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XYworkspace\PePredict\PE_Model1204\"/>
    </mc:Choice>
  </mc:AlternateContent>
  <xr:revisionPtr revIDLastSave="0" documentId="13_ncr:1_{32A79CBD-2333-4DD2-A699-BC0EDE889694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月频宏观数据清洗" sheetId="5" r:id="rId1"/>
    <sheet name="Sheet1" sheetId="2" r:id="rId2"/>
    <sheet name="macro data" sheetId="6" r:id="rId3"/>
    <sheet name="macro_data_2001去高相关" sheetId="13" r:id="rId4"/>
    <sheet name="macro_data_2001" sheetId="9" r:id="rId5"/>
    <sheet name="相关系数" sheetId="10" r:id="rId6"/>
    <sheet name="Sheet3" sheetId="11" r:id="rId7"/>
    <sheet name="Sheet4" sheetId="12" r:id="rId8"/>
  </sheets>
  <definedNames>
    <definedName name="_xlnm._FilterDatabase" localSheetId="6" hidden="1">Sheet3!$A$2:$A$98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G267" i="6" l="1"/>
  <c r="DF267" i="6"/>
  <c r="U267" i="6"/>
  <c r="K267" i="6"/>
  <c r="I267" i="6"/>
  <c r="H267" i="6"/>
  <c r="G267" i="6"/>
  <c r="F267" i="6"/>
  <c r="E267" i="6"/>
  <c r="D267" i="6"/>
  <c r="C267" i="6"/>
  <c r="DI266" i="6"/>
  <c r="DG266" i="6"/>
  <c r="DF266" i="6"/>
  <c r="DE266" i="6"/>
  <c r="DD266" i="6"/>
  <c r="DC266" i="6"/>
  <c r="DB266" i="6"/>
  <c r="DA266" i="6"/>
  <c r="CZ266" i="6"/>
  <c r="CY266" i="6"/>
  <c r="CX266" i="6"/>
  <c r="CW266" i="6"/>
  <c r="CQ266" i="6"/>
  <c r="CP266" i="6"/>
  <c r="CO266" i="6"/>
  <c r="CN266" i="6"/>
  <c r="CM266" i="6"/>
  <c r="CL266" i="6"/>
  <c r="CK266" i="6"/>
  <c r="CJ266" i="6"/>
  <c r="CI266" i="6"/>
  <c r="CH266" i="6"/>
  <c r="CF266" i="6"/>
  <c r="CE266" i="6"/>
  <c r="CD266" i="6"/>
  <c r="CC266" i="6"/>
  <c r="CB266" i="6"/>
  <c r="CA266" i="6"/>
  <c r="BZ266" i="6"/>
  <c r="BY266" i="6"/>
  <c r="BX266" i="6"/>
  <c r="BU266" i="6"/>
  <c r="BT266" i="6"/>
  <c r="BS266" i="6"/>
  <c r="BR266" i="6"/>
  <c r="BQ266" i="6"/>
  <c r="BP266" i="6"/>
  <c r="BO266" i="6"/>
  <c r="BN266" i="6"/>
  <c r="BM266" i="6"/>
  <c r="BL266" i="6"/>
  <c r="BK266" i="6"/>
  <c r="BJ266" i="6"/>
  <c r="BI266" i="6"/>
  <c r="BH266" i="6"/>
  <c r="BG266" i="6"/>
  <c r="BF266" i="6"/>
  <c r="BE266" i="6"/>
  <c r="BD266" i="6"/>
  <c r="BC266" i="6"/>
  <c r="BB266" i="6"/>
  <c r="BA266" i="6"/>
  <c r="AZ266" i="6"/>
  <c r="AY266" i="6"/>
  <c r="AX266" i="6"/>
  <c r="AW266" i="6"/>
  <c r="AV266" i="6"/>
  <c r="AU266" i="6"/>
  <c r="AT266" i="6"/>
  <c r="AS266" i="6"/>
  <c r="AR266" i="6"/>
  <c r="AQ266" i="6"/>
  <c r="AP266" i="6"/>
  <c r="AO266" i="6"/>
  <c r="AN266" i="6"/>
  <c r="AM266" i="6"/>
  <c r="AL266" i="6"/>
  <c r="AK266" i="6"/>
  <c r="AJ266" i="6"/>
  <c r="AI266" i="6"/>
  <c r="AH266" i="6"/>
  <c r="AG266" i="6"/>
  <c r="AF266" i="6"/>
  <c r="AE266" i="6"/>
  <c r="X266" i="6"/>
  <c r="W266" i="6"/>
  <c r="V266" i="6"/>
  <c r="U266" i="6"/>
  <c r="K266" i="6"/>
  <c r="I266" i="6"/>
  <c r="H266" i="6"/>
  <c r="G266" i="6"/>
  <c r="F266" i="6"/>
  <c r="E266" i="6"/>
  <c r="D266" i="6"/>
  <c r="C266" i="6"/>
  <c r="DG264" i="6"/>
  <c r="DF264" i="6"/>
  <c r="DG263" i="6"/>
  <c r="DF263" i="6"/>
  <c r="DG261" i="6"/>
  <c r="DF261" i="6"/>
  <c r="DG260" i="6"/>
  <c r="DF260" i="6"/>
  <c r="DG258" i="6"/>
  <c r="DF258" i="6"/>
  <c r="DG257" i="6"/>
  <c r="DF257" i="6"/>
  <c r="DG255" i="6"/>
  <c r="DF255" i="6"/>
  <c r="U255" i="6"/>
  <c r="K255" i="6"/>
  <c r="I255" i="6"/>
  <c r="H255" i="6"/>
  <c r="G255" i="6"/>
  <c r="F255" i="6"/>
  <c r="E255" i="6"/>
  <c r="D255" i="6"/>
  <c r="C255" i="6"/>
  <c r="DI254" i="6"/>
  <c r="DG254" i="6"/>
  <c r="DF254" i="6"/>
  <c r="DE254" i="6"/>
  <c r="DD254" i="6"/>
  <c r="DC254" i="6"/>
  <c r="DB254" i="6"/>
  <c r="DA254" i="6"/>
  <c r="CZ254" i="6"/>
  <c r="CY254" i="6"/>
  <c r="CX254" i="6"/>
  <c r="CW254" i="6"/>
  <c r="CQ254" i="6"/>
  <c r="CP254" i="6"/>
  <c r="CO254" i="6"/>
  <c r="CN254" i="6"/>
  <c r="CM254" i="6"/>
  <c r="CL254" i="6"/>
  <c r="CK254" i="6"/>
  <c r="CJ254" i="6"/>
  <c r="CI254" i="6"/>
  <c r="CH254" i="6"/>
  <c r="CF254" i="6"/>
  <c r="CE254" i="6"/>
  <c r="CD254" i="6"/>
  <c r="CC254" i="6"/>
  <c r="CB254" i="6"/>
  <c r="CA254" i="6"/>
  <c r="BZ254" i="6"/>
  <c r="BY254" i="6"/>
  <c r="BX254" i="6"/>
  <c r="BU254" i="6"/>
  <c r="BT254" i="6"/>
  <c r="BS254" i="6"/>
  <c r="BR254" i="6"/>
  <c r="BQ254" i="6"/>
  <c r="BP254" i="6"/>
  <c r="BO254" i="6"/>
  <c r="BN254" i="6"/>
  <c r="BM254" i="6"/>
  <c r="BL254" i="6"/>
  <c r="BK254" i="6"/>
  <c r="BJ254" i="6"/>
  <c r="BI254" i="6"/>
  <c r="BH254" i="6"/>
  <c r="BG254" i="6"/>
  <c r="BF254" i="6"/>
  <c r="BE254" i="6"/>
  <c r="BD254" i="6"/>
  <c r="BC254" i="6"/>
  <c r="BB254" i="6"/>
  <c r="BA254" i="6"/>
  <c r="AZ254" i="6"/>
  <c r="AY254" i="6"/>
  <c r="AX254" i="6"/>
  <c r="AW254" i="6"/>
  <c r="AV254" i="6"/>
  <c r="AU254" i="6"/>
  <c r="AT254" i="6"/>
  <c r="AS254" i="6"/>
  <c r="AR254" i="6"/>
  <c r="AQ254" i="6"/>
  <c r="AP254" i="6"/>
  <c r="AO254" i="6"/>
  <c r="AN254" i="6"/>
  <c r="AM254" i="6"/>
  <c r="AL254" i="6"/>
  <c r="AK254" i="6"/>
  <c r="AJ254" i="6"/>
  <c r="AI254" i="6"/>
  <c r="AH254" i="6"/>
  <c r="AG254" i="6"/>
  <c r="AF254" i="6"/>
  <c r="AE254" i="6"/>
  <c r="X254" i="6"/>
  <c r="W254" i="6"/>
  <c r="V254" i="6"/>
  <c r="U254" i="6"/>
  <c r="K254" i="6"/>
  <c r="I254" i="6"/>
  <c r="H254" i="6"/>
  <c r="G254" i="6"/>
  <c r="F254" i="6"/>
  <c r="E254" i="6"/>
  <c r="D254" i="6"/>
  <c r="C254" i="6"/>
  <c r="DG252" i="6"/>
  <c r="DF252" i="6"/>
  <c r="DG251" i="6"/>
  <c r="DF251" i="6"/>
  <c r="EF250" i="6"/>
  <c r="EF249" i="6"/>
  <c r="DG249" i="6"/>
  <c r="DF249" i="6"/>
  <c r="DG248" i="6"/>
  <c r="DF248" i="6"/>
  <c r="EF247" i="6"/>
  <c r="DG246" i="6"/>
  <c r="DF246" i="6"/>
  <c r="EA245" i="6"/>
  <c r="DG245" i="6"/>
  <c r="DF245" i="6"/>
  <c r="EF244" i="6"/>
  <c r="EF243" i="6"/>
  <c r="DG243" i="6"/>
  <c r="DF243" i="6"/>
  <c r="U243" i="6"/>
  <c r="K243" i="6"/>
  <c r="I243" i="6"/>
  <c r="H243" i="6"/>
  <c r="G243" i="6"/>
  <c r="F243" i="6"/>
  <c r="E243" i="6"/>
  <c r="D243" i="6"/>
  <c r="C243" i="6"/>
  <c r="EF242" i="6"/>
  <c r="EA242" i="6"/>
  <c r="DO242" i="6"/>
  <c r="DI242" i="6"/>
  <c r="DG242" i="6"/>
  <c r="DF242" i="6"/>
  <c r="DE242" i="6"/>
  <c r="DD242" i="6"/>
  <c r="DC242" i="6"/>
  <c r="DB242" i="6"/>
  <c r="DA242" i="6"/>
  <c r="CZ242" i="6"/>
  <c r="CY242" i="6"/>
  <c r="CX242" i="6"/>
  <c r="CW242" i="6"/>
  <c r="CQ242" i="6"/>
  <c r="CP242" i="6"/>
  <c r="CO242" i="6"/>
  <c r="CN242" i="6"/>
  <c r="CM242" i="6"/>
  <c r="CL242" i="6"/>
  <c r="CK242" i="6"/>
  <c r="CJ242" i="6"/>
  <c r="CI242" i="6"/>
  <c r="CH242" i="6"/>
  <c r="CF242" i="6"/>
  <c r="CE242" i="6"/>
  <c r="CD242" i="6"/>
  <c r="CC242" i="6"/>
  <c r="CB242" i="6"/>
  <c r="CA242" i="6"/>
  <c r="BZ242" i="6"/>
  <c r="BY242" i="6"/>
  <c r="BX242" i="6"/>
  <c r="BU242" i="6"/>
  <c r="BT242" i="6"/>
  <c r="BS242" i="6"/>
  <c r="BR242" i="6"/>
  <c r="BQ242" i="6"/>
  <c r="BP242" i="6"/>
  <c r="BO242" i="6"/>
  <c r="BN242" i="6"/>
  <c r="BM242" i="6"/>
  <c r="BL242" i="6"/>
  <c r="BK242" i="6"/>
  <c r="BJ242" i="6"/>
  <c r="BI242" i="6"/>
  <c r="BH242" i="6"/>
  <c r="BG242" i="6"/>
  <c r="BF242" i="6"/>
  <c r="BE242" i="6"/>
  <c r="BD242" i="6"/>
  <c r="BC242" i="6"/>
  <c r="BB242" i="6"/>
  <c r="BA242" i="6"/>
  <c r="AZ242" i="6"/>
  <c r="AY242" i="6"/>
  <c r="AX242" i="6"/>
  <c r="AW242" i="6"/>
  <c r="AV242" i="6"/>
  <c r="AU242" i="6"/>
  <c r="AT242" i="6"/>
  <c r="AS242" i="6"/>
  <c r="AR242" i="6"/>
  <c r="AQ242" i="6"/>
  <c r="AP242" i="6"/>
  <c r="AO242" i="6"/>
  <c r="AN242" i="6"/>
  <c r="AM242" i="6"/>
  <c r="AL242" i="6"/>
  <c r="AK242" i="6"/>
  <c r="AJ242" i="6"/>
  <c r="AI242" i="6"/>
  <c r="AH242" i="6"/>
  <c r="AG242" i="6"/>
  <c r="AF242" i="6"/>
  <c r="AE242" i="6"/>
  <c r="AD242" i="6"/>
  <c r="X242" i="6"/>
  <c r="W242" i="6"/>
  <c r="V242" i="6"/>
  <c r="U242" i="6"/>
  <c r="P242" i="6"/>
  <c r="O242" i="6"/>
  <c r="N242" i="6"/>
  <c r="M242" i="6"/>
  <c r="L242" i="6"/>
  <c r="K242" i="6"/>
  <c r="I242" i="6"/>
  <c r="H242" i="6"/>
  <c r="G242" i="6"/>
  <c r="F242" i="6"/>
  <c r="E242" i="6"/>
  <c r="D242" i="6"/>
  <c r="C242" i="6"/>
  <c r="DG240" i="6"/>
  <c r="DF240" i="6"/>
  <c r="DG239" i="6"/>
  <c r="DF239" i="6"/>
  <c r="EF237" i="6"/>
  <c r="DG237" i="6"/>
  <c r="DF237" i="6"/>
  <c r="DG236" i="6"/>
  <c r="DF236" i="6"/>
  <c r="DG234" i="6"/>
  <c r="DF234" i="6"/>
  <c r="DG233" i="6"/>
  <c r="DF233" i="6"/>
  <c r="DG231" i="6"/>
  <c r="DF231" i="6"/>
  <c r="U231" i="6"/>
  <c r="K231" i="6"/>
  <c r="I231" i="6"/>
  <c r="H231" i="6"/>
  <c r="G231" i="6"/>
  <c r="F231" i="6"/>
  <c r="E231" i="6"/>
  <c r="D231" i="6"/>
  <c r="C231" i="6"/>
  <c r="DI230" i="6"/>
  <c r="DG230" i="6"/>
  <c r="DF230" i="6"/>
  <c r="DE230" i="6"/>
  <c r="DD230" i="6"/>
  <c r="DC230" i="6"/>
  <c r="DB230" i="6"/>
  <c r="DA230" i="6"/>
  <c r="CZ230" i="6"/>
  <c r="CY230" i="6"/>
  <c r="CX230" i="6"/>
  <c r="CW230" i="6"/>
  <c r="CQ230" i="6"/>
  <c r="CP230" i="6"/>
  <c r="CO230" i="6"/>
  <c r="CN230" i="6"/>
  <c r="CM230" i="6"/>
  <c r="CL230" i="6"/>
  <c r="CK230" i="6"/>
  <c r="CJ230" i="6"/>
  <c r="CI230" i="6"/>
  <c r="CH230" i="6"/>
  <c r="CF230" i="6"/>
  <c r="CE230" i="6"/>
  <c r="CD230" i="6"/>
  <c r="CC230" i="6"/>
  <c r="CB230" i="6"/>
  <c r="CA230" i="6"/>
  <c r="BZ230" i="6"/>
  <c r="BY230" i="6"/>
  <c r="BX230" i="6"/>
  <c r="BU230" i="6"/>
  <c r="BT230" i="6"/>
  <c r="BS230" i="6"/>
  <c r="BR230" i="6"/>
  <c r="BQ230" i="6"/>
  <c r="BP230" i="6"/>
  <c r="BO230" i="6"/>
  <c r="BN230" i="6"/>
  <c r="BM230" i="6"/>
  <c r="BL230" i="6"/>
  <c r="BK230" i="6"/>
  <c r="BJ230" i="6"/>
  <c r="BI230" i="6"/>
  <c r="BH230" i="6"/>
  <c r="BG230" i="6"/>
  <c r="BF230" i="6"/>
  <c r="BE230" i="6"/>
  <c r="BD230" i="6"/>
  <c r="BC230" i="6"/>
  <c r="BB230" i="6"/>
  <c r="BA230" i="6"/>
  <c r="AZ230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AJ230" i="6"/>
  <c r="AI230" i="6"/>
  <c r="AH230" i="6"/>
  <c r="AG230" i="6"/>
  <c r="AF230" i="6"/>
  <c r="AE230" i="6"/>
  <c r="AD230" i="6"/>
  <c r="X230" i="6"/>
  <c r="W230" i="6"/>
  <c r="V230" i="6"/>
  <c r="U230" i="6"/>
  <c r="P230" i="6"/>
  <c r="O230" i="6"/>
  <c r="N230" i="6"/>
  <c r="M230" i="6"/>
  <c r="L230" i="6"/>
  <c r="K230" i="6"/>
  <c r="I230" i="6"/>
  <c r="H230" i="6"/>
  <c r="G230" i="6"/>
  <c r="F230" i="6"/>
  <c r="E230" i="6"/>
  <c r="D230" i="6"/>
  <c r="C230" i="6"/>
  <c r="EF228" i="6"/>
  <c r="EA228" i="6"/>
  <c r="DG228" i="6"/>
  <c r="DF228" i="6"/>
  <c r="DG227" i="6"/>
  <c r="DF227" i="6"/>
  <c r="DG225" i="6"/>
  <c r="DF225" i="6"/>
  <c r="DG224" i="6"/>
  <c r="DF224" i="6"/>
  <c r="DG222" i="6"/>
  <c r="DF222" i="6"/>
  <c r="DG221" i="6"/>
  <c r="DF221" i="6"/>
  <c r="DG219" i="6"/>
  <c r="DF219" i="6"/>
  <c r="U219" i="6"/>
  <c r="K219" i="6"/>
  <c r="I219" i="6"/>
  <c r="H219" i="6"/>
  <c r="G219" i="6"/>
  <c r="F219" i="6"/>
  <c r="E219" i="6"/>
  <c r="D219" i="6"/>
  <c r="C219" i="6"/>
  <c r="DI218" i="6"/>
  <c r="DG218" i="6"/>
  <c r="DF218" i="6"/>
  <c r="DE218" i="6"/>
  <c r="DD218" i="6"/>
  <c r="DC218" i="6"/>
  <c r="DB218" i="6"/>
  <c r="DA218" i="6"/>
  <c r="CZ218" i="6"/>
  <c r="CY218" i="6"/>
  <c r="CX218" i="6"/>
  <c r="CW218" i="6"/>
  <c r="CQ218" i="6"/>
  <c r="CP218" i="6"/>
  <c r="CO218" i="6"/>
  <c r="CN218" i="6"/>
  <c r="CM218" i="6"/>
  <c r="CL218" i="6"/>
  <c r="CK218" i="6"/>
  <c r="CJ218" i="6"/>
  <c r="CI218" i="6"/>
  <c r="CH218" i="6"/>
  <c r="CF218" i="6"/>
  <c r="CE218" i="6"/>
  <c r="CD218" i="6"/>
  <c r="CC218" i="6"/>
  <c r="CB218" i="6"/>
  <c r="CA218" i="6"/>
  <c r="BZ218" i="6"/>
  <c r="BY218" i="6"/>
  <c r="BX218" i="6"/>
  <c r="BU218" i="6"/>
  <c r="BT218" i="6"/>
  <c r="BS218" i="6"/>
  <c r="BR218" i="6"/>
  <c r="BQ218" i="6"/>
  <c r="BP218" i="6"/>
  <c r="BO218" i="6"/>
  <c r="BN218" i="6"/>
  <c r="BM218" i="6"/>
  <c r="BL218" i="6"/>
  <c r="BK218" i="6"/>
  <c r="BJ218" i="6"/>
  <c r="BI218" i="6"/>
  <c r="BH218" i="6"/>
  <c r="BG218" i="6"/>
  <c r="BF218" i="6"/>
  <c r="BE218" i="6"/>
  <c r="BD218" i="6"/>
  <c r="BC218" i="6"/>
  <c r="BB218" i="6"/>
  <c r="BA218" i="6"/>
  <c r="AZ218" i="6"/>
  <c r="AY218" i="6"/>
  <c r="AX218" i="6"/>
  <c r="AW218" i="6"/>
  <c r="AV218" i="6"/>
  <c r="AU218" i="6"/>
  <c r="AT218" i="6"/>
  <c r="AS218" i="6"/>
  <c r="AR218" i="6"/>
  <c r="AQ218" i="6"/>
  <c r="AP218" i="6"/>
  <c r="AO218" i="6"/>
  <c r="AN218" i="6"/>
  <c r="AM218" i="6"/>
  <c r="AL218" i="6"/>
  <c r="AK218" i="6"/>
  <c r="AJ218" i="6"/>
  <c r="AI218" i="6"/>
  <c r="AH218" i="6"/>
  <c r="AG218" i="6"/>
  <c r="AF218" i="6"/>
  <c r="AE218" i="6"/>
  <c r="AD218" i="6"/>
  <c r="X218" i="6"/>
  <c r="W218" i="6"/>
  <c r="V218" i="6"/>
  <c r="U218" i="6"/>
  <c r="P218" i="6"/>
  <c r="O218" i="6"/>
  <c r="N218" i="6"/>
  <c r="M218" i="6"/>
  <c r="L218" i="6"/>
  <c r="K218" i="6"/>
  <c r="I218" i="6"/>
  <c r="H218" i="6"/>
  <c r="G218" i="6"/>
  <c r="F218" i="6"/>
  <c r="E218" i="6"/>
  <c r="D218" i="6"/>
  <c r="C218" i="6"/>
  <c r="DG216" i="6"/>
  <c r="DF216" i="6"/>
  <c r="DG215" i="6"/>
  <c r="DF215" i="6"/>
  <c r="DG213" i="6"/>
  <c r="DF213" i="6"/>
  <c r="DG212" i="6"/>
  <c r="DF212" i="6"/>
  <c r="DG210" i="6"/>
  <c r="DF210" i="6"/>
  <c r="DG209" i="6"/>
  <c r="DF209" i="6"/>
  <c r="DG207" i="6"/>
  <c r="DF207" i="6"/>
  <c r="U207" i="6"/>
  <c r="K207" i="6"/>
  <c r="I207" i="6"/>
  <c r="H207" i="6"/>
  <c r="G207" i="6"/>
  <c r="F207" i="6"/>
  <c r="E207" i="6"/>
  <c r="D207" i="6"/>
  <c r="C207" i="6"/>
  <c r="DI206" i="6"/>
  <c r="DG206" i="6"/>
  <c r="DF206" i="6"/>
  <c r="DE206" i="6"/>
  <c r="DD206" i="6"/>
  <c r="DC206" i="6"/>
  <c r="DB206" i="6"/>
  <c r="DA206" i="6"/>
  <c r="CZ206" i="6"/>
  <c r="CY206" i="6"/>
  <c r="CX206" i="6"/>
  <c r="CW206" i="6"/>
  <c r="CQ206" i="6"/>
  <c r="CP206" i="6"/>
  <c r="CO206" i="6"/>
  <c r="CN206" i="6"/>
  <c r="CM206" i="6"/>
  <c r="CL206" i="6"/>
  <c r="CK206" i="6"/>
  <c r="CJ206" i="6"/>
  <c r="CI206" i="6"/>
  <c r="CH206" i="6"/>
  <c r="CF206" i="6"/>
  <c r="CE206" i="6"/>
  <c r="CD206" i="6"/>
  <c r="CC206" i="6"/>
  <c r="CB206" i="6"/>
  <c r="CA206" i="6"/>
  <c r="BZ206" i="6"/>
  <c r="BY206" i="6"/>
  <c r="BX206" i="6"/>
  <c r="BU206" i="6"/>
  <c r="BT206" i="6"/>
  <c r="BS206" i="6"/>
  <c r="BR206" i="6"/>
  <c r="BQ206" i="6"/>
  <c r="BP206" i="6"/>
  <c r="BO206" i="6"/>
  <c r="BN206" i="6"/>
  <c r="BM206" i="6"/>
  <c r="BL206" i="6"/>
  <c r="BK206" i="6"/>
  <c r="BJ206" i="6"/>
  <c r="BI206" i="6"/>
  <c r="BH206" i="6"/>
  <c r="BG206" i="6"/>
  <c r="BF206" i="6"/>
  <c r="BE206" i="6"/>
  <c r="BD206" i="6"/>
  <c r="BC206" i="6"/>
  <c r="BB206" i="6"/>
  <c r="BA206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AI206" i="6"/>
  <c r="AH206" i="6"/>
  <c r="AG206" i="6"/>
  <c r="AF206" i="6"/>
  <c r="AE206" i="6"/>
  <c r="AD206" i="6"/>
  <c r="X206" i="6"/>
  <c r="W206" i="6"/>
  <c r="V206" i="6"/>
  <c r="U206" i="6"/>
  <c r="P206" i="6"/>
  <c r="O206" i="6"/>
  <c r="N206" i="6"/>
  <c r="M206" i="6"/>
  <c r="L206" i="6"/>
  <c r="K206" i="6"/>
  <c r="I206" i="6"/>
  <c r="H206" i="6"/>
  <c r="G206" i="6"/>
  <c r="F206" i="6"/>
  <c r="E206" i="6"/>
  <c r="D206" i="6"/>
  <c r="C206" i="6"/>
  <c r="DG204" i="6"/>
  <c r="DF204" i="6"/>
  <c r="DG203" i="6"/>
  <c r="DF203" i="6"/>
  <c r="EF202" i="6"/>
  <c r="EF201" i="6"/>
  <c r="DG201" i="6"/>
  <c r="DF201" i="6"/>
  <c r="EF200" i="6"/>
  <c r="DG200" i="6"/>
  <c r="DF200" i="6"/>
  <c r="DG198" i="6"/>
  <c r="DF198" i="6"/>
  <c r="DG197" i="6"/>
  <c r="DF197" i="6"/>
  <c r="EF195" i="6"/>
  <c r="DG195" i="6"/>
  <c r="DF195" i="6"/>
  <c r="U195" i="6"/>
  <c r="K195" i="6"/>
  <c r="I195" i="6"/>
  <c r="H195" i="6"/>
  <c r="G195" i="6"/>
  <c r="F195" i="6"/>
  <c r="E195" i="6"/>
  <c r="D195" i="6"/>
  <c r="C195" i="6"/>
  <c r="DI194" i="6"/>
  <c r="DG194" i="6"/>
  <c r="DF194" i="6"/>
  <c r="DE194" i="6"/>
  <c r="DD194" i="6"/>
  <c r="DC194" i="6"/>
  <c r="DB194" i="6"/>
  <c r="DA194" i="6"/>
  <c r="CZ194" i="6"/>
  <c r="CY194" i="6"/>
  <c r="CX194" i="6"/>
  <c r="CW194" i="6"/>
  <c r="CQ194" i="6"/>
  <c r="CP194" i="6"/>
  <c r="CO194" i="6"/>
  <c r="CN194" i="6"/>
  <c r="CM194" i="6"/>
  <c r="CL194" i="6"/>
  <c r="CK194" i="6"/>
  <c r="CJ194" i="6"/>
  <c r="CI194" i="6"/>
  <c r="CH194" i="6"/>
  <c r="CG194" i="6"/>
  <c r="CF194" i="6"/>
  <c r="CE194" i="6"/>
  <c r="CD194" i="6"/>
  <c r="CC194" i="6"/>
  <c r="CB194" i="6"/>
  <c r="CA194" i="6"/>
  <c r="BZ194" i="6"/>
  <c r="BY194" i="6"/>
  <c r="BX194" i="6"/>
  <c r="BU194" i="6"/>
  <c r="BT194" i="6"/>
  <c r="BS194" i="6"/>
  <c r="BR194" i="6"/>
  <c r="BQ194" i="6"/>
  <c r="BP194" i="6"/>
  <c r="BO194" i="6"/>
  <c r="BN194" i="6"/>
  <c r="BM194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AJ194" i="6"/>
  <c r="AI194" i="6"/>
  <c r="AH194" i="6"/>
  <c r="AG194" i="6"/>
  <c r="AF194" i="6"/>
  <c r="AE194" i="6"/>
  <c r="AD194" i="6"/>
  <c r="X194" i="6"/>
  <c r="W194" i="6"/>
  <c r="V194" i="6"/>
  <c r="U194" i="6"/>
  <c r="P194" i="6"/>
  <c r="O194" i="6"/>
  <c r="N194" i="6"/>
  <c r="M194" i="6"/>
  <c r="L194" i="6"/>
  <c r="K194" i="6"/>
  <c r="I194" i="6"/>
  <c r="H194" i="6"/>
  <c r="G194" i="6"/>
  <c r="F194" i="6"/>
  <c r="E194" i="6"/>
  <c r="D194" i="6"/>
  <c r="C194" i="6"/>
  <c r="AG193" i="6"/>
  <c r="DZ192" i="6"/>
  <c r="DG192" i="6"/>
  <c r="DF192" i="6"/>
  <c r="EF191" i="6"/>
  <c r="DZ191" i="6"/>
  <c r="DG191" i="6"/>
  <c r="DF191" i="6"/>
  <c r="EF190" i="6"/>
  <c r="DZ189" i="6"/>
  <c r="DG189" i="6"/>
  <c r="DF189" i="6"/>
  <c r="DZ188" i="6"/>
  <c r="DG188" i="6"/>
  <c r="DF188" i="6"/>
  <c r="EA186" i="6"/>
  <c r="DZ186" i="6"/>
  <c r="DG186" i="6"/>
  <c r="DF186" i="6"/>
  <c r="DZ185" i="6"/>
  <c r="DG185" i="6"/>
  <c r="DF185" i="6"/>
  <c r="DZ183" i="6"/>
  <c r="DG183" i="6"/>
  <c r="DF183" i="6"/>
  <c r="U183" i="6"/>
  <c r="I183" i="6"/>
  <c r="H183" i="6"/>
  <c r="G183" i="6"/>
  <c r="F183" i="6"/>
  <c r="E183" i="6"/>
  <c r="D183" i="6"/>
  <c r="C183" i="6"/>
  <c r="DZ182" i="6"/>
  <c r="DI182" i="6"/>
  <c r="DG182" i="6"/>
  <c r="DF182" i="6"/>
  <c r="DE182" i="6"/>
  <c r="DD182" i="6"/>
  <c r="DC182" i="6"/>
  <c r="DB182" i="6"/>
  <c r="DA182" i="6"/>
  <c r="CZ182" i="6"/>
  <c r="CY182" i="6"/>
  <c r="CX182" i="6"/>
  <c r="CW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U182" i="6"/>
  <c r="BT182" i="6"/>
  <c r="BS182" i="6"/>
  <c r="BR182" i="6"/>
  <c r="BQ182" i="6"/>
  <c r="BP182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X182" i="6"/>
  <c r="W182" i="6"/>
  <c r="V182" i="6"/>
  <c r="U182" i="6"/>
  <c r="P182" i="6"/>
  <c r="O182" i="6"/>
  <c r="N182" i="6"/>
  <c r="M182" i="6"/>
  <c r="L182" i="6"/>
  <c r="I182" i="6"/>
  <c r="H182" i="6"/>
  <c r="G182" i="6"/>
  <c r="F182" i="6"/>
  <c r="E182" i="6"/>
  <c r="D182" i="6"/>
  <c r="C182" i="6"/>
  <c r="EA181" i="6"/>
  <c r="EA180" i="6"/>
  <c r="DG180" i="6"/>
  <c r="DF180" i="6"/>
  <c r="EA179" i="6"/>
  <c r="DG179" i="6"/>
  <c r="DF179" i="6"/>
  <c r="EA178" i="6"/>
  <c r="EG177" i="6"/>
  <c r="EA177" i="6"/>
  <c r="DG177" i="6"/>
  <c r="DF177" i="6"/>
  <c r="EC176" i="6"/>
  <c r="EA176" i="6"/>
  <c r="DG176" i="6"/>
  <c r="DF176" i="6"/>
  <c r="EA175" i="6"/>
  <c r="EC174" i="6"/>
  <c r="EA174" i="6"/>
  <c r="DG174" i="6"/>
  <c r="DF174" i="6"/>
  <c r="EC173" i="6"/>
  <c r="EA173" i="6"/>
  <c r="DG173" i="6"/>
  <c r="DF173" i="6"/>
  <c r="EC172" i="6"/>
  <c r="EA172" i="6"/>
  <c r="EL171" i="6"/>
  <c r="EC171" i="6"/>
  <c r="EA171" i="6"/>
  <c r="DG171" i="6"/>
  <c r="DF171" i="6"/>
  <c r="U171" i="6"/>
  <c r="I171" i="6"/>
  <c r="H171" i="6"/>
  <c r="G171" i="6"/>
  <c r="F171" i="6"/>
  <c r="E171" i="6"/>
  <c r="D171" i="6"/>
  <c r="C171" i="6"/>
  <c r="EL170" i="6"/>
  <c r="ED170" i="6"/>
  <c r="EC170" i="6"/>
  <c r="DI170" i="6"/>
  <c r="DG170" i="6"/>
  <c r="DF170" i="6"/>
  <c r="DE170" i="6"/>
  <c r="DD170" i="6"/>
  <c r="DC170" i="6"/>
  <c r="DB170" i="6"/>
  <c r="DA170" i="6"/>
  <c r="CZ170" i="6"/>
  <c r="CY170" i="6"/>
  <c r="CX170" i="6"/>
  <c r="CW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U170" i="6"/>
  <c r="BT170" i="6"/>
  <c r="BS170" i="6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X170" i="6"/>
  <c r="W170" i="6"/>
  <c r="V170" i="6"/>
  <c r="U170" i="6"/>
  <c r="P170" i="6"/>
  <c r="O170" i="6"/>
  <c r="N170" i="6"/>
  <c r="M170" i="6"/>
  <c r="L170" i="6"/>
  <c r="K170" i="6"/>
  <c r="I170" i="6"/>
  <c r="H170" i="6"/>
  <c r="G170" i="6"/>
  <c r="F170" i="6"/>
  <c r="E170" i="6"/>
  <c r="D170" i="6"/>
  <c r="C170" i="6"/>
  <c r="AD169" i="6"/>
  <c r="P169" i="6"/>
  <c r="O169" i="6"/>
  <c r="N169" i="6"/>
  <c r="M169" i="6"/>
  <c r="L169" i="6"/>
  <c r="DG168" i="6"/>
  <c r="DF168" i="6"/>
  <c r="DG167" i="6"/>
  <c r="DF167" i="6"/>
  <c r="EF166" i="6"/>
  <c r="DG165" i="6"/>
  <c r="DF165" i="6"/>
  <c r="DG164" i="6"/>
  <c r="DF164" i="6"/>
  <c r="EA163" i="6"/>
  <c r="EA162" i="6"/>
  <c r="DG162" i="6"/>
  <c r="DF162" i="6"/>
  <c r="EA161" i="6"/>
  <c r="DG161" i="6"/>
  <c r="DF161" i="6"/>
  <c r="EA160" i="6"/>
  <c r="EA159" i="6"/>
  <c r="DG159" i="6"/>
  <c r="DF159" i="6"/>
  <c r="U159" i="6"/>
  <c r="I159" i="6"/>
  <c r="H159" i="6"/>
  <c r="G159" i="6"/>
  <c r="F159" i="6"/>
  <c r="DI158" i="6"/>
  <c r="DG158" i="6"/>
  <c r="DF158" i="6"/>
  <c r="DE158" i="6"/>
  <c r="DD158" i="6"/>
  <c r="DC158" i="6"/>
  <c r="DB158" i="6"/>
  <c r="DA158" i="6"/>
  <c r="CZ158" i="6"/>
  <c r="CY158" i="6"/>
  <c r="CX158" i="6"/>
  <c r="CW158" i="6"/>
  <c r="CQ158" i="6"/>
  <c r="CP158" i="6"/>
  <c r="CO158" i="6"/>
  <c r="CN158" i="6"/>
  <c r="CM158" i="6"/>
  <c r="CL158" i="6"/>
  <c r="CK158" i="6"/>
  <c r="CJ158" i="6"/>
  <c r="CI158" i="6"/>
  <c r="CH158" i="6"/>
  <c r="CG158" i="6"/>
  <c r="CF158" i="6"/>
  <c r="CE158" i="6"/>
  <c r="CD158" i="6"/>
  <c r="CC158" i="6"/>
  <c r="CB158" i="6"/>
  <c r="CA158" i="6"/>
  <c r="BZ158" i="6"/>
  <c r="BY158" i="6"/>
  <c r="BX158" i="6"/>
  <c r="BU158" i="6"/>
  <c r="BT158" i="6"/>
  <c r="BS158" i="6"/>
  <c r="BR158" i="6"/>
  <c r="BQ158" i="6"/>
  <c r="BP158" i="6"/>
  <c r="BO158" i="6"/>
  <c r="BN158" i="6"/>
  <c r="BM158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X158" i="6"/>
  <c r="W158" i="6"/>
  <c r="V158" i="6"/>
  <c r="U158" i="6"/>
  <c r="P158" i="6"/>
  <c r="O158" i="6"/>
  <c r="N158" i="6"/>
  <c r="M158" i="6"/>
  <c r="L158" i="6"/>
  <c r="I158" i="6"/>
  <c r="H158" i="6"/>
  <c r="G158" i="6"/>
  <c r="F158" i="6"/>
  <c r="AD157" i="6"/>
  <c r="P157" i="6"/>
  <c r="O157" i="6"/>
  <c r="N157" i="6"/>
  <c r="M157" i="6"/>
  <c r="L157" i="6"/>
  <c r="DG156" i="6"/>
  <c r="DF156" i="6"/>
  <c r="DG155" i="6"/>
  <c r="DF155" i="6"/>
  <c r="DG153" i="6"/>
  <c r="DF153" i="6"/>
  <c r="DG152" i="6"/>
  <c r="DF152" i="6"/>
  <c r="EA151" i="6"/>
  <c r="K151" i="6"/>
  <c r="EF150" i="6"/>
  <c r="DG150" i="6"/>
  <c r="DF150" i="6"/>
  <c r="EF149" i="6"/>
  <c r="DG149" i="6"/>
  <c r="DF149" i="6"/>
  <c r="DG147" i="6"/>
  <c r="DF147" i="6"/>
  <c r="U147" i="6"/>
  <c r="EF146" i="6"/>
  <c r="DI146" i="6"/>
  <c r="DG146" i="6"/>
  <c r="DF146" i="6"/>
  <c r="DD146" i="6"/>
  <c r="DC146" i="6"/>
  <c r="DB146" i="6"/>
  <c r="DA146" i="6"/>
  <c r="CZ146" i="6"/>
  <c r="CY146" i="6"/>
  <c r="CX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U146" i="6"/>
  <c r="BT146" i="6"/>
  <c r="BS146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X146" i="6"/>
  <c r="W146" i="6"/>
  <c r="V146" i="6"/>
  <c r="U146" i="6"/>
  <c r="P146" i="6"/>
  <c r="O146" i="6"/>
  <c r="N146" i="6"/>
  <c r="M146" i="6"/>
  <c r="L146" i="6"/>
  <c r="I146" i="6"/>
  <c r="H146" i="6"/>
  <c r="G146" i="6"/>
  <c r="F146" i="6"/>
  <c r="AD145" i="6"/>
  <c r="P145" i="6"/>
  <c r="O145" i="6"/>
  <c r="N145" i="6"/>
  <c r="M145" i="6"/>
  <c r="L145" i="6"/>
  <c r="DG144" i="6"/>
  <c r="DF144" i="6"/>
  <c r="DG143" i="6"/>
  <c r="DF143" i="6"/>
  <c r="DG141" i="6"/>
  <c r="DF141" i="6"/>
  <c r="DG140" i="6"/>
  <c r="DF140" i="6"/>
  <c r="DG138" i="6"/>
  <c r="DF138" i="6"/>
  <c r="DG137" i="6"/>
  <c r="DF137" i="6"/>
  <c r="BW136" i="6"/>
  <c r="DG135" i="6"/>
  <c r="DF135" i="6"/>
  <c r="BW135" i="6"/>
  <c r="DG134" i="6"/>
  <c r="DF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U134" i="6"/>
  <c r="BT134" i="6"/>
  <c r="BS134" i="6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X134" i="6"/>
  <c r="W134" i="6"/>
  <c r="V134" i="6"/>
  <c r="P134" i="6"/>
  <c r="O134" i="6"/>
  <c r="N134" i="6"/>
  <c r="M134" i="6"/>
  <c r="L134" i="6"/>
  <c r="I134" i="6"/>
  <c r="H134" i="6"/>
  <c r="G134" i="6"/>
  <c r="F134" i="6"/>
  <c r="AD133" i="6"/>
  <c r="X133" i="6"/>
  <c r="W133" i="6"/>
  <c r="V133" i="6"/>
  <c r="P133" i="6"/>
  <c r="O133" i="6"/>
  <c r="N133" i="6"/>
  <c r="M133" i="6"/>
  <c r="L133" i="6"/>
  <c r="DG132" i="6"/>
  <c r="DF132" i="6"/>
  <c r="DG131" i="6"/>
  <c r="DF131" i="6"/>
  <c r="X131" i="6"/>
  <c r="W131" i="6"/>
  <c r="V131" i="6"/>
  <c r="X130" i="6"/>
  <c r="W130" i="6"/>
  <c r="V130" i="6"/>
  <c r="DG129" i="6"/>
  <c r="DF129" i="6"/>
  <c r="DG128" i="6"/>
  <c r="DF128" i="6"/>
  <c r="X128" i="6"/>
  <c r="W128" i="6"/>
  <c r="V128" i="6"/>
  <c r="X127" i="6"/>
  <c r="W127" i="6"/>
  <c r="V127" i="6"/>
  <c r="DG126" i="6"/>
  <c r="DF126" i="6"/>
  <c r="DG125" i="6"/>
  <c r="DF125" i="6"/>
  <c r="X125" i="6"/>
  <c r="W125" i="6"/>
  <c r="V125" i="6"/>
  <c r="X124" i="6"/>
  <c r="W124" i="6"/>
  <c r="V124" i="6"/>
  <c r="DG123" i="6"/>
  <c r="DF123" i="6"/>
  <c r="DG122" i="6"/>
  <c r="DF122" i="6"/>
  <c r="CQ122" i="6"/>
  <c r="CP122" i="6"/>
  <c r="CO122" i="6"/>
  <c r="CN122" i="6"/>
  <c r="CM122" i="6"/>
  <c r="CL122" i="6"/>
  <c r="CK122" i="6"/>
  <c r="CJ122" i="6"/>
  <c r="CI122" i="6"/>
  <c r="CH122" i="6"/>
  <c r="CG122" i="6"/>
  <c r="CF122" i="6"/>
  <c r="CE122" i="6"/>
  <c r="CD122" i="6"/>
  <c r="CC122" i="6"/>
  <c r="CB122" i="6"/>
  <c r="CA122" i="6"/>
  <c r="BZ122" i="6"/>
  <c r="BY122" i="6"/>
  <c r="BX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X122" i="6"/>
  <c r="W122" i="6"/>
  <c r="V122" i="6"/>
  <c r="P122" i="6"/>
  <c r="O122" i="6"/>
  <c r="N122" i="6"/>
  <c r="M122" i="6"/>
  <c r="L122" i="6"/>
  <c r="I122" i="6"/>
  <c r="H122" i="6"/>
  <c r="G122" i="6"/>
  <c r="F122" i="6"/>
  <c r="DT121" i="6"/>
  <c r="DS121" i="6"/>
  <c r="AD121" i="6"/>
  <c r="X121" i="6"/>
  <c r="W121" i="6"/>
  <c r="V121" i="6"/>
  <c r="P121" i="6"/>
  <c r="O121" i="6"/>
  <c r="N121" i="6"/>
  <c r="M121" i="6"/>
  <c r="L121" i="6"/>
  <c r="DT120" i="6"/>
  <c r="DS120" i="6"/>
  <c r="DG120" i="6"/>
  <c r="DF120" i="6"/>
  <c r="DG119" i="6"/>
  <c r="DF119" i="6"/>
  <c r="X119" i="6"/>
  <c r="V119" i="6"/>
  <c r="X118" i="6"/>
  <c r="V118" i="6"/>
  <c r="DG117" i="6"/>
  <c r="DF117" i="6"/>
  <c r="DG116" i="6"/>
  <c r="DF116" i="6"/>
  <c r="X116" i="6"/>
  <c r="V116" i="6"/>
  <c r="EG115" i="6"/>
  <c r="X115" i="6"/>
  <c r="V115" i="6"/>
  <c r="DG114" i="6"/>
  <c r="DF114" i="6"/>
  <c r="DG113" i="6"/>
  <c r="DF113" i="6"/>
  <c r="X113" i="6"/>
  <c r="V113" i="6"/>
  <c r="EH112" i="6"/>
  <c r="X112" i="6"/>
  <c r="V112" i="6"/>
  <c r="DG111" i="6"/>
  <c r="DF111" i="6"/>
  <c r="EH110" i="6"/>
  <c r="DG110" i="6"/>
  <c r="DF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X110" i="6"/>
  <c r="V110" i="6"/>
  <c r="I110" i="6"/>
  <c r="H110" i="6"/>
  <c r="G110" i="6"/>
  <c r="F110" i="6"/>
  <c r="DT109" i="6"/>
  <c r="DS109" i="6"/>
  <c r="X109" i="6"/>
  <c r="V109" i="6"/>
  <c r="EG108" i="6"/>
  <c r="DT108" i="6"/>
  <c r="DS108" i="6"/>
  <c r="DG108" i="6"/>
  <c r="DF108" i="6"/>
  <c r="EG107" i="6"/>
  <c r="DG107" i="6"/>
  <c r="DF107" i="6"/>
  <c r="X107" i="6"/>
  <c r="V107" i="6"/>
  <c r="EG106" i="6"/>
  <c r="X106" i="6"/>
  <c r="V106" i="6"/>
  <c r="EH105" i="6"/>
  <c r="DG105" i="6"/>
  <c r="DF105" i="6"/>
  <c r="DG104" i="6"/>
  <c r="DF104" i="6"/>
  <c r="X104" i="6"/>
  <c r="V104" i="6"/>
  <c r="X103" i="6"/>
  <c r="V103" i="6"/>
  <c r="EH102" i="6"/>
  <c r="DG102" i="6"/>
  <c r="DF102" i="6"/>
  <c r="EH101" i="6"/>
  <c r="DG101" i="6"/>
  <c r="DF101" i="6"/>
  <c r="X101" i="6"/>
  <c r="V101" i="6"/>
  <c r="EH100" i="6"/>
  <c r="X100" i="6"/>
  <c r="V100" i="6"/>
  <c r="DG99" i="6"/>
  <c r="DF99" i="6"/>
  <c r="DG98" i="6"/>
  <c r="DF98" i="6"/>
  <c r="CQ98" i="6"/>
  <c r="CP98" i="6"/>
  <c r="CO98" i="6"/>
  <c r="CN98" i="6"/>
  <c r="CM98" i="6"/>
  <c r="CL98" i="6"/>
  <c r="CK98" i="6"/>
  <c r="CJ98" i="6"/>
  <c r="CI98" i="6"/>
  <c r="CH98" i="6"/>
  <c r="CF98" i="6"/>
  <c r="CE98" i="6"/>
  <c r="CD98" i="6"/>
  <c r="CC98" i="6"/>
  <c r="CB98" i="6"/>
  <c r="CA98" i="6"/>
  <c r="BZ98" i="6"/>
  <c r="BY98" i="6"/>
  <c r="BX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X98" i="6"/>
  <c r="V98" i="6"/>
  <c r="I98" i="6"/>
  <c r="H98" i="6"/>
  <c r="G98" i="6"/>
  <c r="F98" i="6"/>
  <c r="X97" i="6"/>
  <c r="V97" i="6"/>
  <c r="DW96" i="6"/>
  <c r="DG96" i="6"/>
  <c r="DF96" i="6"/>
  <c r="DW95" i="6"/>
  <c r="DG95" i="6"/>
  <c r="DF95" i="6"/>
  <c r="X95" i="6"/>
  <c r="V95" i="6"/>
  <c r="X94" i="6"/>
  <c r="V94" i="6"/>
  <c r="DW93" i="6"/>
  <c r="DG93" i="6"/>
  <c r="DF93" i="6"/>
  <c r="DW92" i="6"/>
  <c r="DG92" i="6"/>
  <c r="DF92" i="6"/>
  <c r="X92" i="6"/>
  <c r="V92" i="6"/>
  <c r="X91" i="6"/>
  <c r="V91" i="6"/>
  <c r="DW90" i="6"/>
  <c r="DG90" i="6"/>
  <c r="DF90" i="6"/>
  <c r="DW89" i="6"/>
  <c r="DG89" i="6"/>
  <c r="DF89" i="6"/>
  <c r="X89" i="6"/>
  <c r="V89" i="6"/>
  <c r="X88" i="6"/>
  <c r="V88" i="6"/>
  <c r="DW87" i="6"/>
  <c r="DG87" i="6"/>
  <c r="DF87" i="6"/>
  <c r="DW86" i="6"/>
  <c r="DG86" i="6"/>
  <c r="DF86" i="6"/>
  <c r="CQ86" i="6"/>
  <c r="CP86" i="6"/>
  <c r="CO86" i="6"/>
  <c r="CN86" i="6"/>
  <c r="CM86" i="6"/>
  <c r="CL86" i="6"/>
  <c r="CK86" i="6"/>
  <c r="CJ86" i="6"/>
  <c r="CI86" i="6"/>
  <c r="CH86" i="6"/>
  <c r="CF86" i="6"/>
  <c r="CE86" i="6"/>
  <c r="CD86" i="6"/>
  <c r="CC86" i="6"/>
  <c r="CB86" i="6"/>
  <c r="CA86" i="6"/>
  <c r="BZ86" i="6"/>
  <c r="BY86" i="6"/>
  <c r="BX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X86" i="6"/>
  <c r="V86" i="6"/>
  <c r="I86" i="6"/>
  <c r="H86" i="6"/>
  <c r="G86" i="6"/>
  <c r="F86" i="6"/>
  <c r="DW84" i="6"/>
  <c r="DG84" i="6"/>
  <c r="DF84" i="6"/>
  <c r="DW83" i="6"/>
  <c r="DG83" i="6"/>
  <c r="DF83" i="6"/>
  <c r="DW81" i="6"/>
  <c r="DG81" i="6"/>
  <c r="DF81" i="6"/>
  <c r="DW80" i="6"/>
  <c r="DG80" i="6"/>
  <c r="DF80" i="6"/>
  <c r="DW78" i="6"/>
  <c r="DG78" i="6"/>
  <c r="DF78" i="6"/>
  <c r="DW77" i="6"/>
  <c r="DG77" i="6"/>
  <c r="DF77" i="6"/>
  <c r="DW75" i="6"/>
  <c r="DG75" i="6"/>
  <c r="DF75" i="6"/>
  <c r="DW74" i="6"/>
  <c r="DG74" i="6"/>
  <c r="DF74" i="6"/>
  <c r="CP74" i="6"/>
  <c r="CO74" i="6"/>
  <c r="CN74" i="6"/>
  <c r="CM74" i="6"/>
  <c r="CL74" i="6"/>
  <c r="CK74" i="6"/>
  <c r="CJ74" i="6"/>
  <c r="CI74" i="6"/>
  <c r="CH74" i="6"/>
  <c r="CF74" i="6"/>
  <c r="CE74" i="6"/>
  <c r="CD74" i="6"/>
  <c r="CC74" i="6"/>
  <c r="CB74" i="6"/>
  <c r="CA74" i="6"/>
  <c r="BZ74" i="6"/>
  <c r="BY74" i="6"/>
  <c r="BX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X74" i="6"/>
  <c r="V74" i="6"/>
  <c r="I74" i="6"/>
  <c r="DG72" i="6"/>
  <c r="DF72" i="6"/>
  <c r="DG71" i="6"/>
  <c r="DF71" i="6"/>
  <c r="DG69" i="6"/>
  <c r="DF69" i="6"/>
  <c r="DG68" i="6"/>
  <c r="DF68" i="6"/>
  <c r="DW67" i="6"/>
  <c r="DG66" i="6"/>
  <c r="DF66" i="6"/>
  <c r="DW65" i="6"/>
  <c r="DG65" i="6"/>
  <c r="DF65" i="6"/>
  <c r="DG63" i="6"/>
  <c r="DF63" i="6"/>
  <c r="DG62" i="6"/>
  <c r="DF62" i="6"/>
  <c r="CO62" i="6"/>
  <c r="CN62" i="6"/>
  <c r="CM62" i="6"/>
  <c r="CL62" i="6"/>
  <c r="CK62" i="6"/>
  <c r="CJ62" i="6"/>
  <c r="CI62" i="6"/>
  <c r="CH62" i="6"/>
  <c r="CF62" i="6"/>
  <c r="CD62" i="6"/>
  <c r="CC62" i="6"/>
  <c r="CB62" i="6"/>
  <c r="CA62" i="6"/>
  <c r="BZ62" i="6"/>
  <c r="BY62" i="6"/>
  <c r="BX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X62" i="6"/>
  <c r="V62" i="6"/>
  <c r="DG60" i="6"/>
  <c r="DF60" i="6"/>
  <c r="DG59" i="6"/>
  <c r="DF59" i="6"/>
  <c r="DG57" i="6"/>
  <c r="DF57" i="6"/>
  <c r="DG56" i="6"/>
  <c r="DF56" i="6"/>
  <c r="DG54" i="6"/>
  <c r="DF54" i="6"/>
  <c r="DG53" i="6"/>
  <c r="DF53" i="6"/>
  <c r="DG51" i="6"/>
  <c r="DF51" i="6"/>
  <c r="DG50" i="6"/>
  <c r="DF50" i="6"/>
  <c r="CO50" i="6"/>
  <c r="CN50" i="6"/>
  <c r="CM50" i="6"/>
  <c r="CL50" i="6"/>
  <c r="CK50" i="6"/>
  <c r="CJ50" i="6"/>
  <c r="CI50" i="6"/>
  <c r="CH50" i="6"/>
  <c r="CF50" i="6"/>
  <c r="CD50" i="6"/>
  <c r="CC50" i="6"/>
  <c r="CB50" i="6"/>
  <c r="CA50" i="6"/>
  <c r="BZ50" i="6"/>
  <c r="BY50" i="6"/>
  <c r="BX50" i="6"/>
  <c r="BU50" i="6"/>
  <c r="BT50" i="6"/>
  <c r="BD50" i="6"/>
  <c r="AY50" i="6"/>
  <c r="AX50" i="6"/>
  <c r="AW50" i="6"/>
  <c r="AU50" i="6"/>
  <c r="AT50" i="6"/>
  <c r="AS50" i="6"/>
  <c r="AO50" i="6"/>
  <c r="AN50" i="6"/>
  <c r="AM50" i="6"/>
  <c r="AL50" i="6"/>
  <c r="AK50" i="6"/>
  <c r="AJ50" i="6"/>
  <c r="AE50" i="6"/>
  <c r="X50" i="6"/>
  <c r="V50" i="6"/>
  <c r="DG48" i="6"/>
  <c r="DF48" i="6"/>
  <c r="DG47" i="6"/>
  <c r="DF47" i="6"/>
  <c r="DG45" i="6"/>
  <c r="DF45" i="6"/>
  <c r="DG44" i="6"/>
  <c r="DF44" i="6"/>
  <c r="DG42" i="6"/>
  <c r="DF42" i="6"/>
  <c r="DG41" i="6"/>
  <c r="DF41" i="6"/>
  <c r="T39" i="6"/>
  <c r="S39" i="6"/>
  <c r="R39" i="6"/>
  <c r="Q39" i="6"/>
  <c r="CM38" i="6"/>
  <c r="CL38" i="6"/>
  <c r="CK38" i="6"/>
  <c r="CJ38" i="6"/>
  <c r="CI38" i="6"/>
  <c r="CH38" i="6"/>
  <c r="CF38" i="6"/>
  <c r="CD38" i="6"/>
  <c r="CC38" i="6"/>
  <c r="CB38" i="6"/>
  <c r="CA38" i="6"/>
  <c r="BZ38" i="6"/>
  <c r="BY38" i="6"/>
  <c r="BX38" i="6"/>
  <c r="BU38" i="6"/>
  <c r="BT38" i="6"/>
  <c r="BD38" i="6"/>
  <c r="AY38" i="6"/>
  <c r="AX38" i="6"/>
  <c r="AW38" i="6"/>
  <c r="AU38" i="6"/>
  <c r="AT38" i="6"/>
  <c r="AS38" i="6"/>
  <c r="AO38" i="6"/>
  <c r="AN38" i="6"/>
  <c r="AM38" i="6"/>
  <c r="AL38" i="6"/>
  <c r="AK38" i="6"/>
  <c r="AJ38" i="6"/>
  <c r="AE38" i="6"/>
  <c r="X38" i="6"/>
  <c r="V38" i="6"/>
  <c r="EM27" i="6"/>
  <c r="CM26" i="6"/>
  <c r="CL26" i="6"/>
  <c r="CK26" i="6"/>
  <c r="CJ26" i="6"/>
  <c r="CI26" i="6"/>
  <c r="CH26" i="6"/>
  <c r="CD26" i="6"/>
  <c r="CC26" i="6"/>
  <c r="CB26" i="6"/>
  <c r="CA26" i="6"/>
  <c r="BZ26" i="6"/>
  <c r="BY26" i="6"/>
  <c r="BX26" i="6"/>
  <c r="BU26" i="6"/>
  <c r="BT26" i="6"/>
  <c r="BD26" i="6"/>
  <c r="AY26" i="6"/>
  <c r="AX26" i="6"/>
  <c r="AW26" i="6"/>
  <c r="AU26" i="6"/>
  <c r="AT26" i="6"/>
  <c r="AS26" i="6"/>
  <c r="AO26" i="6"/>
  <c r="AN26" i="6"/>
  <c r="AM26" i="6"/>
  <c r="AL26" i="6"/>
  <c r="AK26" i="6"/>
  <c r="AJ26" i="6"/>
  <c r="AE26" i="6"/>
  <c r="X26" i="6"/>
  <c r="V26" i="6"/>
  <c r="EM15" i="6"/>
  <c r="CM14" i="6"/>
  <c r="CL14" i="6"/>
  <c r="CK14" i="6"/>
  <c r="CJ14" i="6"/>
  <c r="CI14" i="6"/>
  <c r="CH14" i="6"/>
  <c r="CD14" i="6"/>
  <c r="CC14" i="6"/>
  <c r="CB14" i="6"/>
  <c r="CA14" i="6"/>
  <c r="BZ14" i="6"/>
  <c r="BY14" i="6"/>
  <c r="BX14" i="6"/>
  <c r="BU14" i="6"/>
  <c r="BT14" i="6"/>
  <c r="BD14" i="6"/>
  <c r="AY14" i="6"/>
  <c r="AX14" i="6"/>
  <c r="AW14" i="6"/>
  <c r="AU14" i="6"/>
  <c r="AT14" i="6"/>
  <c r="AS14" i="6"/>
  <c r="AO14" i="6"/>
  <c r="AN14" i="6"/>
  <c r="AM14" i="6"/>
  <c r="AL14" i="6"/>
  <c r="AK14" i="6"/>
  <c r="AJ14" i="6"/>
  <c r="AE14" i="6"/>
  <c r="X14" i="6"/>
  <c r="V14" i="6"/>
  <c r="EM11" i="6"/>
  <c r="EM10" i="6"/>
  <c r="DH273" i="5"/>
  <c r="DG273" i="5"/>
  <c r="DH272" i="5"/>
  <c r="DG272" i="5"/>
  <c r="DH270" i="5"/>
  <c r="DG270" i="5"/>
  <c r="DH269" i="5"/>
  <c r="DG269" i="5"/>
  <c r="DH267" i="5"/>
  <c r="DG267" i="5"/>
  <c r="U267" i="5"/>
  <c r="K267" i="5"/>
  <c r="I267" i="5"/>
  <c r="H267" i="5"/>
  <c r="G267" i="5"/>
  <c r="F267" i="5"/>
  <c r="E267" i="5"/>
  <c r="D267" i="5"/>
  <c r="C267" i="5"/>
  <c r="DJ266" i="5"/>
  <c r="DH266" i="5"/>
  <c r="DG266" i="5"/>
  <c r="DF266" i="5"/>
  <c r="DE266" i="5"/>
  <c r="DD266" i="5"/>
  <c r="DC266" i="5"/>
  <c r="DB266" i="5"/>
  <c r="DA266" i="5"/>
  <c r="CZ266" i="5"/>
  <c r="CY266" i="5"/>
  <c r="CX266" i="5"/>
  <c r="CW266" i="5"/>
  <c r="CQ266" i="5"/>
  <c r="CP266" i="5"/>
  <c r="CO266" i="5"/>
  <c r="CN266" i="5"/>
  <c r="CM266" i="5"/>
  <c r="CL266" i="5"/>
  <c r="CK266" i="5"/>
  <c r="CJ266" i="5"/>
  <c r="CI266" i="5"/>
  <c r="CH266" i="5"/>
  <c r="CF266" i="5"/>
  <c r="CE266" i="5"/>
  <c r="CD266" i="5"/>
  <c r="CC266" i="5"/>
  <c r="CB266" i="5"/>
  <c r="CA266" i="5"/>
  <c r="BZ266" i="5"/>
  <c r="BY266" i="5"/>
  <c r="BX266" i="5"/>
  <c r="BU266" i="5"/>
  <c r="BT266" i="5"/>
  <c r="BS266" i="5"/>
  <c r="BR266" i="5"/>
  <c r="BQ266" i="5"/>
  <c r="BP266" i="5"/>
  <c r="BO266" i="5"/>
  <c r="BN266" i="5"/>
  <c r="BM266" i="5"/>
  <c r="BL266" i="5"/>
  <c r="BK266" i="5"/>
  <c r="BJ266" i="5"/>
  <c r="BI266" i="5"/>
  <c r="BH266" i="5"/>
  <c r="BG266" i="5"/>
  <c r="BF266" i="5"/>
  <c r="BE266" i="5"/>
  <c r="BD266" i="5"/>
  <c r="BC266" i="5"/>
  <c r="BB266" i="5"/>
  <c r="BA266" i="5"/>
  <c r="AZ266" i="5"/>
  <c r="AY266" i="5"/>
  <c r="AX266" i="5"/>
  <c r="AW266" i="5"/>
  <c r="AV266" i="5"/>
  <c r="AU266" i="5"/>
  <c r="AT266" i="5"/>
  <c r="AS266" i="5"/>
  <c r="AR266" i="5"/>
  <c r="AQ266" i="5"/>
  <c r="AP266" i="5"/>
  <c r="AO266" i="5"/>
  <c r="AN266" i="5"/>
  <c r="AM266" i="5"/>
  <c r="AL266" i="5"/>
  <c r="AK266" i="5"/>
  <c r="AJ266" i="5"/>
  <c r="AI266" i="5"/>
  <c r="AH266" i="5"/>
  <c r="AG266" i="5"/>
  <c r="AF266" i="5"/>
  <c r="AE266" i="5"/>
  <c r="X266" i="5"/>
  <c r="W266" i="5"/>
  <c r="V266" i="5"/>
  <c r="U266" i="5"/>
  <c r="K266" i="5"/>
  <c r="I266" i="5"/>
  <c r="H266" i="5"/>
  <c r="G266" i="5"/>
  <c r="F266" i="5"/>
  <c r="E266" i="5"/>
  <c r="D266" i="5"/>
  <c r="C266" i="5"/>
  <c r="DH264" i="5"/>
  <c r="DG264" i="5"/>
  <c r="DH263" i="5"/>
  <c r="DG263" i="5"/>
  <c r="DH261" i="5"/>
  <c r="DG261" i="5"/>
  <c r="DH260" i="5"/>
  <c r="DG260" i="5"/>
  <c r="DH258" i="5"/>
  <c r="DG258" i="5"/>
  <c r="DH257" i="5"/>
  <c r="DG257" i="5"/>
  <c r="DH255" i="5"/>
  <c r="DG255" i="5"/>
  <c r="U255" i="5"/>
  <c r="K255" i="5"/>
  <c r="I255" i="5"/>
  <c r="H255" i="5"/>
  <c r="G255" i="5"/>
  <c r="F255" i="5"/>
  <c r="E255" i="5"/>
  <c r="D255" i="5"/>
  <c r="C255" i="5"/>
  <c r="DJ254" i="5"/>
  <c r="DH254" i="5"/>
  <c r="DG254" i="5"/>
  <c r="DF254" i="5"/>
  <c r="DE254" i="5"/>
  <c r="DD254" i="5"/>
  <c r="DC254" i="5"/>
  <c r="DB254" i="5"/>
  <c r="DA254" i="5"/>
  <c r="CZ254" i="5"/>
  <c r="CY254" i="5"/>
  <c r="CX254" i="5"/>
  <c r="CW254" i="5"/>
  <c r="CQ254" i="5"/>
  <c r="CP254" i="5"/>
  <c r="CO254" i="5"/>
  <c r="CN254" i="5"/>
  <c r="CM254" i="5"/>
  <c r="CL254" i="5"/>
  <c r="CK254" i="5"/>
  <c r="CJ254" i="5"/>
  <c r="CI254" i="5"/>
  <c r="CH254" i="5"/>
  <c r="CF254" i="5"/>
  <c r="CE254" i="5"/>
  <c r="CD254" i="5"/>
  <c r="CC254" i="5"/>
  <c r="CB254" i="5"/>
  <c r="CA254" i="5"/>
  <c r="BZ254" i="5"/>
  <c r="BY254" i="5"/>
  <c r="BX254" i="5"/>
  <c r="BU254" i="5"/>
  <c r="BT254" i="5"/>
  <c r="BS254" i="5"/>
  <c r="BR254" i="5"/>
  <c r="BQ254" i="5"/>
  <c r="BP254" i="5"/>
  <c r="BO254" i="5"/>
  <c r="BN254" i="5"/>
  <c r="BM254" i="5"/>
  <c r="BL254" i="5"/>
  <c r="BK254" i="5"/>
  <c r="BJ254" i="5"/>
  <c r="BI254" i="5"/>
  <c r="BH254" i="5"/>
  <c r="BG254" i="5"/>
  <c r="BF254" i="5"/>
  <c r="BE254" i="5"/>
  <c r="BD254" i="5"/>
  <c r="BC254" i="5"/>
  <c r="BB254" i="5"/>
  <c r="BA254" i="5"/>
  <c r="AZ254" i="5"/>
  <c r="AY254" i="5"/>
  <c r="AX254" i="5"/>
  <c r="AW254" i="5"/>
  <c r="AV254" i="5"/>
  <c r="AU254" i="5"/>
  <c r="AT254" i="5"/>
  <c r="AS254" i="5"/>
  <c r="AR254" i="5"/>
  <c r="AQ254" i="5"/>
  <c r="AP254" i="5"/>
  <c r="AO254" i="5"/>
  <c r="AN254" i="5"/>
  <c r="AM254" i="5"/>
  <c r="AL254" i="5"/>
  <c r="AK254" i="5"/>
  <c r="AJ254" i="5"/>
  <c r="AI254" i="5"/>
  <c r="AH254" i="5"/>
  <c r="AG254" i="5"/>
  <c r="AF254" i="5"/>
  <c r="AE254" i="5"/>
  <c r="X254" i="5"/>
  <c r="W254" i="5"/>
  <c r="V254" i="5"/>
  <c r="U254" i="5"/>
  <c r="K254" i="5"/>
  <c r="I254" i="5"/>
  <c r="H254" i="5"/>
  <c r="G254" i="5"/>
  <c r="F254" i="5"/>
  <c r="E254" i="5"/>
  <c r="D254" i="5"/>
  <c r="C254" i="5"/>
  <c r="DH252" i="5"/>
  <c r="DG252" i="5"/>
  <c r="DH251" i="5"/>
  <c r="DG251" i="5"/>
  <c r="EJ250" i="5"/>
  <c r="EJ249" i="5"/>
  <c r="DH249" i="5"/>
  <c r="DG249" i="5"/>
  <c r="DH248" i="5"/>
  <c r="DG248" i="5"/>
  <c r="EJ247" i="5"/>
  <c r="DH246" i="5"/>
  <c r="DG246" i="5"/>
  <c r="EE245" i="5"/>
  <c r="DH245" i="5"/>
  <c r="DG245" i="5"/>
  <c r="EJ244" i="5"/>
  <c r="EJ243" i="5"/>
  <c r="DH243" i="5"/>
  <c r="DG243" i="5"/>
  <c r="U243" i="5"/>
  <c r="K243" i="5"/>
  <c r="I243" i="5"/>
  <c r="H243" i="5"/>
  <c r="G243" i="5"/>
  <c r="F243" i="5"/>
  <c r="E243" i="5"/>
  <c r="D243" i="5"/>
  <c r="C243" i="5"/>
  <c r="EJ242" i="5"/>
  <c r="EE242" i="5"/>
  <c r="DQ242" i="5"/>
  <c r="DJ242" i="5"/>
  <c r="DH242" i="5"/>
  <c r="DG242" i="5"/>
  <c r="DF242" i="5"/>
  <c r="DE242" i="5"/>
  <c r="DD242" i="5"/>
  <c r="DC242" i="5"/>
  <c r="DB242" i="5"/>
  <c r="DA242" i="5"/>
  <c r="CZ242" i="5"/>
  <c r="CY242" i="5"/>
  <c r="CX242" i="5"/>
  <c r="CW242" i="5"/>
  <c r="CQ242" i="5"/>
  <c r="CP242" i="5"/>
  <c r="CO242" i="5"/>
  <c r="CN242" i="5"/>
  <c r="CM242" i="5"/>
  <c r="CL242" i="5"/>
  <c r="CK242" i="5"/>
  <c r="CJ242" i="5"/>
  <c r="CI242" i="5"/>
  <c r="CH242" i="5"/>
  <c r="CF242" i="5"/>
  <c r="CE242" i="5"/>
  <c r="CD242" i="5"/>
  <c r="CC242" i="5"/>
  <c r="CB242" i="5"/>
  <c r="CA242" i="5"/>
  <c r="BZ242" i="5"/>
  <c r="BY242" i="5"/>
  <c r="BX242" i="5"/>
  <c r="BU242" i="5"/>
  <c r="BT242" i="5"/>
  <c r="BS242" i="5"/>
  <c r="BR242" i="5"/>
  <c r="BQ242" i="5"/>
  <c r="BP242" i="5"/>
  <c r="BO242" i="5"/>
  <c r="BN242" i="5"/>
  <c r="BM242" i="5"/>
  <c r="BL242" i="5"/>
  <c r="BK242" i="5"/>
  <c r="BJ242" i="5"/>
  <c r="BI242" i="5"/>
  <c r="BH242" i="5"/>
  <c r="BG242" i="5"/>
  <c r="BF242" i="5"/>
  <c r="BE242" i="5"/>
  <c r="BD242" i="5"/>
  <c r="BC242" i="5"/>
  <c r="BB242" i="5"/>
  <c r="BA242" i="5"/>
  <c r="AZ242" i="5"/>
  <c r="AY242" i="5"/>
  <c r="AX242" i="5"/>
  <c r="AW242" i="5"/>
  <c r="AV242" i="5"/>
  <c r="AU242" i="5"/>
  <c r="AT242" i="5"/>
  <c r="AS242" i="5"/>
  <c r="AR242" i="5"/>
  <c r="AQ242" i="5"/>
  <c r="AP242" i="5"/>
  <c r="AO242" i="5"/>
  <c r="AN242" i="5"/>
  <c r="AM242" i="5"/>
  <c r="AL242" i="5"/>
  <c r="AK242" i="5"/>
  <c r="AJ242" i="5"/>
  <c r="AI242" i="5"/>
  <c r="AH242" i="5"/>
  <c r="AG242" i="5"/>
  <c r="AF242" i="5"/>
  <c r="AE242" i="5"/>
  <c r="AD242" i="5"/>
  <c r="X242" i="5"/>
  <c r="W242" i="5"/>
  <c r="V242" i="5"/>
  <c r="U242" i="5"/>
  <c r="P242" i="5"/>
  <c r="O242" i="5"/>
  <c r="N242" i="5"/>
  <c r="M242" i="5"/>
  <c r="L242" i="5"/>
  <c r="K242" i="5"/>
  <c r="I242" i="5"/>
  <c r="H242" i="5"/>
  <c r="G242" i="5"/>
  <c r="F242" i="5"/>
  <c r="E242" i="5"/>
  <c r="D242" i="5"/>
  <c r="C242" i="5"/>
  <c r="DH240" i="5"/>
  <c r="DG240" i="5"/>
  <c r="DH239" i="5"/>
  <c r="DG239" i="5"/>
  <c r="EJ237" i="5"/>
  <c r="DH237" i="5"/>
  <c r="DG237" i="5"/>
  <c r="DH236" i="5"/>
  <c r="DG236" i="5"/>
  <c r="DH234" i="5"/>
  <c r="DG234" i="5"/>
  <c r="DH233" i="5"/>
  <c r="DG233" i="5"/>
  <c r="DH231" i="5"/>
  <c r="DG231" i="5"/>
  <c r="U231" i="5"/>
  <c r="K231" i="5"/>
  <c r="I231" i="5"/>
  <c r="H231" i="5"/>
  <c r="G231" i="5"/>
  <c r="F231" i="5"/>
  <c r="E231" i="5"/>
  <c r="D231" i="5"/>
  <c r="C231" i="5"/>
  <c r="DJ230" i="5"/>
  <c r="DH230" i="5"/>
  <c r="DG230" i="5"/>
  <c r="DF230" i="5"/>
  <c r="DE230" i="5"/>
  <c r="DD230" i="5"/>
  <c r="DC230" i="5"/>
  <c r="DA230" i="5"/>
  <c r="CZ230" i="5"/>
  <c r="CY230" i="5"/>
  <c r="CX230" i="5"/>
  <c r="CW230" i="5"/>
  <c r="CQ230" i="5"/>
  <c r="CP230" i="5"/>
  <c r="CO230" i="5"/>
  <c r="CN230" i="5"/>
  <c r="CM230" i="5"/>
  <c r="CL230" i="5"/>
  <c r="CK230" i="5"/>
  <c r="CJ230" i="5"/>
  <c r="CI230" i="5"/>
  <c r="CH230" i="5"/>
  <c r="CF230" i="5"/>
  <c r="CE230" i="5"/>
  <c r="CD230" i="5"/>
  <c r="CC230" i="5"/>
  <c r="CB230" i="5"/>
  <c r="CA230" i="5"/>
  <c r="BZ230" i="5"/>
  <c r="BY230" i="5"/>
  <c r="BX230" i="5"/>
  <c r="BU230" i="5"/>
  <c r="BT230" i="5"/>
  <c r="BS230" i="5"/>
  <c r="BR230" i="5"/>
  <c r="BQ230" i="5"/>
  <c r="BP230" i="5"/>
  <c r="BO230" i="5"/>
  <c r="BN230" i="5"/>
  <c r="BM230" i="5"/>
  <c r="BL230" i="5"/>
  <c r="BK230" i="5"/>
  <c r="BJ230" i="5"/>
  <c r="BI230" i="5"/>
  <c r="BH230" i="5"/>
  <c r="BG230" i="5"/>
  <c r="BF230" i="5"/>
  <c r="BE230" i="5"/>
  <c r="BD230" i="5"/>
  <c r="BC230" i="5"/>
  <c r="BB230" i="5"/>
  <c r="BA230" i="5"/>
  <c r="AZ230" i="5"/>
  <c r="AY230" i="5"/>
  <c r="AX230" i="5"/>
  <c r="AW230" i="5"/>
  <c r="AV230" i="5"/>
  <c r="AU230" i="5"/>
  <c r="AT230" i="5"/>
  <c r="AS230" i="5"/>
  <c r="AR230" i="5"/>
  <c r="AQ230" i="5"/>
  <c r="AP230" i="5"/>
  <c r="AO230" i="5"/>
  <c r="AN230" i="5"/>
  <c r="AM230" i="5"/>
  <c r="AL230" i="5"/>
  <c r="AK230" i="5"/>
  <c r="AJ230" i="5"/>
  <c r="AI230" i="5"/>
  <c r="AH230" i="5"/>
  <c r="AG230" i="5"/>
  <c r="AF230" i="5"/>
  <c r="AE230" i="5"/>
  <c r="AD230" i="5"/>
  <c r="X230" i="5"/>
  <c r="W230" i="5"/>
  <c r="V230" i="5"/>
  <c r="U230" i="5"/>
  <c r="P230" i="5"/>
  <c r="O230" i="5"/>
  <c r="N230" i="5"/>
  <c r="M230" i="5"/>
  <c r="L230" i="5"/>
  <c r="K230" i="5"/>
  <c r="I230" i="5"/>
  <c r="H230" i="5"/>
  <c r="G230" i="5"/>
  <c r="F230" i="5"/>
  <c r="E230" i="5"/>
  <c r="D230" i="5"/>
  <c r="C230" i="5"/>
  <c r="EJ228" i="5"/>
  <c r="EE228" i="5"/>
  <c r="DH228" i="5"/>
  <c r="DG228" i="5"/>
  <c r="DH227" i="5"/>
  <c r="DG227" i="5"/>
  <c r="DH225" i="5"/>
  <c r="DG225" i="5"/>
  <c r="DH224" i="5"/>
  <c r="DG224" i="5"/>
  <c r="DH222" i="5"/>
  <c r="DG222" i="5"/>
  <c r="DH221" i="5"/>
  <c r="DG221" i="5"/>
  <c r="DH219" i="5"/>
  <c r="DG219" i="5"/>
  <c r="U219" i="5"/>
  <c r="K219" i="5"/>
  <c r="I219" i="5"/>
  <c r="H219" i="5"/>
  <c r="G219" i="5"/>
  <c r="F219" i="5"/>
  <c r="E219" i="5"/>
  <c r="D219" i="5"/>
  <c r="C219" i="5"/>
  <c r="DJ218" i="5"/>
  <c r="DH218" i="5"/>
  <c r="DG218" i="5"/>
  <c r="DF218" i="5"/>
  <c r="DE218" i="5"/>
  <c r="DD218" i="5"/>
  <c r="DC218" i="5"/>
  <c r="DA218" i="5"/>
  <c r="CZ218" i="5"/>
  <c r="CY218" i="5"/>
  <c r="CX218" i="5"/>
  <c r="CW218" i="5"/>
  <c r="CQ218" i="5"/>
  <c r="CP218" i="5"/>
  <c r="CO218" i="5"/>
  <c r="CN218" i="5"/>
  <c r="CM218" i="5"/>
  <c r="CL218" i="5"/>
  <c r="CK218" i="5"/>
  <c r="CJ218" i="5"/>
  <c r="CI218" i="5"/>
  <c r="CH218" i="5"/>
  <c r="CF218" i="5"/>
  <c r="CE218" i="5"/>
  <c r="CD218" i="5"/>
  <c r="CC218" i="5"/>
  <c r="CB218" i="5"/>
  <c r="CA218" i="5"/>
  <c r="BZ218" i="5"/>
  <c r="BY218" i="5"/>
  <c r="BX218" i="5"/>
  <c r="BU218" i="5"/>
  <c r="BT218" i="5"/>
  <c r="BS218" i="5"/>
  <c r="BR218" i="5"/>
  <c r="BQ218" i="5"/>
  <c r="BP218" i="5"/>
  <c r="BO218" i="5"/>
  <c r="BN218" i="5"/>
  <c r="BM218" i="5"/>
  <c r="BL218" i="5"/>
  <c r="BK218" i="5"/>
  <c r="BJ218" i="5"/>
  <c r="BI218" i="5"/>
  <c r="BH218" i="5"/>
  <c r="BG218" i="5"/>
  <c r="BF218" i="5"/>
  <c r="BE218" i="5"/>
  <c r="BD218" i="5"/>
  <c r="BC218" i="5"/>
  <c r="BB218" i="5"/>
  <c r="BA218" i="5"/>
  <c r="AZ218" i="5"/>
  <c r="AY218" i="5"/>
  <c r="AX218" i="5"/>
  <c r="AW218" i="5"/>
  <c r="AV218" i="5"/>
  <c r="AU218" i="5"/>
  <c r="AT218" i="5"/>
  <c r="AS218" i="5"/>
  <c r="AR218" i="5"/>
  <c r="AQ218" i="5"/>
  <c r="AP218" i="5"/>
  <c r="AO218" i="5"/>
  <c r="AN218" i="5"/>
  <c r="AM218" i="5"/>
  <c r="AL218" i="5"/>
  <c r="AK218" i="5"/>
  <c r="AJ218" i="5"/>
  <c r="AI218" i="5"/>
  <c r="AH218" i="5"/>
  <c r="AG218" i="5"/>
  <c r="AF218" i="5"/>
  <c r="AE218" i="5"/>
  <c r="AD218" i="5"/>
  <c r="X218" i="5"/>
  <c r="W218" i="5"/>
  <c r="V218" i="5"/>
  <c r="U218" i="5"/>
  <c r="P218" i="5"/>
  <c r="O218" i="5"/>
  <c r="N218" i="5"/>
  <c r="M218" i="5"/>
  <c r="L218" i="5"/>
  <c r="K218" i="5"/>
  <c r="I218" i="5"/>
  <c r="H218" i="5"/>
  <c r="G218" i="5"/>
  <c r="F218" i="5"/>
  <c r="E218" i="5"/>
  <c r="D218" i="5"/>
  <c r="C218" i="5"/>
  <c r="DH216" i="5"/>
  <c r="DG216" i="5"/>
  <c r="DH215" i="5"/>
  <c r="DG215" i="5"/>
  <c r="DH213" i="5"/>
  <c r="DG213" i="5"/>
  <c r="DH212" i="5"/>
  <c r="DG212" i="5"/>
  <c r="DH210" i="5"/>
  <c r="DG210" i="5"/>
  <c r="DH209" i="5"/>
  <c r="DG209" i="5"/>
  <c r="DH207" i="5"/>
  <c r="DG207" i="5"/>
  <c r="U207" i="5"/>
  <c r="K207" i="5"/>
  <c r="I207" i="5"/>
  <c r="H207" i="5"/>
  <c r="G207" i="5"/>
  <c r="F207" i="5"/>
  <c r="E207" i="5"/>
  <c r="D207" i="5"/>
  <c r="C207" i="5"/>
  <c r="DJ206" i="5"/>
  <c r="DH206" i="5"/>
  <c r="DG206" i="5"/>
  <c r="DF206" i="5"/>
  <c r="DE206" i="5"/>
  <c r="DD206" i="5"/>
  <c r="DC206" i="5"/>
  <c r="DA206" i="5"/>
  <c r="CZ206" i="5"/>
  <c r="CY206" i="5"/>
  <c r="CX206" i="5"/>
  <c r="CW206" i="5"/>
  <c r="CQ206" i="5"/>
  <c r="CP206" i="5"/>
  <c r="CO206" i="5"/>
  <c r="CN206" i="5"/>
  <c r="CM206" i="5"/>
  <c r="CL206" i="5"/>
  <c r="CK206" i="5"/>
  <c r="CJ206" i="5"/>
  <c r="CI206" i="5"/>
  <c r="CH206" i="5"/>
  <c r="CF206" i="5"/>
  <c r="CE206" i="5"/>
  <c r="CD206" i="5"/>
  <c r="CC206" i="5"/>
  <c r="CB206" i="5"/>
  <c r="CA206" i="5"/>
  <c r="BZ206" i="5"/>
  <c r="BY206" i="5"/>
  <c r="BX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D206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X206" i="5"/>
  <c r="W206" i="5"/>
  <c r="V206" i="5"/>
  <c r="U206" i="5"/>
  <c r="P206" i="5"/>
  <c r="O206" i="5"/>
  <c r="N206" i="5"/>
  <c r="M206" i="5"/>
  <c r="L206" i="5"/>
  <c r="K206" i="5"/>
  <c r="I206" i="5"/>
  <c r="H206" i="5"/>
  <c r="G206" i="5"/>
  <c r="F206" i="5"/>
  <c r="E206" i="5"/>
  <c r="D206" i="5"/>
  <c r="C206" i="5"/>
  <c r="DH204" i="5"/>
  <c r="DG204" i="5"/>
  <c r="DH203" i="5"/>
  <c r="DG203" i="5"/>
  <c r="EJ202" i="5"/>
  <c r="EJ201" i="5"/>
  <c r="DH201" i="5"/>
  <c r="DG201" i="5"/>
  <c r="EJ200" i="5"/>
  <c r="DH200" i="5"/>
  <c r="DG200" i="5"/>
  <c r="DH198" i="5"/>
  <c r="DG198" i="5"/>
  <c r="DH197" i="5"/>
  <c r="DG197" i="5"/>
  <c r="EJ195" i="5"/>
  <c r="DH195" i="5"/>
  <c r="DG195" i="5"/>
  <c r="U195" i="5"/>
  <c r="K195" i="5"/>
  <c r="I195" i="5"/>
  <c r="H195" i="5"/>
  <c r="G195" i="5"/>
  <c r="F195" i="5"/>
  <c r="E195" i="5"/>
  <c r="D195" i="5"/>
  <c r="C195" i="5"/>
  <c r="DJ194" i="5"/>
  <c r="DH194" i="5"/>
  <c r="DG194" i="5"/>
  <c r="DF194" i="5"/>
  <c r="DE194" i="5"/>
  <c r="DD194" i="5"/>
  <c r="DC194" i="5"/>
  <c r="DA194" i="5"/>
  <c r="CZ194" i="5"/>
  <c r="CY194" i="5"/>
  <c r="CX194" i="5"/>
  <c r="CW194" i="5"/>
  <c r="CQ194" i="5"/>
  <c r="CP194" i="5"/>
  <c r="CO194" i="5"/>
  <c r="CN194" i="5"/>
  <c r="CM194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D194" i="5"/>
  <c r="BC194" i="5"/>
  <c r="BB194" i="5"/>
  <c r="BA194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X194" i="5"/>
  <c r="W194" i="5"/>
  <c r="V194" i="5"/>
  <c r="U194" i="5"/>
  <c r="P194" i="5"/>
  <c r="O194" i="5"/>
  <c r="N194" i="5"/>
  <c r="M194" i="5"/>
  <c r="L194" i="5"/>
  <c r="K194" i="5"/>
  <c r="I194" i="5"/>
  <c r="H194" i="5"/>
  <c r="G194" i="5"/>
  <c r="F194" i="5"/>
  <c r="E194" i="5"/>
  <c r="D194" i="5"/>
  <c r="C194" i="5"/>
  <c r="AG193" i="5"/>
  <c r="ED192" i="5"/>
  <c r="DH192" i="5"/>
  <c r="DG192" i="5"/>
  <c r="EJ191" i="5"/>
  <c r="ED191" i="5"/>
  <c r="DH191" i="5"/>
  <c r="DG191" i="5"/>
  <c r="EJ190" i="5"/>
  <c r="ED189" i="5"/>
  <c r="DH189" i="5"/>
  <c r="DG189" i="5"/>
  <c r="ED188" i="5"/>
  <c r="DH188" i="5"/>
  <c r="DG188" i="5"/>
  <c r="EE186" i="5"/>
  <c r="ED186" i="5"/>
  <c r="DH186" i="5"/>
  <c r="DG186" i="5"/>
  <c r="ED185" i="5"/>
  <c r="DH185" i="5"/>
  <c r="DG185" i="5"/>
  <c r="ED183" i="5"/>
  <c r="DH183" i="5"/>
  <c r="DG183" i="5"/>
  <c r="U183" i="5"/>
  <c r="I183" i="5"/>
  <c r="H183" i="5"/>
  <c r="G183" i="5"/>
  <c r="F183" i="5"/>
  <c r="E183" i="5"/>
  <c r="D183" i="5"/>
  <c r="C183" i="5"/>
  <c r="ED182" i="5"/>
  <c r="DJ182" i="5"/>
  <c r="DH182" i="5"/>
  <c r="DG182" i="5"/>
  <c r="DF182" i="5"/>
  <c r="DE182" i="5"/>
  <c r="DD182" i="5"/>
  <c r="DC182" i="5"/>
  <c r="DA182" i="5"/>
  <c r="CZ182" i="5"/>
  <c r="CY182" i="5"/>
  <c r="CX182" i="5"/>
  <c r="CW182" i="5"/>
  <c r="CQ182" i="5"/>
  <c r="CP182" i="5"/>
  <c r="CO182" i="5"/>
  <c r="CN182" i="5"/>
  <c r="CM182" i="5"/>
  <c r="CL182" i="5"/>
  <c r="CK182" i="5"/>
  <c r="CJ182" i="5"/>
  <c r="CI182" i="5"/>
  <c r="CH182" i="5"/>
  <c r="CG182" i="5"/>
  <c r="CF182" i="5"/>
  <c r="CE182" i="5"/>
  <c r="CD182" i="5"/>
  <c r="CC182" i="5"/>
  <c r="CB182" i="5"/>
  <c r="CA182" i="5"/>
  <c r="BZ182" i="5"/>
  <c r="BY182" i="5"/>
  <c r="BX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D182" i="5"/>
  <c r="BC182" i="5"/>
  <c r="BB182" i="5"/>
  <c r="BA182" i="5"/>
  <c r="AZ182" i="5"/>
  <c r="AY182" i="5"/>
  <c r="AX182" i="5"/>
  <c r="AW182" i="5"/>
  <c r="AV182" i="5"/>
  <c r="AU182" i="5"/>
  <c r="AT182" i="5"/>
  <c r="AS182" i="5"/>
  <c r="AR182" i="5"/>
  <c r="AQ182" i="5"/>
  <c r="AP182" i="5"/>
  <c r="AO182" i="5"/>
  <c r="AN182" i="5"/>
  <c r="AM182" i="5"/>
  <c r="AL182" i="5"/>
  <c r="AK182" i="5"/>
  <c r="AJ182" i="5"/>
  <c r="AI182" i="5"/>
  <c r="AH182" i="5"/>
  <c r="AG182" i="5"/>
  <c r="AF182" i="5"/>
  <c r="AE182" i="5"/>
  <c r="AD182" i="5"/>
  <c r="X182" i="5"/>
  <c r="W182" i="5"/>
  <c r="V182" i="5"/>
  <c r="U182" i="5"/>
  <c r="P182" i="5"/>
  <c r="O182" i="5"/>
  <c r="N182" i="5"/>
  <c r="M182" i="5"/>
  <c r="L182" i="5"/>
  <c r="I182" i="5"/>
  <c r="H182" i="5"/>
  <c r="G182" i="5"/>
  <c r="F182" i="5"/>
  <c r="E182" i="5"/>
  <c r="D182" i="5"/>
  <c r="C182" i="5"/>
  <c r="EE181" i="5"/>
  <c r="EE180" i="5"/>
  <c r="DH180" i="5"/>
  <c r="DG180" i="5"/>
  <c r="EE179" i="5"/>
  <c r="DH179" i="5"/>
  <c r="DG179" i="5"/>
  <c r="EE178" i="5"/>
  <c r="EK177" i="5"/>
  <c r="EE177" i="5"/>
  <c r="DH177" i="5"/>
  <c r="DG177" i="5"/>
  <c r="EG176" i="5"/>
  <c r="EE176" i="5"/>
  <c r="DH176" i="5"/>
  <c r="DG176" i="5"/>
  <c r="EE175" i="5"/>
  <c r="EG174" i="5"/>
  <c r="EE174" i="5"/>
  <c r="DH174" i="5"/>
  <c r="DG174" i="5"/>
  <c r="EG173" i="5"/>
  <c r="EE173" i="5"/>
  <c r="DH173" i="5"/>
  <c r="DG173" i="5"/>
  <c r="EG172" i="5"/>
  <c r="EE172" i="5"/>
  <c r="EP171" i="5"/>
  <c r="EG171" i="5"/>
  <c r="EE171" i="5"/>
  <c r="DH171" i="5"/>
  <c r="DG171" i="5"/>
  <c r="U171" i="5"/>
  <c r="I171" i="5"/>
  <c r="H171" i="5"/>
  <c r="G171" i="5"/>
  <c r="F171" i="5"/>
  <c r="E171" i="5"/>
  <c r="D171" i="5"/>
  <c r="C171" i="5"/>
  <c r="EP170" i="5"/>
  <c r="EH170" i="5"/>
  <c r="EG170" i="5"/>
  <c r="DJ170" i="5"/>
  <c r="DH170" i="5"/>
  <c r="DG170" i="5"/>
  <c r="DF170" i="5"/>
  <c r="DE170" i="5"/>
  <c r="DD170" i="5"/>
  <c r="DC170" i="5"/>
  <c r="DA170" i="5"/>
  <c r="CZ170" i="5"/>
  <c r="CY170" i="5"/>
  <c r="CX170" i="5"/>
  <c r="CW170" i="5"/>
  <c r="CQ170" i="5"/>
  <c r="CP170" i="5"/>
  <c r="CO170" i="5"/>
  <c r="CN170" i="5"/>
  <c r="CM170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D170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X170" i="5"/>
  <c r="W170" i="5"/>
  <c r="V170" i="5"/>
  <c r="U170" i="5"/>
  <c r="P170" i="5"/>
  <c r="O170" i="5"/>
  <c r="N170" i="5"/>
  <c r="M170" i="5"/>
  <c r="L170" i="5"/>
  <c r="K170" i="5"/>
  <c r="I170" i="5"/>
  <c r="H170" i="5"/>
  <c r="G170" i="5"/>
  <c r="F170" i="5"/>
  <c r="E170" i="5"/>
  <c r="D170" i="5"/>
  <c r="C170" i="5"/>
  <c r="AD169" i="5"/>
  <c r="P169" i="5"/>
  <c r="O169" i="5"/>
  <c r="N169" i="5"/>
  <c r="M169" i="5"/>
  <c r="L169" i="5"/>
  <c r="DH168" i="5"/>
  <c r="DG168" i="5"/>
  <c r="DH167" i="5"/>
  <c r="DG167" i="5"/>
  <c r="EJ166" i="5"/>
  <c r="DH165" i="5"/>
  <c r="DG165" i="5"/>
  <c r="DH164" i="5"/>
  <c r="DG164" i="5"/>
  <c r="EE163" i="5"/>
  <c r="EE162" i="5"/>
  <c r="DH162" i="5"/>
  <c r="DG162" i="5"/>
  <c r="EE161" i="5"/>
  <c r="DH161" i="5"/>
  <c r="DG161" i="5"/>
  <c r="EE160" i="5"/>
  <c r="EE159" i="5"/>
  <c r="DH159" i="5"/>
  <c r="DG159" i="5"/>
  <c r="U159" i="5"/>
  <c r="I159" i="5"/>
  <c r="H159" i="5"/>
  <c r="G159" i="5"/>
  <c r="F159" i="5"/>
  <c r="DJ158" i="5"/>
  <c r="DH158" i="5"/>
  <c r="DG158" i="5"/>
  <c r="DF158" i="5"/>
  <c r="DE158" i="5"/>
  <c r="DD158" i="5"/>
  <c r="DC158" i="5"/>
  <c r="DA158" i="5"/>
  <c r="CZ158" i="5"/>
  <c r="CY158" i="5"/>
  <c r="CX158" i="5"/>
  <c r="CW158" i="5"/>
  <c r="CQ158" i="5"/>
  <c r="CP158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Z158" i="5"/>
  <c r="BY158" i="5"/>
  <c r="BX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D158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X158" i="5"/>
  <c r="W158" i="5"/>
  <c r="V158" i="5"/>
  <c r="U158" i="5"/>
  <c r="P158" i="5"/>
  <c r="O158" i="5"/>
  <c r="N158" i="5"/>
  <c r="M158" i="5"/>
  <c r="L158" i="5"/>
  <c r="I158" i="5"/>
  <c r="H158" i="5"/>
  <c r="G158" i="5"/>
  <c r="F158" i="5"/>
  <c r="AD157" i="5"/>
  <c r="P157" i="5"/>
  <c r="O157" i="5"/>
  <c r="N157" i="5"/>
  <c r="M157" i="5"/>
  <c r="L157" i="5"/>
  <c r="DH156" i="5"/>
  <c r="DG156" i="5"/>
  <c r="DH155" i="5"/>
  <c r="DG155" i="5"/>
  <c r="DH153" i="5"/>
  <c r="DG153" i="5"/>
  <c r="DH152" i="5"/>
  <c r="DG152" i="5"/>
  <c r="EE151" i="5"/>
  <c r="K151" i="5"/>
  <c r="EJ150" i="5"/>
  <c r="DH150" i="5"/>
  <c r="DG150" i="5"/>
  <c r="EJ149" i="5"/>
  <c r="DH149" i="5"/>
  <c r="DG149" i="5"/>
  <c r="DH147" i="5"/>
  <c r="DG147" i="5"/>
  <c r="U147" i="5"/>
  <c r="EJ146" i="5"/>
  <c r="DJ146" i="5"/>
  <c r="DH146" i="5"/>
  <c r="DG146" i="5"/>
  <c r="DE146" i="5"/>
  <c r="DD146" i="5"/>
  <c r="DC146" i="5"/>
  <c r="DA146" i="5"/>
  <c r="CZ146" i="5"/>
  <c r="CY146" i="5"/>
  <c r="CX146" i="5"/>
  <c r="CQ146" i="5"/>
  <c r="CP146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D146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X146" i="5"/>
  <c r="W146" i="5"/>
  <c r="V146" i="5"/>
  <c r="U146" i="5"/>
  <c r="P146" i="5"/>
  <c r="O146" i="5"/>
  <c r="N146" i="5"/>
  <c r="M146" i="5"/>
  <c r="L146" i="5"/>
  <c r="I146" i="5"/>
  <c r="H146" i="5"/>
  <c r="G146" i="5"/>
  <c r="F146" i="5"/>
  <c r="AD145" i="5"/>
  <c r="P145" i="5"/>
  <c r="O145" i="5"/>
  <c r="N145" i="5"/>
  <c r="M145" i="5"/>
  <c r="L145" i="5"/>
  <c r="DH144" i="5"/>
  <c r="DG144" i="5"/>
  <c r="DH143" i="5"/>
  <c r="DG143" i="5"/>
  <c r="DH141" i="5"/>
  <c r="DG141" i="5"/>
  <c r="DH140" i="5"/>
  <c r="DG140" i="5"/>
  <c r="DH138" i="5"/>
  <c r="DG138" i="5"/>
  <c r="DH137" i="5"/>
  <c r="DG137" i="5"/>
  <c r="BW136" i="5"/>
  <c r="DH135" i="5"/>
  <c r="DG135" i="5"/>
  <c r="BW135" i="5"/>
  <c r="DH134" i="5"/>
  <c r="DG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X134" i="5"/>
  <c r="W134" i="5"/>
  <c r="V134" i="5"/>
  <c r="P134" i="5"/>
  <c r="O134" i="5"/>
  <c r="N134" i="5"/>
  <c r="M134" i="5"/>
  <c r="L134" i="5"/>
  <c r="I134" i="5"/>
  <c r="H134" i="5"/>
  <c r="G134" i="5"/>
  <c r="F134" i="5"/>
  <c r="AD133" i="5"/>
  <c r="X133" i="5"/>
  <c r="W133" i="5"/>
  <c r="V133" i="5"/>
  <c r="P133" i="5"/>
  <c r="O133" i="5"/>
  <c r="N133" i="5"/>
  <c r="M133" i="5"/>
  <c r="L133" i="5"/>
  <c r="DH132" i="5"/>
  <c r="DG132" i="5"/>
  <c r="DH131" i="5"/>
  <c r="DG131" i="5"/>
  <c r="X131" i="5"/>
  <c r="W131" i="5"/>
  <c r="V131" i="5"/>
  <c r="X130" i="5"/>
  <c r="W130" i="5"/>
  <c r="V130" i="5"/>
  <c r="DH129" i="5"/>
  <c r="DG129" i="5"/>
  <c r="DH128" i="5"/>
  <c r="DG128" i="5"/>
  <c r="X128" i="5"/>
  <c r="W128" i="5"/>
  <c r="V128" i="5"/>
  <c r="X127" i="5"/>
  <c r="W127" i="5"/>
  <c r="V127" i="5"/>
  <c r="DH126" i="5"/>
  <c r="DG126" i="5"/>
  <c r="DH125" i="5"/>
  <c r="DG125" i="5"/>
  <c r="X125" i="5"/>
  <c r="W125" i="5"/>
  <c r="V125" i="5"/>
  <c r="X124" i="5"/>
  <c r="W124" i="5"/>
  <c r="V124" i="5"/>
  <c r="DH123" i="5"/>
  <c r="DG123" i="5"/>
  <c r="DH122" i="5"/>
  <c r="DG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X122" i="5"/>
  <c r="W122" i="5"/>
  <c r="V122" i="5"/>
  <c r="P122" i="5"/>
  <c r="O122" i="5"/>
  <c r="N122" i="5"/>
  <c r="M122" i="5"/>
  <c r="L122" i="5"/>
  <c r="I122" i="5"/>
  <c r="H122" i="5"/>
  <c r="G122" i="5"/>
  <c r="F122" i="5"/>
  <c r="DV121" i="5"/>
  <c r="DU121" i="5"/>
  <c r="AD121" i="5"/>
  <c r="X121" i="5"/>
  <c r="W121" i="5"/>
  <c r="V121" i="5"/>
  <c r="P121" i="5"/>
  <c r="O121" i="5"/>
  <c r="N121" i="5"/>
  <c r="M121" i="5"/>
  <c r="L121" i="5"/>
  <c r="DV120" i="5"/>
  <c r="DU120" i="5"/>
  <c r="DH120" i="5"/>
  <c r="DG120" i="5"/>
  <c r="DH119" i="5"/>
  <c r="DG119" i="5"/>
  <c r="X119" i="5"/>
  <c r="V119" i="5"/>
  <c r="X118" i="5"/>
  <c r="V118" i="5"/>
  <c r="DH117" i="5"/>
  <c r="DG117" i="5"/>
  <c r="DH116" i="5"/>
  <c r="DG116" i="5"/>
  <c r="X116" i="5"/>
  <c r="V116" i="5"/>
  <c r="EK115" i="5"/>
  <c r="X115" i="5"/>
  <c r="V115" i="5"/>
  <c r="DH114" i="5"/>
  <c r="DG114" i="5"/>
  <c r="DH113" i="5"/>
  <c r="DG113" i="5"/>
  <c r="X113" i="5"/>
  <c r="V113" i="5"/>
  <c r="EL112" i="5"/>
  <c r="X112" i="5"/>
  <c r="V112" i="5"/>
  <c r="DH111" i="5"/>
  <c r="DG111" i="5"/>
  <c r="EL110" i="5"/>
  <c r="DH110" i="5"/>
  <c r="DG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X110" i="5"/>
  <c r="V110" i="5"/>
  <c r="I110" i="5"/>
  <c r="H110" i="5"/>
  <c r="G110" i="5"/>
  <c r="F110" i="5"/>
  <c r="DV109" i="5"/>
  <c r="DU109" i="5"/>
  <c r="X109" i="5"/>
  <c r="V109" i="5"/>
  <c r="EK108" i="5"/>
  <c r="DV108" i="5"/>
  <c r="DU108" i="5"/>
  <c r="DH108" i="5"/>
  <c r="DG108" i="5"/>
  <c r="EK107" i="5"/>
  <c r="DH107" i="5"/>
  <c r="DG107" i="5"/>
  <c r="X107" i="5"/>
  <c r="V107" i="5"/>
  <c r="EK106" i="5"/>
  <c r="X106" i="5"/>
  <c r="V106" i="5"/>
  <c r="EL105" i="5"/>
  <c r="DH105" i="5"/>
  <c r="DG105" i="5"/>
  <c r="DH104" i="5"/>
  <c r="DG104" i="5"/>
  <c r="X104" i="5"/>
  <c r="V104" i="5"/>
  <c r="X103" i="5"/>
  <c r="V103" i="5"/>
  <c r="EL102" i="5"/>
  <c r="DH102" i="5"/>
  <c r="DG102" i="5"/>
  <c r="EL101" i="5"/>
  <c r="DH101" i="5"/>
  <c r="DG101" i="5"/>
  <c r="X101" i="5"/>
  <c r="V101" i="5"/>
  <c r="EL100" i="5"/>
  <c r="X100" i="5"/>
  <c r="V100" i="5"/>
  <c r="DH99" i="5"/>
  <c r="DG99" i="5"/>
  <c r="DH98" i="5"/>
  <c r="DG98" i="5"/>
  <c r="CQ98" i="5"/>
  <c r="CP98" i="5"/>
  <c r="CO98" i="5"/>
  <c r="CN98" i="5"/>
  <c r="CM98" i="5"/>
  <c r="CL98" i="5"/>
  <c r="CK98" i="5"/>
  <c r="CJ98" i="5"/>
  <c r="CI98" i="5"/>
  <c r="CH98" i="5"/>
  <c r="CF98" i="5"/>
  <c r="CE98" i="5"/>
  <c r="CD98" i="5"/>
  <c r="CC98" i="5"/>
  <c r="CB98" i="5"/>
  <c r="CA98" i="5"/>
  <c r="BZ98" i="5"/>
  <c r="BY98" i="5"/>
  <c r="BX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X98" i="5"/>
  <c r="V98" i="5"/>
  <c r="I98" i="5"/>
  <c r="H98" i="5"/>
  <c r="G98" i="5"/>
  <c r="F98" i="5"/>
  <c r="X97" i="5"/>
  <c r="V97" i="5"/>
  <c r="DZ96" i="5"/>
  <c r="DH96" i="5"/>
  <c r="DG96" i="5"/>
  <c r="DZ95" i="5"/>
  <c r="DH95" i="5"/>
  <c r="DG95" i="5"/>
  <c r="X95" i="5"/>
  <c r="V95" i="5"/>
  <c r="X94" i="5"/>
  <c r="V94" i="5"/>
  <c r="DZ93" i="5"/>
  <c r="DH93" i="5"/>
  <c r="DG93" i="5"/>
  <c r="DZ92" i="5"/>
  <c r="DH92" i="5"/>
  <c r="DG92" i="5"/>
  <c r="X92" i="5"/>
  <c r="V92" i="5"/>
  <c r="X91" i="5"/>
  <c r="V91" i="5"/>
  <c r="DZ90" i="5"/>
  <c r="DH90" i="5"/>
  <c r="DG90" i="5"/>
  <c r="DZ89" i="5"/>
  <c r="DH89" i="5"/>
  <c r="DG89" i="5"/>
  <c r="X89" i="5"/>
  <c r="V89" i="5"/>
  <c r="X88" i="5"/>
  <c r="V88" i="5"/>
  <c r="DZ87" i="5"/>
  <c r="DH87" i="5"/>
  <c r="DG87" i="5"/>
  <c r="DZ86" i="5"/>
  <c r="DH86" i="5"/>
  <c r="DG86" i="5"/>
  <c r="CQ86" i="5"/>
  <c r="CP86" i="5"/>
  <c r="CO86" i="5"/>
  <c r="CN86" i="5"/>
  <c r="CM86" i="5"/>
  <c r="CL86" i="5"/>
  <c r="CK86" i="5"/>
  <c r="CJ86" i="5"/>
  <c r="CI86" i="5"/>
  <c r="CH86" i="5"/>
  <c r="CF86" i="5"/>
  <c r="CE86" i="5"/>
  <c r="CD86" i="5"/>
  <c r="CC86" i="5"/>
  <c r="CB86" i="5"/>
  <c r="CA86" i="5"/>
  <c r="BZ86" i="5"/>
  <c r="BY86" i="5"/>
  <c r="BX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X86" i="5"/>
  <c r="V86" i="5"/>
  <c r="I86" i="5"/>
  <c r="H86" i="5"/>
  <c r="G86" i="5"/>
  <c r="F86" i="5"/>
  <c r="DZ84" i="5"/>
  <c r="DH84" i="5"/>
  <c r="DG84" i="5"/>
  <c r="DZ83" i="5"/>
  <c r="DH83" i="5"/>
  <c r="DG83" i="5"/>
  <c r="DZ81" i="5"/>
  <c r="DH81" i="5"/>
  <c r="DG81" i="5"/>
  <c r="DZ80" i="5"/>
  <c r="DH80" i="5"/>
  <c r="DG80" i="5"/>
  <c r="DZ78" i="5"/>
  <c r="DH78" i="5"/>
  <c r="DG78" i="5"/>
  <c r="DZ77" i="5"/>
  <c r="DH77" i="5"/>
  <c r="DG77" i="5"/>
  <c r="DZ75" i="5"/>
  <c r="DH75" i="5"/>
  <c r="DG75" i="5"/>
  <c r="DZ74" i="5"/>
  <c r="DH74" i="5"/>
  <c r="DG74" i="5"/>
  <c r="CP74" i="5"/>
  <c r="CO74" i="5"/>
  <c r="CN74" i="5"/>
  <c r="CM74" i="5"/>
  <c r="CL74" i="5"/>
  <c r="CK74" i="5"/>
  <c r="CJ74" i="5"/>
  <c r="CI74" i="5"/>
  <c r="CH74" i="5"/>
  <c r="CF74" i="5"/>
  <c r="CE74" i="5"/>
  <c r="CD74" i="5"/>
  <c r="CC74" i="5"/>
  <c r="CB74" i="5"/>
  <c r="CA74" i="5"/>
  <c r="BZ74" i="5"/>
  <c r="BY74" i="5"/>
  <c r="BX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X74" i="5"/>
  <c r="V74" i="5"/>
  <c r="I74" i="5"/>
  <c r="DH72" i="5"/>
  <c r="DG72" i="5"/>
  <c r="DH71" i="5"/>
  <c r="DG71" i="5"/>
  <c r="DH69" i="5"/>
  <c r="DG69" i="5"/>
  <c r="DH68" i="5"/>
  <c r="DG68" i="5"/>
  <c r="DZ67" i="5"/>
  <c r="DH66" i="5"/>
  <c r="DG66" i="5"/>
  <c r="DZ65" i="5"/>
  <c r="DH65" i="5"/>
  <c r="DG65" i="5"/>
  <c r="DH63" i="5"/>
  <c r="DG63" i="5"/>
  <c r="DH62" i="5"/>
  <c r="DG62" i="5"/>
  <c r="CO62" i="5"/>
  <c r="CN62" i="5"/>
  <c r="CM62" i="5"/>
  <c r="CL62" i="5"/>
  <c r="CK62" i="5"/>
  <c r="CJ62" i="5"/>
  <c r="CI62" i="5"/>
  <c r="CH62" i="5"/>
  <c r="CF62" i="5"/>
  <c r="CD62" i="5"/>
  <c r="CC62" i="5"/>
  <c r="CB62" i="5"/>
  <c r="CA62" i="5"/>
  <c r="BZ62" i="5"/>
  <c r="BY62" i="5"/>
  <c r="BX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X62" i="5"/>
  <c r="V62" i="5"/>
  <c r="DH60" i="5"/>
  <c r="DG60" i="5"/>
  <c r="DH59" i="5"/>
  <c r="DG59" i="5"/>
  <c r="DH57" i="5"/>
  <c r="DG57" i="5"/>
  <c r="DH56" i="5"/>
  <c r="DG56" i="5"/>
  <c r="DH54" i="5"/>
  <c r="DG54" i="5"/>
  <c r="DH53" i="5"/>
  <c r="DG53" i="5"/>
  <c r="DH51" i="5"/>
  <c r="DG51" i="5"/>
  <c r="DH50" i="5"/>
  <c r="DG50" i="5"/>
  <c r="CO50" i="5"/>
  <c r="CN50" i="5"/>
  <c r="CM50" i="5"/>
  <c r="CL50" i="5"/>
  <c r="CK50" i="5"/>
  <c r="CJ50" i="5"/>
  <c r="CI50" i="5"/>
  <c r="CH50" i="5"/>
  <c r="CF50" i="5"/>
  <c r="CD50" i="5"/>
  <c r="CC50" i="5"/>
  <c r="CB50" i="5"/>
  <c r="CA50" i="5"/>
  <c r="BZ50" i="5"/>
  <c r="BY50" i="5"/>
  <c r="BX50" i="5"/>
  <c r="BU50" i="5"/>
  <c r="BT50" i="5"/>
  <c r="BD50" i="5"/>
  <c r="AY50" i="5"/>
  <c r="AX50" i="5"/>
  <c r="AW50" i="5"/>
  <c r="AU50" i="5"/>
  <c r="AT50" i="5"/>
  <c r="AS50" i="5"/>
  <c r="AO50" i="5"/>
  <c r="AN50" i="5"/>
  <c r="AM50" i="5"/>
  <c r="AL50" i="5"/>
  <c r="AK50" i="5"/>
  <c r="AJ50" i="5"/>
  <c r="AE50" i="5"/>
  <c r="X50" i="5"/>
  <c r="V50" i="5"/>
  <c r="DH48" i="5"/>
  <c r="DG48" i="5"/>
  <c r="DH47" i="5"/>
  <c r="DG47" i="5"/>
  <c r="DH45" i="5"/>
  <c r="DG45" i="5"/>
  <c r="DH44" i="5"/>
  <c r="DG44" i="5"/>
  <c r="DH42" i="5"/>
  <c r="DG42" i="5"/>
  <c r="DH41" i="5"/>
  <c r="DG41" i="5"/>
  <c r="T39" i="5"/>
  <c r="S39" i="5"/>
  <c r="R39" i="5"/>
  <c r="Q39" i="5"/>
  <c r="CM38" i="5"/>
  <c r="CL38" i="5"/>
  <c r="CK38" i="5"/>
  <c r="CJ38" i="5"/>
  <c r="CI38" i="5"/>
  <c r="CH38" i="5"/>
  <c r="CF38" i="5"/>
  <c r="CD38" i="5"/>
  <c r="CC38" i="5"/>
  <c r="CB38" i="5"/>
  <c r="CA38" i="5"/>
  <c r="BZ38" i="5"/>
  <c r="BY38" i="5"/>
  <c r="BX38" i="5"/>
  <c r="BU38" i="5"/>
  <c r="BT38" i="5"/>
  <c r="BD38" i="5"/>
  <c r="AY38" i="5"/>
  <c r="AX38" i="5"/>
  <c r="AW38" i="5"/>
  <c r="AU38" i="5"/>
  <c r="AT38" i="5"/>
  <c r="AS38" i="5"/>
  <c r="AO38" i="5"/>
  <c r="AN38" i="5"/>
  <c r="AM38" i="5"/>
  <c r="AL38" i="5"/>
  <c r="AK38" i="5"/>
  <c r="AJ38" i="5"/>
  <c r="AE38" i="5"/>
  <c r="X38" i="5"/>
  <c r="V38" i="5"/>
  <c r="EQ27" i="5"/>
  <c r="CM26" i="5"/>
  <c r="CL26" i="5"/>
  <c r="CK26" i="5"/>
  <c r="CJ26" i="5"/>
  <c r="CI26" i="5"/>
  <c r="CH26" i="5"/>
  <c r="CD26" i="5"/>
  <c r="CC26" i="5"/>
  <c r="CB26" i="5"/>
  <c r="CA26" i="5"/>
  <c r="BZ26" i="5"/>
  <c r="BY26" i="5"/>
  <c r="BX26" i="5"/>
  <c r="BU26" i="5"/>
  <c r="BT26" i="5"/>
  <c r="BD26" i="5"/>
  <c r="AY26" i="5"/>
  <c r="AX26" i="5"/>
  <c r="AW26" i="5"/>
  <c r="AU26" i="5"/>
  <c r="AT26" i="5"/>
  <c r="AS26" i="5"/>
  <c r="AO26" i="5"/>
  <c r="AN26" i="5"/>
  <c r="AM26" i="5"/>
  <c r="AL26" i="5"/>
  <c r="AK26" i="5"/>
  <c r="AJ26" i="5"/>
  <c r="AE26" i="5"/>
  <c r="X26" i="5"/>
  <c r="V26" i="5"/>
  <c r="EQ15" i="5"/>
  <c r="CM14" i="5"/>
  <c r="CL14" i="5"/>
  <c r="CK14" i="5"/>
  <c r="CJ14" i="5"/>
  <c r="CI14" i="5"/>
  <c r="CH14" i="5"/>
  <c r="CD14" i="5"/>
  <c r="CC14" i="5"/>
  <c r="CB14" i="5"/>
  <c r="CA14" i="5"/>
  <c r="BZ14" i="5"/>
  <c r="BY14" i="5"/>
  <c r="BX14" i="5"/>
  <c r="BU14" i="5"/>
  <c r="BT14" i="5"/>
  <c r="BD14" i="5"/>
  <c r="AY14" i="5"/>
  <c r="AX14" i="5"/>
  <c r="AW14" i="5"/>
  <c r="AU14" i="5"/>
  <c r="AT14" i="5"/>
  <c r="AS14" i="5"/>
  <c r="AO14" i="5"/>
  <c r="AN14" i="5"/>
  <c r="AM14" i="5"/>
  <c r="AL14" i="5"/>
  <c r="AK14" i="5"/>
  <c r="AJ14" i="5"/>
  <c r="AE14" i="5"/>
  <c r="X14" i="5"/>
  <c r="V14" i="5"/>
  <c r="EQ11" i="5"/>
  <c r="EQ10" i="5"/>
</calcChain>
</file>

<file path=xl/sharedStrings.xml><?xml version="1.0" encoding="utf-8"?>
<sst xmlns="http://schemas.openxmlformats.org/spreadsheetml/2006/main" count="837" uniqueCount="192">
  <si>
    <t>Date</t>
  </si>
  <si>
    <t>工业增加值:当月同比</t>
  </si>
  <si>
    <t>工业增加值:采矿业:当月同比</t>
  </si>
  <si>
    <t>工业增加值:制造业:当月同比</t>
  </si>
  <si>
    <t>工业增加值:电力、燃气及水的生产和供应业:当月同比</t>
  </si>
  <si>
    <t>工业增加值:国有及国有控股企业:当月同比</t>
  </si>
  <si>
    <t>工业增加值:股份制企业:当月同比</t>
  </si>
  <si>
    <t>工业增加值:外商及港澳台投资企业:当月同比</t>
  </si>
  <si>
    <t>工业增加值:私营企业:当月同比</t>
  </si>
  <si>
    <t>工业增加值:环比:季调</t>
  </si>
  <si>
    <t>产量:发电量:当月同比</t>
  </si>
  <si>
    <t>全社会用电量:当月同比</t>
  </si>
  <si>
    <t>全社会用电量:第一产业:当月同比</t>
  </si>
  <si>
    <t>全社会用电量:第二产业:当月同比</t>
  </si>
  <si>
    <t>全社会用电量:第三产业:当月同比</t>
  </si>
  <si>
    <t>城乡居民生活用电量:当月同比</t>
  </si>
  <si>
    <t>铁路货运量:当月同比</t>
  </si>
  <si>
    <t>铁路客运量:当月同比</t>
  </si>
  <si>
    <t>铁路货物周转量:当月同比</t>
  </si>
  <si>
    <t>铁路旅客周转量:当月同比</t>
  </si>
  <si>
    <t>工业企业:利润总额:当月同比</t>
  </si>
  <si>
    <t>工业企业:应收账款:同比</t>
  </si>
  <si>
    <t>工业企业:存货:同比</t>
  </si>
  <si>
    <t>工业企业:产成品存货:同比</t>
  </si>
  <si>
    <t>PMI</t>
  </si>
  <si>
    <t>PMI:生产</t>
  </si>
  <si>
    <t>非制造业PMI:商务活动</t>
  </si>
  <si>
    <t>财新中国PMI</t>
  </si>
  <si>
    <t>财新中国服务业PMI:经营活动指数</t>
  </si>
  <si>
    <t>克强指数:当月值</t>
  </si>
  <si>
    <t>固定资产投资完成额:累计同比</t>
  </si>
  <si>
    <t>固定资产投资完成额:内资企业:累计同比</t>
  </si>
  <si>
    <t>固定资产投资完成额:港、澳、台商投资企业:累计同比</t>
  </si>
  <si>
    <t>固定资产投资完成额:外商投资企业:累计同比</t>
  </si>
  <si>
    <t>固定资产投资完成额:个体经营:累计同比</t>
  </si>
  <si>
    <t>固定资产投资资金来源:合计:累计同比</t>
  </si>
  <si>
    <t>固定资产投资资金来源:国家预算内资金:累计同比</t>
  </si>
  <si>
    <t>固定资产投资资金来源:国内贷款:累计同比</t>
  </si>
  <si>
    <t>固定资产投资资金来源:利用外资:累计同比</t>
  </si>
  <si>
    <t>固定资产投资资金来源:自筹资金:累计同比</t>
  </si>
  <si>
    <t>固定资产投资资金来源:其他资金:累计同比</t>
  </si>
  <si>
    <t>固定资产投资完成额:建筑安装工程:累计同比</t>
  </si>
  <si>
    <t>固定资产投资完成额:设备工器具购置:累计同比</t>
  </si>
  <si>
    <t>固定资产投资完成额:其他费用:累计同比</t>
  </si>
  <si>
    <t>固定资产投资完成额:第一产业:累计同比</t>
  </si>
  <si>
    <t>固定资产投资完成额:第二产业:累计同比</t>
  </si>
  <si>
    <t>固定资产投资完成额:第三产业:累计同比</t>
  </si>
  <si>
    <t>占固定资产投资完成额比重:房地产开发</t>
  </si>
  <si>
    <t>占固定资产投资完成额比重:第一产业</t>
  </si>
  <si>
    <t>占固定资产投资完成额比重:第二产业</t>
  </si>
  <si>
    <t>占固定资产投资完成额比重:第三产业</t>
  </si>
  <si>
    <t>固定资产投资完成额:农、林、牧、渔业:累计同比</t>
  </si>
  <si>
    <t>固定资产投资完成额:采矿业:累计同比</t>
  </si>
  <si>
    <t>固定资产投资完成额:制造业:累计同比</t>
  </si>
  <si>
    <t>固定资产投资完成额:电力、热力、燃气及水的生产和供应业:累计同比</t>
  </si>
  <si>
    <t>固定资产投资完成额:建筑业:累计同比</t>
  </si>
  <si>
    <t>固定资产投资完成额:批发和零售业:累计同比</t>
  </si>
  <si>
    <t>固定资产投资完成额:交通运输、仓储和邮政业:累计同比</t>
  </si>
  <si>
    <t>固定资产投资完成额:住宿和餐饮业:累计同比</t>
  </si>
  <si>
    <t>固定资产投资完成额:信息传输、软件和信息技术服务业:累计同比</t>
  </si>
  <si>
    <t>固定资产投资完成额:金融业:累计同比</t>
  </si>
  <si>
    <t>固定资产投资完成额:房地产业:累计同比</t>
  </si>
  <si>
    <t>固定资产投资完成额:租赁和商务服务业:累计同比</t>
  </si>
  <si>
    <t>固定资产投资完成额:科学研究、技术服务和地质勘查业:累计同比</t>
  </si>
  <si>
    <t>固定资产投资完成额:水利、环境和公共设施管理业:累计同比</t>
  </si>
  <si>
    <t>固定资产投资完成额:居民服务、修理和其他服务业:累计同比</t>
  </si>
  <si>
    <t>固定资产投资完成额:教育:累计同比</t>
  </si>
  <si>
    <t>固定资产投资完成额:卫生和社会工作:累计同比</t>
  </si>
  <si>
    <t>固定资产投资完成额:文化、体育和娱乐业:累计同比</t>
  </si>
  <si>
    <t>固定资产投资完成额:基础设施建设投资:累计同比</t>
  </si>
  <si>
    <t>固定资产投资完成额:公共管理、社会保障和社会组织:累计同比</t>
  </si>
  <si>
    <t>固定资产投资本年新开工项目计划总投资额:累计同比</t>
  </si>
  <si>
    <t>固定资产投资本年施工项目计划总投资额:累计同比</t>
  </si>
  <si>
    <t>实际使用外资金额:外商直接投资:当月同比</t>
  </si>
  <si>
    <t>非金融类对外直接投资:当月同比</t>
  </si>
  <si>
    <t>房地产开发投资完成额:累计同比</t>
  </si>
  <si>
    <t>房地产开发投资完成额:住宅:累计同比</t>
  </si>
  <si>
    <t>房地产开发投资完成额:办公楼:累计同比</t>
  </si>
  <si>
    <t>房地产开发投资完成额:商业营业用房:累计同比</t>
  </si>
  <si>
    <t>房地产开发投资完成额:其他:累计同比</t>
  </si>
  <si>
    <t>本年购置土地面积:累计同比</t>
  </si>
  <si>
    <t>本年土地成交价款:累计同比</t>
  </si>
  <si>
    <t>土地购置费:累计同比</t>
  </si>
  <si>
    <t>国房景气指数</t>
  </si>
  <si>
    <t>房地产开发资金来源:合计:累计同比</t>
  </si>
  <si>
    <t>房屋新开工面积:累计同比</t>
  </si>
  <si>
    <t>房屋施工面积:累计同比</t>
  </si>
  <si>
    <t>房屋竣工面积:累计同比</t>
  </si>
  <si>
    <t>商品房销售面积:累计同比</t>
  </si>
  <si>
    <t>商品房销售面积:住宅:累计同比</t>
  </si>
  <si>
    <t>商品房销售面积:办公楼:累计同比</t>
  </si>
  <si>
    <t>商品房销售面积:商业营业用房:累计同比</t>
  </si>
  <si>
    <t>商品房销售额:现房:累计同比</t>
  </si>
  <si>
    <t>商品房销售额:期房:累计同比</t>
  </si>
  <si>
    <t>70个大中城市新建商品住宅价格指数:当月同比</t>
  </si>
  <si>
    <t>70个大中城市二手住宅价格指数:当月同比</t>
  </si>
  <si>
    <t>70个大中城市二手住宅价格指数:一线城市:当月同比</t>
  </si>
  <si>
    <t>70个大中城市二手住宅价格指数:二线城市:当月同比</t>
  </si>
  <si>
    <t>70个大中城市二手住宅价格指数:三线城市:当月同比</t>
  </si>
  <si>
    <t>社会消费品零售总额:当月同比</t>
  </si>
  <si>
    <t>社会消费品零售总额:城镇:当月同比</t>
  </si>
  <si>
    <t>社会消费品零售总额:乡村:当月同比</t>
  </si>
  <si>
    <t>社会消费品零售总额:商品零售:当月同比</t>
  </si>
  <si>
    <t>社会消费品零售总额:餐饮收入:当月同比</t>
  </si>
  <si>
    <t>社会消费品零售总额:除汽车以外的消费品零售额:当月同比</t>
  </si>
  <si>
    <t>限额以上企业消费品零售总额:当月同比</t>
  </si>
  <si>
    <t>限额以上企业商品零售总额:当月同比</t>
  </si>
  <si>
    <t>限额以上企业餐饮收入总额:当月同比</t>
  </si>
  <si>
    <t>社会消费品零售总额:实际当月同比</t>
  </si>
  <si>
    <t>城镇居民人均可支配收入:累计同比</t>
  </si>
  <si>
    <t>城镇居民人均消费性支出:累计同比</t>
  </si>
  <si>
    <t>销量:汽车:当月同比</t>
  </si>
  <si>
    <t>零售额:汽车类:当月同比</t>
  </si>
  <si>
    <t>贸易差额:当月同比</t>
  </si>
  <si>
    <t>进出口金额:累计同比</t>
  </si>
  <si>
    <t>国际服务贸易差额:当月值</t>
  </si>
  <si>
    <t>官方储备资产:外汇储备</t>
  </si>
  <si>
    <t xml:space="preserve">CFETS人民币汇率指数: 月(最后一条) </t>
  </si>
  <si>
    <t>M0:同比</t>
  </si>
  <si>
    <t>M1:同比</t>
  </si>
  <si>
    <t>M2:同比</t>
  </si>
  <si>
    <t>金融机构:各项贷款余额:同比</t>
  </si>
  <si>
    <t xml:space="preserve">金融机构:新增人民币贷款:当月值: 同比 (百分比变化) </t>
  </si>
  <si>
    <t xml:space="preserve">金融机构:新增人民币贷款:短期贷款及票据融资:当月值: 同比 (百分比变化) </t>
  </si>
  <si>
    <t xml:space="preserve">金融机构:新增人民币贷款:中长期:当月值: 同比 (百分比变化) </t>
  </si>
  <si>
    <t xml:space="preserve">金融机构:新增人民币贷款:居民户:当月值: 同比 (百分比变化) </t>
  </si>
  <si>
    <t xml:space="preserve">金融机构:新增人民币贷款:企(事)业单位:当月值: 同比 (百分比变化) </t>
  </si>
  <si>
    <t xml:space="preserve">金融机构:新增人民币贷款:非银行业金融机构: 同比 (百分比变化) </t>
  </si>
  <si>
    <t xml:space="preserve">金融机构:新增人民币存款:当月值: 同比 (百分比变化) </t>
  </si>
  <si>
    <t xml:space="preserve">金融机构:新增人民币存款:非金融性公司:企业:当月值: 同比 (百分比变化) </t>
  </si>
  <si>
    <t xml:space="preserve">金融机构:新增人民币存款:财政存款:当月值: 同比 (百分比变化) </t>
  </si>
  <si>
    <t xml:space="preserve">金融机构:新增人民币存款:非银行业金融机构: 同比 (百分比变化) </t>
  </si>
  <si>
    <t>社会融资规模存量:同比</t>
  </si>
  <si>
    <t xml:space="preserve">逆回购利率:7天: 月(最后一条) </t>
  </si>
  <si>
    <t xml:space="preserve">SHIBOR:隔夜: 月(最后一条) </t>
  </si>
  <si>
    <t xml:space="preserve">同业存单:发行利率:1个月: 月(最后一条) </t>
  </si>
  <si>
    <t xml:space="preserve">同业存单:发行利率:3个月: 月(最后一条) </t>
  </si>
  <si>
    <t xml:space="preserve">贷款市场报价利率(LPR):1年: 月(最后一条) </t>
  </si>
  <si>
    <t xml:space="preserve">利率互换:FR007:1个月: 月(最后一条) </t>
  </si>
  <si>
    <t xml:space="preserve">利率互换:FR007:3个月: 月(最后一条) </t>
  </si>
  <si>
    <t xml:space="preserve">利率互换:FR007:6个月: 月(最后一条) </t>
  </si>
  <si>
    <t xml:space="preserve">利率互换:FR007:1年: 月(最后一条) </t>
  </si>
  <si>
    <t xml:space="preserve">利率互换:FR007:3年: 月(最后一条) </t>
  </si>
  <si>
    <t xml:space="preserve">利率互换:FR007:5年: 月(最后一条) </t>
  </si>
  <si>
    <t xml:space="preserve">同业存单:发行利率:6个月: 月(最后一条) </t>
  </si>
  <si>
    <t>CPI:当月同比</t>
  </si>
  <si>
    <t>PPI:全部工业品:当月同比</t>
  </si>
  <si>
    <t>CGPI:当月同比</t>
  </si>
  <si>
    <t>GDP:不变价:当季同比:月:等差</t>
  </si>
  <si>
    <t>GDP:不变价:第一产业:当季同比:月:等差</t>
  </si>
  <si>
    <t>GDP:不变价:第二产业:当季同比:月:等差</t>
  </si>
  <si>
    <t>GDP:不变价:第三产业:当季同比:月:等差</t>
  </si>
  <si>
    <t>GDP:不变价:农林牧渔业:当季同比:月:等差</t>
  </si>
  <si>
    <t>GDP:不变价:工业:当季同比:月:等差</t>
  </si>
  <si>
    <t>GDP:不变价:工业:制造业:当季同比:月:等差</t>
  </si>
  <si>
    <t>GDP:不变价:建筑业:当季同比:月:等差</t>
  </si>
  <si>
    <t>GDP:不变价:批发和零售业:当季同比:月:等差</t>
  </si>
  <si>
    <t>GDP:不变价:交通运输、仓储和邮政业:当季同比:月:等差</t>
  </si>
  <si>
    <t>GDP:不变价:住宿和餐饮业:当季同比:月:等差</t>
  </si>
  <si>
    <t>GDP:不变价:金融业:当季同比:月:等差</t>
  </si>
  <si>
    <t>GDP:不变价:房地产业:当季同比:月:等差</t>
  </si>
  <si>
    <t>GDP:不变价:信息传输、软件和信息技术服务业:当季同比:月:等差</t>
  </si>
  <si>
    <t>GDP:不变价:其他行业:当季同比:月:等差</t>
  </si>
  <si>
    <t>GDP:不变价:租赁和商务服务业:当季同比:月:等差</t>
  </si>
  <si>
    <t>平均地价:同比:月:等差</t>
  </si>
  <si>
    <t>平均地价:商业用途:同比:月:等差</t>
  </si>
  <si>
    <t>平均地价:居住用途:同比:月:等差</t>
  </si>
  <si>
    <t>平均地价:工业用途:同比:月:等差</t>
  </si>
  <si>
    <t>国际收支总差额:当季值:月:等差</t>
  </si>
  <si>
    <t>国际收支总差额:占GDP比重:当季值:月:等差</t>
  </si>
  <si>
    <t>经常账户差额:占国际收支总差额比重:当季值:月:等差</t>
  </si>
  <si>
    <t>经常账户差额:占GDP比重:当季值:月:等差</t>
  </si>
  <si>
    <t>资本和金融账户差额:占国际收支总差额比重:当季值:月:等差</t>
  </si>
  <si>
    <t>资本和金融账户差额:占GDP比重:当季值:月:等差</t>
  </si>
  <si>
    <t>货物贸易差额:占GDP比重:当季值:月:等差</t>
  </si>
  <si>
    <t>服务贸易差额:占GDP比重:当季值:月:等差</t>
  </si>
  <si>
    <t>投资收益差额:占GDP比重:当季值:月:等差</t>
  </si>
  <si>
    <t>经常账户和直接投资差额:占GDP比重:当季值:月:等差</t>
  </si>
  <si>
    <t>国际投资头寸:净头寸:月:等差</t>
  </si>
  <si>
    <t>实体经济部门杠杆率:月:等差</t>
  </si>
  <si>
    <t>居民部门杠杆率:月:等差</t>
  </si>
  <si>
    <t>非金融企业部门杠杆率:月:等差</t>
  </si>
  <si>
    <t>政府部门杠杆率:月:等差</t>
  </si>
  <si>
    <t>中央政府杠杆率:月:等差</t>
  </si>
  <si>
    <t>地方政府杠杆率:月:等差</t>
  </si>
  <si>
    <t>金融部门杠杆率(资产方):月:等差</t>
  </si>
  <si>
    <t>金融部门杠杆率(负债方):月:等差</t>
  </si>
  <si>
    <t>城镇居民人均可支配收入:累计同比:月:等差</t>
  </si>
  <si>
    <t>城镇居民人均消费性支出:累计同比:月:等差</t>
  </si>
  <si>
    <t>房地产开发投资完成额:累计同比...30</t>
  </si>
  <si>
    <t>房地产开发投资完成额:累计同比...35</t>
  </si>
  <si>
    <t>金融机构:新增人民币贷款:当月值: 同比 (百分比变化)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</si>
</sst>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3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0" xfId="1" applyAlignment="1">
      <alignment vertical="center" wrapText="1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5" fillId="2" borderId="0" xfId="1" applyFill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11" fontId="5" fillId="0" borderId="0" xfId="1" applyNumberFormat="1">
      <alignment vertical="center"/>
    </xf>
    <xf numFmtId="11" fontId="7" fillId="0" borderId="0" xfId="1" applyNumberFormat="1" applyFont="1">
      <alignment vertical="center"/>
    </xf>
  </cellXfs>
  <cellStyles count="2">
    <cellStyle name="常规" xfId="0" builtinId="0"/>
    <cellStyle name="常规 2" xfId="1" xr:uid="{041884F4-569B-4178-9D64-C831926B42F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93B8-3B5B-49E3-BEFA-6EE8103E8C9E}">
  <dimension ref="A1:GH274"/>
  <sheetViews>
    <sheetView zoomScale="55" zoomScaleNormal="55" workbookViewId="0">
      <pane xSplit="1" ySplit="1" topLeftCell="DN22" activePane="bottomRight" state="frozen"/>
      <selection pane="topRight" activeCell="B1" sqref="B1"/>
      <selection pane="bottomLeft" activeCell="A2" sqref="A2"/>
      <selection pane="bottomRight" activeCell="DT73" sqref="DT73"/>
    </sheetView>
  </sheetViews>
  <sheetFormatPr defaultRowHeight="14" x14ac:dyDescent="0.3"/>
  <cols>
    <col min="1" max="1" width="14.25" style="7" customWidth="1"/>
    <col min="2" max="16384" width="8.6640625" style="7"/>
  </cols>
  <sheetData>
    <row r="1" spans="1:190" s="5" customFormat="1" ht="11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75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</row>
    <row r="2" spans="1:190" x14ac:dyDescent="0.3">
      <c r="A2" s="6">
        <v>36556</v>
      </c>
      <c r="B2" s="7">
        <v>8.9</v>
      </c>
      <c r="C2" s="7">
        <v>0</v>
      </c>
      <c r="D2" s="7">
        <v>0</v>
      </c>
      <c r="E2" s="7">
        <v>0</v>
      </c>
      <c r="F2" s="7">
        <v>5.2</v>
      </c>
      <c r="G2" s="7">
        <v>9.9</v>
      </c>
      <c r="H2" s="7">
        <v>13.7</v>
      </c>
      <c r="I2" s="7">
        <v>0</v>
      </c>
      <c r="J2" s="7">
        <v>0</v>
      </c>
      <c r="K2" s="7">
        <v>5.4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8">
        <v>0</v>
      </c>
      <c r="R2" s="8">
        <v>0</v>
      </c>
      <c r="S2" s="8">
        <v>0</v>
      </c>
      <c r="T2" s="8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102.24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11.3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3.32</v>
      </c>
      <c r="DL2" s="7">
        <v>50.8</v>
      </c>
      <c r="DM2" s="7">
        <v>0</v>
      </c>
      <c r="DN2" s="7">
        <v>1561</v>
      </c>
      <c r="DO2" s="7">
        <v>0</v>
      </c>
      <c r="DP2" s="7">
        <v>34.200000000000003</v>
      </c>
      <c r="DQ2" s="7">
        <v>19.399999999999999</v>
      </c>
      <c r="DR2" s="7">
        <v>14.33</v>
      </c>
      <c r="DS2" s="7">
        <v>12.8</v>
      </c>
      <c r="DT2" s="7">
        <v>0</v>
      </c>
      <c r="DU2" s="7">
        <v>0</v>
      </c>
      <c r="DV2" s="7">
        <v>0</v>
      </c>
      <c r="DW2" s="7">
        <v>0</v>
      </c>
      <c r="DX2" s="7">
        <v>0</v>
      </c>
      <c r="DY2" s="7">
        <v>0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8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0</v>
      </c>
      <c r="EN2" s="7">
        <v>0</v>
      </c>
      <c r="EO2" s="7">
        <v>0</v>
      </c>
      <c r="EP2" s="7">
        <v>0</v>
      </c>
      <c r="EQ2" s="7">
        <v>-0.2</v>
      </c>
      <c r="ER2" s="7">
        <v>0.03</v>
      </c>
      <c r="ES2" s="7">
        <v>97.56</v>
      </c>
      <c r="ET2" s="7">
        <v>7.36666666666666</v>
      </c>
      <c r="EU2" s="7">
        <v>2.2999999999999998</v>
      </c>
      <c r="EV2" s="7">
        <v>7.4666666666666597</v>
      </c>
      <c r="EW2" s="7">
        <v>9.6999999999999993</v>
      </c>
      <c r="EX2" s="7">
        <v>2.3333333333333299</v>
      </c>
      <c r="EY2" s="7">
        <v>8.0666666666666593</v>
      </c>
      <c r="EZ2" s="7">
        <v>0</v>
      </c>
      <c r="FA2" s="7">
        <v>2.7666666666666599</v>
      </c>
      <c r="FB2" s="7">
        <v>11.4</v>
      </c>
      <c r="FC2" s="7">
        <v>8.0333333333333297</v>
      </c>
      <c r="FD2" s="7">
        <v>8.6999999999999993</v>
      </c>
      <c r="FE2" s="7">
        <v>5.7333333333333298</v>
      </c>
      <c r="FF2" s="7">
        <v>9.1333333333333293</v>
      </c>
      <c r="FG2" s="7">
        <v>0</v>
      </c>
      <c r="FH2" s="7">
        <v>12.6</v>
      </c>
      <c r="FI2" s="7">
        <v>0</v>
      </c>
      <c r="FJ2" s="7">
        <v>0</v>
      </c>
      <c r="FK2" s="7">
        <v>0</v>
      </c>
      <c r="FL2" s="7">
        <v>0</v>
      </c>
      <c r="FM2" s="7">
        <v>0</v>
      </c>
      <c r="FN2" s="7">
        <v>65.874871666666607</v>
      </c>
      <c r="FO2" s="7">
        <v>2.1168593333333301</v>
      </c>
      <c r="FP2" s="7">
        <v>134.088212</v>
      </c>
      <c r="FQ2" s="7">
        <v>2.442844</v>
      </c>
      <c r="FR2" s="7">
        <v>-34.088211999999999</v>
      </c>
      <c r="FS2" s="7">
        <v>-0.32598533333333302</v>
      </c>
      <c r="FT2" s="7">
        <v>2.9966696666666599</v>
      </c>
      <c r="FU2" s="7">
        <v>0.143088666666667</v>
      </c>
      <c r="FV2" s="7">
        <v>-0.88471133333333296</v>
      </c>
      <c r="FW2" s="7">
        <v>5.4158746666666602</v>
      </c>
      <c r="FX2" s="7">
        <v>0</v>
      </c>
      <c r="FY2" s="7">
        <v>127.73333333333299</v>
      </c>
      <c r="FZ2" s="7">
        <v>12.4333333333333</v>
      </c>
      <c r="GA2" s="7">
        <v>96.933333333333294</v>
      </c>
      <c r="GB2" s="7">
        <v>18.3666666666666</v>
      </c>
      <c r="GC2" s="7">
        <v>14.133333333333301</v>
      </c>
      <c r="GD2" s="7">
        <v>4.2333333333333298</v>
      </c>
      <c r="GE2" s="7">
        <v>22.1666666666666</v>
      </c>
      <c r="GF2" s="7">
        <v>16.033333333333299</v>
      </c>
      <c r="GG2" s="7">
        <v>0</v>
      </c>
      <c r="GH2" s="7">
        <v>0</v>
      </c>
    </row>
    <row r="3" spans="1:190" x14ac:dyDescent="0.3">
      <c r="A3" s="6">
        <v>36585</v>
      </c>
      <c r="B3" s="7">
        <v>12</v>
      </c>
      <c r="C3" s="7">
        <v>0</v>
      </c>
      <c r="D3" s="7">
        <v>0</v>
      </c>
      <c r="E3" s="7">
        <v>0</v>
      </c>
      <c r="F3" s="7">
        <v>10.3</v>
      </c>
      <c r="G3" s="7">
        <v>13.8</v>
      </c>
      <c r="H3" s="7">
        <v>14.9</v>
      </c>
      <c r="I3" s="7">
        <v>0</v>
      </c>
      <c r="J3" s="7">
        <v>0</v>
      </c>
      <c r="K3" s="7">
        <v>15.3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9.2200000000000006</v>
      </c>
      <c r="W3" s="7">
        <v>0</v>
      </c>
      <c r="X3" s="7">
        <v>2.61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8.6</v>
      </c>
      <c r="AF3" s="7">
        <v>0</v>
      </c>
      <c r="AG3" s="7">
        <v>0</v>
      </c>
      <c r="AH3" s="7">
        <v>0</v>
      </c>
      <c r="AI3" s="7">
        <v>0</v>
      </c>
      <c r="AJ3" s="7">
        <v>29.2</v>
      </c>
      <c r="AK3" s="7">
        <v>36.799999999999997</v>
      </c>
      <c r="AL3" s="7">
        <v>37.799999999999997</v>
      </c>
      <c r="AM3" s="7">
        <v>6.7</v>
      </c>
      <c r="AN3" s="7">
        <v>22.4</v>
      </c>
      <c r="AO3" s="7">
        <v>68.3</v>
      </c>
      <c r="AP3" s="7">
        <v>0</v>
      </c>
      <c r="AQ3" s="7">
        <v>0</v>
      </c>
      <c r="AR3" s="7">
        <v>0</v>
      </c>
      <c r="AS3" s="7">
        <v>18.2</v>
      </c>
      <c r="AT3" s="7">
        <v>7.7</v>
      </c>
      <c r="AU3" s="7">
        <v>8.6</v>
      </c>
      <c r="AV3" s="7">
        <v>0</v>
      </c>
      <c r="AW3" s="7">
        <v>3.5</v>
      </c>
      <c r="AX3" s="7">
        <v>32.799999999999997</v>
      </c>
      <c r="AY3" s="7">
        <v>63.7</v>
      </c>
      <c r="AZ3" s="7">
        <v>0</v>
      </c>
      <c r="BA3" s="7">
        <v>0</v>
      </c>
      <c r="BB3" s="7">
        <v>0</v>
      </c>
      <c r="BC3" s="7">
        <v>0</v>
      </c>
      <c r="BD3" s="7">
        <v>-19.8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83.2</v>
      </c>
      <c r="BU3" s="7">
        <v>7.7</v>
      </c>
      <c r="BV3" s="7">
        <v>0</v>
      </c>
      <c r="BW3" s="7">
        <v>0</v>
      </c>
      <c r="BX3" s="7">
        <v>19.8</v>
      </c>
      <c r="BY3" s="7">
        <v>33</v>
      </c>
      <c r="BZ3" s="7">
        <v>-4.9000000000000004</v>
      </c>
      <c r="CA3" s="7">
        <v>1.8</v>
      </c>
      <c r="CB3" s="7">
        <v>2.9</v>
      </c>
      <c r="CC3" s="7">
        <v>19.8</v>
      </c>
      <c r="CD3" s="7">
        <v>68.3</v>
      </c>
      <c r="CE3" s="7">
        <v>0</v>
      </c>
      <c r="CF3" s="7">
        <v>0</v>
      </c>
      <c r="CG3" s="7">
        <v>102.57</v>
      </c>
      <c r="CH3" s="7">
        <v>64.2</v>
      </c>
      <c r="CI3" s="7">
        <v>43.5</v>
      </c>
      <c r="CJ3" s="7">
        <v>10.6</v>
      </c>
      <c r="CK3" s="7">
        <v>27.4</v>
      </c>
      <c r="CL3" s="7">
        <v>53.3</v>
      </c>
      <c r="CM3" s="7">
        <v>51.6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10.5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-40.520000000000003</v>
      </c>
      <c r="DL3" s="7">
        <v>47.1</v>
      </c>
      <c r="DM3" s="7">
        <v>0</v>
      </c>
      <c r="DN3" s="7">
        <v>1565.59</v>
      </c>
      <c r="DO3" s="7">
        <v>0</v>
      </c>
      <c r="DP3" s="7">
        <v>9.4</v>
      </c>
      <c r="DQ3" s="7">
        <v>15.3</v>
      </c>
      <c r="DR3" s="7">
        <v>13.51</v>
      </c>
      <c r="DS3" s="7">
        <v>12.7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8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0.7</v>
      </c>
      <c r="ER3" s="7">
        <v>1.2</v>
      </c>
      <c r="ES3" s="7">
        <v>97.46</v>
      </c>
      <c r="ET3" s="7">
        <v>8.0333333333333297</v>
      </c>
      <c r="EU3" s="7">
        <v>2.4</v>
      </c>
      <c r="EV3" s="7">
        <v>8.1333333333333293</v>
      </c>
      <c r="EW3" s="7">
        <v>9.8000000000000007</v>
      </c>
      <c r="EX3" s="7">
        <v>2.4666666666666601</v>
      </c>
      <c r="EY3" s="7">
        <v>8.5333333333333297</v>
      </c>
      <c r="EZ3" s="7">
        <v>0</v>
      </c>
      <c r="FA3" s="7">
        <v>4.5333333333333297</v>
      </c>
      <c r="FB3" s="7">
        <v>11.1</v>
      </c>
      <c r="FC3" s="7">
        <v>7.6666666666666599</v>
      </c>
      <c r="FD3" s="7">
        <v>10.199999999999999</v>
      </c>
      <c r="FE3" s="7">
        <v>6.4666666666666597</v>
      </c>
      <c r="FF3" s="7">
        <v>8.9666666666666597</v>
      </c>
      <c r="FG3" s="7">
        <v>0</v>
      </c>
      <c r="FH3" s="7">
        <v>12.4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42.463418333333301</v>
      </c>
      <c r="FO3" s="7">
        <v>1.4301476666666599</v>
      </c>
      <c r="FP3" s="7">
        <v>162.89319699999999</v>
      </c>
      <c r="FQ3" s="7">
        <v>1.933999</v>
      </c>
      <c r="FR3" s="7">
        <v>-62.893197000000001</v>
      </c>
      <c r="FS3" s="7">
        <v>-0.50385166666666603</v>
      </c>
      <c r="FT3" s="7">
        <v>2.7030413333333301</v>
      </c>
      <c r="FU3" s="7">
        <v>-9.1657666666665999E-2</v>
      </c>
      <c r="FV3" s="7">
        <v>-1.0324626666666601</v>
      </c>
      <c r="FW3" s="7">
        <v>4.6965543333333297</v>
      </c>
      <c r="FX3" s="7">
        <v>0</v>
      </c>
      <c r="FY3" s="7">
        <v>127.06666666666599</v>
      </c>
      <c r="FZ3" s="7">
        <v>12.466666666666599</v>
      </c>
      <c r="GA3" s="7">
        <v>96.6666666666666</v>
      </c>
      <c r="GB3" s="7">
        <v>17.933333333333302</v>
      </c>
      <c r="GC3" s="7">
        <v>13.6666666666666</v>
      </c>
      <c r="GD3" s="7">
        <v>4.2666666666666604</v>
      </c>
      <c r="GE3" s="7">
        <v>22.3333333333333</v>
      </c>
      <c r="GF3" s="7">
        <v>16.066666666666599</v>
      </c>
      <c r="GG3" s="7">
        <v>0</v>
      </c>
      <c r="GH3" s="7">
        <v>0</v>
      </c>
    </row>
    <row r="4" spans="1:190" x14ac:dyDescent="0.3">
      <c r="A4" s="6">
        <v>36616</v>
      </c>
      <c r="B4" s="7">
        <v>11.9</v>
      </c>
      <c r="C4" s="7">
        <v>0</v>
      </c>
      <c r="D4" s="7">
        <v>0</v>
      </c>
      <c r="E4" s="7">
        <v>0</v>
      </c>
      <c r="F4" s="7">
        <v>10.6</v>
      </c>
      <c r="G4" s="7">
        <v>14.3</v>
      </c>
      <c r="H4" s="7">
        <v>15.2</v>
      </c>
      <c r="I4" s="7">
        <v>0</v>
      </c>
      <c r="J4" s="7">
        <v>0</v>
      </c>
      <c r="K4" s="7">
        <v>7.1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8.0500000000000007</v>
      </c>
      <c r="W4" s="7">
        <v>0</v>
      </c>
      <c r="X4" s="7">
        <v>2.54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8.5</v>
      </c>
      <c r="AF4" s="7">
        <v>0</v>
      </c>
      <c r="AG4" s="7">
        <v>0</v>
      </c>
      <c r="AH4" s="7">
        <v>0</v>
      </c>
      <c r="AI4" s="7">
        <v>0</v>
      </c>
      <c r="AJ4" s="7">
        <v>12.6</v>
      </c>
      <c r="AK4" s="7">
        <v>37.299999999999997</v>
      </c>
      <c r="AL4" s="7">
        <v>15.7</v>
      </c>
      <c r="AM4" s="7">
        <v>-19.5</v>
      </c>
      <c r="AN4" s="7">
        <v>13.5</v>
      </c>
      <c r="AO4" s="7">
        <v>24.7</v>
      </c>
      <c r="AP4" s="7">
        <v>0</v>
      </c>
      <c r="AQ4" s="7">
        <v>0</v>
      </c>
      <c r="AR4" s="7">
        <v>0</v>
      </c>
      <c r="AS4" s="7">
        <v>5</v>
      </c>
      <c r="AT4" s="7">
        <v>5.0999999999999996</v>
      </c>
      <c r="AU4" s="7">
        <v>10.7</v>
      </c>
      <c r="AV4" s="7">
        <v>0</v>
      </c>
      <c r="AW4" s="7">
        <v>3.8</v>
      </c>
      <c r="AX4" s="7">
        <v>33.5</v>
      </c>
      <c r="AY4" s="7">
        <v>62.7</v>
      </c>
      <c r="AZ4" s="7">
        <v>0</v>
      </c>
      <c r="BA4" s="7">
        <v>0</v>
      </c>
      <c r="BB4" s="7">
        <v>0</v>
      </c>
      <c r="BC4" s="7">
        <v>0</v>
      </c>
      <c r="BD4" s="7">
        <v>-20.2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74.8</v>
      </c>
      <c r="BU4" s="7">
        <v>2.2999999999999998</v>
      </c>
      <c r="BV4" s="7">
        <v>0</v>
      </c>
      <c r="BW4" s="7">
        <v>0</v>
      </c>
      <c r="BX4" s="7">
        <v>20.399999999999999</v>
      </c>
      <c r="BY4" s="7">
        <v>23.1</v>
      </c>
      <c r="BZ4" s="7">
        <v>-17.399999999999999</v>
      </c>
      <c r="CA4" s="7">
        <v>12.2</v>
      </c>
      <c r="CB4" s="7">
        <v>44.3</v>
      </c>
      <c r="CC4" s="7">
        <v>20.399999999999999</v>
      </c>
      <c r="CD4" s="7">
        <v>52.2</v>
      </c>
      <c r="CE4" s="7">
        <v>0</v>
      </c>
      <c r="CF4" s="7">
        <v>0</v>
      </c>
      <c r="CG4" s="7">
        <v>101.82</v>
      </c>
      <c r="CH4" s="7">
        <v>16.399999999999999</v>
      </c>
      <c r="CI4" s="7">
        <v>34.799999999999997</v>
      </c>
      <c r="CJ4" s="7">
        <v>7.8</v>
      </c>
      <c r="CK4" s="7">
        <v>13.6</v>
      </c>
      <c r="CL4" s="7">
        <v>35.700000000000003</v>
      </c>
      <c r="CM4" s="7">
        <v>35.200000000000003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9.3000000000000007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424.27</v>
      </c>
      <c r="DL4" s="7">
        <v>40</v>
      </c>
      <c r="DM4" s="7">
        <v>0</v>
      </c>
      <c r="DN4" s="7">
        <v>1568.2</v>
      </c>
      <c r="DO4" s="7">
        <v>0</v>
      </c>
      <c r="DP4" s="7">
        <v>16.7</v>
      </c>
      <c r="DQ4" s="7">
        <v>18.7</v>
      </c>
      <c r="DR4" s="7">
        <v>13.38</v>
      </c>
      <c r="DS4" s="7">
        <v>13.4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8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-0.2</v>
      </c>
      <c r="ER4" s="7">
        <v>1.87</v>
      </c>
      <c r="ES4" s="7">
        <v>97.79</v>
      </c>
      <c r="ET4" s="7">
        <v>8.6999999999999993</v>
      </c>
      <c r="EU4" s="7">
        <v>2.5</v>
      </c>
      <c r="EV4" s="7">
        <v>8.8000000000000007</v>
      </c>
      <c r="EW4" s="7">
        <v>9.9</v>
      </c>
      <c r="EX4" s="7">
        <v>2.5999999999999899</v>
      </c>
      <c r="EY4" s="7">
        <v>9</v>
      </c>
      <c r="EZ4" s="7">
        <v>0</v>
      </c>
      <c r="FA4" s="7">
        <v>6.3</v>
      </c>
      <c r="FB4" s="7">
        <v>10.8</v>
      </c>
      <c r="FC4" s="7">
        <v>7.2999999999999901</v>
      </c>
      <c r="FD4" s="7">
        <v>11.7</v>
      </c>
      <c r="FE4" s="7">
        <v>7.1999999999999904</v>
      </c>
      <c r="FF4" s="7">
        <v>8.7999999999999901</v>
      </c>
      <c r="FG4" s="7">
        <v>0</v>
      </c>
      <c r="FH4" s="7">
        <v>12.2</v>
      </c>
      <c r="FI4" s="7">
        <v>0</v>
      </c>
      <c r="FJ4" s="7">
        <v>0</v>
      </c>
      <c r="FK4" s="7">
        <v>0</v>
      </c>
      <c r="FL4" s="7">
        <v>0</v>
      </c>
      <c r="FM4" s="7">
        <v>0</v>
      </c>
      <c r="FN4" s="7">
        <v>19.0519649999999</v>
      </c>
      <c r="FO4" s="7">
        <v>0.74343599999999899</v>
      </c>
      <c r="FP4" s="7">
        <v>191.698182</v>
      </c>
      <c r="FQ4" s="7">
        <v>1.425154</v>
      </c>
      <c r="FR4" s="7">
        <v>-91.698182000000003</v>
      </c>
      <c r="FS4" s="7">
        <v>-0.68171799999999905</v>
      </c>
      <c r="FT4" s="7">
        <v>2.4094129999999998</v>
      </c>
      <c r="FU4" s="7">
        <v>-0.32640399999999897</v>
      </c>
      <c r="FV4" s="7">
        <v>-1.1802139999999901</v>
      </c>
      <c r="FW4" s="7">
        <v>3.9772340000000002</v>
      </c>
      <c r="FX4" s="7">
        <v>0</v>
      </c>
      <c r="FY4" s="7">
        <v>126.399999999999</v>
      </c>
      <c r="FZ4" s="7">
        <v>12.5</v>
      </c>
      <c r="GA4" s="7">
        <v>96.4</v>
      </c>
      <c r="GB4" s="7">
        <v>17.5</v>
      </c>
      <c r="GC4" s="7">
        <v>13.2</v>
      </c>
      <c r="GD4" s="7">
        <v>4.2999999999999901</v>
      </c>
      <c r="GE4" s="7">
        <v>22.5</v>
      </c>
      <c r="GF4" s="7">
        <v>16.099999999999898</v>
      </c>
      <c r="GG4" s="7">
        <v>0</v>
      </c>
      <c r="GH4" s="7">
        <v>0</v>
      </c>
    </row>
    <row r="5" spans="1:190" x14ac:dyDescent="0.3">
      <c r="A5" s="6">
        <v>36646</v>
      </c>
      <c r="B5" s="7">
        <v>11.4</v>
      </c>
      <c r="C5" s="7">
        <v>0</v>
      </c>
      <c r="D5" s="7">
        <v>0</v>
      </c>
      <c r="E5" s="7">
        <v>0</v>
      </c>
      <c r="F5" s="7">
        <v>10.8</v>
      </c>
      <c r="G5" s="7">
        <v>14</v>
      </c>
      <c r="H5" s="7">
        <v>14.2</v>
      </c>
      <c r="I5" s="7">
        <v>0</v>
      </c>
      <c r="J5" s="7">
        <v>0</v>
      </c>
      <c r="K5" s="7">
        <v>6.9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8.6199999999999992</v>
      </c>
      <c r="W5" s="7">
        <v>0</v>
      </c>
      <c r="X5" s="7">
        <v>1.43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9.3000000000000007</v>
      </c>
      <c r="AF5" s="7">
        <v>0</v>
      </c>
      <c r="AG5" s="7">
        <v>0</v>
      </c>
      <c r="AH5" s="7">
        <v>0</v>
      </c>
      <c r="AI5" s="7">
        <v>0</v>
      </c>
      <c r="AJ5" s="7">
        <v>11.9</v>
      </c>
      <c r="AK5" s="7">
        <v>33.1</v>
      </c>
      <c r="AL5" s="7">
        <v>13.1</v>
      </c>
      <c r="AM5" s="7">
        <v>-18.7</v>
      </c>
      <c r="AN5" s="7">
        <v>13.5</v>
      </c>
      <c r="AO5" s="7">
        <v>20.8</v>
      </c>
      <c r="AP5" s="7">
        <v>0</v>
      </c>
      <c r="AQ5" s="7">
        <v>0</v>
      </c>
      <c r="AR5" s="7">
        <v>0</v>
      </c>
      <c r="AS5" s="7">
        <v>13.8</v>
      </c>
      <c r="AT5" s="7">
        <v>8.1999999999999993</v>
      </c>
      <c r="AU5" s="7">
        <v>9.6</v>
      </c>
      <c r="AV5" s="7">
        <v>0</v>
      </c>
      <c r="AW5" s="7">
        <v>4.0999999999999996</v>
      </c>
      <c r="AX5" s="7">
        <v>33.799999999999997</v>
      </c>
      <c r="AY5" s="7">
        <v>62.1</v>
      </c>
      <c r="AZ5" s="7">
        <v>0</v>
      </c>
      <c r="BA5" s="7">
        <v>0</v>
      </c>
      <c r="BB5" s="7">
        <v>0</v>
      </c>
      <c r="BC5" s="7">
        <v>0</v>
      </c>
      <c r="BD5" s="7">
        <v>-11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44.9</v>
      </c>
      <c r="BU5" s="7">
        <v>4.9000000000000004</v>
      </c>
      <c r="BV5" s="7">
        <v>0</v>
      </c>
      <c r="BW5" s="7">
        <v>0</v>
      </c>
      <c r="BX5" s="7">
        <v>20.9</v>
      </c>
      <c r="BY5" s="7">
        <v>24.6</v>
      </c>
      <c r="BZ5" s="7">
        <v>-11.9</v>
      </c>
      <c r="CA5" s="7">
        <v>12.9</v>
      </c>
      <c r="CB5" s="7">
        <v>32.4</v>
      </c>
      <c r="CC5" s="7">
        <v>20.9</v>
      </c>
      <c r="CD5" s="7">
        <v>43.6</v>
      </c>
      <c r="CE5" s="7">
        <v>0</v>
      </c>
      <c r="CF5" s="7">
        <v>0</v>
      </c>
      <c r="CG5" s="7">
        <v>101.85</v>
      </c>
      <c r="CH5" s="7">
        <v>18</v>
      </c>
      <c r="CI5" s="7">
        <v>33.6</v>
      </c>
      <c r="CJ5" s="7">
        <v>8</v>
      </c>
      <c r="CK5" s="7">
        <v>10.3</v>
      </c>
      <c r="CL5" s="7">
        <v>35.799999999999997</v>
      </c>
      <c r="CM5" s="7">
        <v>36.5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9.1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125.03</v>
      </c>
      <c r="DL5" s="7">
        <v>38.799999999999997</v>
      </c>
      <c r="DM5" s="7">
        <v>0</v>
      </c>
      <c r="DN5" s="7">
        <v>1568.46</v>
      </c>
      <c r="DO5" s="7">
        <v>0</v>
      </c>
      <c r="DP5" s="7">
        <v>21.8</v>
      </c>
      <c r="DQ5" s="7">
        <v>21.7</v>
      </c>
      <c r="DR5" s="7">
        <v>14.46</v>
      </c>
      <c r="DS5" s="7">
        <v>13.8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8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-0.3</v>
      </c>
      <c r="ER5" s="7">
        <v>2.59</v>
      </c>
      <c r="ES5" s="7">
        <v>98.17</v>
      </c>
      <c r="ET5" s="7">
        <v>8.8333333333333304</v>
      </c>
      <c r="EU5" s="7">
        <v>2.0666666666666602</v>
      </c>
      <c r="EV5" s="7">
        <v>9.2333333333333307</v>
      </c>
      <c r="EW5" s="7">
        <v>10.233333333333301</v>
      </c>
      <c r="EX5" s="7">
        <v>2.1666666666666599</v>
      </c>
      <c r="EY5" s="7">
        <v>9.43333333333333</v>
      </c>
      <c r="EZ5" s="7">
        <v>0</v>
      </c>
      <c r="FA5" s="7">
        <v>7</v>
      </c>
      <c r="FB5" s="7">
        <v>10.199999999999999</v>
      </c>
      <c r="FC5" s="7">
        <v>8.1</v>
      </c>
      <c r="FD5" s="7">
        <v>11.5</v>
      </c>
      <c r="FE5" s="7">
        <v>7.0666666666666602</v>
      </c>
      <c r="FF5" s="7">
        <v>8.1</v>
      </c>
      <c r="FG5" s="7">
        <v>0</v>
      </c>
      <c r="FH5" s="7">
        <v>13.566666666666601</v>
      </c>
      <c r="FI5" s="7">
        <v>0</v>
      </c>
      <c r="FJ5" s="7">
        <v>0</v>
      </c>
      <c r="FK5" s="7">
        <v>0</v>
      </c>
      <c r="FL5" s="7">
        <v>0</v>
      </c>
      <c r="FM5" s="7">
        <v>0</v>
      </c>
      <c r="FN5" s="7">
        <v>30.159275333333301</v>
      </c>
      <c r="FO5" s="7">
        <v>1.094568</v>
      </c>
      <c r="FP5" s="7">
        <v>144.70115100000001</v>
      </c>
      <c r="FQ5" s="7">
        <v>1.25380966666666</v>
      </c>
      <c r="FR5" s="7">
        <v>-44.701151000000003</v>
      </c>
      <c r="FS5" s="7">
        <v>-0.159241666666667</v>
      </c>
      <c r="FT5" s="7">
        <v>2.57150366666666</v>
      </c>
      <c r="FU5" s="7">
        <v>-0.33916400000000002</v>
      </c>
      <c r="FV5" s="7">
        <v>-1.481943</v>
      </c>
      <c r="FW5" s="7">
        <v>4.0837950000000003</v>
      </c>
      <c r="FX5" s="7">
        <v>0</v>
      </c>
      <c r="FY5" s="7">
        <v>126.133333333333</v>
      </c>
      <c r="FZ5" s="7">
        <v>12.466666666666599</v>
      </c>
      <c r="GA5" s="7">
        <v>95.9</v>
      </c>
      <c r="GB5" s="7">
        <v>17.766666666666602</v>
      </c>
      <c r="GC5" s="7">
        <v>13.4333333333333</v>
      </c>
      <c r="GD5" s="7">
        <v>4.3333333333333304</v>
      </c>
      <c r="GE5" s="7">
        <v>22.633333333333301</v>
      </c>
      <c r="GF5" s="7">
        <v>16.133333333333301</v>
      </c>
      <c r="GG5" s="7">
        <v>0</v>
      </c>
      <c r="GH5" s="7">
        <v>0</v>
      </c>
    </row>
    <row r="6" spans="1:190" x14ac:dyDescent="0.3">
      <c r="A6" s="6">
        <v>36677</v>
      </c>
      <c r="B6" s="7">
        <v>11.5</v>
      </c>
      <c r="C6" s="7">
        <v>0</v>
      </c>
      <c r="D6" s="7">
        <v>0</v>
      </c>
      <c r="E6" s="7">
        <v>0</v>
      </c>
      <c r="F6" s="7">
        <v>10.6</v>
      </c>
      <c r="G6" s="7">
        <v>14.5</v>
      </c>
      <c r="H6" s="7">
        <v>14.8</v>
      </c>
      <c r="I6" s="7">
        <v>0</v>
      </c>
      <c r="J6" s="7">
        <v>0</v>
      </c>
      <c r="K6" s="7">
        <v>12.8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8.84</v>
      </c>
      <c r="W6" s="7">
        <v>0</v>
      </c>
      <c r="X6" s="7">
        <v>1.39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9.5</v>
      </c>
      <c r="AF6" s="7">
        <v>0</v>
      </c>
      <c r="AG6" s="7">
        <v>0</v>
      </c>
      <c r="AH6" s="7">
        <v>0</v>
      </c>
      <c r="AI6" s="7">
        <v>0</v>
      </c>
      <c r="AJ6" s="7">
        <v>11.2</v>
      </c>
      <c r="AK6" s="7">
        <v>26</v>
      </c>
      <c r="AL6" s="7">
        <v>13.3</v>
      </c>
      <c r="AM6" s="7">
        <v>-14.4</v>
      </c>
      <c r="AN6" s="7">
        <v>11.5</v>
      </c>
      <c r="AO6" s="7">
        <v>21</v>
      </c>
      <c r="AP6" s="7">
        <v>0</v>
      </c>
      <c r="AQ6" s="7">
        <v>0</v>
      </c>
      <c r="AR6" s="7">
        <v>0</v>
      </c>
      <c r="AS6" s="7">
        <v>14.6</v>
      </c>
      <c r="AT6" s="7">
        <v>9.1</v>
      </c>
      <c r="AU6" s="7">
        <v>9.4</v>
      </c>
      <c r="AV6" s="7">
        <v>0</v>
      </c>
      <c r="AW6" s="7">
        <v>4.4000000000000004</v>
      </c>
      <c r="AX6" s="7">
        <v>33.4</v>
      </c>
      <c r="AY6" s="7">
        <v>62.3</v>
      </c>
      <c r="AZ6" s="7">
        <v>0</v>
      </c>
      <c r="BA6" s="7">
        <v>0</v>
      </c>
      <c r="BB6" s="7">
        <v>0</v>
      </c>
      <c r="BC6" s="7">
        <v>0</v>
      </c>
      <c r="BD6" s="7">
        <v>0.2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37.4</v>
      </c>
      <c r="BU6" s="7">
        <v>6.3</v>
      </c>
      <c r="BV6" s="7">
        <v>0</v>
      </c>
      <c r="BW6" s="7">
        <v>0</v>
      </c>
      <c r="BX6" s="7">
        <v>20.8</v>
      </c>
      <c r="BY6" s="7">
        <v>26.6</v>
      </c>
      <c r="BZ6" s="7">
        <v>-10.1</v>
      </c>
      <c r="CA6" s="7">
        <v>11.5</v>
      </c>
      <c r="CB6" s="7">
        <v>22.4</v>
      </c>
      <c r="CC6" s="7">
        <v>20.8</v>
      </c>
      <c r="CD6" s="7">
        <v>54.6</v>
      </c>
      <c r="CE6" s="7">
        <v>0</v>
      </c>
      <c r="CF6" s="7">
        <v>0</v>
      </c>
      <c r="CG6" s="7">
        <v>102.2</v>
      </c>
      <c r="CH6" s="7">
        <v>21</v>
      </c>
      <c r="CI6" s="7">
        <v>33.799999999999997</v>
      </c>
      <c r="CJ6" s="7">
        <v>8</v>
      </c>
      <c r="CK6" s="7">
        <v>15.9</v>
      </c>
      <c r="CL6" s="7">
        <v>37.799999999999997</v>
      </c>
      <c r="CM6" s="7">
        <v>39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11.5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68.739999999999995</v>
      </c>
      <c r="DL6" s="7">
        <v>36.1</v>
      </c>
      <c r="DM6" s="7">
        <v>0</v>
      </c>
      <c r="DN6" s="7">
        <v>1580.19</v>
      </c>
      <c r="DO6" s="7">
        <v>0</v>
      </c>
      <c r="DP6" s="7">
        <v>20.100000000000001</v>
      </c>
      <c r="DQ6" s="7">
        <v>22.3</v>
      </c>
      <c r="DR6" s="7">
        <v>14.01</v>
      </c>
      <c r="DS6" s="7">
        <v>13.9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8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0.1</v>
      </c>
      <c r="ER6" s="7">
        <v>0.67</v>
      </c>
      <c r="ES6" s="7">
        <v>98.21</v>
      </c>
      <c r="ET6" s="7">
        <v>8.9666666666666597</v>
      </c>
      <c r="EU6" s="7">
        <v>1.63333333333333</v>
      </c>
      <c r="EV6" s="7">
        <v>9.6666666666666607</v>
      </c>
      <c r="EW6" s="7">
        <v>10.566666666666601</v>
      </c>
      <c r="EX6" s="7">
        <v>1.7333333333333301</v>
      </c>
      <c r="EY6" s="7">
        <v>9.86666666666666</v>
      </c>
      <c r="EZ6" s="7">
        <v>0</v>
      </c>
      <c r="FA6" s="7">
        <v>7.7</v>
      </c>
      <c r="FB6" s="7">
        <v>9.6</v>
      </c>
      <c r="FC6" s="7">
        <v>8.9</v>
      </c>
      <c r="FD6" s="7">
        <v>11.3</v>
      </c>
      <c r="FE6" s="7">
        <v>6.93333333333333</v>
      </c>
      <c r="FF6" s="7">
        <v>7.4</v>
      </c>
      <c r="FG6" s="7">
        <v>0</v>
      </c>
      <c r="FH6" s="7">
        <v>14.9333333333333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41.2665856666666</v>
      </c>
      <c r="FO6" s="7">
        <v>1.4457</v>
      </c>
      <c r="FP6" s="7">
        <v>97.704120000000003</v>
      </c>
      <c r="FQ6" s="7">
        <v>1.0824653333333301</v>
      </c>
      <c r="FR6" s="7">
        <v>2.2958799999999999</v>
      </c>
      <c r="FS6" s="7">
        <v>0.36323466666666598</v>
      </c>
      <c r="FT6" s="7">
        <v>2.7335943333333299</v>
      </c>
      <c r="FU6" s="7">
        <v>-0.35192400000000001</v>
      </c>
      <c r="FV6" s="7">
        <v>-1.7836719999999999</v>
      </c>
      <c r="FW6" s="7">
        <v>4.1903560000000004</v>
      </c>
      <c r="FX6" s="7">
        <v>0</v>
      </c>
      <c r="FY6" s="7">
        <v>125.86666666666601</v>
      </c>
      <c r="FZ6" s="7">
        <v>12.4333333333333</v>
      </c>
      <c r="GA6" s="7">
        <v>95.4</v>
      </c>
      <c r="GB6" s="7">
        <v>18.033333333333299</v>
      </c>
      <c r="GC6" s="7">
        <v>13.6666666666666</v>
      </c>
      <c r="GD6" s="7">
        <v>4.36666666666666</v>
      </c>
      <c r="GE6" s="7">
        <v>22.766666666666602</v>
      </c>
      <c r="GF6" s="7">
        <v>16.1666666666666</v>
      </c>
      <c r="GG6" s="7">
        <v>0</v>
      </c>
      <c r="GH6" s="7">
        <v>0</v>
      </c>
    </row>
    <row r="7" spans="1:190" x14ac:dyDescent="0.3">
      <c r="A7" s="6">
        <v>36707</v>
      </c>
      <c r="B7" s="7">
        <v>12.2</v>
      </c>
      <c r="C7" s="7">
        <v>0</v>
      </c>
      <c r="D7" s="7">
        <v>0</v>
      </c>
      <c r="E7" s="7">
        <v>0</v>
      </c>
      <c r="F7" s="7">
        <v>11.9</v>
      </c>
      <c r="G7" s="7">
        <v>15.2</v>
      </c>
      <c r="H7" s="7">
        <v>15.1</v>
      </c>
      <c r="I7" s="7">
        <v>0</v>
      </c>
      <c r="J7" s="7">
        <v>0</v>
      </c>
      <c r="K7" s="7">
        <v>12.5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7.89</v>
      </c>
      <c r="W7" s="7">
        <v>0</v>
      </c>
      <c r="X7" s="7">
        <v>2.0699999999999998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12.1</v>
      </c>
      <c r="AF7" s="7">
        <v>0</v>
      </c>
      <c r="AG7" s="7">
        <v>0</v>
      </c>
      <c r="AH7" s="7">
        <v>0</v>
      </c>
      <c r="AI7" s="7">
        <v>0</v>
      </c>
      <c r="AJ7" s="7">
        <v>13.5</v>
      </c>
      <c r="AK7" s="7">
        <v>26</v>
      </c>
      <c r="AL7" s="7">
        <v>17.600000000000001</v>
      </c>
      <c r="AM7" s="7">
        <v>-15.4</v>
      </c>
      <c r="AN7" s="7">
        <v>13.9</v>
      </c>
      <c r="AO7" s="7">
        <v>23.7</v>
      </c>
      <c r="AP7" s="7">
        <v>0</v>
      </c>
      <c r="AQ7" s="7">
        <v>0</v>
      </c>
      <c r="AR7" s="7">
        <v>0</v>
      </c>
      <c r="AS7" s="7">
        <v>14</v>
      </c>
      <c r="AT7" s="7">
        <v>11.4</v>
      </c>
      <c r="AU7" s="7">
        <v>12.4</v>
      </c>
      <c r="AV7" s="7">
        <v>0</v>
      </c>
      <c r="AW7" s="7">
        <v>4.5</v>
      </c>
      <c r="AX7" s="7">
        <v>33.5</v>
      </c>
      <c r="AY7" s="7">
        <v>62.1</v>
      </c>
      <c r="AZ7" s="7">
        <v>0</v>
      </c>
      <c r="BA7" s="7">
        <v>0</v>
      </c>
      <c r="BB7" s="7">
        <v>0</v>
      </c>
      <c r="BC7" s="7">
        <v>0</v>
      </c>
      <c r="BD7" s="7">
        <v>5.5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33</v>
      </c>
      <c r="BU7" s="7">
        <v>6.9</v>
      </c>
      <c r="BV7" s="7">
        <v>0</v>
      </c>
      <c r="BW7" s="7">
        <v>0</v>
      </c>
      <c r="BX7" s="7">
        <v>22.4</v>
      </c>
      <c r="BY7" s="7">
        <v>28.8</v>
      </c>
      <c r="BZ7" s="7">
        <v>-6.2</v>
      </c>
      <c r="CA7" s="7">
        <v>12.9</v>
      </c>
      <c r="CB7" s="7">
        <v>18.7</v>
      </c>
      <c r="CC7" s="7">
        <v>22.4</v>
      </c>
      <c r="CD7" s="7">
        <v>45.9</v>
      </c>
      <c r="CE7" s="7">
        <v>0</v>
      </c>
      <c r="CF7" s="7">
        <v>0</v>
      </c>
      <c r="CG7" s="7">
        <v>102.69</v>
      </c>
      <c r="CH7" s="7">
        <v>27.1</v>
      </c>
      <c r="CI7" s="7">
        <v>32.5</v>
      </c>
      <c r="CJ7" s="7">
        <v>10.1</v>
      </c>
      <c r="CK7" s="7">
        <v>21</v>
      </c>
      <c r="CL7" s="7">
        <v>36.700000000000003</v>
      </c>
      <c r="CM7" s="7">
        <v>38.5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8.9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140.22999999999999</v>
      </c>
      <c r="DL7" s="7">
        <v>37.299999999999997</v>
      </c>
      <c r="DM7" s="7">
        <v>0</v>
      </c>
      <c r="DN7" s="7">
        <v>1585.68</v>
      </c>
      <c r="DO7" s="7">
        <v>0</v>
      </c>
      <c r="DP7" s="7">
        <v>19.5</v>
      </c>
      <c r="DQ7" s="7">
        <v>23.7</v>
      </c>
      <c r="DR7" s="7">
        <v>14.39</v>
      </c>
      <c r="DS7" s="7">
        <v>13.8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8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0.5</v>
      </c>
      <c r="ER7" s="7">
        <v>2.95</v>
      </c>
      <c r="ES7" s="7">
        <v>98.67</v>
      </c>
      <c r="ET7" s="7">
        <v>9.0999999999999908</v>
      </c>
      <c r="EU7" s="7">
        <v>1.2</v>
      </c>
      <c r="EV7" s="7">
        <v>10.1</v>
      </c>
      <c r="EW7" s="7">
        <v>10.899999999999901</v>
      </c>
      <c r="EX7" s="7">
        <v>1.3</v>
      </c>
      <c r="EY7" s="7">
        <v>10.3</v>
      </c>
      <c r="EZ7" s="7">
        <v>0</v>
      </c>
      <c r="FA7" s="7">
        <v>8.4</v>
      </c>
      <c r="FB7" s="7">
        <v>9</v>
      </c>
      <c r="FC7" s="7">
        <v>9.6999999999999993</v>
      </c>
      <c r="FD7" s="7">
        <v>11.1</v>
      </c>
      <c r="FE7" s="7">
        <v>6.8</v>
      </c>
      <c r="FF7" s="7">
        <v>6.7</v>
      </c>
      <c r="FG7" s="7">
        <v>0</v>
      </c>
      <c r="FH7" s="7">
        <v>16.3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52.373895999999903</v>
      </c>
      <c r="FO7" s="7">
        <v>1.796832</v>
      </c>
      <c r="FP7" s="7">
        <v>50.707089000000003</v>
      </c>
      <c r="FQ7" s="7">
        <v>0.91112100000000096</v>
      </c>
      <c r="FR7" s="7">
        <v>49.292910999999997</v>
      </c>
      <c r="FS7" s="7">
        <v>0.88571099999999903</v>
      </c>
      <c r="FT7" s="7">
        <v>2.8956849999999998</v>
      </c>
      <c r="FU7" s="7">
        <v>-0.36468400000000001</v>
      </c>
      <c r="FV7" s="7">
        <v>-2.0854010000000001</v>
      </c>
      <c r="FW7" s="7">
        <v>4.2969169999999997</v>
      </c>
      <c r="FX7" s="7">
        <v>0</v>
      </c>
      <c r="FY7" s="7">
        <v>125.6</v>
      </c>
      <c r="FZ7" s="7">
        <v>12.4</v>
      </c>
      <c r="GA7" s="7">
        <v>94.9</v>
      </c>
      <c r="GB7" s="7">
        <v>18.3</v>
      </c>
      <c r="GC7" s="7">
        <v>13.9</v>
      </c>
      <c r="GD7" s="7">
        <v>4.3999999999999897</v>
      </c>
      <c r="GE7" s="7">
        <v>22.9</v>
      </c>
      <c r="GF7" s="7">
        <v>16.2</v>
      </c>
      <c r="GG7" s="7">
        <v>0</v>
      </c>
      <c r="GH7" s="7">
        <v>0</v>
      </c>
    </row>
    <row r="8" spans="1:190" x14ac:dyDescent="0.3">
      <c r="A8" s="6">
        <v>36738</v>
      </c>
      <c r="B8" s="7">
        <v>12.8</v>
      </c>
      <c r="C8" s="7">
        <v>0</v>
      </c>
      <c r="D8" s="7">
        <v>0</v>
      </c>
      <c r="E8" s="7">
        <v>0</v>
      </c>
      <c r="F8" s="7">
        <v>12.8</v>
      </c>
      <c r="G8" s="7">
        <v>16.8</v>
      </c>
      <c r="H8" s="7">
        <v>15.2</v>
      </c>
      <c r="I8" s="7">
        <v>0</v>
      </c>
      <c r="J8" s="7">
        <v>0</v>
      </c>
      <c r="K8" s="7">
        <v>13.5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9.43</v>
      </c>
      <c r="W8" s="7">
        <v>0</v>
      </c>
      <c r="X8" s="7">
        <v>2.42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12.6</v>
      </c>
      <c r="AF8" s="7">
        <v>0</v>
      </c>
      <c r="AG8" s="7">
        <v>0</v>
      </c>
      <c r="AH8" s="7">
        <v>0</v>
      </c>
      <c r="AI8" s="7">
        <v>0</v>
      </c>
      <c r="AJ8" s="7">
        <v>13.5</v>
      </c>
      <c r="AK8" s="7">
        <v>24</v>
      </c>
      <c r="AL8" s="7">
        <v>18.5</v>
      </c>
      <c r="AM8" s="7">
        <v>-18</v>
      </c>
      <c r="AN8" s="7">
        <v>12.7</v>
      </c>
      <c r="AO8" s="7">
        <v>25.3</v>
      </c>
      <c r="AP8" s="7">
        <v>0</v>
      </c>
      <c r="AQ8" s="7">
        <v>0</v>
      </c>
      <c r="AR8" s="7">
        <v>0</v>
      </c>
      <c r="AS8" s="7">
        <v>15.6</v>
      </c>
      <c r="AT8" s="7">
        <v>10.1</v>
      </c>
      <c r="AU8" s="7">
        <v>13.8</v>
      </c>
      <c r="AV8" s="7">
        <v>0</v>
      </c>
      <c r="AW8" s="7">
        <v>4.3</v>
      </c>
      <c r="AX8" s="7">
        <v>32.9</v>
      </c>
      <c r="AY8" s="7">
        <v>62.8</v>
      </c>
      <c r="AZ8" s="7">
        <v>0</v>
      </c>
      <c r="BA8" s="7">
        <v>0</v>
      </c>
      <c r="BB8" s="7">
        <v>0</v>
      </c>
      <c r="BC8" s="7">
        <v>0</v>
      </c>
      <c r="BD8" s="7">
        <v>2.8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37.299999999999997</v>
      </c>
      <c r="BU8" s="7">
        <v>8</v>
      </c>
      <c r="BV8" s="7">
        <v>0</v>
      </c>
      <c r="BW8" s="7">
        <v>0</v>
      </c>
      <c r="BX8" s="7">
        <v>24.1</v>
      </c>
      <c r="BY8" s="7">
        <v>29.5</v>
      </c>
      <c r="BZ8" s="7">
        <v>-3.2</v>
      </c>
      <c r="CA8" s="7">
        <v>17.5</v>
      </c>
      <c r="CB8" s="7">
        <v>20.9</v>
      </c>
      <c r="CC8" s="7">
        <v>24.1</v>
      </c>
      <c r="CD8" s="7">
        <v>53.1</v>
      </c>
      <c r="CE8" s="7">
        <v>0</v>
      </c>
      <c r="CF8" s="7">
        <v>0</v>
      </c>
      <c r="CG8" s="7">
        <v>102.94</v>
      </c>
      <c r="CH8" s="7">
        <v>28.6</v>
      </c>
      <c r="CI8" s="7">
        <v>32.700000000000003</v>
      </c>
      <c r="CJ8" s="7">
        <v>11.6</v>
      </c>
      <c r="CK8" s="7">
        <v>19.100000000000001</v>
      </c>
      <c r="CL8" s="7">
        <v>38</v>
      </c>
      <c r="CM8" s="7">
        <v>39.200000000000003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9.1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-41.58</v>
      </c>
      <c r="DL8" s="7">
        <v>36.299999999999997</v>
      </c>
      <c r="DM8" s="7">
        <v>0</v>
      </c>
      <c r="DN8" s="7">
        <v>1585.96</v>
      </c>
      <c r="DO8" s="7">
        <v>0</v>
      </c>
      <c r="DP8" s="7">
        <v>17.5</v>
      </c>
      <c r="DQ8" s="7">
        <v>22.6</v>
      </c>
      <c r="DR8" s="7">
        <v>15.55</v>
      </c>
      <c r="DS8" s="7">
        <v>14.1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8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0.5</v>
      </c>
      <c r="ER8" s="7">
        <v>4.5</v>
      </c>
      <c r="ES8" s="7">
        <v>99.18</v>
      </c>
      <c r="ET8" s="7">
        <v>9</v>
      </c>
      <c r="EU8" s="7">
        <v>1.6666666666666601</v>
      </c>
      <c r="EV8" s="7">
        <v>10.1</v>
      </c>
      <c r="EW8" s="7">
        <v>10.6666666666666</v>
      </c>
      <c r="EX8" s="7">
        <v>1.7666666666666599</v>
      </c>
      <c r="EY8" s="7">
        <v>10.3</v>
      </c>
      <c r="EZ8" s="7">
        <v>0</v>
      </c>
      <c r="FA8" s="7">
        <v>8.1999999999999993</v>
      </c>
      <c r="FB8" s="7">
        <v>8.8333333333333304</v>
      </c>
      <c r="FC8" s="7">
        <v>9.0666666666666593</v>
      </c>
      <c r="FD8" s="7">
        <v>10.6666666666666</v>
      </c>
      <c r="FE8" s="7">
        <v>7</v>
      </c>
      <c r="FF8" s="7">
        <v>7.2333333333333298</v>
      </c>
      <c r="FG8" s="7">
        <v>0</v>
      </c>
      <c r="FH8" s="7">
        <v>15.633333333333301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24.2930453333333</v>
      </c>
      <c r="FO8" s="7">
        <v>0.85288200000000003</v>
      </c>
      <c r="FP8" s="7">
        <v>-35.714325000000002</v>
      </c>
      <c r="FQ8" s="7">
        <v>1.3269486666666599</v>
      </c>
      <c r="FR8" s="7">
        <v>135.714325</v>
      </c>
      <c r="FS8" s="7">
        <v>-0.47406666666666702</v>
      </c>
      <c r="FT8" s="7">
        <v>2.7915199999999998</v>
      </c>
      <c r="FU8" s="7">
        <v>-9.2032000000000003E-2</v>
      </c>
      <c r="FV8" s="7">
        <v>-1.85542433333333</v>
      </c>
      <c r="FW8" s="7">
        <v>4.6257873333333297</v>
      </c>
      <c r="FX8" s="7">
        <v>0</v>
      </c>
      <c r="FY8" s="7">
        <v>125.2</v>
      </c>
      <c r="FZ8" s="7">
        <v>12.4</v>
      </c>
      <c r="GA8" s="7">
        <v>94.366666666666603</v>
      </c>
      <c r="GB8" s="7">
        <v>18.433333333333302</v>
      </c>
      <c r="GC8" s="7">
        <v>14</v>
      </c>
      <c r="GD8" s="7">
        <v>4.43333333333333</v>
      </c>
      <c r="GE8" s="7">
        <v>23.033333333333299</v>
      </c>
      <c r="GF8" s="7">
        <v>16.233333333333299</v>
      </c>
      <c r="GG8" s="7">
        <v>0</v>
      </c>
      <c r="GH8" s="7">
        <v>0</v>
      </c>
    </row>
    <row r="9" spans="1:190" x14ac:dyDescent="0.3">
      <c r="A9" s="6">
        <v>36769</v>
      </c>
      <c r="B9" s="7">
        <v>12.8</v>
      </c>
      <c r="C9" s="7">
        <v>0</v>
      </c>
      <c r="D9" s="7">
        <v>0</v>
      </c>
      <c r="E9" s="7">
        <v>0</v>
      </c>
      <c r="F9" s="7">
        <v>12.1</v>
      </c>
      <c r="G9" s="7">
        <v>17.2</v>
      </c>
      <c r="H9" s="7">
        <v>14.9</v>
      </c>
      <c r="I9" s="7">
        <v>0</v>
      </c>
      <c r="J9" s="7">
        <v>0</v>
      </c>
      <c r="K9" s="7">
        <v>10.6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9.19</v>
      </c>
      <c r="W9" s="7">
        <v>0</v>
      </c>
      <c r="X9" s="7">
        <v>3.34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12.7</v>
      </c>
      <c r="AF9" s="7">
        <v>0</v>
      </c>
      <c r="AG9" s="7">
        <v>0</v>
      </c>
      <c r="AH9" s="7">
        <v>0</v>
      </c>
      <c r="AI9" s="7">
        <v>0</v>
      </c>
      <c r="AJ9" s="7">
        <v>14.3</v>
      </c>
      <c r="AK9" s="7">
        <v>28.5</v>
      </c>
      <c r="AL9" s="7">
        <v>19.7</v>
      </c>
      <c r="AM9" s="7">
        <v>-20.399999999999999</v>
      </c>
      <c r="AN9" s="7">
        <v>13.3</v>
      </c>
      <c r="AO9" s="7">
        <v>25.2</v>
      </c>
      <c r="AP9" s="7">
        <v>0</v>
      </c>
      <c r="AQ9" s="7">
        <v>0</v>
      </c>
      <c r="AR9" s="7">
        <v>0</v>
      </c>
      <c r="AS9" s="7">
        <v>13.7</v>
      </c>
      <c r="AT9" s="7">
        <v>10.1</v>
      </c>
      <c r="AU9" s="7">
        <v>14</v>
      </c>
      <c r="AV9" s="7">
        <v>0</v>
      </c>
      <c r="AW9" s="7">
        <v>4.0999999999999996</v>
      </c>
      <c r="AX9" s="7">
        <v>32.5</v>
      </c>
      <c r="AY9" s="7">
        <v>63.4</v>
      </c>
      <c r="AZ9" s="7">
        <v>0</v>
      </c>
      <c r="BA9" s="7">
        <v>0</v>
      </c>
      <c r="BB9" s="7">
        <v>0</v>
      </c>
      <c r="BC9" s="7">
        <v>0</v>
      </c>
      <c r="BD9" s="7">
        <v>9.5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39.5</v>
      </c>
      <c r="BU9" s="7">
        <v>7.9</v>
      </c>
      <c r="BV9" s="7">
        <v>0</v>
      </c>
      <c r="BW9" s="7">
        <v>0</v>
      </c>
      <c r="BX9" s="7">
        <v>24.3</v>
      </c>
      <c r="BY9" s="7">
        <v>29</v>
      </c>
      <c r="BZ9" s="7">
        <v>-3.5</v>
      </c>
      <c r="CA9" s="7">
        <v>17.7</v>
      </c>
      <c r="CB9" s="7">
        <v>24.9</v>
      </c>
      <c r="CC9" s="7">
        <v>24.3</v>
      </c>
      <c r="CD9" s="7">
        <v>50.9</v>
      </c>
      <c r="CE9" s="7">
        <v>0</v>
      </c>
      <c r="CF9" s="7">
        <v>0</v>
      </c>
      <c r="CG9" s="7">
        <v>103.32</v>
      </c>
      <c r="CH9" s="7">
        <v>27.5</v>
      </c>
      <c r="CI9" s="7">
        <v>32.299999999999997</v>
      </c>
      <c r="CJ9" s="7">
        <v>12.8</v>
      </c>
      <c r="CK9" s="7">
        <v>21.7</v>
      </c>
      <c r="CL9" s="7">
        <v>40.1</v>
      </c>
      <c r="CM9" s="7">
        <v>41.4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9.3000000000000007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-47.9</v>
      </c>
      <c r="DL9" s="7">
        <v>36.700000000000003</v>
      </c>
      <c r="DM9" s="7">
        <v>0</v>
      </c>
      <c r="DN9" s="7">
        <v>1592.17</v>
      </c>
      <c r="DO9" s="7">
        <v>0</v>
      </c>
      <c r="DP9" s="7">
        <v>17.399999999999999</v>
      </c>
      <c r="DQ9" s="7">
        <v>21.9</v>
      </c>
      <c r="DR9" s="7">
        <v>14.82</v>
      </c>
      <c r="DS9" s="7">
        <v>14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8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0.3</v>
      </c>
      <c r="ER9" s="7">
        <v>3.92</v>
      </c>
      <c r="ES9" s="7">
        <v>99.43</v>
      </c>
      <c r="ET9" s="7">
        <v>8.9</v>
      </c>
      <c r="EU9" s="7">
        <v>2.1333333333333302</v>
      </c>
      <c r="EV9" s="7">
        <v>10.1</v>
      </c>
      <c r="EW9" s="7">
        <v>10.4333333333333</v>
      </c>
      <c r="EX9" s="7">
        <v>2.2333333333333298</v>
      </c>
      <c r="EY9" s="7">
        <v>10.3</v>
      </c>
      <c r="EZ9" s="7">
        <v>0</v>
      </c>
      <c r="FA9" s="7">
        <v>8</v>
      </c>
      <c r="FB9" s="7">
        <v>8.6666666666666607</v>
      </c>
      <c r="FC9" s="7">
        <v>8.43333333333333</v>
      </c>
      <c r="FD9" s="7">
        <v>10.233333333333301</v>
      </c>
      <c r="FE9" s="7">
        <v>7.2</v>
      </c>
      <c r="FF9" s="7">
        <v>7.7666666666666604</v>
      </c>
      <c r="FG9" s="7">
        <v>0</v>
      </c>
      <c r="FH9" s="7">
        <v>14.966666666666599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-3.7878053333333299</v>
      </c>
      <c r="FO9" s="7">
        <v>-9.1067999999999996E-2</v>
      </c>
      <c r="FP9" s="7">
        <v>-122.135739</v>
      </c>
      <c r="FQ9" s="7">
        <v>1.7427763333333299</v>
      </c>
      <c r="FR9" s="7">
        <v>222.135739</v>
      </c>
      <c r="FS9" s="7">
        <v>-1.8338443333333301</v>
      </c>
      <c r="FT9" s="7">
        <v>2.6873550000000002</v>
      </c>
      <c r="FU9" s="7">
        <v>0.18062</v>
      </c>
      <c r="FV9" s="7">
        <v>-1.62544766666666</v>
      </c>
      <c r="FW9" s="7">
        <v>4.9546576666666597</v>
      </c>
      <c r="FX9" s="7">
        <v>0</v>
      </c>
      <c r="FY9" s="7">
        <v>124.8</v>
      </c>
      <c r="FZ9" s="7">
        <v>12.4</v>
      </c>
      <c r="GA9" s="7">
        <v>93.8333333333333</v>
      </c>
      <c r="GB9" s="7">
        <v>18.566666666666599</v>
      </c>
      <c r="GC9" s="7">
        <v>14.1</v>
      </c>
      <c r="GD9" s="7">
        <v>4.4666666666666597</v>
      </c>
      <c r="GE9" s="7">
        <v>23.1666666666666</v>
      </c>
      <c r="GF9" s="7">
        <v>16.266666666666602</v>
      </c>
      <c r="GG9" s="7">
        <v>0</v>
      </c>
      <c r="GH9" s="7">
        <v>0</v>
      </c>
    </row>
    <row r="10" spans="1:190" x14ac:dyDescent="0.3">
      <c r="A10" s="6">
        <v>36799</v>
      </c>
      <c r="B10" s="7">
        <v>12</v>
      </c>
      <c r="C10" s="7">
        <v>0</v>
      </c>
      <c r="D10" s="7">
        <v>0</v>
      </c>
      <c r="E10" s="7">
        <v>0</v>
      </c>
      <c r="F10" s="7">
        <v>11.2</v>
      </c>
      <c r="G10" s="7">
        <v>16.100000000000001</v>
      </c>
      <c r="H10" s="7">
        <v>14.8</v>
      </c>
      <c r="I10" s="7">
        <v>0</v>
      </c>
      <c r="J10" s="7">
        <v>0</v>
      </c>
      <c r="K10" s="7">
        <v>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8.86</v>
      </c>
      <c r="W10" s="7">
        <v>0</v>
      </c>
      <c r="X10" s="7">
        <v>3.64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12.9</v>
      </c>
      <c r="AF10" s="7">
        <v>0</v>
      </c>
      <c r="AG10" s="7">
        <v>0</v>
      </c>
      <c r="AH10" s="7">
        <v>0</v>
      </c>
      <c r="AI10" s="7">
        <v>0</v>
      </c>
      <c r="AJ10" s="7">
        <v>15.8</v>
      </c>
      <c r="AK10" s="7">
        <v>28.1</v>
      </c>
      <c r="AL10" s="7">
        <v>19.8</v>
      </c>
      <c r="AM10" s="7">
        <v>-16.5</v>
      </c>
      <c r="AN10" s="7">
        <v>14.7</v>
      </c>
      <c r="AO10" s="7">
        <v>28</v>
      </c>
      <c r="AP10" s="7">
        <v>0</v>
      </c>
      <c r="AQ10" s="7">
        <v>0</v>
      </c>
      <c r="AR10" s="7">
        <v>0</v>
      </c>
      <c r="AS10" s="7">
        <v>14.7</v>
      </c>
      <c r="AT10" s="7">
        <v>9.8000000000000007</v>
      </c>
      <c r="AU10" s="7">
        <v>14.4</v>
      </c>
      <c r="AV10" s="7">
        <v>0</v>
      </c>
      <c r="AW10" s="7">
        <v>3.9</v>
      </c>
      <c r="AX10" s="7">
        <v>32.200000000000003</v>
      </c>
      <c r="AY10" s="7">
        <v>63.9</v>
      </c>
      <c r="AZ10" s="7">
        <v>0</v>
      </c>
      <c r="BA10" s="7">
        <v>0</v>
      </c>
      <c r="BB10" s="7">
        <v>0</v>
      </c>
      <c r="BC10" s="7">
        <v>0</v>
      </c>
      <c r="BD10" s="7">
        <v>9.1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38.6</v>
      </c>
      <c r="BU10" s="7">
        <v>8.6999999999999993</v>
      </c>
      <c r="BV10" s="7">
        <v>0</v>
      </c>
      <c r="BW10" s="7">
        <v>0</v>
      </c>
      <c r="BX10" s="7">
        <v>25</v>
      </c>
      <c r="BY10" s="7">
        <v>29.8</v>
      </c>
      <c r="BZ10" s="7">
        <v>-2.1</v>
      </c>
      <c r="CA10" s="7">
        <v>16.5</v>
      </c>
      <c r="CB10" s="7">
        <v>26.3</v>
      </c>
      <c r="CC10" s="7">
        <v>25</v>
      </c>
      <c r="CD10" s="7">
        <v>56.2</v>
      </c>
      <c r="CE10" s="7">
        <v>0</v>
      </c>
      <c r="CF10" s="7">
        <v>0</v>
      </c>
      <c r="CG10" s="7">
        <v>103.52</v>
      </c>
      <c r="CH10" s="7">
        <v>30.8</v>
      </c>
      <c r="CI10" s="7">
        <v>31.8</v>
      </c>
      <c r="CJ10" s="7">
        <v>13.5</v>
      </c>
      <c r="CK10" s="7">
        <v>22.3</v>
      </c>
      <c r="CL10" s="7">
        <v>38.9</v>
      </c>
      <c r="CM10" s="7">
        <v>39.799999999999997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9.6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-31.42</v>
      </c>
      <c r="DL10" s="7">
        <v>35.700000000000003</v>
      </c>
      <c r="DM10" s="7">
        <v>0</v>
      </c>
      <c r="DN10" s="7">
        <v>1600.92</v>
      </c>
      <c r="DO10" s="7">
        <v>0</v>
      </c>
      <c r="DP10" s="7">
        <v>13.4</v>
      </c>
      <c r="DQ10" s="7">
        <v>20.8</v>
      </c>
      <c r="DR10" s="7">
        <v>15.27</v>
      </c>
      <c r="DS10" s="7">
        <v>14.1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8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9">
        <f>2/3*EQ9+1/3*EQ12</f>
        <v>0.6333333333333333</v>
      </c>
      <c r="ER10" s="7">
        <v>3.7</v>
      </c>
      <c r="ES10" s="7">
        <v>99.43</v>
      </c>
      <c r="ET10" s="7">
        <v>8.8000000000000007</v>
      </c>
      <c r="EU10" s="7">
        <v>2.6</v>
      </c>
      <c r="EV10" s="7">
        <v>10.1</v>
      </c>
      <c r="EW10" s="7">
        <v>10.199999999999999</v>
      </c>
      <c r="EX10" s="7">
        <v>2.7</v>
      </c>
      <c r="EY10" s="7">
        <v>10.3</v>
      </c>
      <c r="EZ10" s="7">
        <v>0</v>
      </c>
      <c r="FA10" s="7">
        <v>7.8</v>
      </c>
      <c r="FB10" s="7">
        <v>8.4999999999999893</v>
      </c>
      <c r="FC10" s="7">
        <v>7.8</v>
      </c>
      <c r="FD10" s="7">
        <v>9.8000000000000007</v>
      </c>
      <c r="FE10" s="7">
        <v>7.4</v>
      </c>
      <c r="FF10" s="7">
        <v>8.2999999999999901</v>
      </c>
      <c r="FG10" s="7">
        <v>0</v>
      </c>
      <c r="FH10" s="7">
        <v>14.299999999999899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-31.868655999999898</v>
      </c>
      <c r="FO10" s="7">
        <v>-1.035018</v>
      </c>
      <c r="FP10" s="7">
        <v>-208.557153</v>
      </c>
      <c r="FQ10" s="7">
        <v>2.158604</v>
      </c>
      <c r="FR10" s="7">
        <v>308.55715300000003</v>
      </c>
      <c r="FS10" s="7">
        <v>-3.193622</v>
      </c>
      <c r="FT10" s="7">
        <v>2.5831900000000001</v>
      </c>
      <c r="FU10" s="7">
        <v>0.45327200000000001</v>
      </c>
      <c r="FV10" s="7">
        <v>-1.3954709999999899</v>
      </c>
      <c r="FW10" s="7">
        <v>5.2835279999999898</v>
      </c>
      <c r="FX10" s="7">
        <v>0</v>
      </c>
      <c r="FY10" s="7">
        <v>124.4</v>
      </c>
      <c r="FZ10" s="7">
        <v>12.4</v>
      </c>
      <c r="GA10" s="7">
        <v>93.3</v>
      </c>
      <c r="GB10" s="7">
        <v>18.7</v>
      </c>
      <c r="GC10" s="7">
        <v>14.2</v>
      </c>
      <c r="GD10" s="7">
        <v>4.4999999999999902</v>
      </c>
      <c r="GE10" s="7">
        <v>23.299999999999901</v>
      </c>
      <c r="GF10" s="7">
        <v>16.3</v>
      </c>
      <c r="GG10" s="7">
        <v>0</v>
      </c>
      <c r="GH10" s="7">
        <v>0</v>
      </c>
    </row>
    <row r="11" spans="1:190" x14ac:dyDescent="0.3">
      <c r="A11" s="6">
        <v>36830</v>
      </c>
      <c r="B11" s="7">
        <v>11.4</v>
      </c>
      <c r="C11" s="7">
        <v>0</v>
      </c>
      <c r="D11" s="7">
        <v>0</v>
      </c>
      <c r="E11" s="7">
        <v>0</v>
      </c>
      <c r="F11" s="7">
        <v>8.3000000000000007</v>
      </c>
      <c r="G11" s="7">
        <v>13.3</v>
      </c>
      <c r="H11" s="7">
        <v>14.4</v>
      </c>
      <c r="I11" s="7">
        <v>0</v>
      </c>
      <c r="J11" s="7">
        <v>0</v>
      </c>
      <c r="K11" s="7">
        <v>9.3000000000000007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8.56</v>
      </c>
      <c r="W11" s="7">
        <v>0</v>
      </c>
      <c r="X11" s="7">
        <v>3.8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12.6</v>
      </c>
      <c r="AF11" s="7">
        <v>0</v>
      </c>
      <c r="AG11" s="7">
        <v>0</v>
      </c>
      <c r="AH11" s="7">
        <v>0</v>
      </c>
      <c r="AI11" s="7">
        <v>0</v>
      </c>
      <c r="AJ11" s="7">
        <v>15.7</v>
      </c>
      <c r="AK11" s="7">
        <v>34.1</v>
      </c>
      <c r="AL11" s="7">
        <v>21.4</v>
      </c>
      <c r="AM11" s="7">
        <v>-12.4</v>
      </c>
      <c r="AN11" s="7">
        <v>13.6</v>
      </c>
      <c r="AO11" s="7">
        <v>23.6</v>
      </c>
      <c r="AP11" s="7">
        <v>0</v>
      </c>
      <c r="AQ11" s="7">
        <v>0</v>
      </c>
      <c r="AR11" s="7">
        <v>0</v>
      </c>
      <c r="AS11" s="7">
        <v>14.7</v>
      </c>
      <c r="AT11" s="7">
        <v>9</v>
      </c>
      <c r="AU11" s="7">
        <v>14.4</v>
      </c>
      <c r="AV11" s="7">
        <v>0</v>
      </c>
      <c r="AW11" s="7">
        <v>3.8</v>
      </c>
      <c r="AX11" s="7">
        <v>32.200000000000003</v>
      </c>
      <c r="AY11" s="7">
        <v>64</v>
      </c>
      <c r="AZ11" s="7">
        <v>0</v>
      </c>
      <c r="BA11" s="7">
        <v>0</v>
      </c>
      <c r="BB11" s="7">
        <v>0</v>
      </c>
      <c r="BC11" s="7">
        <v>0</v>
      </c>
      <c r="BD11" s="7">
        <v>1.4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32.4</v>
      </c>
      <c r="BU11" s="7">
        <v>8.6999999999999993</v>
      </c>
      <c r="BV11" s="7">
        <v>0</v>
      </c>
      <c r="BW11" s="7">
        <v>0</v>
      </c>
      <c r="BX11" s="7">
        <v>24.6</v>
      </c>
      <c r="BY11" s="7">
        <v>29.2</v>
      </c>
      <c r="BZ11" s="7">
        <v>-3</v>
      </c>
      <c r="CA11" s="7">
        <v>17.2</v>
      </c>
      <c r="CB11" s="7">
        <v>25.4</v>
      </c>
      <c r="CC11" s="7">
        <v>24.6</v>
      </c>
      <c r="CD11" s="7">
        <v>52.1</v>
      </c>
      <c r="CE11" s="7">
        <v>0</v>
      </c>
      <c r="CF11" s="7">
        <v>0</v>
      </c>
      <c r="CG11" s="7">
        <v>103.43</v>
      </c>
      <c r="CH11" s="7">
        <v>28.3</v>
      </c>
      <c r="CI11" s="7">
        <v>31</v>
      </c>
      <c r="CJ11" s="7">
        <v>14.4</v>
      </c>
      <c r="CK11" s="7">
        <v>18.2</v>
      </c>
      <c r="CL11" s="7">
        <v>36.1</v>
      </c>
      <c r="CM11" s="7">
        <v>37.5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10.4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-13.77</v>
      </c>
      <c r="DL11" s="7">
        <v>35.1</v>
      </c>
      <c r="DM11" s="7">
        <v>0</v>
      </c>
      <c r="DN11" s="7">
        <v>1613.44</v>
      </c>
      <c r="DO11" s="7">
        <v>0</v>
      </c>
      <c r="DP11" s="7">
        <v>11.8</v>
      </c>
      <c r="DQ11" s="7">
        <v>18.2</v>
      </c>
      <c r="DR11" s="7">
        <v>14.2</v>
      </c>
      <c r="DS11" s="7">
        <v>14.5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8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9">
        <f>1/3*EQ9+2/3*EQ12</f>
        <v>0.96666666666666667</v>
      </c>
      <c r="ER11" s="7">
        <v>3.6</v>
      </c>
      <c r="ES11" s="7">
        <v>99.68</v>
      </c>
      <c r="ET11" s="7">
        <v>8.36666666666666</v>
      </c>
      <c r="EU11" s="7">
        <v>2.6333333333333302</v>
      </c>
      <c r="EV11" s="7">
        <v>9.6666666666666607</v>
      </c>
      <c r="EW11" s="7">
        <v>9.5666666666666593</v>
      </c>
      <c r="EX11" s="7">
        <v>2.7</v>
      </c>
      <c r="EY11" s="7">
        <v>10.1</v>
      </c>
      <c r="EZ11" s="7">
        <v>0</v>
      </c>
      <c r="FA11" s="7">
        <v>5.86666666666666</v>
      </c>
      <c r="FB11" s="7">
        <v>8.7666666666666604</v>
      </c>
      <c r="FC11" s="7">
        <v>8.3000000000000007</v>
      </c>
      <c r="FD11" s="7">
        <v>7.8333333333333304</v>
      </c>
      <c r="FE11" s="7">
        <v>7.1</v>
      </c>
      <c r="FF11" s="7">
        <v>7.3</v>
      </c>
      <c r="FG11" s="7">
        <v>0</v>
      </c>
      <c r="FH11" s="7">
        <v>12.8666666666666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40.3734033333333</v>
      </c>
      <c r="FO11" s="7">
        <v>1.0724590000000001</v>
      </c>
      <c r="FP11" s="7">
        <v>-125.397223</v>
      </c>
      <c r="FQ11" s="7">
        <v>2.1603189999999999</v>
      </c>
      <c r="FR11" s="7">
        <v>225.397223</v>
      </c>
      <c r="FS11" s="7">
        <v>-1.08786</v>
      </c>
      <c r="FT11" s="7">
        <v>2.4229886666666598</v>
      </c>
      <c r="FU11" s="7">
        <v>0.25047000000000003</v>
      </c>
      <c r="FV11" s="7">
        <v>-1.0054730000000001</v>
      </c>
      <c r="FW11" s="7">
        <v>5.3354629999999998</v>
      </c>
      <c r="FX11" s="7">
        <v>0</v>
      </c>
      <c r="FY11" s="7">
        <v>124.666666666666</v>
      </c>
      <c r="FZ11" s="7">
        <v>12.4</v>
      </c>
      <c r="GA11" s="7">
        <v>92.866666666666603</v>
      </c>
      <c r="GB11" s="7">
        <v>19.399999999999999</v>
      </c>
      <c r="GC11" s="7">
        <v>14.8666666666666</v>
      </c>
      <c r="GD11" s="7">
        <v>4.5333333333333297</v>
      </c>
      <c r="GE11" s="7">
        <v>23.433333333333302</v>
      </c>
      <c r="GF11" s="7">
        <v>16.3</v>
      </c>
      <c r="GG11" s="7">
        <v>0</v>
      </c>
      <c r="GH11" s="7">
        <v>0</v>
      </c>
    </row>
    <row r="12" spans="1:190" x14ac:dyDescent="0.3">
      <c r="A12" s="6">
        <v>36860</v>
      </c>
      <c r="B12" s="7">
        <v>10.6</v>
      </c>
      <c r="C12" s="7">
        <v>0</v>
      </c>
      <c r="D12" s="7">
        <v>0</v>
      </c>
      <c r="E12" s="7">
        <v>0</v>
      </c>
      <c r="F12" s="7">
        <v>9.1</v>
      </c>
      <c r="G12" s="7">
        <v>15</v>
      </c>
      <c r="H12" s="7">
        <v>14</v>
      </c>
      <c r="I12" s="7">
        <v>0</v>
      </c>
      <c r="J12" s="7">
        <v>0</v>
      </c>
      <c r="K12" s="7">
        <v>9.4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8.57</v>
      </c>
      <c r="W12" s="7">
        <v>0</v>
      </c>
      <c r="X12" s="7">
        <v>4.6399999999999997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11.7</v>
      </c>
      <c r="AF12" s="7">
        <v>0</v>
      </c>
      <c r="AG12" s="7">
        <v>0</v>
      </c>
      <c r="AH12" s="7">
        <v>0</v>
      </c>
      <c r="AI12" s="7">
        <v>0</v>
      </c>
      <c r="AJ12" s="7">
        <v>15.3</v>
      </c>
      <c r="AK12" s="7">
        <v>26.5</v>
      </c>
      <c r="AL12" s="7">
        <v>22.6</v>
      </c>
      <c r="AM12" s="7">
        <v>-11.6</v>
      </c>
      <c r="AN12" s="7">
        <v>12.8</v>
      </c>
      <c r="AO12" s="7">
        <v>24.1</v>
      </c>
      <c r="AP12" s="7">
        <v>0</v>
      </c>
      <c r="AQ12" s="7">
        <v>0</v>
      </c>
      <c r="AR12" s="7">
        <v>0</v>
      </c>
      <c r="AS12" s="7">
        <v>13.8</v>
      </c>
      <c r="AT12" s="7">
        <v>10.5</v>
      </c>
      <c r="AU12" s="7">
        <v>12.2</v>
      </c>
      <c r="AV12" s="7">
        <v>0</v>
      </c>
      <c r="AW12" s="7">
        <v>3.7</v>
      </c>
      <c r="AX12" s="7">
        <v>32.5</v>
      </c>
      <c r="AY12" s="7">
        <v>63.8</v>
      </c>
      <c r="AZ12" s="7">
        <v>0</v>
      </c>
      <c r="BA12" s="7">
        <v>0</v>
      </c>
      <c r="BB12" s="7">
        <v>0</v>
      </c>
      <c r="BC12" s="7">
        <v>0</v>
      </c>
      <c r="BD12" s="7">
        <v>2.2999999999999998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28</v>
      </c>
      <c r="BU12" s="7">
        <v>8.6</v>
      </c>
      <c r="BV12" s="7">
        <v>0</v>
      </c>
      <c r="BW12" s="7">
        <v>0</v>
      </c>
      <c r="BX12" s="7">
        <v>24.1</v>
      </c>
      <c r="BY12" s="7">
        <v>29.2</v>
      </c>
      <c r="BZ12" s="7">
        <v>-7.4</v>
      </c>
      <c r="CA12" s="7">
        <v>16.399999999999999</v>
      </c>
      <c r="CB12" s="7">
        <v>25.3</v>
      </c>
      <c r="CC12" s="7">
        <v>24.1</v>
      </c>
      <c r="CD12" s="7">
        <v>54.2</v>
      </c>
      <c r="CE12" s="7">
        <v>0</v>
      </c>
      <c r="CF12" s="7">
        <v>0</v>
      </c>
      <c r="CG12" s="7">
        <v>103.68</v>
      </c>
      <c r="CH12" s="7">
        <v>29.5</v>
      </c>
      <c r="CI12" s="7">
        <v>31.6</v>
      </c>
      <c r="CJ12" s="7">
        <v>14.2</v>
      </c>
      <c r="CK12" s="7">
        <v>20.100000000000001</v>
      </c>
      <c r="CL12" s="7">
        <v>35.299999999999997</v>
      </c>
      <c r="CM12" s="7">
        <v>36.9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8.6999999999999993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-80.3</v>
      </c>
      <c r="DL12" s="7">
        <v>33.4</v>
      </c>
      <c r="DM12" s="7">
        <v>0</v>
      </c>
      <c r="DN12" s="7">
        <v>1639.11</v>
      </c>
      <c r="DO12" s="7">
        <v>0</v>
      </c>
      <c r="DP12" s="7">
        <v>11.2</v>
      </c>
      <c r="DQ12" s="7">
        <v>17.100000000000001</v>
      </c>
      <c r="DR12" s="7">
        <v>15.15</v>
      </c>
      <c r="DS12" s="7">
        <v>14.7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8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1.3</v>
      </c>
      <c r="ER12" s="7">
        <v>3.5</v>
      </c>
      <c r="ES12" s="7">
        <v>99.83</v>
      </c>
      <c r="ET12" s="7">
        <v>7.93333333333333</v>
      </c>
      <c r="EU12" s="7">
        <v>2.6666666666666599</v>
      </c>
      <c r="EV12" s="7">
        <v>9.2333333333333307</v>
      </c>
      <c r="EW12" s="7">
        <v>8.93333333333333</v>
      </c>
      <c r="EX12" s="7">
        <v>2.7</v>
      </c>
      <c r="EY12" s="7">
        <v>9.9</v>
      </c>
      <c r="EZ12" s="7">
        <v>0</v>
      </c>
      <c r="FA12" s="7">
        <v>3.93333333333333</v>
      </c>
      <c r="FB12" s="7">
        <v>9.0333333333333297</v>
      </c>
      <c r="FC12" s="7">
        <v>8.8000000000000007</v>
      </c>
      <c r="FD12" s="7">
        <v>5.86666666666666</v>
      </c>
      <c r="FE12" s="7">
        <v>6.8</v>
      </c>
      <c r="FF12" s="7">
        <v>6.3</v>
      </c>
      <c r="FG12" s="7">
        <v>0</v>
      </c>
      <c r="FH12" s="7">
        <v>11.4333333333333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112.61546266666601</v>
      </c>
      <c r="FO12" s="7">
        <v>3.1799360000000001</v>
      </c>
      <c r="FP12" s="7">
        <v>-42.237293000000001</v>
      </c>
      <c r="FQ12" s="7">
        <v>2.1620339999999998</v>
      </c>
      <c r="FR12" s="7">
        <v>142.23729299999999</v>
      </c>
      <c r="FS12" s="7">
        <v>1.0179020000000001</v>
      </c>
      <c r="FT12" s="7">
        <v>2.2627873333333302</v>
      </c>
      <c r="FU12" s="7">
        <v>4.7668000000000002E-2</v>
      </c>
      <c r="FV12" s="7">
        <v>-0.61547499999999999</v>
      </c>
      <c r="FW12" s="7">
        <v>5.3873980000000001</v>
      </c>
      <c r="FX12" s="7">
        <v>0</v>
      </c>
      <c r="FY12" s="7">
        <v>124.933333333333</v>
      </c>
      <c r="FZ12" s="7">
        <v>12.4</v>
      </c>
      <c r="GA12" s="7">
        <v>92.433333333333294</v>
      </c>
      <c r="GB12" s="7">
        <v>20.100000000000001</v>
      </c>
      <c r="GC12" s="7">
        <v>15.533333333333299</v>
      </c>
      <c r="GD12" s="7">
        <v>4.5666666666666602</v>
      </c>
      <c r="GE12" s="7">
        <v>23.566666666666599</v>
      </c>
      <c r="GF12" s="7">
        <v>16.3</v>
      </c>
      <c r="GG12" s="7">
        <v>0</v>
      </c>
      <c r="GH12" s="7">
        <v>0</v>
      </c>
    </row>
    <row r="13" spans="1:190" x14ac:dyDescent="0.3">
      <c r="A13" s="6">
        <v>36891</v>
      </c>
      <c r="B13" s="7">
        <v>10.4</v>
      </c>
      <c r="C13" s="7">
        <v>0</v>
      </c>
      <c r="D13" s="7">
        <v>0</v>
      </c>
      <c r="E13" s="7">
        <v>0</v>
      </c>
      <c r="F13" s="7">
        <v>8.5</v>
      </c>
      <c r="G13" s="7">
        <v>13.4</v>
      </c>
      <c r="H13" s="7">
        <v>14.7</v>
      </c>
      <c r="I13" s="7">
        <v>0</v>
      </c>
      <c r="J13" s="7">
        <v>0</v>
      </c>
      <c r="K13" s="7">
        <v>8.5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7.77</v>
      </c>
      <c r="W13" s="7">
        <v>0</v>
      </c>
      <c r="X13" s="7">
        <v>6.85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9.6999999999999993</v>
      </c>
      <c r="AF13" s="7">
        <v>0</v>
      </c>
      <c r="AG13" s="7">
        <v>0</v>
      </c>
      <c r="AH13" s="7">
        <v>0</v>
      </c>
      <c r="AI13" s="7">
        <v>0</v>
      </c>
      <c r="AJ13" s="7">
        <v>11.9</v>
      </c>
      <c r="AK13" s="7">
        <v>10.4</v>
      </c>
      <c r="AL13" s="7">
        <v>16.899999999999999</v>
      </c>
      <c r="AM13" s="7">
        <v>-9.6</v>
      </c>
      <c r="AN13" s="7">
        <v>10.7</v>
      </c>
      <c r="AO13" s="7">
        <v>21.7</v>
      </c>
      <c r="AP13" s="7">
        <v>0</v>
      </c>
      <c r="AQ13" s="7">
        <v>0</v>
      </c>
      <c r="AR13" s="7">
        <v>0</v>
      </c>
      <c r="AS13" s="7">
        <v>8</v>
      </c>
      <c r="AT13" s="7">
        <v>9</v>
      </c>
      <c r="AU13" s="7">
        <v>10.1</v>
      </c>
      <c r="AV13" s="7">
        <v>0</v>
      </c>
      <c r="AW13" s="7">
        <v>3.4</v>
      </c>
      <c r="AX13" s="7">
        <v>30.2</v>
      </c>
      <c r="AY13" s="7">
        <v>58.8</v>
      </c>
      <c r="AZ13" s="7">
        <v>0</v>
      </c>
      <c r="BA13" s="7">
        <v>0</v>
      </c>
      <c r="BB13" s="7">
        <v>0</v>
      </c>
      <c r="BC13" s="7">
        <v>0</v>
      </c>
      <c r="BD13" s="7">
        <v>0.4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25.5</v>
      </c>
      <c r="BU13" s="7">
        <v>8.1</v>
      </c>
      <c r="BV13" s="7">
        <v>0</v>
      </c>
      <c r="BW13" s="7">
        <v>0</v>
      </c>
      <c r="BX13" s="7">
        <v>19.5</v>
      </c>
      <c r="BY13" s="7">
        <v>25.8</v>
      </c>
      <c r="BZ13" s="7">
        <v>-12.9</v>
      </c>
      <c r="CA13" s="7">
        <v>19.3</v>
      </c>
      <c r="CB13" s="7">
        <v>28.6</v>
      </c>
      <c r="CC13" s="7">
        <v>19.5</v>
      </c>
      <c r="CD13" s="7">
        <v>40</v>
      </c>
      <c r="CE13" s="7">
        <v>0</v>
      </c>
      <c r="CF13" s="7">
        <v>0</v>
      </c>
      <c r="CG13" s="7">
        <v>104</v>
      </c>
      <c r="CH13" s="7">
        <v>26.1</v>
      </c>
      <c r="CI13" s="7">
        <v>30.6</v>
      </c>
      <c r="CJ13" s="7">
        <v>15.3</v>
      </c>
      <c r="CK13" s="7">
        <v>16.399999999999999</v>
      </c>
      <c r="CL13" s="7">
        <v>26.9</v>
      </c>
      <c r="CM13" s="7">
        <v>27.4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8.8000000000000007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-79.69</v>
      </c>
      <c r="DL13" s="7">
        <v>31.5</v>
      </c>
      <c r="DM13" s="7">
        <v>0</v>
      </c>
      <c r="DN13" s="7">
        <v>1655.74</v>
      </c>
      <c r="DO13" s="7">
        <v>0</v>
      </c>
      <c r="DP13" s="7">
        <v>8.9</v>
      </c>
      <c r="DQ13" s="7">
        <v>16</v>
      </c>
      <c r="DR13" s="7">
        <v>13.99</v>
      </c>
      <c r="DS13" s="7">
        <v>13.4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8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1.5</v>
      </c>
      <c r="ER13" s="7">
        <v>2.8</v>
      </c>
      <c r="ES13" s="7">
        <v>100.21</v>
      </c>
      <c r="ET13" s="7">
        <v>7.5</v>
      </c>
      <c r="EU13" s="7">
        <v>2.69999999999999</v>
      </c>
      <c r="EV13" s="7">
        <v>8.8000000000000007</v>
      </c>
      <c r="EW13" s="7">
        <v>8.3000000000000007</v>
      </c>
      <c r="EX13" s="7">
        <v>2.7</v>
      </c>
      <c r="EY13" s="7">
        <v>9.6999999999999993</v>
      </c>
      <c r="EZ13" s="7">
        <v>0</v>
      </c>
      <c r="FA13" s="7">
        <v>2</v>
      </c>
      <c r="FB13" s="7">
        <v>9.3000000000000007</v>
      </c>
      <c r="FC13" s="7">
        <v>9.3000000000000007</v>
      </c>
      <c r="FD13" s="7">
        <v>3.8999999999999901</v>
      </c>
      <c r="FE13" s="7">
        <v>6.5</v>
      </c>
      <c r="FF13" s="7">
        <v>5.3</v>
      </c>
      <c r="FG13" s="7">
        <v>0</v>
      </c>
      <c r="FH13" s="7">
        <v>10</v>
      </c>
      <c r="FI13" s="7">
        <v>0</v>
      </c>
      <c r="FJ13" s="7">
        <v>0</v>
      </c>
      <c r="FK13" s="7">
        <v>0</v>
      </c>
      <c r="FL13" s="7">
        <v>0</v>
      </c>
      <c r="FM13" s="7">
        <v>0</v>
      </c>
      <c r="FN13" s="7">
        <v>184.85752199999999</v>
      </c>
      <c r="FO13" s="7">
        <v>5.2874129999999999</v>
      </c>
      <c r="FP13" s="7">
        <v>40.922637000000002</v>
      </c>
      <c r="FQ13" s="7">
        <v>2.1637490000000001</v>
      </c>
      <c r="FR13" s="7">
        <v>59.077362999999998</v>
      </c>
      <c r="FS13" s="7">
        <v>3.1236640000000002</v>
      </c>
      <c r="FT13" s="7">
        <v>2.1025860000000001</v>
      </c>
      <c r="FU13" s="7">
        <v>-0.15513399999999999</v>
      </c>
      <c r="FV13" s="7">
        <v>-0.22547700000000001</v>
      </c>
      <c r="FW13" s="7">
        <v>5.4393330000000004</v>
      </c>
      <c r="FX13" s="7">
        <v>0</v>
      </c>
      <c r="FY13" s="7">
        <v>125.2</v>
      </c>
      <c r="FZ13" s="7">
        <v>12.4</v>
      </c>
      <c r="GA13" s="7">
        <v>92</v>
      </c>
      <c r="GB13" s="7">
        <v>20.8</v>
      </c>
      <c r="GC13" s="7">
        <v>16.2</v>
      </c>
      <c r="GD13" s="7">
        <v>4.5999999999999899</v>
      </c>
      <c r="GE13" s="7">
        <v>23.7</v>
      </c>
      <c r="GF13" s="7">
        <v>16.3</v>
      </c>
      <c r="GG13" s="7">
        <v>0</v>
      </c>
      <c r="GH13" s="7">
        <v>0</v>
      </c>
    </row>
    <row r="14" spans="1:190" x14ac:dyDescent="0.3">
      <c r="A14" s="6">
        <v>36922</v>
      </c>
      <c r="B14" s="7">
        <v>2.2999999999999998</v>
      </c>
      <c r="C14" s="7">
        <v>0</v>
      </c>
      <c r="D14" s="7">
        <v>0</v>
      </c>
      <c r="E14" s="7">
        <v>0</v>
      </c>
      <c r="F14" s="7">
        <v>2.2999999999999998</v>
      </c>
      <c r="G14" s="7">
        <v>4.5999999999999996</v>
      </c>
      <c r="H14" s="7">
        <v>1.5</v>
      </c>
      <c r="I14" s="7">
        <v>0</v>
      </c>
      <c r="J14" s="7">
        <v>0</v>
      </c>
      <c r="K14" s="7">
        <v>0.1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8">
        <v>0</v>
      </c>
      <c r="R14" s="8">
        <v>0</v>
      </c>
      <c r="S14" s="8">
        <v>0</v>
      </c>
      <c r="T14" s="8">
        <v>0</v>
      </c>
      <c r="U14" s="7">
        <v>0</v>
      </c>
      <c r="V14" s="9">
        <f t="shared" ref="V14" si="0">V13/2+V15/2</f>
        <v>7.8650000000000002</v>
      </c>
      <c r="W14" s="7">
        <v>0</v>
      </c>
      <c r="X14" s="9">
        <f t="shared" ref="X14" si="1">X13/2+X15/2</f>
        <v>6.375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9">
        <f t="shared" ref="AE14" si="2">AE13/2+AE15/2</f>
        <v>13.2</v>
      </c>
      <c r="AF14" s="7">
        <v>0</v>
      </c>
      <c r="AG14" s="7">
        <v>0</v>
      </c>
      <c r="AH14" s="7">
        <v>0</v>
      </c>
      <c r="AI14" s="7">
        <v>0</v>
      </c>
      <c r="AJ14" s="9">
        <f t="shared" ref="AJ14:AO14" si="3">AJ13/2+AJ15/2</f>
        <v>16.2</v>
      </c>
      <c r="AK14" s="9">
        <f t="shared" si="3"/>
        <v>6.9</v>
      </c>
      <c r="AL14" s="9">
        <f t="shared" si="3"/>
        <v>23.6</v>
      </c>
      <c r="AM14" s="9">
        <f t="shared" si="3"/>
        <v>-6.55</v>
      </c>
      <c r="AN14" s="9">
        <f t="shared" si="3"/>
        <v>14.5</v>
      </c>
      <c r="AO14" s="9">
        <f t="shared" si="3"/>
        <v>26.049999999999997</v>
      </c>
      <c r="AP14" s="7">
        <v>0</v>
      </c>
      <c r="AQ14" s="7">
        <v>0</v>
      </c>
      <c r="AR14" s="7">
        <v>0</v>
      </c>
      <c r="AS14" s="9">
        <f t="shared" ref="AS14:AU14" si="4">AS13/2+AS15/2</f>
        <v>2.4</v>
      </c>
      <c r="AT14" s="9">
        <f t="shared" si="4"/>
        <v>9.15</v>
      </c>
      <c r="AU14" s="9">
        <f t="shared" si="4"/>
        <v>17.2</v>
      </c>
      <c r="AV14" s="7">
        <v>0</v>
      </c>
      <c r="AW14" s="9">
        <f t="shared" ref="AW14:AY14" si="5">AW13/2+AW15/2</f>
        <v>3.15</v>
      </c>
      <c r="AX14" s="9">
        <f t="shared" si="5"/>
        <v>30.2</v>
      </c>
      <c r="AY14" s="9">
        <f t="shared" si="5"/>
        <v>62.85</v>
      </c>
      <c r="AZ14" s="7">
        <v>0</v>
      </c>
      <c r="BA14" s="7">
        <v>0</v>
      </c>
      <c r="BB14" s="7">
        <v>0</v>
      </c>
      <c r="BC14" s="7">
        <v>0</v>
      </c>
      <c r="BD14" s="9">
        <f t="shared" ref="BD14" si="6">BD13/2+BD15/2</f>
        <v>51.050000000000004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9">
        <f t="shared" ref="BT14:BU14" si="7">BT13/2+BT15/2</f>
        <v>59.5</v>
      </c>
      <c r="BU14" s="9">
        <f t="shared" si="7"/>
        <v>9.5</v>
      </c>
      <c r="BV14" s="7">
        <v>0</v>
      </c>
      <c r="BW14" s="7">
        <v>0</v>
      </c>
      <c r="BX14" s="9">
        <f t="shared" ref="BX14:CD14" si="8">BX13/2+BX15/2</f>
        <v>21.25</v>
      </c>
      <c r="BY14" s="9">
        <f t="shared" si="8"/>
        <v>28.4</v>
      </c>
      <c r="BZ14" s="9">
        <f t="shared" si="8"/>
        <v>1.2000000000000002</v>
      </c>
      <c r="CA14" s="9">
        <f t="shared" si="8"/>
        <v>21.75</v>
      </c>
      <c r="CB14" s="9">
        <f t="shared" si="8"/>
        <v>32.700000000000003</v>
      </c>
      <c r="CC14" s="9">
        <f t="shared" si="8"/>
        <v>21.25</v>
      </c>
      <c r="CD14" s="9">
        <f t="shared" si="8"/>
        <v>62.05</v>
      </c>
      <c r="CE14" s="7">
        <v>0</v>
      </c>
      <c r="CF14" s="7">
        <v>0</v>
      </c>
      <c r="CG14" s="7">
        <v>105.22</v>
      </c>
      <c r="CH14" s="9">
        <f t="shared" ref="CH14:CM14" si="9">CH13/2+CH15/2</f>
        <v>27.85</v>
      </c>
      <c r="CI14" s="9">
        <f t="shared" si="9"/>
        <v>30.450000000000003</v>
      </c>
      <c r="CJ14" s="9">
        <f t="shared" si="9"/>
        <v>20.399999999999999</v>
      </c>
      <c r="CK14" s="9">
        <f t="shared" si="9"/>
        <v>15.1</v>
      </c>
      <c r="CL14" s="9">
        <f t="shared" si="9"/>
        <v>32.450000000000003</v>
      </c>
      <c r="CM14" s="9">
        <f t="shared" si="9"/>
        <v>32.549999999999997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12.5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-3.33</v>
      </c>
      <c r="DJ14" s="7">
        <v>30.9</v>
      </c>
      <c r="DK14" s="7">
        <v>-18.32</v>
      </c>
      <c r="DL14" s="7">
        <v>1.4</v>
      </c>
      <c r="DM14" s="7">
        <v>0</v>
      </c>
      <c r="DN14" s="7">
        <v>1686.23</v>
      </c>
      <c r="DO14" s="7">
        <v>0</v>
      </c>
      <c r="DP14" s="7">
        <v>5.8</v>
      </c>
      <c r="DQ14" s="7">
        <v>16.8</v>
      </c>
      <c r="DR14" s="7">
        <v>15.16</v>
      </c>
      <c r="DS14" s="7">
        <v>14.3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1.2</v>
      </c>
      <c r="ER14" s="7">
        <v>1.43</v>
      </c>
      <c r="ES14" s="7">
        <v>100.42</v>
      </c>
      <c r="ET14" s="7">
        <v>8.1666666666666607</v>
      </c>
      <c r="EU14" s="7">
        <v>2.93333333333333</v>
      </c>
      <c r="EV14" s="7">
        <v>8.93333333333333</v>
      </c>
      <c r="EW14" s="7">
        <v>9.1666666666666607</v>
      </c>
      <c r="EX14" s="7">
        <v>3</v>
      </c>
      <c r="EY14" s="7">
        <v>9.6666666666666607</v>
      </c>
      <c r="EZ14" s="7">
        <v>0</v>
      </c>
      <c r="FA14" s="7">
        <v>3</v>
      </c>
      <c r="FB14" s="7">
        <v>9.4</v>
      </c>
      <c r="FC14" s="7">
        <v>9.6666666666666607</v>
      </c>
      <c r="FD14" s="7">
        <v>5.0666666666666602</v>
      </c>
      <c r="FE14" s="7">
        <v>7</v>
      </c>
      <c r="FF14" s="7">
        <v>7.6</v>
      </c>
      <c r="FG14" s="7">
        <v>0</v>
      </c>
      <c r="FH14" s="7">
        <v>10.966666666666599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162.56592533333301</v>
      </c>
      <c r="FO14" s="7">
        <v>4.8841066666666597</v>
      </c>
      <c r="FP14" s="7">
        <v>44.217625333333302</v>
      </c>
      <c r="FQ14" s="7">
        <v>2.1330583333333299</v>
      </c>
      <c r="FR14" s="7">
        <v>55.782374666666598</v>
      </c>
      <c r="FS14" s="7">
        <v>2.7510483333333302</v>
      </c>
      <c r="FT14" s="7">
        <v>2.0918676666666598</v>
      </c>
      <c r="FU14" s="7">
        <v>-0.152904333333333</v>
      </c>
      <c r="FV14" s="7">
        <v>-0.27794233333333301</v>
      </c>
      <c r="FW14" s="7">
        <v>5.1453129999999998</v>
      </c>
      <c r="FX14" s="7">
        <v>0</v>
      </c>
      <c r="FY14" s="7">
        <v>124.933333333333</v>
      </c>
      <c r="FZ14" s="7">
        <v>12.466666666666599</v>
      </c>
      <c r="GA14" s="7">
        <v>92</v>
      </c>
      <c r="GB14" s="7">
        <v>20.466666666666601</v>
      </c>
      <c r="GC14" s="7">
        <v>15.8</v>
      </c>
      <c r="GD14" s="7">
        <v>4.6666666666666599</v>
      </c>
      <c r="GE14" s="7">
        <v>23.733333333333299</v>
      </c>
      <c r="GF14" s="7">
        <v>16.399999999999999</v>
      </c>
      <c r="GG14" s="7">
        <v>0</v>
      </c>
      <c r="GH14" s="7">
        <v>0</v>
      </c>
    </row>
    <row r="15" spans="1:190" x14ac:dyDescent="0.3">
      <c r="A15" s="6">
        <v>36950</v>
      </c>
      <c r="B15" s="7">
        <v>19</v>
      </c>
      <c r="C15" s="7">
        <v>0</v>
      </c>
      <c r="D15" s="7">
        <v>0</v>
      </c>
      <c r="E15" s="7">
        <v>0</v>
      </c>
      <c r="F15" s="7">
        <v>19.3</v>
      </c>
      <c r="G15" s="7">
        <v>19.600000000000001</v>
      </c>
      <c r="H15" s="7">
        <v>24.9</v>
      </c>
      <c r="I15" s="7">
        <v>0</v>
      </c>
      <c r="J15" s="7">
        <v>0</v>
      </c>
      <c r="K15" s="7">
        <v>12.8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7.96</v>
      </c>
      <c r="W15" s="7">
        <v>0</v>
      </c>
      <c r="X15" s="7">
        <v>5.9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16.7</v>
      </c>
      <c r="AF15" s="7">
        <v>0</v>
      </c>
      <c r="AG15" s="7">
        <v>0</v>
      </c>
      <c r="AH15" s="7">
        <v>0</v>
      </c>
      <c r="AI15" s="7">
        <v>0</v>
      </c>
      <c r="AJ15" s="7">
        <v>20.5</v>
      </c>
      <c r="AK15" s="7">
        <v>3.4</v>
      </c>
      <c r="AL15" s="7">
        <v>30.3</v>
      </c>
      <c r="AM15" s="7">
        <v>-3.5</v>
      </c>
      <c r="AN15" s="7">
        <v>18.3</v>
      </c>
      <c r="AO15" s="7">
        <v>30.4</v>
      </c>
      <c r="AP15" s="7">
        <v>0</v>
      </c>
      <c r="AQ15" s="7">
        <v>0</v>
      </c>
      <c r="AR15" s="7">
        <v>0</v>
      </c>
      <c r="AS15" s="7">
        <v>-3.2</v>
      </c>
      <c r="AT15" s="7">
        <v>9.3000000000000007</v>
      </c>
      <c r="AU15" s="7">
        <v>24.3</v>
      </c>
      <c r="AV15" s="7">
        <v>0</v>
      </c>
      <c r="AW15" s="7">
        <v>2.9</v>
      </c>
      <c r="AX15" s="7">
        <v>30.2</v>
      </c>
      <c r="AY15" s="7">
        <v>66.900000000000006</v>
      </c>
      <c r="AZ15" s="7">
        <v>0</v>
      </c>
      <c r="BA15" s="7">
        <v>0</v>
      </c>
      <c r="BB15" s="7">
        <v>0</v>
      </c>
      <c r="BC15" s="7">
        <v>0</v>
      </c>
      <c r="BD15" s="7">
        <v>101.7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93.5</v>
      </c>
      <c r="BU15" s="7">
        <v>10.9</v>
      </c>
      <c r="BV15" s="7">
        <v>0</v>
      </c>
      <c r="BW15" s="7">
        <v>0</v>
      </c>
      <c r="BX15" s="7">
        <v>23</v>
      </c>
      <c r="BY15" s="7">
        <v>31</v>
      </c>
      <c r="BZ15" s="7">
        <v>15.3</v>
      </c>
      <c r="CA15" s="7">
        <v>24.2</v>
      </c>
      <c r="CB15" s="7">
        <v>36.799999999999997</v>
      </c>
      <c r="CC15" s="7">
        <v>23</v>
      </c>
      <c r="CD15" s="7">
        <v>84.1</v>
      </c>
      <c r="CE15" s="7">
        <v>0</v>
      </c>
      <c r="CF15" s="7">
        <v>0</v>
      </c>
      <c r="CG15" s="7">
        <v>105.02</v>
      </c>
      <c r="CH15" s="7">
        <v>29.6</v>
      </c>
      <c r="CI15" s="7">
        <v>30.3</v>
      </c>
      <c r="CJ15" s="7">
        <v>25.5</v>
      </c>
      <c r="CK15" s="7">
        <v>13.8</v>
      </c>
      <c r="CL15" s="7">
        <v>38</v>
      </c>
      <c r="CM15" s="7">
        <v>37.700000000000003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8.6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62.83</v>
      </c>
      <c r="DJ15" s="7">
        <v>96.2</v>
      </c>
      <c r="DK15" s="7">
        <v>-45.41</v>
      </c>
      <c r="DL15" s="7">
        <v>16</v>
      </c>
      <c r="DM15" s="7">
        <v>0</v>
      </c>
      <c r="DN15" s="7">
        <v>1747.73</v>
      </c>
      <c r="DO15" s="7">
        <v>0</v>
      </c>
      <c r="DP15" s="7">
        <v>6.7</v>
      </c>
      <c r="DQ15" s="7">
        <v>16.399999999999999</v>
      </c>
      <c r="DR15" s="7">
        <v>15.2</v>
      </c>
      <c r="DS15" s="7">
        <v>14.5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8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9">
        <f t="shared" ref="EQ15" si="10">EQ14/2+EQ16/2</f>
        <v>1</v>
      </c>
      <c r="ER15" s="7">
        <v>0.9</v>
      </c>
      <c r="ES15" s="7">
        <v>99.96</v>
      </c>
      <c r="ET15" s="7">
        <v>8.8333333333333304</v>
      </c>
      <c r="EU15" s="7">
        <v>3.1666666666666599</v>
      </c>
      <c r="EV15" s="7">
        <v>9.0666666666666593</v>
      </c>
      <c r="EW15" s="7">
        <v>10.033333333333299</v>
      </c>
      <c r="EX15" s="7">
        <v>3.3</v>
      </c>
      <c r="EY15" s="7">
        <v>9.6333333333333293</v>
      </c>
      <c r="EZ15" s="7">
        <v>0</v>
      </c>
      <c r="FA15" s="7">
        <v>4</v>
      </c>
      <c r="FB15" s="7">
        <v>9.5</v>
      </c>
      <c r="FC15" s="7">
        <v>10.033333333333299</v>
      </c>
      <c r="FD15" s="7">
        <v>6.2333333333333298</v>
      </c>
      <c r="FE15" s="7">
        <v>7.5</v>
      </c>
      <c r="FF15" s="7">
        <v>9.9</v>
      </c>
      <c r="FG15" s="7">
        <v>0</v>
      </c>
      <c r="FH15" s="7">
        <v>11.9333333333333</v>
      </c>
      <c r="FI15" s="7">
        <v>0</v>
      </c>
      <c r="FJ15" s="7">
        <v>0.45090000000000002</v>
      </c>
      <c r="FK15" s="7">
        <v>0.40250000000000002</v>
      </c>
      <c r="FL15" s="7">
        <v>0.59589999999999999</v>
      </c>
      <c r="FM15" s="7">
        <v>0.33784999999999998</v>
      </c>
      <c r="FN15" s="7">
        <v>140.27432866666601</v>
      </c>
      <c r="FO15" s="7">
        <v>4.4808003333333302</v>
      </c>
      <c r="FP15" s="7">
        <v>47.512613666666603</v>
      </c>
      <c r="FQ15" s="7">
        <v>2.1023676666666602</v>
      </c>
      <c r="FR15" s="7">
        <v>52.487386333333298</v>
      </c>
      <c r="FS15" s="7">
        <v>2.3784326666666602</v>
      </c>
      <c r="FT15" s="7">
        <v>2.0811493333333302</v>
      </c>
      <c r="FU15" s="7">
        <v>-0.15067466666666601</v>
      </c>
      <c r="FV15" s="7">
        <v>-0.33040766666666599</v>
      </c>
      <c r="FW15" s="7">
        <v>4.8512930000000001</v>
      </c>
      <c r="FX15" s="7">
        <v>0</v>
      </c>
      <c r="FY15" s="7">
        <v>124.666666666666</v>
      </c>
      <c r="FZ15" s="7">
        <v>12.533333333333299</v>
      </c>
      <c r="GA15" s="7">
        <v>92</v>
      </c>
      <c r="GB15" s="7">
        <v>20.133333333333301</v>
      </c>
      <c r="GC15" s="7">
        <v>15.4</v>
      </c>
      <c r="GD15" s="7">
        <v>4.7333333333333298</v>
      </c>
      <c r="GE15" s="7">
        <v>23.766666666666602</v>
      </c>
      <c r="GF15" s="7">
        <v>16.5</v>
      </c>
      <c r="GG15" s="7">
        <v>0</v>
      </c>
      <c r="GH15" s="7">
        <v>0</v>
      </c>
    </row>
    <row r="16" spans="1:190" x14ac:dyDescent="0.3">
      <c r="A16" s="6">
        <v>36981</v>
      </c>
      <c r="B16" s="7">
        <v>12.1</v>
      </c>
      <c r="C16" s="7">
        <v>0</v>
      </c>
      <c r="D16" s="7">
        <v>0</v>
      </c>
      <c r="E16" s="7">
        <v>0</v>
      </c>
      <c r="F16" s="7">
        <v>9.5</v>
      </c>
      <c r="G16" s="7">
        <v>12.4</v>
      </c>
      <c r="H16" s="7">
        <v>17.3</v>
      </c>
      <c r="I16" s="7">
        <v>0</v>
      </c>
      <c r="J16" s="7">
        <v>0</v>
      </c>
      <c r="K16" s="7">
        <v>9.8000000000000007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8.11</v>
      </c>
      <c r="W16" s="7">
        <v>0</v>
      </c>
      <c r="X16" s="7">
        <v>7.73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15.1</v>
      </c>
      <c r="AF16" s="7">
        <v>0</v>
      </c>
      <c r="AG16" s="7">
        <v>0</v>
      </c>
      <c r="AH16" s="7">
        <v>0</v>
      </c>
      <c r="AI16" s="7">
        <v>0</v>
      </c>
      <c r="AJ16" s="7">
        <v>25.7</v>
      </c>
      <c r="AK16" s="7">
        <v>-5</v>
      </c>
      <c r="AL16" s="7">
        <v>27.8</v>
      </c>
      <c r="AM16" s="7">
        <v>13.7</v>
      </c>
      <c r="AN16" s="7">
        <v>24.9</v>
      </c>
      <c r="AO16" s="7">
        <v>42.9</v>
      </c>
      <c r="AP16" s="7">
        <v>0</v>
      </c>
      <c r="AQ16" s="7">
        <v>0</v>
      </c>
      <c r="AR16" s="7">
        <v>0</v>
      </c>
      <c r="AS16" s="7">
        <v>-0.3</v>
      </c>
      <c r="AT16" s="7">
        <v>8.8000000000000007</v>
      </c>
      <c r="AU16" s="7">
        <v>19.5</v>
      </c>
      <c r="AV16" s="7">
        <v>0</v>
      </c>
      <c r="AW16" s="7">
        <v>3.3</v>
      </c>
      <c r="AX16" s="7">
        <v>31.8</v>
      </c>
      <c r="AY16" s="7">
        <v>64.8</v>
      </c>
      <c r="AZ16" s="7">
        <v>0</v>
      </c>
      <c r="BA16" s="7">
        <v>0</v>
      </c>
      <c r="BB16" s="7">
        <v>0</v>
      </c>
      <c r="BC16" s="7">
        <v>0</v>
      </c>
      <c r="BD16" s="7">
        <v>25.9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27.5</v>
      </c>
      <c r="BU16" s="7">
        <v>3.1</v>
      </c>
      <c r="BV16" s="7">
        <v>0</v>
      </c>
      <c r="BW16" s="7">
        <v>0</v>
      </c>
      <c r="BX16" s="7">
        <v>22.9</v>
      </c>
      <c r="BY16" s="7">
        <v>28.6</v>
      </c>
      <c r="BZ16" s="7">
        <v>-0.9</v>
      </c>
      <c r="CA16" s="7">
        <v>29.3</v>
      </c>
      <c r="CB16" s="7">
        <v>29.7</v>
      </c>
      <c r="CC16" s="7">
        <v>22.9</v>
      </c>
      <c r="CD16" s="7">
        <v>35.799999999999997</v>
      </c>
      <c r="CE16" s="7">
        <v>0</v>
      </c>
      <c r="CF16" s="7">
        <v>0</v>
      </c>
      <c r="CG16" s="7">
        <v>106.15</v>
      </c>
      <c r="CH16" s="7">
        <v>39.4</v>
      </c>
      <c r="CI16" s="7">
        <v>29.4</v>
      </c>
      <c r="CJ16" s="7">
        <v>21.6</v>
      </c>
      <c r="CK16" s="7">
        <v>29.8</v>
      </c>
      <c r="CL16" s="7">
        <v>31.4</v>
      </c>
      <c r="CM16" s="7">
        <v>32.4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9.5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19.670000000000002</v>
      </c>
      <c r="DJ16" s="7">
        <v>42.2</v>
      </c>
      <c r="DK16" s="7">
        <v>-2.91</v>
      </c>
      <c r="DL16" s="7">
        <v>15.9</v>
      </c>
      <c r="DM16" s="7">
        <v>0</v>
      </c>
      <c r="DN16" s="7">
        <v>1758.47</v>
      </c>
      <c r="DO16" s="7">
        <v>0</v>
      </c>
      <c r="DP16" s="7">
        <v>8.5</v>
      </c>
      <c r="DQ16" s="7">
        <v>17.399999999999999</v>
      </c>
      <c r="DR16" s="7">
        <v>14.83</v>
      </c>
      <c r="DS16" s="7">
        <v>13.9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0.8</v>
      </c>
      <c r="ER16" s="7">
        <v>0.2</v>
      </c>
      <c r="ES16" s="7">
        <v>100.22</v>
      </c>
      <c r="ET16" s="7">
        <v>9.5</v>
      </c>
      <c r="EU16" s="7">
        <v>3.3999999999999901</v>
      </c>
      <c r="EV16" s="7">
        <v>9.1999999999999993</v>
      </c>
      <c r="EW16" s="7">
        <v>10.9</v>
      </c>
      <c r="EX16" s="7">
        <v>3.6</v>
      </c>
      <c r="EY16" s="7">
        <v>9.6</v>
      </c>
      <c r="EZ16" s="7">
        <v>0</v>
      </c>
      <c r="FA16" s="7">
        <v>5</v>
      </c>
      <c r="FB16" s="7">
        <v>9.6</v>
      </c>
      <c r="FC16" s="7">
        <v>10.4</v>
      </c>
      <c r="FD16" s="7">
        <v>7.4</v>
      </c>
      <c r="FE16" s="7">
        <v>8</v>
      </c>
      <c r="FF16" s="7">
        <v>12.2</v>
      </c>
      <c r="FG16" s="7">
        <v>0</v>
      </c>
      <c r="FH16" s="7">
        <v>12.9</v>
      </c>
      <c r="FI16" s="7">
        <v>0</v>
      </c>
      <c r="FJ16" s="7">
        <v>0.90180000000000005</v>
      </c>
      <c r="FK16" s="7">
        <v>0.80500000000000005</v>
      </c>
      <c r="FL16" s="7">
        <v>1.1918</v>
      </c>
      <c r="FM16" s="7">
        <v>0.67569999999999997</v>
      </c>
      <c r="FN16" s="7">
        <v>117.982732</v>
      </c>
      <c r="FO16" s="7">
        <v>4.0774939999999997</v>
      </c>
      <c r="FP16" s="7">
        <v>50.807601999999903</v>
      </c>
      <c r="FQ16" s="7">
        <v>2.07167699999999</v>
      </c>
      <c r="FR16" s="7">
        <v>49.192397999999997</v>
      </c>
      <c r="FS16" s="7">
        <v>2.0058169999999902</v>
      </c>
      <c r="FT16" s="7">
        <v>2.0704310000000001</v>
      </c>
      <c r="FU16" s="7">
        <v>-0.14844499999999899</v>
      </c>
      <c r="FV16" s="7">
        <v>-0.38287299999999902</v>
      </c>
      <c r="FW16" s="7">
        <v>4.5572730000000004</v>
      </c>
      <c r="FX16" s="7">
        <v>0</v>
      </c>
      <c r="FY16" s="7">
        <v>124.4</v>
      </c>
      <c r="FZ16" s="7">
        <v>12.6</v>
      </c>
      <c r="GA16" s="7">
        <v>92</v>
      </c>
      <c r="GB16" s="7">
        <v>19.8</v>
      </c>
      <c r="GC16" s="7">
        <v>15</v>
      </c>
      <c r="GD16" s="7">
        <v>4.8</v>
      </c>
      <c r="GE16" s="7">
        <v>23.8</v>
      </c>
      <c r="GF16" s="7">
        <v>16.600000000000001</v>
      </c>
      <c r="GG16" s="7">
        <v>0</v>
      </c>
      <c r="GH16" s="7">
        <v>0</v>
      </c>
    </row>
    <row r="17" spans="1:190" x14ac:dyDescent="0.3">
      <c r="A17" s="6">
        <v>37011</v>
      </c>
      <c r="B17" s="7">
        <v>11.5</v>
      </c>
      <c r="C17" s="7">
        <v>0</v>
      </c>
      <c r="D17" s="7">
        <v>0</v>
      </c>
      <c r="E17" s="7">
        <v>0</v>
      </c>
      <c r="F17" s="7">
        <v>10.7</v>
      </c>
      <c r="G17" s="7">
        <v>11.5</v>
      </c>
      <c r="H17" s="7">
        <v>14.3</v>
      </c>
      <c r="I17" s="7">
        <v>0</v>
      </c>
      <c r="J17" s="7">
        <v>0</v>
      </c>
      <c r="K17" s="7">
        <v>7.7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7.35</v>
      </c>
      <c r="W17" s="7">
        <v>0</v>
      </c>
      <c r="X17" s="7">
        <v>7.56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16.5</v>
      </c>
      <c r="AF17" s="7">
        <v>0</v>
      </c>
      <c r="AG17" s="7">
        <v>0</v>
      </c>
      <c r="AH17" s="7">
        <v>0</v>
      </c>
      <c r="AI17" s="7">
        <v>0</v>
      </c>
      <c r="AJ17" s="7">
        <v>26.9</v>
      </c>
      <c r="AK17" s="7">
        <v>13.3</v>
      </c>
      <c r="AL17" s="7">
        <v>25.4</v>
      </c>
      <c r="AM17" s="7">
        <v>16.2</v>
      </c>
      <c r="AN17" s="7">
        <v>27.9</v>
      </c>
      <c r="AO17" s="7">
        <v>39.1</v>
      </c>
      <c r="AP17" s="7">
        <v>0</v>
      </c>
      <c r="AQ17" s="7">
        <v>0</v>
      </c>
      <c r="AR17" s="7">
        <v>0</v>
      </c>
      <c r="AS17" s="7">
        <v>-8.8000000000000007</v>
      </c>
      <c r="AT17" s="7">
        <v>8.8000000000000007</v>
      </c>
      <c r="AU17" s="7">
        <v>22.2</v>
      </c>
      <c r="AV17" s="7">
        <v>0</v>
      </c>
      <c r="AW17" s="7">
        <v>3.2</v>
      </c>
      <c r="AX17" s="7">
        <v>31.4</v>
      </c>
      <c r="AY17" s="7">
        <v>65.400000000000006</v>
      </c>
      <c r="AZ17" s="7">
        <v>0</v>
      </c>
      <c r="BA17" s="7">
        <v>0</v>
      </c>
      <c r="BB17" s="7">
        <v>0</v>
      </c>
      <c r="BC17" s="7">
        <v>0</v>
      </c>
      <c r="BD17" s="7">
        <v>21.8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43.6</v>
      </c>
      <c r="BU17" s="7">
        <v>3.7</v>
      </c>
      <c r="BV17" s="7">
        <v>0</v>
      </c>
      <c r="BW17" s="7">
        <v>0</v>
      </c>
      <c r="BX17" s="7">
        <v>22.8</v>
      </c>
      <c r="BY17" s="7">
        <v>27.3</v>
      </c>
      <c r="BZ17" s="7">
        <v>-4.3</v>
      </c>
      <c r="CA17" s="7">
        <v>35.9</v>
      </c>
      <c r="CB17" s="7">
        <v>32.4</v>
      </c>
      <c r="CC17" s="7">
        <v>22.8</v>
      </c>
      <c r="CD17" s="7">
        <v>42.5</v>
      </c>
      <c r="CE17" s="7">
        <v>0</v>
      </c>
      <c r="CF17" s="7">
        <v>0</v>
      </c>
      <c r="CG17" s="7">
        <v>106.88</v>
      </c>
      <c r="CH17" s="7">
        <v>38</v>
      </c>
      <c r="CI17" s="7">
        <v>29.6</v>
      </c>
      <c r="CJ17" s="7">
        <v>21.5</v>
      </c>
      <c r="CK17" s="7">
        <v>34.4</v>
      </c>
      <c r="CL17" s="7">
        <v>30</v>
      </c>
      <c r="CM17" s="7">
        <v>31.4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9.6999999999999993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24.5</v>
      </c>
      <c r="DJ17" s="7">
        <v>25.3</v>
      </c>
      <c r="DK17" s="7">
        <v>-57.37</v>
      </c>
      <c r="DL17" s="7">
        <v>15.4</v>
      </c>
      <c r="DM17" s="7">
        <v>0</v>
      </c>
      <c r="DN17" s="7">
        <v>1771.78</v>
      </c>
      <c r="DO17" s="7">
        <v>0</v>
      </c>
      <c r="DP17" s="7">
        <v>6.9</v>
      </c>
      <c r="DQ17" s="7">
        <v>15</v>
      </c>
      <c r="DR17" s="7">
        <v>13.94</v>
      </c>
      <c r="DS17" s="7">
        <v>13.7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1.6</v>
      </c>
      <c r="ER17" s="7">
        <v>-0.1</v>
      </c>
      <c r="ES17" s="7">
        <v>100.45</v>
      </c>
      <c r="ET17" s="7">
        <v>9.1999999999999993</v>
      </c>
      <c r="EU17" s="7">
        <v>2.6333333333333302</v>
      </c>
      <c r="EV17" s="7">
        <v>9.36666666666666</v>
      </c>
      <c r="EW17" s="7">
        <v>10.5</v>
      </c>
      <c r="EX17" s="7">
        <v>2.8333333333333299</v>
      </c>
      <c r="EY17" s="7">
        <v>9.6999999999999993</v>
      </c>
      <c r="EZ17" s="7">
        <v>0</v>
      </c>
      <c r="FA17" s="7">
        <v>6</v>
      </c>
      <c r="FB17" s="7">
        <v>9.1666666666666607</v>
      </c>
      <c r="FC17" s="7">
        <v>9.86666666666666</v>
      </c>
      <c r="FD17" s="7">
        <v>7.3</v>
      </c>
      <c r="FE17" s="7">
        <v>7.6333333333333302</v>
      </c>
      <c r="FF17" s="7">
        <v>11.6</v>
      </c>
      <c r="FG17" s="7">
        <v>0</v>
      </c>
      <c r="FH17" s="7">
        <v>12.633333333333301</v>
      </c>
      <c r="FI17" s="7">
        <v>0</v>
      </c>
      <c r="FJ17" s="7">
        <v>1.2023999999999999</v>
      </c>
      <c r="FK17" s="7">
        <v>1.0732999999999999</v>
      </c>
      <c r="FL17" s="7">
        <v>1.5529333333333299</v>
      </c>
      <c r="FM17" s="7">
        <v>0.82583333333333298</v>
      </c>
      <c r="FN17" s="7">
        <v>119.574542333333</v>
      </c>
      <c r="FO17" s="7">
        <v>3.982316</v>
      </c>
      <c r="FP17" s="7">
        <v>31.439236999999999</v>
      </c>
      <c r="FQ17" s="7">
        <v>1.2888786666666601</v>
      </c>
      <c r="FR17" s="7">
        <v>68.560762999999994</v>
      </c>
      <c r="FS17" s="7">
        <v>2.6934373333333301</v>
      </c>
      <c r="FT17" s="7">
        <v>1.882471</v>
      </c>
      <c r="FU17" s="7">
        <v>-0.120205333333333</v>
      </c>
      <c r="FV17" s="7">
        <v>-1.02151666666666</v>
      </c>
      <c r="FW17" s="7">
        <v>4.0915106666666601</v>
      </c>
      <c r="FX17" s="7">
        <v>0</v>
      </c>
      <c r="FY17" s="7">
        <v>124.833333333333</v>
      </c>
      <c r="FZ17" s="7">
        <v>12.633333333333301</v>
      </c>
      <c r="GA17" s="7">
        <v>92.233333333333306</v>
      </c>
      <c r="GB17" s="7">
        <v>19.966666666666601</v>
      </c>
      <c r="GC17" s="7">
        <v>15.1</v>
      </c>
      <c r="GD17" s="7">
        <v>4.86666666666666</v>
      </c>
      <c r="GE17" s="7">
        <v>23.8666666666666</v>
      </c>
      <c r="GF17" s="7">
        <v>16.6666666666666</v>
      </c>
      <c r="GG17" s="7">
        <v>0</v>
      </c>
      <c r="GH17" s="7">
        <v>0</v>
      </c>
    </row>
    <row r="18" spans="1:190" x14ac:dyDescent="0.3">
      <c r="A18" s="6">
        <v>37042</v>
      </c>
      <c r="B18" s="7">
        <v>10.199999999999999</v>
      </c>
      <c r="C18" s="7">
        <v>0</v>
      </c>
      <c r="D18" s="7">
        <v>0</v>
      </c>
      <c r="E18" s="7">
        <v>0</v>
      </c>
      <c r="F18" s="7">
        <v>8.8000000000000007</v>
      </c>
      <c r="G18" s="7">
        <v>11.5</v>
      </c>
      <c r="H18" s="7">
        <v>12</v>
      </c>
      <c r="I18" s="7">
        <v>0</v>
      </c>
      <c r="J18" s="7">
        <v>0</v>
      </c>
      <c r="K18" s="7">
        <v>7.7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7.22</v>
      </c>
      <c r="W18" s="7">
        <v>0</v>
      </c>
      <c r="X18" s="7">
        <v>7.6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17.600000000000001</v>
      </c>
      <c r="AF18" s="7">
        <v>0</v>
      </c>
      <c r="AG18" s="7">
        <v>0</v>
      </c>
      <c r="AH18" s="7">
        <v>0</v>
      </c>
      <c r="AI18" s="7">
        <v>0</v>
      </c>
      <c r="AJ18" s="7">
        <v>26.8</v>
      </c>
      <c r="AK18" s="7">
        <v>8.5</v>
      </c>
      <c r="AL18" s="7">
        <v>27.5</v>
      </c>
      <c r="AM18" s="7">
        <v>11</v>
      </c>
      <c r="AN18" s="7">
        <v>27.4</v>
      </c>
      <c r="AO18" s="7">
        <v>41</v>
      </c>
      <c r="AP18" s="7">
        <v>0</v>
      </c>
      <c r="AQ18" s="7">
        <v>0</v>
      </c>
      <c r="AR18" s="7">
        <v>0</v>
      </c>
      <c r="AS18" s="7">
        <v>-11.4</v>
      </c>
      <c r="AT18" s="7">
        <v>10.7</v>
      </c>
      <c r="AU18" s="7">
        <v>23.3</v>
      </c>
      <c r="AV18" s="7">
        <v>0</v>
      </c>
      <c r="AW18" s="7">
        <v>3.3</v>
      </c>
      <c r="AX18" s="7">
        <v>31.2</v>
      </c>
      <c r="AY18" s="7">
        <v>65.599999999999994</v>
      </c>
      <c r="AZ18" s="7">
        <v>0</v>
      </c>
      <c r="BA18" s="7">
        <v>0</v>
      </c>
      <c r="BB18" s="7">
        <v>0</v>
      </c>
      <c r="BC18" s="7">
        <v>0</v>
      </c>
      <c r="BD18" s="7">
        <v>37.200000000000003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51.1</v>
      </c>
      <c r="BU18" s="7">
        <v>3.5</v>
      </c>
      <c r="BV18" s="7">
        <v>0</v>
      </c>
      <c r="BW18" s="7">
        <v>0</v>
      </c>
      <c r="BX18" s="7">
        <v>26.5</v>
      </c>
      <c r="BY18" s="7">
        <v>30.7</v>
      </c>
      <c r="BZ18" s="7">
        <v>-4.3</v>
      </c>
      <c r="CA18" s="7">
        <v>38.5</v>
      </c>
      <c r="CB18" s="7">
        <v>41.5</v>
      </c>
      <c r="CC18" s="7">
        <v>26.5</v>
      </c>
      <c r="CD18" s="7">
        <v>45.4</v>
      </c>
      <c r="CE18" s="7">
        <v>0</v>
      </c>
      <c r="CF18" s="7">
        <v>0</v>
      </c>
      <c r="CG18" s="7">
        <v>106.51</v>
      </c>
      <c r="CH18" s="7">
        <v>41.3</v>
      </c>
      <c r="CI18" s="7">
        <v>31</v>
      </c>
      <c r="CJ18" s="7">
        <v>21.7</v>
      </c>
      <c r="CK18" s="7">
        <v>26.4</v>
      </c>
      <c r="CL18" s="7">
        <v>28.3</v>
      </c>
      <c r="CM18" s="7">
        <v>29.1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11.1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9.06</v>
      </c>
      <c r="DJ18" s="7">
        <v>29.8</v>
      </c>
      <c r="DK18" s="7">
        <v>-36.51</v>
      </c>
      <c r="DL18" s="7">
        <v>13.5</v>
      </c>
      <c r="DM18" s="7">
        <v>0</v>
      </c>
      <c r="DN18" s="7">
        <v>1790</v>
      </c>
      <c r="DO18" s="7">
        <v>0</v>
      </c>
      <c r="DP18" s="7">
        <v>6.6</v>
      </c>
      <c r="DQ18" s="7">
        <v>14.9</v>
      </c>
      <c r="DR18" s="7">
        <v>14.48</v>
      </c>
      <c r="DS18" s="7">
        <v>14.1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1.7</v>
      </c>
      <c r="ER18" s="7">
        <v>-0.2</v>
      </c>
      <c r="ES18" s="7">
        <v>100.23</v>
      </c>
      <c r="ET18" s="7">
        <v>8.9</v>
      </c>
      <c r="EU18" s="7">
        <v>1.86666666666666</v>
      </c>
      <c r="EV18" s="7">
        <v>9.5333333333333297</v>
      </c>
      <c r="EW18" s="7">
        <v>10.1</v>
      </c>
      <c r="EX18" s="7">
        <v>2.0666666666666602</v>
      </c>
      <c r="EY18" s="7">
        <v>9.8000000000000007</v>
      </c>
      <c r="EZ18" s="7">
        <v>0</v>
      </c>
      <c r="FA18" s="7">
        <v>7</v>
      </c>
      <c r="FB18" s="7">
        <v>8.7333333333333307</v>
      </c>
      <c r="FC18" s="7">
        <v>9.3333333333333304</v>
      </c>
      <c r="FD18" s="7">
        <v>7.2</v>
      </c>
      <c r="FE18" s="7">
        <v>7.2666666666666604</v>
      </c>
      <c r="FF18" s="7">
        <v>11</v>
      </c>
      <c r="FG18" s="7">
        <v>0</v>
      </c>
      <c r="FH18" s="7">
        <v>12.3666666666666</v>
      </c>
      <c r="FI18" s="7">
        <v>0</v>
      </c>
      <c r="FJ18" s="7">
        <v>1.5029999999999999</v>
      </c>
      <c r="FK18" s="7">
        <v>1.3415999999999999</v>
      </c>
      <c r="FL18" s="7">
        <v>1.9140666666666599</v>
      </c>
      <c r="FM18" s="7">
        <v>0.97596666666666598</v>
      </c>
      <c r="FN18" s="7">
        <v>121.166352666666</v>
      </c>
      <c r="FO18" s="7">
        <v>3.8871380000000002</v>
      </c>
      <c r="FP18" s="7">
        <v>12.070872</v>
      </c>
      <c r="FQ18" s="7">
        <v>0.50608033333333402</v>
      </c>
      <c r="FR18" s="7">
        <v>87.929128000000006</v>
      </c>
      <c r="FS18" s="7">
        <v>3.3810576666666599</v>
      </c>
      <c r="FT18" s="7">
        <v>1.6945110000000001</v>
      </c>
      <c r="FU18" s="7">
        <v>-9.1965666666666002E-2</v>
      </c>
      <c r="FV18" s="7">
        <v>-1.6601603333333299</v>
      </c>
      <c r="FW18" s="7">
        <v>3.62574833333333</v>
      </c>
      <c r="FX18" s="7">
        <v>0</v>
      </c>
      <c r="FY18" s="7">
        <v>125.266666666666</v>
      </c>
      <c r="FZ18" s="7">
        <v>12.6666666666666</v>
      </c>
      <c r="GA18" s="7">
        <v>92.466666666666598</v>
      </c>
      <c r="GB18" s="7">
        <v>20.133333333333301</v>
      </c>
      <c r="GC18" s="7">
        <v>15.2</v>
      </c>
      <c r="GD18" s="7">
        <v>4.93333333333333</v>
      </c>
      <c r="GE18" s="7">
        <v>23.933333333333302</v>
      </c>
      <c r="GF18" s="7">
        <v>16.733333333333299</v>
      </c>
      <c r="GG18" s="7">
        <v>0</v>
      </c>
      <c r="GH18" s="7">
        <v>0</v>
      </c>
    </row>
    <row r="19" spans="1:190" x14ac:dyDescent="0.3">
      <c r="A19" s="6">
        <v>37072</v>
      </c>
      <c r="B19" s="7">
        <v>10.1</v>
      </c>
      <c r="C19" s="7">
        <v>0</v>
      </c>
      <c r="D19" s="7">
        <v>0</v>
      </c>
      <c r="E19" s="7">
        <v>0</v>
      </c>
      <c r="F19" s="7">
        <v>9</v>
      </c>
      <c r="G19" s="7">
        <v>12.2</v>
      </c>
      <c r="H19" s="7">
        <v>11.2</v>
      </c>
      <c r="I19" s="7">
        <v>0</v>
      </c>
      <c r="J19" s="7">
        <v>0</v>
      </c>
      <c r="K19" s="7">
        <v>8.4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7</v>
      </c>
      <c r="W19" s="7">
        <v>0</v>
      </c>
      <c r="X19" s="7">
        <v>8.7200000000000006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17.899999999999999</v>
      </c>
      <c r="AF19" s="7">
        <v>0</v>
      </c>
      <c r="AG19" s="7">
        <v>0</v>
      </c>
      <c r="AH19" s="7">
        <v>0</v>
      </c>
      <c r="AI19" s="7">
        <v>0</v>
      </c>
      <c r="AJ19" s="7">
        <v>26.2</v>
      </c>
      <c r="AK19" s="7">
        <v>5.6</v>
      </c>
      <c r="AL19" s="7">
        <v>26.2</v>
      </c>
      <c r="AM19" s="7">
        <v>10.4</v>
      </c>
      <c r="AN19" s="7">
        <v>27.8</v>
      </c>
      <c r="AO19" s="7">
        <v>38.299999999999997</v>
      </c>
      <c r="AP19" s="7">
        <v>0</v>
      </c>
      <c r="AQ19" s="7">
        <v>0</v>
      </c>
      <c r="AR19" s="7">
        <v>0</v>
      </c>
      <c r="AS19" s="7">
        <v>-11.6</v>
      </c>
      <c r="AT19" s="7">
        <v>11.5</v>
      </c>
      <c r="AU19" s="7">
        <v>24.3</v>
      </c>
      <c r="AV19" s="7">
        <v>0</v>
      </c>
      <c r="AW19" s="7">
        <v>3.3</v>
      </c>
      <c r="AX19" s="7">
        <v>31.5</v>
      </c>
      <c r="AY19" s="7">
        <v>65.2</v>
      </c>
      <c r="AZ19" s="7">
        <v>0</v>
      </c>
      <c r="BA19" s="7">
        <v>0</v>
      </c>
      <c r="BB19" s="7">
        <v>0</v>
      </c>
      <c r="BC19" s="7">
        <v>0</v>
      </c>
      <c r="BD19" s="7">
        <v>50.3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48.4</v>
      </c>
      <c r="BU19" s="7">
        <v>2.8</v>
      </c>
      <c r="BV19" s="7">
        <v>0</v>
      </c>
      <c r="BW19" s="7">
        <v>0</v>
      </c>
      <c r="BX19" s="7">
        <v>28.2</v>
      </c>
      <c r="BY19" s="7">
        <v>29.5</v>
      </c>
      <c r="BZ19" s="7">
        <v>-0.9</v>
      </c>
      <c r="CA19" s="7">
        <v>35.700000000000003</v>
      </c>
      <c r="CB19" s="7">
        <v>50.3</v>
      </c>
      <c r="CC19" s="7">
        <v>28.2</v>
      </c>
      <c r="CD19" s="7">
        <v>57.6</v>
      </c>
      <c r="CE19" s="7">
        <v>0</v>
      </c>
      <c r="CF19" s="7">
        <v>0</v>
      </c>
      <c r="CG19" s="7">
        <v>106.01</v>
      </c>
      <c r="CH19" s="7">
        <v>38.799999999999997</v>
      </c>
      <c r="CI19" s="7">
        <v>33.200000000000003</v>
      </c>
      <c r="CJ19" s="7">
        <v>21.2</v>
      </c>
      <c r="CK19" s="7">
        <v>17.5</v>
      </c>
      <c r="CL19" s="7">
        <v>25.9</v>
      </c>
      <c r="CM19" s="7">
        <v>25.3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10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13.16</v>
      </c>
      <c r="DJ19" s="7">
        <v>16.600000000000001</v>
      </c>
      <c r="DK19" s="7">
        <v>-58.11</v>
      </c>
      <c r="DL19" s="7">
        <v>11.3</v>
      </c>
      <c r="DM19" s="7">
        <v>0</v>
      </c>
      <c r="DN19" s="7">
        <v>1808.38</v>
      </c>
      <c r="DO19" s="7">
        <v>0</v>
      </c>
      <c r="DP19" s="7">
        <v>7.2</v>
      </c>
      <c r="DQ19" s="7">
        <v>14.9</v>
      </c>
      <c r="DR19" s="7">
        <v>14.3</v>
      </c>
      <c r="DS19" s="7">
        <v>13.7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1.4</v>
      </c>
      <c r="ER19" s="7">
        <v>-0.6</v>
      </c>
      <c r="ES19" s="7">
        <v>99.93</v>
      </c>
      <c r="ET19" s="7">
        <v>8.6</v>
      </c>
      <c r="EU19" s="7">
        <v>1.0999999999999901</v>
      </c>
      <c r="EV19" s="7">
        <v>9.6999999999999993</v>
      </c>
      <c r="EW19" s="7">
        <v>9.6999999999999993</v>
      </c>
      <c r="EX19" s="7">
        <v>1.2999999999999901</v>
      </c>
      <c r="EY19" s="7">
        <v>9.9</v>
      </c>
      <c r="EZ19" s="7">
        <v>0</v>
      </c>
      <c r="FA19" s="7">
        <v>8</v>
      </c>
      <c r="FB19" s="7">
        <v>8.3000000000000007</v>
      </c>
      <c r="FC19" s="7">
        <v>8.8000000000000007</v>
      </c>
      <c r="FD19" s="7">
        <v>7.1</v>
      </c>
      <c r="FE19" s="7">
        <v>6.8999999999999897</v>
      </c>
      <c r="FF19" s="7">
        <v>10.4</v>
      </c>
      <c r="FG19" s="7">
        <v>0</v>
      </c>
      <c r="FH19" s="7">
        <v>12.1</v>
      </c>
      <c r="FI19" s="7">
        <v>0</v>
      </c>
      <c r="FJ19" s="7">
        <v>1.8036000000000001</v>
      </c>
      <c r="FK19" s="7">
        <v>1.6099000000000001</v>
      </c>
      <c r="FL19" s="7">
        <v>2.2751999999999901</v>
      </c>
      <c r="FM19" s="7">
        <v>1.1260999999999901</v>
      </c>
      <c r="FN19" s="7">
        <v>122.758163</v>
      </c>
      <c r="FO19" s="7">
        <v>3.79196</v>
      </c>
      <c r="FP19" s="7">
        <v>-7.2974930000000002</v>
      </c>
      <c r="FQ19" s="7">
        <v>-0.27671799999999902</v>
      </c>
      <c r="FR19" s="7">
        <v>107.297493</v>
      </c>
      <c r="FS19" s="7">
        <v>4.0686779999999896</v>
      </c>
      <c r="FT19" s="7">
        <v>1.506551</v>
      </c>
      <c r="FU19" s="7">
        <v>-6.3725999999999006E-2</v>
      </c>
      <c r="FV19" s="7">
        <v>-2.2988040000000001</v>
      </c>
      <c r="FW19" s="7">
        <v>3.159986</v>
      </c>
      <c r="FX19" s="7">
        <v>0</v>
      </c>
      <c r="FY19" s="7">
        <v>125.7</v>
      </c>
      <c r="FZ19" s="7">
        <v>12.7</v>
      </c>
      <c r="GA19" s="7">
        <v>92.7</v>
      </c>
      <c r="GB19" s="7">
        <v>20.3</v>
      </c>
      <c r="GC19" s="7">
        <v>15.3</v>
      </c>
      <c r="GD19" s="7">
        <v>5</v>
      </c>
      <c r="GE19" s="7">
        <v>24</v>
      </c>
      <c r="GF19" s="7">
        <v>16.8</v>
      </c>
      <c r="GG19" s="7">
        <v>0</v>
      </c>
      <c r="GH19" s="7">
        <v>0</v>
      </c>
    </row>
    <row r="20" spans="1:190" x14ac:dyDescent="0.3">
      <c r="A20" s="6">
        <v>37103</v>
      </c>
      <c r="B20" s="7">
        <v>8.1</v>
      </c>
      <c r="C20" s="7">
        <v>0</v>
      </c>
      <c r="D20" s="7">
        <v>0</v>
      </c>
      <c r="E20" s="7">
        <v>0</v>
      </c>
      <c r="F20" s="7">
        <v>7.9</v>
      </c>
      <c r="G20" s="7">
        <v>8.8000000000000007</v>
      </c>
      <c r="H20" s="7">
        <v>9.6</v>
      </c>
      <c r="I20" s="7">
        <v>0</v>
      </c>
      <c r="J20" s="7">
        <v>0</v>
      </c>
      <c r="K20" s="7">
        <v>10.199999999999999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6.22</v>
      </c>
      <c r="W20" s="7">
        <v>0</v>
      </c>
      <c r="X20" s="7">
        <v>8.59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18.399999999999999</v>
      </c>
      <c r="AF20" s="7">
        <v>0</v>
      </c>
      <c r="AG20" s="7">
        <v>0</v>
      </c>
      <c r="AH20" s="7">
        <v>0</v>
      </c>
      <c r="AI20" s="7">
        <v>0</v>
      </c>
      <c r="AJ20" s="7">
        <v>26.5</v>
      </c>
      <c r="AK20" s="7">
        <v>18.2</v>
      </c>
      <c r="AL20" s="7">
        <v>22.1</v>
      </c>
      <c r="AM20" s="7">
        <v>13.9</v>
      </c>
      <c r="AN20" s="7">
        <v>29</v>
      </c>
      <c r="AO20" s="7">
        <v>37</v>
      </c>
      <c r="AP20" s="7">
        <v>0</v>
      </c>
      <c r="AQ20" s="7">
        <v>0</v>
      </c>
      <c r="AR20" s="7">
        <v>0</v>
      </c>
      <c r="AS20" s="7">
        <v>-10.199999999999999</v>
      </c>
      <c r="AT20" s="7">
        <v>12</v>
      </c>
      <c r="AU20" s="7">
        <v>23.8</v>
      </c>
      <c r="AV20" s="7">
        <v>0</v>
      </c>
      <c r="AW20" s="7">
        <v>3.3</v>
      </c>
      <c r="AX20" s="7">
        <v>31.1</v>
      </c>
      <c r="AY20" s="7">
        <v>65.7</v>
      </c>
      <c r="AZ20" s="7">
        <v>0</v>
      </c>
      <c r="BA20" s="7">
        <v>0</v>
      </c>
      <c r="BB20" s="7">
        <v>0</v>
      </c>
      <c r="BC20" s="7">
        <v>0</v>
      </c>
      <c r="BD20" s="7">
        <v>55.6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53.1</v>
      </c>
      <c r="BU20" s="7">
        <v>4.4000000000000004</v>
      </c>
      <c r="BV20" s="7">
        <v>0</v>
      </c>
      <c r="BW20" s="7">
        <v>0</v>
      </c>
      <c r="BX20" s="7">
        <v>31.6</v>
      </c>
      <c r="BY20" s="7">
        <v>30.2</v>
      </c>
      <c r="BZ20" s="7">
        <v>-3.5</v>
      </c>
      <c r="CA20" s="7">
        <v>36.6</v>
      </c>
      <c r="CB20" s="7">
        <v>53.6</v>
      </c>
      <c r="CC20" s="7">
        <v>31.6</v>
      </c>
      <c r="CD20" s="7">
        <v>51.6</v>
      </c>
      <c r="CE20" s="7">
        <v>0</v>
      </c>
      <c r="CF20" s="7">
        <v>0</v>
      </c>
      <c r="CG20" s="7">
        <v>106.44</v>
      </c>
      <c r="CH20" s="7">
        <v>38.9</v>
      </c>
      <c r="CI20" s="7">
        <v>36</v>
      </c>
      <c r="CJ20" s="7">
        <v>22.3</v>
      </c>
      <c r="CK20" s="7">
        <v>18</v>
      </c>
      <c r="CL20" s="7">
        <v>26.9</v>
      </c>
      <c r="CM20" s="7">
        <v>26.7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9.8000000000000007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15.41</v>
      </c>
      <c r="DJ20" s="7">
        <v>14.5</v>
      </c>
      <c r="DK20" s="7">
        <v>-6.44</v>
      </c>
      <c r="DL20" s="7">
        <v>10.6</v>
      </c>
      <c r="DM20" s="7">
        <v>0</v>
      </c>
      <c r="DN20" s="7">
        <v>1844.92</v>
      </c>
      <c r="DO20" s="7">
        <v>0</v>
      </c>
      <c r="DP20" s="7">
        <v>7</v>
      </c>
      <c r="DQ20" s="7">
        <v>11.9</v>
      </c>
      <c r="DR20" s="7">
        <v>13.5</v>
      </c>
      <c r="DS20" s="7">
        <v>13.2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1.5</v>
      </c>
      <c r="ER20" s="7">
        <v>-1.3</v>
      </c>
      <c r="ES20" s="7">
        <v>99.58</v>
      </c>
      <c r="ET20" s="7">
        <v>8.4</v>
      </c>
      <c r="EU20" s="7">
        <v>1.86666666666666</v>
      </c>
      <c r="EV20" s="7">
        <v>9.0666666666666593</v>
      </c>
      <c r="EW20" s="7">
        <v>9.9</v>
      </c>
      <c r="EX20" s="7">
        <v>2.0333333333333301</v>
      </c>
      <c r="EY20" s="7">
        <v>9.1999999999999993</v>
      </c>
      <c r="EZ20" s="7">
        <v>0</v>
      </c>
      <c r="FA20" s="7">
        <v>7.9666666666666597</v>
      </c>
      <c r="FB20" s="7">
        <v>8.2666666666666604</v>
      </c>
      <c r="FC20" s="7">
        <v>9.1</v>
      </c>
      <c r="FD20" s="7">
        <v>7.43333333333333</v>
      </c>
      <c r="FE20" s="7">
        <v>7.1</v>
      </c>
      <c r="FF20" s="7">
        <v>10.633333333333301</v>
      </c>
      <c r="FG20" s="7">
        <v>0</v>
      </c>
      <c r="FH20" s="7">
        <v>12.3</v>
      </c>
      <c r="FI20" s="7">
        <v>0</v>
      </c>
      <c r="FJ20" s="7">
        <v>2.0708000000000002</v>
      </c>
      <c r="FK20" s="7">
        <v>1.8575666666666599</v>
      </c>
      <c r="FL20" s="7">
        <v>2.6724666666666601</v>
      </c>
      <c r="FM20" s="7">
        <v>1.3513333333333299</v>
      </c>
      <c r="FN20" s="7">
        <v>130.49591799999999</v>
      </c>
      <c r="FO20" s="7">
        <v>3.9618796666666598</v>
      </c>
      <c r="FP20" s="7">
        <v>6.5634566666666601</v>
      </c>
      <c r="FQ20" s="7">
        <v>0.30714133333333299</v>
      </c>
      <c r="FR20" s="7">
        <v>93.436543333333304</v>
      </c>
      <c r="FS20" s="7">
        <v>3.6547383333333299</v>
      </c>
      <c r="FT20" s="7">
        <v>1.685559</v>
      </c>
      <c r="FU20" s="7">
        <v>1.8909333333333E-2</v>
      </c>
      <c r="FV20" s="7">
        <v>-1.9575896666666599</v>
      </c>
      <c r="FW20" s="7">
        <v>3.6454793333333302</v>
      </c>
      <c r="FX20" s="7">
        <v>0</v>
      </c>
      <c r="FY20" s="7">
        <v>126.1</v>
      </c>
      <c r="FZ20" s="7">
        <v>12.7666666666666</v>
      </c>
      <c r="GA20" s="7">
        <v>92.6666666666666</v>
      </c>
      <c r="GB20" s="7">
        <v>20.6666666666666</v>
      </c>
      <c r="GC20" s="7">
        <v>15.6</v>
      </c>
      <c r="GD20" s="7">
        <v>5.0666666666666602</v>
      </c>
      <c r="GE20" s="7">
        <v>24.066666666666599</v>
      </c>
      <c r="GF20" s="7">
        <v>16.899999999999999</v>
      </c>
      <c r="GG20" s="7">
        <v>0</v>
      </c>
      <c r="GH20" s="7">
        <v>0</v>
      </c>
    </row>
    <row r="21" spans="1:190" x14ac:dyDescent="0.3">
      <c r="A21" s="6">
        <v>37134</v>
      </c>
      <c r="B21" s="7">
        <v>8.1</v>
      </c>
      <c r="C21" s="7">
        <v>0</v>
      </c>
      <c r="D21" s="7">
        <v>0</v>
      </c>
      <c r="E21" s="7">
        <v>0</v>
      </c>
      <c r="F21" s="7">
        <v>7.9</v>
      </c>
      <c r="G21" s="7">
        <v>9.8000000000000007</v>
      </c>
      <c r="H21" s="7">
        <v>8.6</v>
      </c>
      <c r="I21" s="7">
        <v>0</v>
      </c>
      <c r="J21" s="7">
        <v>0</v>
      </c>
      <c r="K21" s="7">
        <v>6.3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5.39</v>
      </c>
      <c r="W21" s="7">
        <v>0</v>
      </c>
      <c r="X21" s="7">
        <v>7.7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18.899999999999999</v>
      </c>
      <c r="AF21" s="7">
        <v>0</v>
      </c>
      <c r="AG21" s="7">
        <v>0</v>
      </c>
      <c r="AH21" s="7">
        <v>0</v>
      </c>
      <c r="AI21" s="7">
        <v>0</v>
      </c>
      <c r="AJ21" s="7">
        <v>24.4</v>
      </c>
      <c r="AK21" s="7">
        <v>11.2</v>
      </c>
      <c r="AL21" s="7">
        <v>20.8</v>
      </c>
      <c r="AM21" s="7">
        <v>13.3</v>
      </c>
      <c r="AN21" s="7">
        <v>27.9</v>
      </c>
      <c r="AO21" s="7">
        <v>34.5</v>
      </c>
      <c r="AP21" s="7">
        <v>0</v>
      </c>
      <c r="AQ21" s="7">
        <v>0</v>
      </c>
      <c r="AR21" s="7">
        <v>0</v>
      </c>
      <c r="AS21" s="7">
        <v>-8</v>
      </c>
      <c r="AT21" s="7">
        <v>12.8</v>
      </c>
      <c r="AU21" s="7">
        <v>23.8</v>
      </c>
      <c r="AV21" s="7">
        <v>0</v>
      </c>
      <c r="AW21" s="7">
        <v>3.2</v>
      </c>
      <c r="AX21" s="7">
        <v>30.8</v>
      </c>
      <c r="AY21" s="7">
        <v>66</v>
      </c>
      <c r="AZ21" s="7">
        <v>0</v>
      </c>
      <c r="BA21" s="7">
        <v>0</v>
      </c>
      <c r="BB21" s="7">
        <v>0</v>
      </c>
      <c r="BC21" s="7">
        <v>0</v>
      </c>
      <c r="BD21" s="7">
        <v>42.1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50.1</v>
      </c>
      <c r="BU21" s="7">
        <v>4.2</v>
      </c>
      <c r="BV21" s="7">
        <v>0</v>
      </c>
      <c r="BW21" s="7">
        <v>0</v>
      </c>
      <c r="BX21" s="7">
        <v>32.1</v>
      </c>
      <c r="BY21" s="7">
        <v>31.7</v>
      </c>
      <c r="BZ21" s="7">
        <v>-5.0999999999999996</v>
      </c>
      <c r="CA21" s="7">
        <v>37.700000000000003</v>
      </c>
      <c r="CB21" s="7">
        <v>48.9</v>
      </c>
      <c r="CC21" s="7">
        <v>32.1</v>
      </c>
      <c r="CD21" s="7">
        <v>56.5</v>
      </c>
      <c r="CE21" s="7">
        <v>0</v>
      </c>
      <c r="CF21" s="7">
        <v>0</v>
      </c>
      <c r="CG21" s="7">
        <v>106.36</v>
      </c>
      <c r="CH21" s="7">
        <v>36.1</v>
      </c>
      <c r="CI21" s="7">
        <v>36.6</v>
      </c>
      <c r="CJ21" s="7">
        <v>22.7</v>
      </c>
      <c r="CK21" s="7">
        <v>20.2</v>
      </c>
      <c r="CL21" s="7">
        <v>26.6</v>
      </c>
      <c r="CM21" s="7">
        <v>26.2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9.6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11.75</v>
      </c>
      <c r="DJ21" s="7">
        <v>14.4</v>
      </c>
      <c r="DK21" s="7">
        <v>-46.42</v>
      </c>
      <c r="DL21" s="7">
        <v>9.6</v>
      </c>
      <c r="DM21" s="7">
        <v>0</v>
      </c>
      <c r="DN21" s="7">
        <v>1900.53</v>
      </c>
      <c r="DO21" s="7">
        <v>0</v>
      </c>
      <c r="DP21" s="7">
        <v>7.4</v>
      </c>
      <c r="DQ21" s="7">
        <v>14.2</v>
      </c>
      <c r="DR21" s="7">
        <v>13.6</v>
      </c>
      <c r="DS21" s="7">
        <v>12.6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1</v>
      </c>
      <c r="ER21" s="7">
        <v>-2</v>
      </c>
      <c r="ES21" s="7">
        <v>99.12</v>
      </c>
      <c r="ET21" s="7">
        <v>8.1999999999999993</v>
      </c>
      <c r="EU21" s="7">
        <v>2.6333333333333302</v>
      </c>
      <c r="EV21" s="7">
        <v>8.43333333333333</v>
      </c>
      <c r="EW21" s="7">
        <v>10.1</v>
      </c>
      <c r="EX21" s="7">
        <v>2.7666666666666599</v>
      </c>
      <c r="EY21" s="7">
        <v>8.5</v>
      </c>
      <c r="EZ21" s="7">
        <v>0</v>
      </c>
      <c r="FA21" s="7">
        <v>7.93333333333333</v>
      </c>
      <c r="FB21" s="7">
        <v>8.2333333333333307</v>
      </c>
      <c r="FC21" s="7">
        <v>9.4</v>
      </c>
      <c r="FD21" s="7">
        <v>7.7666666666666604</v>
      </c>
      <c r="FE21" s="7">
        <v>7.3</v>
      </c>
      <c r="FF21" s="7">
        <v>10.8666666666666</v>
      </c>
      <c r="FG21" s="7">
        <v>0</v>
      </c>
      <c r="FH21" s="7">
        <v>12.5</v>
      </c>
      <c r="FI21" s="7">
        <v>0</v>
      </c>
      <c r="FJ21" s="7">
        <v>2.3380000000000001</v>
      </c>
      <c r="FK21" s="7">
        <v>2.10523333333333</v>
      </c>
      <c r="FL21" s="7">
        <v>3.0697333333333301</v>
      </c>
      <c r="FM21" s="7">
        <v>1.57656666666666</v>
      </c>
      <c r="FN21" s="7">
        <v>138.23367300000001</v>
      </c>
      <c r="FO21" s="7">
        <v>4.1317993333333298</v>
      </c>
      <c r="FP21" s="7">
        <v>20.424406333333302</v>
      </c>
      <c r="FQ21" s="7">
        <v>0.891000666666666</v>
      </c>
      <c r="FR21" s="7">
        <v>79.575593666666606</v>
      </c>
      <c r="FS21" s="7">
        <v>3.2407986666666599</v>
      </c>
      <c r="FT21" s="7">
        <v>1.8645670000000001</v>
      </c>
      <c r="FU21" s="7">
        <v>0.10154466666666601</v>
      </c>
      <c r="FV21" s="7">
        <v>-1.6163753333333299</v>
      </c>
      <c r="FW21" s="7">
        <v>4.1309726666666604</v>
      </c>
      <c r="FX21" s="7">
        <v>0</v>
      </c>
      <c r="FY21" s="7">
        <v>126.5</v>
      </c>
      <c r="FZ21" s="7">
        <v>12.8333333333333</v>
      </c>
      <c r="GA21" s="7">
        <v>92.633333333333297</v>
      </c>
      <c r="GB21" s="7">
        <v>21.033333333333299</v>
      </c>
      <c r="GC21" s="7">
        <v>15.9</v>
      </c>
      <c r="GD21" s="7">
        <v>5.1333333333333302</v>
      </c>
      <c r="GE21" s="7">
        <v>24.133333333333301</v>
      </c>
      <c r="GF21" s="7">
        <v>17</v>
      </c>
      <c r="GG21" s="7">
        <v>0</v>
      </c>
      <c r="GH21" s="7">
        <v>0</v>
      </c>
    </row>
    <row r="22" spans="1:190" x14ac:dyDescent="0.3">
      <c r="A22" s="6">
        <v>37164</v>
      </c>
      <c r="B22" s="7">
        <v>9.5</v>
      </c>
      <c r="C22" s="7">
        <v>0</v>
      </c>
      <c r="D22" s="7">
        <v>0</v>
      </c>
      <c r="E22" s="7">
        <v>0</v>
      </c>
      <c r="F22" s="7">
        <v>9.1999999999999993</v>
      </c>
      <c r="G22" s="7">
        <v>10.4</v>
      </c>
      <c r="H22" s="7">
        <v>10.6</v>
      </c>
      <c r="I22" s="7">
        <v>0</v>
      </c>
      <c r="J22" s="7">
        <v>0</v>
      </c>
      <c r="K22" s="7">
        <v>8.8000000000000007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4.7300000000000004</v>
      </c>
      <c r="W22" s="7">
        <v>0</v>
      </c>
      <c r="X22" s="7">
        <v>6.67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18.2</v>
      </c>
      <c r="AF22" s="7">
        <v>0</v>
      </c>
      <c r="AG22" s="7">
        <v>0</v>
      </c>
      <c r="AH22" s="7">
        <v>0</v>
      </c>
      <c r="AI22" s="7">
        <v>0</v>
      </c>
      <c r="AJ22" s="7">
        <v>22.7</v>
      </c>
      <c r="AK22" s="7">
        <v>14.9</v>
      </c>
      <c r="AL22" s="7">
        <v>17.399999999999999</v>
      </c>
      <c r="AM22" s="7">
        <v>12.1</v>
      </c>
      <c r="AN22" s="7">
        <v>26.3</v>
      </c>
      <c r="AO22" s="7">
        <v>32.4</v>
      </c>
      <c r="AP22" s="7">
        <v>0</v>
      </c>
      <c r="AQ22" s="7">
        <v>0</v>
      </c>
      <c r="AR22" s="7">
        <v>0</v>
      </c>
      <c r="AS22" s="7">
        <v>-6.3</v>
      </c>
      <c r="AT22" s="7">
        <v>13.5</v>
      </c>
      <c r="AU22" s="7">
        <v>22</v>
      </c>
      <c r="AV22" s="7">
        <v>0</v>
      </c>
      <c r="AW22" s="7">
        <v>3.1</v>
      </c>
      <c r="AX22" s="7">
        <v>31</v>
      </c>
      <c r="AY22" s="7">
        <v>66</v>
      </c>
      <c r="AZ22" s="7">
        <v>0</v>
      </c>
      <c r="BA22" s="7">
        <v>0</v>
      </c>
      <c r="BB22" s="7">
        <v>0</v>
      </c>
      <c r="BC22" s="7">
        <v>0</v>
      </c>
      <c r="BD22" s="7">
        <v>51.1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523</v>
      </c>
      <c r="BU22" s="7">
        <v>4.0999999999999996</v>
      </c>
      <c r="BV22" s="7">
        <v>0</v>
      </c>
      <c r="BW22" s="7">
        <v>0</v>
      </c>
      <c r="BX22" s="7">
        <v>31.4</v>
      </c>
      <c r="BY22" s="7">
        <v>31.8</v>
      </c>
      <c r="BZ22" s="7">
        <v>-6.1</v>
      </c>
      <c r="CA22" s="7">
        <v>35.4</v>
      </c>
      <c r="CB22" s="7">
        <v>45.3</v>
      </c>
      <c r="CC22" s="7">
        <v>31.4</v>
      </c>
      <c r="CD22" s="7">
        <v>54.7</v>
      </c>
      <c r="CE22" s="7">
        <v>0</v>
      </c>
      <c r="CF22" s="7">
        <v>0</v>
      </c>
      <c r="CG22" s="7">
        <v>105.85</v>
      </c>
      <c r="CH22" s="7">
        <v>32</v>
      </c>
      <c r="CI22" s="7">
        <v>37.200000000000003</v>
      </c>
      <c r="CJ22" s="7">
        <v>22.8</v>
      </c>
      <c r="CK22" s="7">
        <v>19.100000000000001</v>
      </c>
      <c r="CL22" s="7">
        <v>26.6</v>
      </c>
      <c r="CM22" s="7">
        <v>26.2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9.9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10.31</v>
      </c>
      <c r="DJ22" s="7">
        <v>6.5</v>
      </c>
      <c r="DK22" s="7">
        <v>-5.56</v>
      </c>
      <c r="DL22" s="7">
        <v>8.9</v>
      </c>
      <c r="DM22" s="7">
        <v>0</v>
      </c>
      <c r="DN22" s="7">
        <v>1957.64</v>
      </c>
      <c r="DO22" s="7">
        <v>0</v>
      </c>
      <c r="DP22" s="7">
        <v>8.4</v>
      </c>
      <c r="DQ22" s="7">
        <v>12.3</v>
      </c>
      <c r="DR22" s="7">
        <v>13.6</v>
      </c>
      <c r="DS22" s="7">
        <v>12.3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-0.1</v>
      </c>
      <c r="ER22" s="7">
        <v>-2.9</v>
      </c>
      <c r="ES22" s="7">
        <v>98.87</v>
      </c>
      <c r="ET22" s="7">
        <v>8</v>
      </c>
      <c r="EU22" s="7">
        <v>3.4</v>
      </c>
      <c r="EV22" s="7">
        <v>7.8</v>
      </c>
      <c r="EW22" s="7">
        <v>10.3</v>
      </c>
      <c r="EX22" s="7">
        <v>3.4999999999999898</v>
      </c>
      <c r="EY22" s="7">
        <v>7.8</v>
      </c>
      <c r="EZ22" s="7">
        <v>0</v>
      </c>
      <c r="FA22" s="7">
        <v>7.9</v>
      </c>
      <c r="FB22" s="7">
        <v>8.1999999999999993</v>
      </c>
      <c r="FC22" s="7">
        <v>9.6999999999999993</v>
      </c>
      <c r="FD22" s="7">
        <v>8.1</v>
      </c>
      <c r="FE22" s="7">
        <v>7.5</v>
      </c>
      <c r="FF22" s="7">
        <v>11.1</v>
      </c>
      <c r="FG22" s="7">
        <v>0</v>
      </c>
      <c r="FH22" s="7">
        <v>12.7</v>
      </c>
      <c r="FI22" s="7">
        <v>0</v>
      </c>
      <c r="FJ22" s="7">
        <v>2.6052</v>
      </c>
      <c r="FK22" s="7">
        <v>2.3529</v>
      </c>
      <c r="FL22" s="7">
        <v>3.4670000000000001</v>
      </c>
      <c r="FM22" s="7">
        <v>1.8017999999999901</v>
      </c>
      <c r="FN22" s="7">
        <v>145.971428</v>
      </c>
      <c r="FO22" s="7">
        <v>4.3017190000000003</v>
      </c>
      <c r="FP22" s="7">
        <v>34.285356</v>
      </c>
      <c r="FQ22" s="7">
        <v>1.4748599999999901</v>
      </c>
      <c r="FR22" s="7">
        <v>65.714643999999893</v>
      </c>
      <c r="FS22" s="7">
        <v>2.82685899999999</v>
      </c>
      <c r="FT22" s="7">
        <v>2.0435750000000001</v>
      </c>
      <c r="FU22" s="7">
        <v>0.18417999999999901</v>
      </c>
      <c r="FV22" s="7">
        <v>-1.275161</v>
      </c>
      <c r="FW22" s="7">
        <v>4.6164659999999902</v>
      </c>
      <c r="FX22" s="7">
        <v>0</v>
      </c>
      <c r="FY22" s="7">
        <v>126.9</v>
      </c>
      <c r="FZ22" s="7">
        <v>12.9</v>
      </c>
      <c r="GA22" s="7">
        <v>92.6</v>
      </c>
      <c r="GB22" s="7">
        <v>21.4</v>
      </c>
      <c r="GC22" s="7">
        <v>16.2</v>
      </c>
      <c r="GD22" s="7">
        <v>5.2</v>
      </c>
      <c r="GE22" s="7">
        <v>24.2</v>
      </c>
      <c r="GF22" s="7">
        <v>17.100000000000001</v>
      </c>
      <c r="GG22" s="7">
        <v>0</v>
      </c>
      <c r="GH22" s="7">
        <v>0</v>
      </c>
    </row>
    <row r="23" spans="1:190" x14ac:dyDescent="0.3">
      <c r="A23" s="6">
        <v>37195</v>
      </c>
      <c r="B23" s="7">
        <v>8.8000000000000007</v>
      </c>
      <c r="C23" s="7">
        <v>0</v>
      </c>
      <c r="D23" s="7">
        <v>0</v>
      </c>
      <c r="E23" s="7">
        <v>0</v>
      </c>
      <c r="F23" s="7">
        <v>6.5</v>
      </c>
      <c r="G23" s="7">
        <v>7.9</v>
      </c>
      <c r="H23" s="7">
        <v>11.1</v>
      </c>
      <c r="I23" s="7">
        <v>0</v>
      </c>
      <c r="J23" s="7">
        <v>0</v>
      </c>
      <c r="K23" s="7">
        <v>8.5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4.4800000000000004</v>
      </c>
      <c r="W23" s="7">
        <v>0</v>
      </c>
      <c r="X23" s="7">
        <v>6.53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17.399999999999999</v>
      </c>
      <c r="AF23" s="7">
        <v>0</v>
      </c>
      <c r="AG23" s="7">
        <v>0</v>
      </c>
      <c r="AH23" s="7">
        <v>0</v>
      </c>
      <c r="AI23" s="7">
        <v>0</v>
      </c>
      <c r="AJ23" s="7">
        <v>22.1</v>
      </c>
      <c r="AK23" s="7">
        <v>13.7</v>
      </c>
      <c r="AL23" s="7">
        <v>15.5</v>
      </c>
      <c r="AM23" s="7">
        <v>7.7</v>
      </c>
      <c r="AN23" s="7">
        <v>26.3</v>
      </c>
      <c r="AO23" s="7">
        <v>32.1</v>
      </c>
      <c r="AP23" s="7">
        <v>0</v>
      </c>
      <c r="AQ23" s="7">
        <v>0</v>
      </c>
      <c r="AR23" s="7">
        <v>0</v>
      </c>
      <c r="AS23" s="7">
        <v>-5.5</v>
      </c>
      <c r="AT23" s="7">
        <v>13</v>
      </c>
      <c r="AU23" s="7">
        <v>21</v>
      </c>
      <c r="AV23" s="7">
        <v>0</v>
      </c>
      <c r="AW23" s="7">
        <v>3</v>
      </c>
      <c r="AX23" s="7">
        <v>31</v>
      </c>
      <c r="AY23" s="7">
        <v>65.900000000000006</v>
      </c>
      <c r="AZ23" s="7">
        <v>0</v>
      </c>
      <c r="BA23" s="7">
        <v>0</v>
      </c>
      <c r="BB23" s="7">
        <v>0</v>
      </c>
      <c r="BC23" s="7">
        <v>0</v>
      </c>
      <c r="BD23" s="7">
        <v>53.3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51</v>
      </c>
      <c r="BU23" s="7">
        <v>4.7</v>
      </c>
      <c r="BV23" s="7">
        <v>0</v>
      </c>
      <c r="BW23" s="7">
        <v>0</v>
      </c>
      <c r="BX23" s="7">
        <v>31.4</v>
      </c>
      <c r="BY23" s="7">
        <v>31.9</v>
      </c>
      <c r="BZ23" s="7">
        <v>-4.3</v>
      </c>
      <c r="CA23" s="7">
        <v>35.1</v>
      </c>
      <c r="CB23" s="7">
        <v>41.3</v>
      </c>
      <c r="CC23" s="7">
        <v>31.4</v>
      </c>
      <c r="CD23" s="7">
        <v>65</v>
      </c>
      <c r="CE23" s="7">
        <v>0</v>
      </c>
      <c r="CF23" s="7">
        <v>0</v>
      </c>
      <c r="CG23" s="7">
        <v>105.63</v>
      </c>
      <c r="CH23" s="7">
        <v>31.8</v>
      </c>
      <c r="CI23" s="7">
        <v>34.9</v>
      </c>
      <c r="CJ23" s="7">
        <v>22.5</v>
      </c>
      <c r="CK23" s="7">
        <v>18.7</v>
      </c>
      <c r="CL23" s="7">
        <v>23.3</v>
      </c>
      <c r="CM23" s="7">
        <v>22.6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10.5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6.89</v>
      </c>
      <c r="DJ23" s="7">
        <v>-1.7</v>
      </c>
      <c r="DK23" s="7">
        <v>1.62</v>
      </c>
      <c r="DL23" s="7">
        <v>7.9</v>
      </c>
      <c r="DM23" s="7">
        <v>0</v>
      </c>
      <c r="DN23" s="7">
        <v>2030.29</v>
      </c>
      <c r="DO23" s="7">
        <v>0</v>
      </c>
      <c r="DP23" s="7">
        <v>6.6</v>
      </c>
      <c r="DQ23" s="7">
        <v>12.3</v>
      </c>
      <c r="DR23" s="7">
        <v>12.9</v>
      </c>
      <c r="DS23" s="7">
        <v>11.4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0.2</v>
      </c>
      <c r="ER23" s="7">
        <v>-3.1</v>
      </c>
      <c r="ES23" s="7">
        <v>98.5</v>
      </c>
      <c r="ET23" s="7">
        <v>7.8333333333333304</v>
      </c>
      <c r="EU23" s="7">
        <v>3.1666666666666599</v>
      </c>
      <c r="EV23" s="7">
        <v>7.7333333333333298</v>
      </c>
      <c r="EW23" s="7">
        <v>10.233333333333301</v>
      </c>
      <c r="EX23" s="7">
        <v>3.2666666666666599</v>
      </c>
      <c r="EY23" s="7">
        <v>7.8333333333333304</v>
      </c>
      <c r="EZ23" s="7">
        <v>0</v>
      </c>
      <c r="FA23" s="7">
        <v>7.2333333333333298</v>
      </c>
      <c r="FB23" s="7">
        <v>8.9</v>
      </c>
      <c r="FC23" s="7">
        <v>8.7333333333333307</v>
      </c>
      <c r="FD23" s="7">
        <v>8.1</v>
      </c>
      <c r="FE23" s="7">
        <v>6.86666666666666</v>
      </c>
      <c r="FF23" s="7">
        <v>10.8666666666666</v>
      </c>
      <c r="FG23" s="7">
        <v>0</v>
      </c>
      <c r="FH23" s="7">
        <v>13.033333333333299</v>
      </c>
      <c r="FI23" s="7">
        <v>0</v>
      </c>
      <c r="FJ23" s="7">
        <v>2.9117000000000002</v>
      </c>
      <c r="FK23" s="7">
        <v>2.6317666666666599</v>
      </c>
      <c r="FL23" s="7">
        <v>3.8727</v>
      </c>
      <c r="FM23" s="7">
        <v>1.9402999999999999</v>
      </c>
      <c r="FN23" s="7">
        <v>142.34585100000001</v>
      </c>
      <c r="FO23" s="7">
        <v>4.0533773333333301</v>
      </c>
      <c r="FP23" s="7">
        <v>40.873894999999997</v>
      </c>
      <c r="FQ23" s="7">
        <v>1.6240493333333299</v>
      </c>
      <c r="FR23" s="7">
        <v>59.126105000000003</v>
      </c>
      <c r="FS23" s="7">
        <v>2.4293279999999999</v>
      </c>
      <c r="FT23" s="7">
        <v>2.2733523333333299</v>
      </c>
      <c r="FU23" s="7">
        <v>0.115245666666667</v>
      </c>
      <c r="FV23" s="7">
        <v>-1.35403566666666</v>
      </c>
      <c r="FW23" s="7">
        <v>4.4536513333333296</v>
      </c>
      <c r="FX23" s="7">
        <v>0</v>
      </c>
      <c r="FY23" s="7">
        <v>127.533333333333</v>
      </c>
      <c r="FZ23" s="7">
        <v>13</v>
      </c>
      <c r="GA23" s="7">
        <v>92.7</v>
      </c>
      <c r="GB23" s="7">
        <v>21.8333333333333</v>
      </c>
      <c r="GC23" s="7">
        <v>16.533333333333299</v>
      </c>
      <c r="GD23" s="7">
        <v>5.3</v>
      </c>
      <c r="GE23" s="7">
        <v>24.266666666666602</v>
      </c>
      <c r="GF23" s="7">
        <v>17.233333333333299</v>
      </c>
      <c r="GG23" s="7">
        <v>0</v>
      </c>
      <c r="GH23" s="7">
        <v>0</v>
      </c>
    </row>
    <row r="24" spans="1:190" x14ac:dyDescent="0.3">
      <c r="A24" s="6">
        <v>37225</v>
      </c>
      <c r="B24" s="7">
        <v>7.9</v>
      </c>
      <c r="C24" s="7">
        <v>0</v>
      </c>
      <c r="D24" s="7">
        <v>0</v>
      </c>
      <c r="E24" s="7">
        <v>0</v>
      </c>
      <c r="F24" s="7">
        <v>4.3</v>
      </c>
      <c r="G24" s="7">
        <v>7</v>
      </c>
      <c r="H24" s="7">
        <v>10.1</v>
      </c>
      <c r="I24" s="7">
        <v>0</v>
      </c>
      <c r="J24" s="7">
        <v>0</v>
      </c>
      <c r="K24" s="7">
        <v>7.4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4.5</v>
      </c>
      <c r="W24" s="7">
        <v>0</v>
      </c>
      <c r="X24" s="7">
        <v>5.44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16.3</v>
      </c>
      <c r="AF24" s="7">
        <v>0</v>
      </c>
      <c r="AG24" s="7">
        <v>0</v>
      </c>
      <c r="AH24" s="7">
        <v>0</v>
      </c>
      <c r="AI24" s="7">
        <v>0</v>
      </c>
      <c r="AJ24" s="7">
        <v>19.5</v>
      </c>
      <c r="AK24" s="7">
        <v>13.3</v>
      </c>
      <c r="AL24" s="7">
        <v>11.4</v>
      </c>
      <c r="AM24" s="7">
        <v>6.5</v>
      </c>
      <c r="AN24" s="7">
        <v>24</v>
      </c>
      <c r="AO24" s="7">
        <v>28.6</v>
      </c>
      <c r="AP24" s="7">
        <v>0</v>
      </c>
      <c r="AQ24" s="7">
        <v>0</v>
      </c>
      <c r="AR24" s="7">
        <v>0</v>
      </c>
      <c r="AS24" s="7">
        <v>-5.3</v>
      </c>
      <c r="AT24" s="7">
        <v>11.4</v>
      </c>
      <c r="AU24" s="7">
        <v>20.100000000000001</v>
      </c>
      <c r="AV24" s="7">
        <v>0</v>
      </c>
      <c r="AW24" s="7">
        <v>3</v>
      </c>
      <c r="AX24" s="7">
        <v>31.1</v>
      </c>
      <c r="AY24" s="7">
        <v>65.900000000000006</v>
      </c>
      <c r="AZ24" s="7">
        <v>0</v>
      </c>
      <c r="BA24" s="7">
        <v>0</v>
      </c>
      <c r="BB24" s="7">
        <v>0</v>
      </c>
      <c r="BC24" s="7">
        <v>0</v>
      </c>
      <c r="BD24" s="7">
        <v>50.5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45.2</v>
      </c>
      <c r="BU24" s="7">
        <v>4.0999999999999996</v>
      </c>
      <c r="BV24" s="7">
        <v>0</v>
      </c>
      <c r="BW24" s="7">
        <v>0</v>
      </c>
      <c r="BX24" s="7">
        <v>29.7</v>
      </c>
      <c r="BY24" s="7">
        <v>30.5</v>
      </c>
      <c r="BZ24" s="7">
        <v>-3.3</v>
      </c>
      <c r="CA24" s="7">
        <v>35.799999999999997</v>
      </c>
      <c r="CB24" s="7">
        <v>36.5</v>
      </c>
      <c r="CC24" s="7">
        <v>29.7</v>
      </c>
      <c r="CD24" s="7">
        <v>60.3</v>
      </c>
      <c r="CE24" s="7">
        <v>0</v>
      </c>
      <c r="CF24" s="7">
        <v>0</v>
      </c>
      <c r="CG24" s="7">
        <v>105.1</v>
      </c>
      <c r="CH24" s="7">
        <v>29.3</v>
      </c>
      <c r="CI24" s="7">
        <v>32.5</v>
      </c>
      <c r="CJ24" s="7">
        <v>21.6</v>
      </c>
      <c r="CK24" s="7">
        <v>17.600000000000001</v>
      </c>
      <c r="CL24" s="7">
        <v>21.6</v>
      </c>
      <c r="CM24" s="7">
        <v>20.8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10.1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4.96</v>
      </c>
      <c r="DJ24" s="7">
        <v>-9.9</v>
      </c>
      <c r="DK24" s="7">
        <v>523.52</v>
      </c>
      <c r="DL24" s="7">
        <v>7.4</v>
      </c>
      <c r="DM24" s="7">
        <v>0</v>
      </c>
      <c r="DN24" s="7">
        <v>2083.15</v>
      </c>
      <c r="DO24" s="7">
        <v>0</v>
      </c>
      <c r="DP24" s="7">
        <v>6.5</v>
      </c>
      <c r="DQ24" s="7">
        <v>11.4</v>
      </c>
      <c r="DR24" s="7">
        <v>13.2</v>
      </c>
      <c r="DS24" s="7">
        <v>10.9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-0.3</v>
      </c>
      <c r="ER24" s="7">
        <v>-3.7</v>
      </c>
      <c r="ES24" s="7">
        <v>98</v>
      </c>
      <c r="ET24" s="7">
        <v>7.6666666666666599</v>
      </c>
      <c r="EU24" s="7">
        <v>2.93333333333333</v>
      </c>
      <c r="EV24" s="7">
        <v>7.6666666666666599</v>
      </c>
      <c r="EW24" s="7">
        <v>10.1666666666666</v>
      </c>
      <c r="EX24" s="7">
        <v>3.0333333333333301</v>
      </c>
      <c r="EY24" s="7">
        <v>7.86666666666666</v>
      </c>
      <c r="EZ24" s="7">
        <v>0</v>
      </c>
      <c r="FA24" s="7">
        <v>6.5666666666666602</v>
      </c>
      <c r="FB24" s="7">
        <v>9.6</v>
      </c>
      <c r="FC24" s="7">
        <v>7.7666666666666604</v>
      </c>
      <c r="FD24" s="7">
        <v>8.1</v>
      </c>
      <c r="FE24" s="7">
        <v>6.2333333333333298</v>
      </c>
      <c r="FF24" s="7">
        <v>10.633333333333301</v>
      </c>
      <c r="FG24" s="7">
        <v>0</v>
      </c>
      <c r="FH24" s="7">
        <v>13.3666666666666</v>
      </c>
      <c r="FI24" s="7">
        <v>0</v>
      </c>
      <c r="FJ24" s="7">
        <v>3.2181999999999999</v>
      </c>
      <c r="FK24" s="7">
        <v>2.9106333333333301</v>
      </c>
      <c r="FL24" s="7">
        <v>4.2784000000000004</v>
      </c>
      <c r="FM24" s="7">
        <v>2.0788000000000002</v>
      </c>
      <c r="FN24" s="7">
        <v>138.72027399999999</v>
      </c>
      <c r="FO24" s="7">
        <v>3.8050356666666598</v>
      </c>
      <c r="FP24" s="7">
        <v>47.462434000000002</v>
      </c>
      <c r="FQ24" s="7">
        <v>1.77323866666666</v>
      </c>
      <c r="FR24" s="7">
        <v>52.537565999999998</v>
      </c>
      <c r="FS24" s="7">
        <v>2.0317970000000001</v>
      </c>
      <c r="FT24" s="7">
        <v>2.50312966666666</v>
      </c>
      <c r="FU24" s="7">
        <v>4.6311333333334002E-2</v>
      </c>
      <c r="FV24" s="7">
        <v>-1.43291033333333</v>
      </c>
      <c r="FW24" s="7">
        <v>4.2908366666666602</v>
      </c>
      <c r="FX24" s="7">
        <v>0</v>
      </c>
      <c r="FY24" s="7">
        <v>128.166666666666</v>
      </c>
      <c r="FZ24" s="7">
        <v>13.1</v>
      </c>
      <c r="GA24" s="7">
        <v>92.8</v>
      </c>
      <c r="GB24" s="7">
        <v>22.266666666666602</v>
      </c>
      <c r="GC24" s="7">
        <v>16.8666666666666</v>
      </c>
      <c r="GD24" s="7">
        <v>5.4</v>
      </c>
      <c r="GE24" s="7">
        <v>24.3333333333333</v>
      </c>
      <c r="GF24" s="7">
        <v>17.3666666666666</v>
      </c>
      <c r="GG24" s="7">
        <v>0</v>
      </c>
      <c r="GH24" s="7">
        <v>0</v>
      </c>
    </row>
    <row r="25" spans="1:190" x14ac:dyDescent="0.3">
      <c r="A25" s="6">
        <v>37256</v>
      </c>
      <c r="B25" s="7">
        <v>8.6999999999999993</v>
      </c>
      <c r="C25" s="7">
        <v>0</v>
      </c>
      <c r="D25" s="7">
        <v>0</v>
      </c>
      <c r="E25" s="7">
        <v>0</v>
      </c>
      <c r="F25" s="7">
        <v>5</v>
      </c>
      <c r="G25" s="7">
        <v>8.6999999999999993</v>
      </c>
      <c r="H25" s="7">
        <v>9.1999999999999993</v>
      </c>
      <c r="I25" s="7">
        <v>0</v>
      </c>
      <c r="J25" s="7">
        <v>0</v>
      </c>
      <c r="K25" s="7">
        <v>9.6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3.17</v>
      </c>
      <c r="W25" s="7">
        <v>0</v>
      </c>
      <c r="X25" s="7">
        <v>6.64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13.7</v>
      </c>
      <c r="AF25" s="7">
        <v>0</v>
      </c>
      <c r="AG25" s="7">
        <v>0</v>
      </c>
      <c r="AH25" s="7">
        <v>0</v>
      </c>
      <c r="AI25" s="7">
        <v>0</v>
      </c>
      <c r="AJ25" s="7">
        <v>17.399999999999999</v>
      </c>
      <c r="AK25" s="7">
        <v>20.3</v>
      </c>
      <c r="AL25" s="7">
        <v>9.1</v>
      </c>
      <c r="AM25" s="7">
        <v>4.4000000000000004</v>
      </c>
      <c r="AN25" s="7">
        <v>21.3</v>
      </c>
      <c r="AO25" s="7">
        <v>23.7</v>
      </c>
      <c r="AP25" s="7">
        <v>0</v>
      </c>
      <c r="AQ25" s="7">
        <v>0</v>
      </c>
      <c r="AR25" s="7">
        <v>0</v>
      </c>
      <c r="AS25" s="7">
        <v>-2</v>
      </c>
      <c r="AT25" s="7">
        <v>7.8</v>
      </c>
      <c r="AU25" s="7">
        <v>17.600000000000001</v>
      </c>
      <c r="AV25" s="7">
        <v>0</v>
      </c>
      <c r="AW25" s="7">
        <v>3</v>
      </c>
      <c r="AX25" s="7">
        <v>28.8</v>
      </c>
      <c r="AY25" s="7">
        <v>61</v>
      </c>
      <c r="AZ25" s="7">
        <v>0</v>
      </c>
      <c r="BA25" s="7">
        <v>0</v>
      </c>
      <c r="BB25" s="7">
        <v>0</v>
      </c>
      <c r="BC25" s="7">
        <v>0</v>
      </c>
      <c r="BD25" s="7">
        <v>18.399999999999999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32.4</v>
      </c>
      <c r="BU25" s="7">
        <v>3</v>
      </c>
      <c r="BV25" s="7">
        <v>0</v>
      </c>
      <c r="BW25" s="7">
        <v>0</v>
      </c>
      <c r="BX25" s="7">
        <v>25.3</v>
      </c>
      <c r="BY25" s="7">
        <v>28.9</v>
      </c>
      <c r="BZ25" s="7">
        <v>8.6999999999999993</v>
      </c>
      <c r="CA25" s="7">
        <v>31.6</v>
      </c>
      <c r="CB25" s="7">
        <v>24.9</v>
      </c>
      <c r="CC25" s="7">
        <v>25.3</v>
      </c>
      <c r="CD25" s="7">
        <v>41.9</v>
      </c>
      <c r="CE25" s="7">
        <v>0</v>
      </c>
      <c r="CF25" s="7">
        <v>0</v>
      </c>
      <c r="CG25" s="7">
        <v>105.27</v>
      </c>
      <c r="CH25" s="7">
        <v>29.8</v>
      </c>
      <c r="CI25" s="7">
        <v>27.2</v>
      </c>
      <c r="CJ25" s="7">
        <v>21.5</v>
      </c>
      <c r="CK25" s="7">
        <v>18.600000000000001</v>
      </c>
      <c r="CL25" s="7">
        <v>22.3</v>
      </c>
      <c r="CM25" s="7">
        <v>22.2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9.6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-3.1</v>
      </c>
      <c r="DJ25" s="7">
        <v>-15.5</v>
      </c>
      <c r="DK25" s="7">
        <v>269.41000000000003</v>
      </c>
      <c r="DL25" s="7">
        <v>7.5</v>
      </c>
      <c r="DM25" s="7">
        <v>0</v>
      </c>
      <c r="DN25" s="7">
        <v>2121.65</v>
      </c>
      <c r="DO25" s="7">
        <v>0</v>
      </c>
      <c r="DP25" s="7">
        <v>7.1</v>
      </c>
      <c r="DQ25" s="7">
        <v>12.7</v>
      </c>
      <c r="DR25" s="7">
        <v>14.4</v>
      </c>
      <c r="DS25" s="7">
        <v>11.6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8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-0.3</v>
      </c>
      <c r="ER25" s="7">
        <v>-4</v>
      </c>
      <c r="ES25" s="7">
        <v>97.47</v>
      </c>
      <c r="ET25" s="7">
        <v>7.4999999999999902</v>
      </c>
      <c r="EU25" s="7">
        <v>2.7</v>
      </c>
      <c r="EV25" s="7">
        <v>7.5999999999999899</v>
      </c>
      <c r="EW25" s="7">
        <v>10.1</v>
      </c>
      <c r="EX25" s="7">
        <v>2.8</v>
      </c>
      <c r="EY25" s="7">
        <v>7.8999999999999897</v>
      </c>
      <c r="EZ25" s="7">
        <v>0</v>
      </c>
      <c r="FA25" s="7">
        <v>5.8999999999999897</v>
      </c>
      <c r="FB25" s="7">
        <v>10.3</v>
      </c>
      <c r="FC25" s="7">
        <v>6.7999999999999901</v>
      </c>
      <c r="FD25" s="7">
        <v>8.1</v>
      </c>
      <c r="FE25" s="7">
        <v>5.6</v>
      </c>
      <c r="FF25" s="7">
        <v>10.4</v>
      </c>
      <c r="FG25" s="7">
        <v>0</v>
      </c>
      <c r="FH25" s="7">
        <v>13.7</v>
      </c>
      <c r="FI25" s="7">
        <v>0</v>
      </c>
      <c r="FJ25" s="7">
        <v>3.5247000000000002</v>
      </c>
      <c r="FK25" s="7">
        <v>3.1894999999999998</v>
      </c>
      <c r="FL25" s="7">
        <v>4.6840999999999999</v>
      </c>
      <c r="FM25" s="7">
        <v>2.2172999999999998</v>
      </c>
      <c r="FN25" s="7">
        <v>135.094697</v>
      </c>
      <c r="FO25" s="7">
        <v>3.55669399999999</v>
      </c>
      <c r="FP25" s="7">
        <v>54.050972999999999</v>
      </c>
      <c r="FQ25" s="7">
        <v>1.92242799999999</v>
      </c>
      <c r="FR25" s="7">
        <v>45.949027000000001</v>
      </c>
      <c r="FS25" s="7">
        <v>1.634266</v>
      </c>
      <c r="FT25" s="7">
        <v>2.7329069999999902</v>
      </c>
      <c r="FU25" s="7">
        <v>-2.2622999999999002E-2</v>
      </c>
      <c r="FV25" s="7">
        <v>-1.5117849999999999</v>
      </c>
      <c r="FW25" s="7">
        <v>4.1280219999999899</v>
      </c>
      <c r="FX25" s="7">
        <v>0</v>
      </c>
      <c r="FY25" s="7">
        <v>128.79999999999899</v>
      </c>
      <c r="FZ25" s="7">
        <v>13.2</v>
      </c>
      <c r="GA25" s="7">
        <v>92.9</v>
      </c>
      <c r="GB25" s="7">
        <v>22.7</v>
      </c>
      <c r="GC25" s="7">
        <v>17.1999999999999</v>
      </c>
      <c r="GD25" s="7">
        <v>5.5</v>
      </c>
      <c r="GE25" s="7">
        <v>24.4</v>
      </c>
      <c r="GF25" s="7">
        <v>17.5</v>
      </c>
      <c r="GG25" s="7">
        <v>0</v>
      </c>
      <c r="GH25" s="7">
        <v>0</v>
      </c>
    </row>
    <row r="26" spans="1:190" x14ac:dyDescent="0.3">
      <c r="A26" s="6">
        <v>37287</v>
      </c>
      <c r="B26" s="7">
        <v>18.600000000000001</v>
      </c>
      <c r="C26" s="7">
        <v>0</v>
      </c>
      <c r="D26" s="7">
        <v>0</v>
      </c>
      <c r="E26" s="7">
        <v>0</v>
      </c>
      <c r="F26" s="7">
        <v>18.5</v>
      </c>
      <c r="G26" s="7">
        <v>18.3</v>
      </c>
      <c r="H26" s="7">
        <v>21.8</v>
      </c>
      <c r="I26" s="7">
        <v>0</v>
      </c>
      <c r="J26" s="7">
        <v>0</v>
      </c>
      <c r="K26" s="7">
        <v>15.4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8">
        <v>0</v>
      </c>
      <c r="R26" s="8">
        <v>0</v>
      </c>
      <c r="S26" s="8">
        <v>0</v>
      </c>
      <c r="T26" s="8">
        <v>0</v>
      </c>
      <c r="U26" s="7">
        <v>0</v>
      </c>
      <c r="V26" s="9">
        <f t="shared" ref="V26" si="11">V25/2+V27/2</f>
        <v>2.42</v>
      </c>
      <c r="W26" s="7">
        <v>0</v>
      </c>
      <c r="X26" s="9">
        <f t="shared" ref="X26" si="12">X25/2+X27/2</f>
        <v>5.17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9">
        <f t="shared" ref="AE26" si="13">AE25/2+AE27/2</f>
        <v>19.100000000000001</v>
      </c>
      <c r="AF26" s="7">
        <v>0</v>
      </c>
      <c r="AG26" s="7">
        <v>0</v>
      </c>
      <c r="AH26" s="7">
        <v>0</v>
      </c>
      <c r="AI26" s="7">
        <v>0</v>
      </c>
      <c r="AJ26" s="9">
        <f t="shared" ref="AJ26:AO26" si="14">AJ25/2+AJ27/2</f>
        <v>23.85</v>
      </c>
      <c r="AK26" s="9">
        <f t="shared" si="14"/>
        <v>36.4</v>
      </c>
      <c r="AL26" s="9">
        <f t="shared" si="14"/>
        <v>20.95</v>
      </c>
      <c r="AM26" s="9">
        <f t="shared" si="14"/>
        <v>8.5500000000000007</v>
      </c>
      <c r="AN26" s="9">
        <f t="shared" si="14"/>
        <v>27.85</v>
      </c>
      <c r="AO26" s="9">
        <f t="shared" si="14"/>
        <v>21.5</v>
      </c>
      <c r="AP26" s="7">
        <v>0</v>
      </c>
      <c r="AQ26" s="7">
        <v>0</v>
      </c>
      <c r="AR26" s="7">
        <v>0</v>
      </c>
      <c r="AS26" s="9">
        <f t="shared" ref="AS26:AU26" si="15">AS25/2+AS27/2</f>
        <v>16.8</v>
      </c>
      <c r="AT26" s="9">
        <f t="shared" si="15"/>
        <v>12.15</v>
      </c>
      <c r="AU26" s="9">
        <f t="shared" si="15"/>
        <v>22.65</v>
      </c>
      <c r="AV26" s="7">
        <v>0</v>
      </c>
      <c r="AW26" s="9">
        <f t="shared" ref="AW26:AY26" si="16">AW25/2+AW27/2</f>
        <v>3.05</v>
      </c>
      <c r="AX26" s="9">
        <f t="shared" si="16"/>
        <v>28.55</v>
      </c>
      <c r="AY26" s="9">
        <f t="shared" si="16"/>
        <v>64.8</v>
      </c>
      <c r="AZ26" s="7">
        <v>0</v>
      </c>
      <c r="BA26" s="7">
        <v>0</v>
      </c>
      <c r="BB26" s="7">
        <v>0</v>
      </c>
      <c r="BC26" s="7">
        <v>0</v>
      </c>
      <c r="BD26" s="9">
        <f t="shared" ref="BD26" si="17">BD25/2+BD27/2</f>
        <v>9.75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9">
        <f t="shared" ref="BT26:BU26" si="18">BT25/2+BT27/2</f>
        <v>40.950000000000003</v>
      </c>
      <c r="BU26" s="9">
        <f t="shared" si="18"/>
        <v>7.8</v>
      </c>
      <c r="BV26" s="7">
        <v>0</v>
      </c>
      <c r="BW26" s="7">
        <v>0</v>
      </c>
      <c r="BX26" s="9">
        <f t="shared" ref="BX26:CD26" si="19">BX25/2+BX27/2</f>
        <v>27.75</v>
      </c>
      <c r="BY26" s="9">
        <f t="shared" si="19"/>
        <v>30.7</v>
      </c>
      <c r="BZ26" s="9">
        <f t="shared" si="19"/>
        <v>0.64999999999999947</v>
      </c>
      <c r="CA26" s="9">
        <f t="shared" si="19"/>
        <v>27</v>
      </c>
      <c r="CB26" s="9">
        <f t="shared" si="19"/>
        <v>32.950000000000003</v>
      </c>
      <c r="CC26" s="9">
        <f t="shared" si="19"/>
        <v>27.75</v>
      </c>
      <c r="CD26" s="9">
        <f t="shared" si="19"/>
        <v>35</v>
      </c>
      <c r="CE26" s="7">
        <v>0</v>
      </c>
      <c r="CF26" s="7">
        <v>0</v>
      </c>
      <c r="CG26" s="7">
        <v>103.91</v>
      </c>
      <c r="CH26" s="9">
        <f t="shared" ref="CH26:CM26" si="20">CH25/2+CH27/2</f>
        <v>31.950000000000003</v>
      </c>
      <c r="CI26" s="9">
        <f t="shared" si="20"/>
        <v>28.85</v>
      </c>
      <c r="CJ26" s="9">
        <f t="shared" si="20"/>
        <v>19.899999999999999</v>
      </c>
      <c r="CK26" s="9">
        <f t="shared" si="20"/>
        <v>14.350000000000001</v>
      </c>
      <c r="CL26" s="9">
        <f t="shared" si="20"/>
        <v>13.75</v>
      </c>
      <c r="CM26" s="9">
        <f t="shared" si="20"/>
        <v>13.399999999999999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7.9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54.51</v>
      </c>
      <c r="DJ26" s="7">
        <v>27.2</v>
      </c>
      <c r="DK26" s="7">
        <v>119.69</v>
      </c>
      <c r="DL26" s="7">
        <v>25.7</v>
      </c>
      <c r="DM26" s="7">
        <v>0</v>
      </c>
      <c r="DN26" s="7">
        <v>2174</v>
      </c>
      <c r="DO26" s="7">
        <v>0</v>
      </c>
      <c r="DP26" s="7">
        <v>-1.7</v>
      </c>
      <c r="DQ26" s="7">
        <v>9.5</v>
      </c>
      <c r="DR26" s="7">
        <v>13.1</v>
      </c>
      <c r="DS26" s="7">
        <v>10.9</v>
      </c>
      <c r="DT26" s="7">
        <v>-81.319999999999993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8">
        <v>0</v>
      </c>
      <c r="EA26" s="7">
        <v>0</v>
      </c>
      <c r="EB26" s="7">
        <v>0</v>
      </c>
      <c r="EC26" s="7">
        <v>0</v>
      </c>
      <c r="ED26" s="7">
        <v>0</v>
      </c>
      <c r="EE26" s="8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-1</v>
      </c>
      <c r="ER26" s="7">
        <v>-4.2</v>
      </c>
      <c r="ES26" s="7">
        <v>96.95</v>
      </c>
      <c r="ET26" s="7">
        <v>7.9666666666666597</v>
      </c>
      <c r="EU26" s="7">
        <v>2.6666666666666599</v>
      </c>
      <c r="EV26" s="7">
        <v>8</v>
      </c>
      <c r="EW26" s="7">
        <v>10.1</v>
      </c>
      <c r="EX26" s="7">
        <v>2.8333333333333299</v>
      </c>
      <c r="EY26" s="7">
        <v>8.1666666666666607</v>
      </c>
      <c r="EZ26" s="7">
        <v>0</v>
      </c>
      <c r="FA26" s="7">
        <v>6.9666666666666597</v>
      </c>
      <c r="FB26" s="7">
        <v>9.6999999999999993</v>
      </c>
      <c r="FC26" s="7">
        <v>6.93333333333333</v>
      </c>
      <c r="FD26" s="7">
        <v>9.5333333333333297</v>
      </c>
      <c r="FE26" s="7">
        <v>6.0666666666666602</v>
      </c>
      <c r="FF26" s="7">
        <v>9.6999999999999993</v>
      </c>
      <c r="FG26" s="7">
        <v>0</v>
      </c>
      <c r="FH26" s="7">
        <v>13.533333333333299</v>
      </c>
      <c r="FI26" s="7">
        <v>0</v>
      </c>
      <c r="FJ26" s="7">
        <v>3.57456666666666</v>
      </c>
      <c r="FK26" s="7">
        <v>3.3343666666666598</v>
      </c>
      <c r="FL26" s="7">
        <v>4.7287333333333299</v>
      </c>
      <c r="FM26" s="7">
        <v>2.1493333333333302</v>
      </c>
      <c r="FN26" s="7">
        <v>161.92012433333301</v>
      </c>
      <c r="FO26" s="7">
        <v>4.6469796666666596</v>
      </c>
      <c r="FP26" s="7">
        <v>49.359462333333298</v>
      </c>
      <c r="FQ26" s="7">
        <v>2.1914226666666599</v>
      </c>
      <c r="FR26" s="7">
        <v>50.640537666666603</v>
      </c>
      <c r="FS26" s="7">
        <v>2.4555570000000002</v>
      </c>
      <c r="FT26" s="7">
        <v>2.73162366666666</v>
      </c>
      <c r="FU26" s="7">
        <v>-0.10570300000000001</v>
      </c>
      <c r="FV26" s="7">
        <v>-1.176226</v>
      </c>
      <c r="FW26" s="7">
        <v>4.62936033333333</v>
      </c>
      <c r="FX26" s="7">
        <v>0</v>
      </c>
      <c r="FY26" s="7">
        <v>129.266666666666</v>
      </c>
      <c r="FZ26" s="7">
        <v>13.3333333333333</v>
      </c>
      <c r="GA26" s="7">
        <v>93.466666666666598</v>
      </c>
      <c r="GB26" s="7">
        <v>22.466666666666601</v>
      </c>
      <c r="GC26" s="7">
        <v>16.8666666666666</v>
      </c>
      <c r="GD26" s="7">
        <v>5.6</v>
      </c>
      <c r="GE26" s="7">
        <v>24.6</v>
      </c>
      <c r="GF26" s="7">
        <v>17.8666666666666</v>
      </c>
      <c r="GG26" s="7">
        <v>0</v>
      </c>
      <c r="GH26" s="7">
        <v>0</v>
      </c>
    </row>
    <row r="27" spans="1:190" x14ac:dyDescent="0.3">
      <c r="A27" s="6">
        <v>37315</v>
      </c>
      <c r="B27" s="7">
        <v>2.7</v>
      </c>
      <c r="C27" s="7">
        <v>0</v>
      </c>
      <c r="D27" s="7">
        <v>0</v>
      </c>
      <c r="E27" s="7">
        <v>0</v>
      </c>
      <c r="F27" s="7">
        <v>0.2</v>
      </c>
      <c r="G27" s="7">
        <v>4.3</v>
      </c>
      <c r="H27" s="7">
        <v>0.8</v>
      </c>
      <c r="I27" s="7">
        <v>0</v>
      </c>
      <c r="J27" s="7">
        <v>0</v>
      </c>
      <c r="K27" s="7">
        <v>-3.2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1.67</v>
      </c>
      <c r="W27" s="7">
        <v>0</v>
      </c>
      <c r="X27" s="7">
        <v>3.7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24.5</v>
      </c>
      <c r="AF27" s="7">
        <v>0</v>
      </c>
      <c r="AG27" s="7">
        <v>0</v>
      </c>
      <c r="AH27" s="7">
        <v>0</v>
      </c>
      <c r="AI27" s="7">
        <v>0</v>
      </c>
      <c r="AJ27" s="7">
        <v>30.3</v>
      </c>
      <c r="AK27" s="7">
        <v>52.5</v>
      </c>
      <c r="AL27" s="7">
        <v>32.799999999999997</v>
      </c>
      <c r="AM27" s="7">
        <v>12.7</v>
      </c>
      <c r="AN27" s="7">
        <v>34.4</v>
      </c>
      <c r="AO27" s="7">
        <v>19.3</v>
      </c>
      <c r="AP27" s="7">
        <v>0</v>
      </c>
      <c r="AQ27" s="7">
        <v>0</v>
      </c>
      <c r="AR27" s="7">
        <v>0</v>
      </c>
      <c r="AS27" s="7">
        <v>35.6</v>
      </c>
      <c r="AT27" s="7">
        <v>16.5</v>
      </c>
      <c r="AU27" s="7">
        <v>27.7</v>
      </c>
      <c r="AV27" s="7">
        <v>0</v>
      </c>
      <c r="AW27" s="7">
        <v>3.1</v>
      </c>
      <c r="AX27" s="7">
        <v>28.3</v>
      </c>
      <c r="AY27" s="7">
        <v>68.599999999999994</v>
      </c>
      <c r="AZ27" s="7">
        <v>0</v>
      </c>
      <c r="BA27" s="7">
        <v>0</v>
      </c>
      <c r="BB27" s="7">
        <v>0</v>
      </c>
      <c r="BC27" s="7">
        <v>0</v>
      </c>
      <c r="BD27" s="7">
        <v>1.1000000000000001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49.5</v>
      </c>
      <c r="BU27" s="7">
        <v>12.6</v>
      </c>
      <c r="BV27" s="7">
        <v>0</v>
      </c>
      <c r="BW27" s="7">
        <v>0</v>
      </c>
      <c r="BX27" s="7">
        <v>30.2</v>
      </c>
      <c r="BY27" s="7">
        <v>32.5</v>
      </c>
      <c r="BZ27" s="7">
        <v>-7.4</v>
      </c>
      <c r="CA27" s="7">
        <v>22.4</v>
      </c>
      <c r="CB27" s="7">
        <v>41</v>
      </c>
      <c r="CC27" s="7">
        <v>30.2</v>
      </c>
      <c r="CD27" s="7">
        <v>28.1</v>
      </c>
      <c r="CE27" s="7">
        <v>0</v>
      </c>
      <c r="CF27" s="7">
        <v>68.8</v>
      </c>
      <c r="CG27" s="7">
        <v>103.53</v>
      </c>
      <c r="CH27" s="7">
        <v>34.1</v>
      </c>
      <c r="CI27" s="7">
        <v>30.5</v>
      </c>
      <c r="CJ27" s="7">
        <v>18.3</v>
      </c>
      <c r="CK27" s="7">
        <v>10.1</v>
      </c>
      <c r="CL27" s="7">
        <v>5.2</v>
      </c>
      <c r="CM27" s="7">
        <v>4.5999999999999996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9.1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-13.84</v>
      </c>
      <c r="DJ27" s="7">
        <v>29.3</v>
      </c>
      <c r="DK27" s="7">
        <v>337.26</v>
      </c>
      <c r="DL27" s="7">
        <v>8.8000000000000007</v>
      </c>
      <c r="DM27" s="7">
        <v>0</v>
      </c>
      <c r="DN27" s="7">
        <v>2235.31</v>
      </c>
      <c r="DO27" s="7">
        <v>0</v>
      </c>
      <c r="DP27" s="7">
        <v>11.6</v>
      </c>
      <c r="DQ27" s="7">
        <v>10.9</v>
      </c>
      <c r="DR27" s="7">
        <v>13</v>
      </c>
      <c r="DS27" s="7">
        <v>10.6</v>
      </c>
      <c r="DT27" s="7">
        <v>-28.42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8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9">
        <f t="shared" ref="EQ27" si="21">EQ26/2+EQ28/2</f>
        <v>-0.9</v>
      </c>
      <c r="ER27" s="7">
        <v>-4.2</v>
      </c>
      <c r="ES27" s="7">
        <v>97.31</v>
      </c>
      <c r="ET27" s="7">
        <v>8.43333333333333</v>
      </c>
      <c r="EU27" s="7">
        <v>2.6333333333333302</v>
      </c>
      <c r="EV27" s="7">
        <v>8.4</v>
      </c>
      <c r="EW27" s="7">
        <v>10.1</v>
      </c>
      <c r="EX27" s="7">
        <v>2.86666666666666</v>
      </c>
      <c r="EY27" s="7">
        <v>8.43333333333333</v>
      </c>
      <c r="EZ27" s="7">
        <v>0</v>
      </c>
      <c r="FA27" s="7">
        <v>8.0333333333333297</v>
      </c>
      <c r="FB27" s="7">
        <v>9.1</v>
      </c>
      <c r="FC27" s="7">
        <v>7.0666666666666602</v>
      </c>
      <c r="FD27" s="7">
        <v>10.966666666666599</v>
      </c>
      <c r="FE27" s="7">
        <v>6.5333333333333297</v>
      </c>
      <c r="FF27" s="7">
        <v>9</v>
      </c>
      <c r="FG27" s="7">
        <v>0</v>
      </c>
      <c r="FH27" s="7">
        <v>13.3666666666666</v>
      </c>
      <c r="FI27" s="7">
        <v>0</v>
      </c>
      <c r="FJ27" s="7">
        <v>3.6244333333333301</v>
      </c>
      <c r="FK27" s="7">
        <v>3.4792333333333301</v>
      </c>
      <c r="FL27" s="7">
        <v>4.7733666666666599</v>
      </c>
      <c r="FM27" s="7">
        <v>2.0813666666666601</v>
      </c>
      <c r="FN27" s="7">
        <v>188.74555166666599</v>
      </c>
      <c r="FO27" s="7">
        <v>5.7372653333333297</v>
      </c>
      <c r="FP27" s="7">
        <v>44.667951666666603</v>
      </c>
      <c r="FQ27" s="7">
        <v>2.4604173333333299</v>
      </c>
      <c r="FR27" s="7">
        <v>55.332048333333297</v>
      </c>
      <c r="FS27" s="7">
        <v>3.2768480000000002</v>
      </c>
      <c r="FT27" s="7">
        <v>2.7303403333333298</v>
      </c>
      <c r="FU27" s="7">
        <v>-0.18878300000000001</v>
      </c>
      <c r="FV27" s="7">
        <v>-0.84066700000000005</v>
      </c>
      <c r="FW27" s="7">
        <v>5.1306986666666603</v>
      </c>
      <c r="FX27" s="7">
        <v>0</v>
      </c>
      <c r="FY27" s="7">
        <v>129.73333333333301</v>
      </c>
      <c r="FZ27" s="7">
        <v>13.466666666666599</v>
      </c>
      <c r="GA27" s="7">
        <v>94.033333333333303</v>
      </c>
      <c r="GB27" s="7">
        <v>22.233333333333299</v>
      </c>
      <c r="GC27" s="7">
        <v>16.533333333333299</v>
      </c>
      <c r="GD27" s="7">
        <v>5.7</v>
      </c>
      <c r="GE27" s="7">
        <v>24.8</v>
      </c>
      <c r="GF27" s="7">
        <v>18.233333333333299</v>
      </c>
      <c r="GG27" s="7">
        <v>0</v>
      </c>
      <c r="GH27" s="7">
        <v>0</v>
      </c>
    </row>
    <row r="28" spans="1:190" x14ac:dyDescent="0.3">
      <c r="A28" s="6">
        <v>37346</v>
      </c>
      <c r="B28" s="7">
        <v>10.9</v>
      </c>
      <c r="C28" s="7">
        <v>0</v>
      </c>
      <c r="D28" s="7">
        <v>0</v>
      </c>
      <c r="E28" s="7">
        <v>0</v>
      </c>
      <c r="F28" s="7">
        <v>8.4</v>
      </c>
      <c r="G28" s="7">
        <v>13.4</v>
      </c>
      <c r="H28" s="7">
        <v>9.8000000000000007</v>
      </c>
      <c r="I28" s="7">
        <v>0</v>
      </c>
      <c r="J28" s="7">
        <v>0</v>
      </c>
      <c r="K28" s="7">
        <v>6.2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2.2000000000000002</v>
      </c>
      <c r="W28" s="7">
        <v>0</v>
      </c>
      <c r="X28" s="7">
        <v>3.5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26.1</v>
      </c>
      <c r="AF28" s="7">
        <v>0</v>
      </c>
      <c r="AG28" s="7">
        <v>0</v>
      </c>
      <c r="AH28" s="7">
        <v>0</v>
      </c>
      <c r="AI28" s="7">
        <v>0</v>
      </c>
      <c r="AJ28" s="7">
        <v>25.5</v>
      </c>
      <c r="AK28" s="7">
        <v>44.6</v>
      </c>
      <c r="AL28" s="7">
        <v>15.7</v>
      </c>
      <c r="AM28" s="7">
        <v>11.2</v>
      </c>
      <c r="AN28" s="7">
        <v>32.6</v>
      </c>
      <c r="AO28" s="7">
        <v>23.7</v>
      </c>
      <c r="AP28" s="7">
        <v>0</v>
      </c>
      <c r="AQ28" s="7">
        <v>0</v>
      </c>
      <c r="AR28" s="7">
        <v>0</v>
      </c>
      <c r="AS28" s="7">
        <v>11.7</v>
      </c>
      <c r="AT28" s="7">
        <v>24.9</v>
      </c>
      <c r="AU28" s="7">
        <v>27.4</v>
      </c>
      <c r="AV28" s="7">
        <v>0</v>
      </c>
      <c r="AW28" s="7">
        <v>2.9</v>
      </c>
      <c r="AX28" s="7">
        <v>31.2</v>
      </c>
      <c r="AY28" s="7">
        <v>65.900000000000006</v>
      </c>
      <c r="AZ28" s="7">
        <v>0</v>
      </c>
      <c r="BA28" s="7">
        <v>0</v>
      </c>
      <c r="BB28" s="7">
        <v>0</v>
      </c>
      <c r="BC28" s="7">
        <v>0</v>
      </c>
      <c r="BD28" s="7">
        <v>67.2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44.7</v>
      </c>
      <c r="BU28" s="7">
        <v>11</v>
      </c>
      <c r="BV28" s="7">
        <v>0</v>
      </c>
      <c r="BW28" s="7">
        <v>0</v>
      </c>
      <c r="BX28" s="7">
        <v>36.200000000000003</v>
      </c>
      <c r="BY28" s="7">
        <v>36.799999999999997</v>
      </c>
      <c r="BZ28" s="7">
        <v>24.6</v>
      </c>
      <c r="CA28" s="7">
        <v>38.700000000000003</v>
      </c>
      <c r="CB28" s="7">
        <v>36</v>
      </c>
      <c r="CC28" s="7">
        <v>36.200000000000003</v>
      </c>
      <c r="CD28" s="7">
        <v>93.2</v>
      </c>
      <c r="CE28" s="7">
        <v>0</v>
      </c>
      <c r="CF28" s="7">
        <v>47.6</v>
      </c>
      <c r="CG28" s="7">
        <v>103.87</v>
      </c>
      <c r="CH28" s="7">
        <v>25.5</v>
      </c>
      <c r="CI28" s="7">
        <v>26.1</v>
      </c>
      <c r="CJ28" s="7">
        <v>20.9</v>
      </c>
      <c r="CK28" s="7">
        <v>20.8</v>
      </c>
      <c r="CL28" s="7">
        <v>17.7</v>
      </c>
      <c r="CM28" s="7">
        <v>15.8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8.3000000000000007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18.579999999999998</v>
      </c>
      <c r="DJ28" s="7">
        <v>9.5</v>
      </c>
      <c r="DK28" s="7">
        <v>-42.12</v>
      </c>
      <c r="DL28" s="7">
        <v>7.7</v>
      </c>
      <c r="DM28" s="7">
        <v>0</v>
      </c>
      <c r="DN28" s="7">
        <v>2276.0500000000002</v>
      </c>
      <c r="DO28" s="7">
        <v>0</v>
      </c>
      <c r="DP28" s="7">
        <v>8.1999999999999993</v>
      </c>
      <c r="DQ28" s="7">
        <v>10.1</v>
      </c>
      <c r="DR28" s="7">
        <v>14.4</v>
      </c>
      <c r="DS28" s="7">
        <v>11.9</v>
      </c>
      <c r="DT28" s="7">
        <v>144.5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8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-0.8</v>
      </c>
      <c r="ER28" s="7">
        <v>-4</v>
      </c>
      <c r="ES28" s="7">
        <v>96.64</v>
      </c>
      <c r="ET28" s="7">
        <v>8.9</v>
      </c>
      <c r="EU28" s="7">
        <v>2.6</v>
      </c>
      <c r="EV28" s="7">
        <v>8.8000000000000007</v>
      </c>
      <c r="EW28" s="7">
        <v>10.1</v>
      </c>
      <c r="EX28" s="7">
        <v>2.8999999999999901</v>
      </c>
      <c r="EY28" s="7">
        <v>8.6999999999999993</v>
      </c>
      <c r="EZ28" s="7">
        <v>0</v>
      </c>
      <c r="FA28" s="7">
        <v>9.1</v>
      </c>
      <c r="FB28" s="7">
        <v>8.5</v>
      </c>
      <c r="FC28" s="7">
        <v>7.1999999999999904</v>
      </c>
      <c r="FD28" s="7">
        <v>12.399999999999901</v>
      </c>
      <c r="FE28" s="7">
        <v>7</v>
      </c>
      <c r="FF28" s="7">
        <v>8.3000000000000007</v>
      </c>
      <c r="FG28" s="7">
        <v>0</v>
      </c>
      <c r="FH28" s="7">
        <v>13.2</v>
      </c>
      <c r="FI28" s="7">
        <v>0</v>
      </c>
      <c r="FJ28" s="7">
        <v>3.6743000000000001</v>
      </c>
      <c r="FK28" s="7">
        <v>3.6240999999999999</v>
      </c>
      <c r="FL28" s="7">
        <v>4.8179999999999898</v>
      </c>
      <c r="FM28" s="7">
        <v>2.0133999999999901</v>
      </c>
      <c r="FN28" s="7">
        <v>215.57097899999999</v>
      </c>
      <c r="FO28" s="7">
        <v>6.8275509999999997</v>
      </c>
      <c r="FP28" s="7">
        <v>39.976440999999902</v>
      </c>
      <c r="FQ28" s="7">
        <v>2.7294119999999999</v>
      </c>
      <c r="FR28" s="7">
        <v>60.023558999999999</v>
      </c>
      <c r="FS28" s="7">
        <v>4.0981389999999998</v>
      </c>
      <c r="FT28" s="7">
        <v>2.7290570000000001</v>
      </c>
      <c r="FU28" s="7">
        <v>-0.27186300000000002</v>
      </c>
      <c r="FV28" s="7">
        <v>-0.505108</v>
      </c>
      <c r="FW28" s="7">
        <v>5.6320369999999897</v>
      </c>
      <c r="FX28" s="7">
        <v>0</v>
      </c>
      <c r="FY28" s="7">
        <v>130.19999999999999</v>
      </c>
      <c r="FZ28" s="7">
        <v>13.5999999999999</v>
      </c>
      <c r="GA28" s="7">
        <v>94.6</v>
      </c>
      <c r="GB28" s="7">
        <v>22</v>
      </c>
      <c r="GC28" s="7">
        <v>16.2</v>
      </c>
      <c r="GD28" s="7">
        <v>5.8</v>
      </c>
      <c r="GE28" s="7">
        <v>25</v>
      </c>
      <c r="GF28" s="7">
        <v>18.600000000000001</v>
      </c>
      <c r="GG28" s="7">
        <v>0</v>
      </c>
      <c r="GH28" s="7">
        <v>0</v>
      </c>
    </row>
    <row r="29" spans="1:190" x14ac:dyDescent="0.3">
      <c r="A29" s="6">
        <v>37376</v>
      </c>
      <c r="B29" s="7">
        <v>12.1</v>
      </c>
      <c r="C29" s="7">
        <v>0</v>
      </c>
      <c r="D29" s="7">
        <v>0</v>
      </c>
      <c r="E29" s="7">
        <v>0</v>
      </c>
      <c r="F29" s="7">
        <v>10.9</v>
      </c>
      <c r="G29" s="7">
        <v>13.9</v>
      </c>
      <c r="H29" s="7">
        <v>13.1</v>
      </c>
      <c r="I29" s="7">
        <v>0</v>
      </c>
      <c r="J29" s="7">
        <v>0</v>
      </c>
      <c r="K29" s="7">
        <v>10.6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2.75</v>
      </c>
      <c r="W29" s="7">
        <v>0</v>
      </c>
      <c r="X29" s="7">
        <v>3.43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27.1</v>
      </c>
      <c r="AF29" s="7">
        <v>0</v>
      </c>
      <c r="AG29" s="7">
        <v>0</v>
      </c>
      <c r="AH29" s="7">
        <v>0</v>
      </c>
      <c r="AI29" s="7">
        <v>0</v>
      </c>
      <c r="AJ29" s="7">
        <v>26.9</v>
      </c>
      <c r="AK29" s="7">
        <v>20.8</v>
      </c>
      <c r="AL29" s="7">
        <v>23.8</v>
      </c>
      <c r="AM29" s="7">
        <v>13.2</v>
      </c>
      <c r="AN29" s="7">
        <v>29.8</v>
      </c>
      <c r="AO29" s="7">
        <v>29.1</v>
      </c>
      <c r="AP29" s="7">
        <v>0</v>
      </c>
      <c r="AQ29" s="7">
        <v>0</v>
      </c>
      <c r="AR29" s="7">
        <v>0</v>
      </c>
      <c r="AS29" s="7">
        <v>21.7</v>
      </c>
      <c r="AT29" s="7">
        <v>28.5</v>
      </c>
      <c r="AU29" s="7">
        <v>26.7</v>
      </c>
      <c r="AV29" s="7">
        <v>0</v>
      </c>
      <c r="AW29" s="7">
        <v>3.1</v>
      </c>
      <c r="AX29" s="7">
        <v>31.5</v>
      </c>
      <c r="AY29" s="7">
        <v>65.400000000000006</v>
      </c>
      <c r="AZ29" s="7">
        <v>0</v>
      </c>
      <c r="BA29" s="7">
        <v>0</v>
      </c>
      <c r="BB29" s="7">
        <v>0</v>
      </c>
      <c r="BC29" s="7">
        <v>0</v>
      </c>
      <c r="BD29" s="7">
        <v>68.5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33.5</v>
      </c>
      <c r="BU29" s="7">
        <v>12.2</v>
      </c>
      <c r="BV29" s="7">
        <v>0</v>
      </c>
      <c r="BW29" s="7">
        <v>0</v>
      </c>
      <c r="BX29" s="7">
        <v>38.799999999999997</v>
      </c>
      <c r="BY29" s="7">
        <v>42.4</v>
      </c>
      <c r="BZ29" s="7">
        <v>30.5</v>
      </c>
      <c r="CA29" s="7">
        <v>32.6</v>
      </c>
      <c r="CB29" s="7">
        <v>30.3</v>
      </c>
      <c r="CC29" s="7">
        <v>38.799999999999997</v>
      </c>
      <c r="CD29" s="7">
        <v>74.8</v>
      </c>
      <c r="CE29" s="7">
        <v>0</v>
      </c>
      <c r="CF29" s="7">
        <v>53.7</v>
      </c>
      <c r="CG29" s="7">
        <v>104.6</v>
      </c>
      <c r="CH29" s="7">
        <v>30.6</v>
      </c>
      <c r="CI29" s="7">
        <v>28</v>
      </c>
      <c r="CJ29" s="7">
        <v>23.5</v>
      </c>
      <c r="CK29" s="7">
        <v>19.2</v>
      </c>
      <c r="CL29" s="7">
        <v>20.7</v>
      </c>
      <c r="CM29" s="7">
        <v>19.600000000000001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8.1999999999999993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41.03</v>
      </c>
      <c r="DJ29" s="7">
        <v>38.799999999999997</v>
      </c>
      <c r="DK29" s="7">
        <v>6.52</v>
      </c>
      <c r="DL29" s="7">
        <v>10.4</v>
      </c>
      <c r="DM29" s="7">
        <v>0</v>
      </c>
      <c r="DN29" s="7">
        <v>2338.2399999999998</v>
      </c>
      <c r="DO29" s="7">
        <v>0</v>
      </c>
      <c r="DP29" s="7">
        <v>8.5</v>
      </c>
      <c r="DQ29" s="7">
        <v>11.5</v>
      </c>
      <c r="DR29" s="7">
        <v>14.1</v>
      </c>
      <c r="DS29" s="7">
        <v>11.6</v>
      </c>
      <c r="DT29" s="7">
        <v>-8.33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8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-1.3</v>
      </c>
      <c r="ER29" s="7">
        <v>-3.06</v>
      </c>
      <c r="ES29" s="7">
        <v>96.64</v>
      </c>
      <c r="ET29" s="7">
        <v>8.86666666666666</v>
      </c>
      <c r="EU29" s="7">
        <v>2.2999999999999998</v>
      </c>
      <c r="EV29" s="7">
        <v>9.1999999999999993</v>
      </c>
      <c r="EW29" s="7">
        <v>9.93333333333333</v>
      </c>
      <c r="EX29" s="7">
        <v>2.5666666666666602</v>
      </c>
      <c r="EY29" s="7">
        <v>9.1333333333333293</v>
      </c>
      <c r="EZ29" s="7">
        <v>0</v>
      </c>
      <c r="FA29" s="7">
        <v>9.2666666666666604</v>
      </c>
      <c r="FB29" s="7">
        <v>8.5333333333333297</v>
      </c>
      <c r="FC29" s="7">
        <v>6.1</v>
      </c>
      <c r="FD29" s="7">
        <v>12.033333333333299</v>
      </c>
      <c r="FE29" s="7">
        <v>7.0666666666666602</v>
      </c>
      <c r="FF29" s="7">
        <v>8.5</v>
      </c>
      <c r="FG29" s="7">
        <v>0</v>
      </c>
      <c r="FH29" s="7">
        <v>13.2666666666666</v>
      </c>
      <c r="FI29" s="7">
        <v>0</v>
      </c>
      <c r="FJ29" s="7">
        <v>3.7290666666666601</v>
      </c>
      <c r="FK29" s="7">
        <v>3.7770333333333301</v>
      </c>
      <c r="FL29" s="7">
        <v>4.9069000000000003</v>
      </c>
      <c r="FM29" s="7">
        <v>1.9361666666666599</v>
      </c>
      <c r="FN29" s="7">
        <v>157.866924333333</v>
      </c>
      <c r="FO29" s="7">
        <v>4.9522556666666597</v>
      </c>
      <c r="FP29" s="7">
        <v>65.416096666666604</v>
      </c>
      <c r="FQ29" s="7">
        <v>2.2854350000000001</v>
      </c>
      <c r="FR29" s="7">
        <v>34.583903333333303</v>
      </c>
      <c r="FS29" s="7">
        <v>2.6668206666666601</v>
      </c>
      <c r="FT29" s="7">
        <v>2.7047816666666602</v>
      </c>
      <c r="FU29" s="7">
        <v>-0.25896466666666701</v>
      </c>
      <c r="FV29" s="7">
        <v>-0.96748733333333303</v>
      </c>
      <c r="FW29" s="7">
        <v>5.4986870000000003</v>
      </c>
      <c r="FX29" s="7">
        <v>0</v>
      </c>
      <c r="FY29" s="7">
        <v>131.63333333333301</v>
      </c>
      <c r="FZ29" s="7">
        <v>13.7</v>
      </c>
      <c r="GA29" s="7">
        <v>95.3</v>
      </c>
      <c r="GB29" s="7">
        <v>22.633333333333301</v>
      </c>
      <c r="GC29" s="7">
        <v>16.733333333333299</v>
      </c>
      <c r="GD29" s="7">
        <v>5.9</v>
      </c>
      <c r="GE29" s="7">
        <v>25.1666666666666</v>
      </c>
      <c r="GF29" s="7">
        <v>19</v>
      </c>
      <c r="GG29" s="7">
        <v>0</v>
      </c>
      <c r="GH29" s="7">
        <v>0</v>
      </c>
    </row>
    <row r="30" spans="1:190" x14ac:dyDescent="0.3">
      <c r="A30" s="6">
        <v>37407</v>
      </c>
      <c r="B30" s="7">
        <v>12.9</v>
      </c>
      <c r="C30" s="7">
        <v>0</v>
      </c>
      <c r="D30" s="7">
        <v>0</v>
      </c>
      <c r="E30" s="7">
        <v>0</v>
      </c>
      <c r="F30" s="7">
        <v>11.2</v>
      </c>
      <c r="G30" s="7">
        <v>14.4</v>
      </c>
      <c r="H30" s="7">
        <v>13.2</v>
      </c>
      <c r="I30" s="7">
        <v>0</v>
      </c>
      <c r="J30" s="7">
        <v>0</v>
      </c>
      <c r="K30" s="7">
        <v>8.5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3.18</v>
      </c>
      <c r="W30" s="7">
        <v>0</v>
      </c>
      <c r="X30" s="7">
        <v>4.1900000000000004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25.8</v>
      </c>
      <c r="AF30" s="7">
        <v>0</v>
      </c>
      <c r="AG30" s="7">
        <v>0</v>
      </c>
      <c r="AH30" s="7">
        <v>0</v>
      </c>
      <c r="AI30" s="7">
        <v>0</v>
      </c>
      <c r="AJ30" s="7">
        <v>26.7</v>
      </c>
      <c r="AK30" s="7">
        <v>38.200000000000003</v>
      </c>
      <c r="AL30" s="7">
        <v>24.8</v>
      </c>
      <c r="AM30" s="7">
        <v>4.7</v>
      </c>
      <c r="AN30" s="7">
        <v>28</v>
      </c>
      <c r="AO30" s="7">
        <v>29.9</v>
      </c>
      <c r="AP30" s="7">
        <v>0</v>
      </c>
      <c r="AQ30" s="7">
        <v>0</v>
      </c>
      <c r="AR30" s="7">
        <v>0</v>
      </c>
      <c r="AS30" s="7">
        <v>31</v>
      </c>
      <c r="AT30" s="7">
        <v>25.2</v>
      </c>
      <c r="AU30" s="7">
        <v>25.8</v>
      </c>
      <c r="AV30" s="7">
        <v>0</v>
      </c>
      <c r="AW30" s="7">
        <v>3.4</v>
      </c>
      <c r="AX30" s="7">
        <v>30.9</v>
      </c>
      <c r="AY30" s="7">
        <v>65.7</v>
      </c>
      <c r="AZ30" s="7">
        <v>0</v>
      </c>
      <c r="BA30" s="7">
        <v>0</v>
      </c>
      <c r="BB30" s="7">
        <v>0</v>
      </c>
      <c r="BC30" s="7">
        <v>0</v>
      </c>
      <c r="BD30" s="7">
        <v>41.9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33.700000000000003</v>
      </c>
      <c r="BU30" s="7">
        <v>15.3</v>
      </c>
      <c r="BV30" s="7">
        <v>0</v>
      </c>
      <c r="BW30" s="7">
        <v>0</v>
      </c>
      <c r="BX30" s="7">
        <v>36.700000000000003</v>
      </c>
      <c r="BY30" s="7">
        <v>40.799999999999997</v>
      </c>
      <c r="BZ30" s="7">
        <v>29.4</v>
      </c>
      <c r="CA30" s="7">
        <v>34.9</v>
      </c>
      <c r="CB30" s="7">
        <v>21.6</v>
      </c>
      <c r="CC30" s="7">
        <v>36.700000000000003</v>
      </c>
      <c r="CD30" s="7">
        <v>46.4</v>
      </c>
      <c r="CE30" s="7">
        <v>0</v>
      </c>
      <c r="CF30" s="7">
        <v>54.4</v>
      </c>
      <c r="CG30" s="7">
        <v>104.37</v>
      </c>
      <c r="CH30" s="7">
        <v>35</v>
      </c>
      <c r="CI30" s="7">
        <v>22.3</v>
      </c>
      <c r="CJ30" s="7">
        <v>21.9</v>
      </c>
      <c r="CK30" s="7">
        <v>18.7</v>
      </c>
      <c r="CL30" s="7">
        <v>20.3</v>
      </c>
      <c r="CM30" s="7">
        <v>20.3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9.3000000000000007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47.05</v>
      </c>
      <c r="DJ30" s="7">
        <v>64.400000000000006</v>
      </c>
      <c r="DK30" s="7">
        <v>10.56</v>
      </c>
      <c r="DL30" s="7">
        <v>12.1</v>
      </c>
      <c r="DM30" s="7">
        <v>0</v>
      </c>
      <c r="DN30" s="7">
        <v>2384.73</v>
      </c>
      <c r="DO30" s="7">
        <v>0</v>
      </c>
      <c r="DP30" s="7">
        <v>9.6</v>
      </c>
      <c r="DQ30" s="7">
        <v>14.6</v>
      </c>
      <c r="DR30" s="7">
        <v>14</v>
      </c>
      <c r="DS30" s="7">
        <v>11.4</v>
      </c>
      <c r="DT30" s="7">
        <v>-9.24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8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-1.1000000000000001</v>
      </c>
      <c r="ER30" s="7">
        <v>-2.63</v>
      </c>
      <c r="ES30" s="7">
        <v>97.17</v>
      </c>
      <c r="ET30" s="7">
        <v>8.8333333333333304</v>
      </c>
      <c r="EU30" s="7">
        <v>2</v>
      </c>
      <c r="EV30" s="7">
        <v>9.6</v>
      </c>
      <c r="EW30" s="7">
        <v>9.7666666666666604</v>
      </c>
      <c r="EX30" s="7">
        <v>2.2333333333333298</v>
      </c>
      <c r="EY30" s="7">
        <v>9.5666666666666593</v>
      </c>
      <c r="EZ30" s="7">
        <v>0</v>
      </c>
      <c r="FA30" s="7">
        <v>9.43333333333333</v>
      </c>
      <c r="FB30" s="7">
        <v>8.5666666666666593</v>
      </c>
      <c r="FC30" s="7">
        <v>5</v>
      </c>
      <c r="FD30" s="7">
        <v>11.6666666666666</v>
      </c>
      <c r="FE30" s="7">
        <v>7.1333333333333302</v>
      </c>
      <c r="FF30" s="7">
        <v>8.6999999999999993</v>
      </c>
      <c r="FG30" s="7">
        <v>0</v>
      </c>
      <c r="FH30" s="7">
        <v>13.3333333333333</v>
      </c>
      <c r="FI30" s="7">
        <v>0</v>
      </c>
      <c r="FJ30" s="7">
        <v>3.7838333333333298</v>
      </c>
      <c r="FK30" s="7">
        <v>3.9299666666666599</v>
      </c>
      <c r="FL30" s="7">
        <v>4.9958</v>
      </c>
      <c r="FM30" s="7">
        <v>1.85893333333333</v>
      </c>
      <c r="FN30" s="7">
        <v>100.162869666666</v>
      </c>
      <c r="FO30" s="7">
        <v>3.07696033333333</v>
      </c>
      <c r="FP30" s="7">
        <v>90.855752333333299</v>
      </c>
      <c r="FQ30" s="7">
        <v>1.841458</v>
      </c>
      <c r="FR30" s="7">
        <v>9.1442476666666597</v>
      </c>
      <c r="FS30" s="7">
        <v>1.2355023333333299</v>
      </c>
      <c r="FT30" s="7">
        <v>2.6805063333333301</v>
      </c>
      <c r="FU30" s="7">
        <v>-0.246066333333334</v>
      </c>
      <c r="FV30" s="7">
        <v>-1.42986666666666</v>
      </c>
      <c r="FW30" s="7">
        <v>5.3653370000000002</v>
      </c>
      <c r="FX30" s="7">
        <v>0</v>
      </c>
      <c r="FY30" s="7">
        <v>133.06666666666601</v>
      </c>
      <c r="FZ30" s="7">
        <v>13.8</v>
      </c>
      <c r="GA30" s="7">
        <v>96</v>
      </c>
      <c r="GB30" s="7">
        <v>23.266666666666602</v>
      </c>
      <c r="GC30" s="7">
        <v>17.266666666666602</v>
      </c>
      <c r="GD30" s="7">
        <v>6</v>
      </c>
      <c r="GE30" s="7">
        <v>25.3333333333333</v>
      </c>
      <c r="GF30" s="7">
        <v>19.399999999999999</v>
      </c>
      <c r="GG30" s="7">
        <v>0</v>
      </c>
      <c r="GH30" s="7">
        <v>0</v>
      </c>
    </row>
    <row r="31" spans="1:190" x14ac:dyDescent="0.3">
      <c r="A31" s="6">
        <v>37437</v>
      </c>
      <c r="B31" s="7">
        <v>12.4</v>
      </c>
      <c r="C31" s="7">
        <v>0</v>
      </c>
      <c r="D31" s="7">
        <v>0</v>
      </c>
      <c r="E31" s="7">
        <v>0</v>
      </c>
      <c r="F31" s="7">
        <v>10</v>
      </c>
      <c r="G31" s="7">
        <v>12.9</v>
      </c>
      <c r="H31" s="7">
        <v>13.2</v>
      </c>
      <c r="I31" s="7">
        <v>0</v>
      </c>
      <c r="J31" s="7">
        <v>0</v>
      </c>
      <c r="K31" s="7">
        <v>13.4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3.47</v>
      </c>
      <c r="W31" s="7">
        <v>0</v>
      </c>
      <c r="X31" s="7">
        <v>4.0999999999999996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24.4</v>
      </c>
      <c r="AF31" s="7">
        <v>0</v>
      </c>
      <c r="AG31" s="7">
        <v>0</v>
      </c>
      <c r="AH31" s="7">
        <v>0</v>
      </c>
      <c r="AI31" s="7">
        <v>0</v>
      </c>
      <c r="AJ31" s="7">
        <v>25.5</v>
      </c>
      <c r="AK31" s="7">
        <v>51.8</v>
      </c>
      <c r="AL31" s="7">
        <v>20.6</v>
      </c>
      <c r="AM31" s="7">
        <v>13.1</v>
      </c>
      <c r="AN31" s="7">
        <v>25.7</v>
      </c>
      <c r="AO31" s="7">
        <v>27.4</v>
      </c>
      <c r="AP31" s="7">
        <v>0</v>
      </c>
      <c r="AQ31" s="7">
        <v>0</v>
      </c>
      <c r="AR31" s="7">
        <v>0</v>
      </c>
      <c r="AS31" s="7">
        <v>25.6</v>
      </c>
      <c r="AT31" s="7">
        <v>25.3</v>
      </c>
      <c r="AU31" s="7">
        <v>23.8</v>
      </c>
      <c r="AV31" s="7">
        <v>0</v>
      </c>
      <c r="AW31" s="7">
        <v>3.4</v>
      </c>
      <c r="AX31" s="7">
        <v>31.8</v>
      </c>
      <c r="AY31" s="7">
        <v>64.900000000000006</v>
      </c>
      <c r="AZ31" s="7">
        <v>0</v>
      </c>
      <c r="BA31" s="7">
        <v>0</v>
      </c>
      <c r="BB31" s="7">
        <v>0</v>
      </c>
      <c r="BC31" s="7">
        <v>0</v>
      </c>
      <c r="BD31" s="7">
        <v>32.6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33.200000000000003</v>
      </c>
      <c r="BU31" s="7">
        <v>16.2</v>
      </c>
      <c r="BV31" s="7">
        <v>0</v>
      </c>
      <c r="BW31" s="7">
        <v>0</v>
      </c>
      <c r="BX31" s="7">
        <v>32.9</v>
      </c>
      <c r="BY31" s="7">
        <v>37.200000000000003</v>
      </c>
      <c r="BZ31" s="7">
        <v>21.3</v>
      </c>
      <c r="CA31" s="7">
        <v>35.4</v>
      </c>
      <c r="CB31" s="7">
        <v>16.399999999999999</v>
      </c>
      <c r="CC31" s="7">
        <v>32.9</v>
      </c>
      <c r="CD31" s="7">
        <v>46.1</v>
      </c>
      <c r="CE31" s="7">
        <v>0</v>
      </c>
      <c r="CF31" s="7">
        <v>38.700000000000003</v>
      </c>
      <c r="CG31" s="7">
        <v>104.65</v>
      </c>
      <c r="CH31" s="7">
        <v>33.299999999999997</v>
      </c>
      <c r="CI31" s="7">
        <v>19.8</v>
      </c>
      <c r="CJ31" s="7">
        <v>22.2</v>
      </c>
      <c r="CK31" s="7">
        <v>20.399999999999999</v>
      </c>
      <c r="CL31" s="7">
        <v>22.5</v>
      </c>
      <c r="CM31" s="7">
        <v>22.8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8.6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38.07</v>
      </c>
      <c r="DJ31" s="7">
        <v>67.599999999999994</v>
      </c>
      <c r="DK31" s="7">
        <v>265.91000000000003</v>
      </c>
      <c r="DL31" s="7">
        <v>12.3</v>
      </c>
      <c r="DM31" s="7">
        <v>0</v>
      </c>
      <c r="DN31" s="7">
        <v>2427.63</v>
      </c>
      <c r="DO31" s="7">
        <v>0</v>
      </c>
      <c r="DP31" s="7">
        <v>8.3000000000000007</v>
      </c>
      <c r="DQ31" s="7">
        <v>12.8</v>
      </c>
      <c r="DR31" s="7">
        <v>14.7</v>
      </c>
      <c r="DS31" s="7">
        <v>12.2</v>
      </c>
      <c r="DT31" s="7">
        <v>59.33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8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-0.8</v>
      </c>
      <c r="ER31" s="7">
        <v>-2.5</v>
      </c>
      <c r="ES31" s="7">
        <v>97.6</v>
      </c>
      <c r="ET31" s="7">
        <v>8.8000000000000007</v>
      </c>
      <c r="EU31" s="7">
        <v>1.7</v>
      </c>
      <c r="EV31" s="7">
        <v>10</v>
      </c>
      <c r="EW31" s="7">
        <v>9.6</v>
      </c>
      <c r="EX31" s="7">
        <v>1.9</v>
      </c>
      <c r="EY31" s="7">
        <v>9.9999999999999893</v>
      </c>
      <c r="EZ31" s="7">
        <v>0</v>
      </c>
      <c r="FA31" s="7">
        <v>9.6</v>
      </c>
      <c r="FB31" s="7">
        <v>8.6</v>
      </c>
      <c r="FC31" s="7">
        <v>3.9</v>
      </c>
      <c r="FD31" s="7">
        <v>11.299999999999899</v>
      </c>
      <c r="FE31" s="7">
        <v>7.2</v>
      </c>
      <c r="FF31" s="7">
        <v>8.9</v>
      </c>
      <c r="FG31" s="7">
        <v>0</v>
      </c>
      <c r="FH31" s="7">
        <v>13.4</v>
      </c>
      <c r="FI31" s="7">
        <v>0</v>
      </c>
      <c r="FJ31" s="7">
        <v>3.8386</v>
      </c>
      <c r="FK31" s="7">
        <v>4.0828999999999898</v>
      </c>
      <c r="FL31" s="7">
        <v>5.0846999999999998</v>
      </c>
      <c r="FM31" s="7">
        <v>1.7817000000000001</v>
      </c>
      <c r="FN31" s="7">
        <v>42.458815000000001</v>
      </c>
      <c r="FO31" s="7">
        <v>1.201665</v>
      </c>
      <c r="FP31" s="7">
        <v>116.29540799999999</v>
      </c>
      <c r="FQ31" s="7">
        <v>1.397481</v>
      </c>
      <c r="FR31" s="7">
        <v>-16.295407999999998</v>
      </c>
      <c r="FS31" s="7">
        <v>-0.19581599999999899</v>
      </c>
      <c r="FT31" s="7">
        <v>2.656231</v>
      </c>
      <c r="FU31" s="7">
        <v>-0.23316800000000101</v>
      </c>
      <c r="FV31" s="7">
        <v>-1.8922459999999901</v>
      </c>
      <c r="FW31" s="7">
        <v>5.2319870000000002</v>
      </c>
      <c r="FX31" s="7">
        <v>0</v>
      </c>
      <c r="FY31" s="7">
        <v>134.5</v>
      </c>
      <c r="FZ31" s="7">
        <v>13.9</v>
      </c>
      <c r="GA31" s="7">
        <v>96.7</v>
      </c>
      <c r="GB31" s="7">
        <v>23.9</v>
      </c>
      <c r="GC31" s="7">
        <v>17.8</v>
      </c>
      <c r="GD31" s="7">
        <v>6.1</v>
      </c>
      <c r="GE31" s="7">
        <v>25.5</v>
      </c>
      <c r="GF31" s="7">
        <v>19.8</v>
      </c>
      <c r="GG31" s="7">
        <v>0</v>
      </c>
      <c r="GH31" s="7">
        <v>0</v>
      </c>
    </row>
    <row r="32" spans="1:190" x14ac:dyDescent="0.3">
      <c r="A32" s="6">
        <v>37468</v>
      </c>
      <c r="B32" s="7">
        <v>12.8</v>
      </c>
      <c r="C32" s="7">
        <v>0</v>
      </c>
      <c r="D32" s="7">
        <v>0</v>
      </c>
      <c r="E32" s="7">
        <v>0</v>
      </c>
      <c r="F32" s="7">
        <v>11.6</v>
      </c>
      <c r="G32" s="7">
        <v>12.4</v>
      </c>
      <c r="H32" s="7">
        <v>14.1</v>
      </c>
      <c r="I32" s="7">
        <v>0</v>
      </c>
      <c r="J32" s="7">
        <v>0</v>
      </c>
      <c r="K32" s="7">
        <v>11.4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3.16</v>
      </c>
      <c r="W32" s="7">
        <v>0</v>
      </c>
      <c r="X32" s="7">
        <v>2.27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24.1</v>
      </c>
      <c r="AF32" s="7">
        <v>0</v>
      </c>
      <c r="AG32" s="7">
        <v>0</v>
      </c>
      <c r="AH32" s="7">
        <v>0</v>
      </c>
      <c r="AI32" s="7">
        <v>0</v>
      </c>
      <c r="AJ32" s="7">
        <v>26.4</v>
      </c>
      <c r="AK32" s="7">
        <v>48.8</v>
      </c>
      <c r="AL32" s="7">
        <v>24</v>
      </c>
      <c r="AM32" s="7">
        <v>13.8</v>
      </c>
      <c r="AN32" s="7">
        <v>25.8</v>
      </c>
      <c r="AO32" s="7">
        <v>26.6</v>
      </c>
      <c r="AP32" s="7">
        <v>0</v>
      </c>
      <c r="AQ32" s="7">
        <v>0</v>
      </c>
      <c r="AR32" s="7">
        <v>0</v>
      </c>
      <c r="AS32" s="7">
        <v>26.6</v>
      </c>
      <c r="AT32" s="7">
        <v>26</v>
      </c>
      <c r="AU32" s="7">
        <v>23.2</v>
      </c>
      <c r="AV32" s="7">
        <v>0</v>
      </c>
      <c r="AW32" s="7">
        <v>3.3</v>
      </c>
      <c r="AX32" s="7">
        <v>31.5</v>
      </c>
      <c r="AY32" s="7">
        <v>65.099999999999994</v>
      </c>
      <c r="AZ32" s="7">
        <v>0</v>
      </c>
      <c r="BA32" s="7">
        <v>0</v>
      </c>
      <c r="BB32" s="7">
        <v>0</v>
      </c>
      <c r="BC32" s="7">
        <v>0</v>
      </c>
      <c r="BD32" s="7">
        <v>26.4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25</v>
      </c>
      <c r="BU32" s="7">
        <v>16</v>
      </c>
      <c r="BV32" s="7">
        <v>0</v>
      </c>
      <c r="BW32" s="7">
        <v>0</v>
      </c>
      <c r="BX32" s="7">
        <v>30.7</v>
      </c>
      <c r="BY32" s="7">
        <v>35.4</v>
      </c>
      <c r="BZ32" s="7">
        <v>18.3</v>
      </c>
      <c r="CA32" s="7">
        <v>29.5</v>
      </c>
      <c r="CB32" s="7">
        <v>14.7</v>
      </c>
      <c r="CC32" s="7">
        <v>30.7</v>
      </c>
      <c r="CD32" s="7">
        <v>45.6</v>
      </c>
      <c r="CE32" s="7">
        <v>0</v>
      </c>
      <c r="CF32" s="7">
        <v>40.5</v>
      </c>
      <c r="CG32" s="7">
        <v>104.29</v>
      </c>
      <c r="CH32" s="7">
        <v>30.5</v>
      </c>
      <c r="CI32" s="7">
        <v>18</v>
      </c>
      <c r="CJ32" s="7">
        <v>22.7</v>
      </c>
      <c r="CK32" s="7">
        <v>24.3</v>
      </c>
      <c r="CL32" s="7">
        <v>20.8</v>
      </c>
      <c r="CM32" s="7">
        <v>20.399999999999999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8.6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47.51</v>
      </c>
      <c r="DJ32" s="7">
        <v>75.3</v>
      </c>
      <c r="DK32" s="7">
        <v>19.420000000000002</v>
      </c>
      <c r="DL32" s="7">
        <v>14.8</v>
      </c>
      <c r="DM32" s="7">
        <v>0</v>
      </c>
      <c r="DN32" s="7">
        <v>2465.34</v>
      </c>
      <c r="DO32" s="7">
        <v>0</v>
      </c>
      <c r="DP32" s="7">
        <v>9.1</v>
      </c>
      <c r="DQ32" s="7">
        <v>17</v>
      </c>
      <c r="DR32" s="7">
        <v>14.4</v>
      </c>
      <c r="DS32" s="7">
        <v>12.2</v>
      </c>
      <c r="DT32" s="7">
        <v>14.6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-0.9</v>
      </c>
      <c r="ER32" s="7">
        <v>-2.2999999999999998</v>
      </c>
      <c r="ES32" s="7">
        <v>97.34</v>
      </c>
      <c r="ET32" s="7">
        <v>9.0666666666666593</v>
      </c>
      <c r="EU32" s="7">
        <v>2.43333333333333</v>
      </c>
      <c r="EV32" s="7">
        <v>10.1666666666666</v>
      </c>
      <c r="EW32" s="7">
        <v>10.033333333333299</v>
      </c>
      <c r="EX32" s="7">
        <v>2.6333333333333302</v>
      </c>
      <c r="EY32" s="7">
        <v>10.1666666666666</v>
      </c>
      <c r="EZ32" s="7">
        <v>0</v>
      </c>
      <c r="FA32" s="7">
        <v>9.7333333333333307</v>
      </c>
      <c r="FB32" s="7">
        <v>8.5</v>
      </c>
      <c r="FC32" s="7">
        <v>5.43333333333333</v>
      </c>
      <c r="FD32" s="7">
        <v>11.7</v>
      </c>
      <c r="FE32" s="7">
        <v>7.1666666666666599</v>
      </c>
      <c r="FF32" s="7">
        <v>9.5333333333333297</v>
      </c>
      <c r="FG32" s="7">
        <v>0</v>
      </c>
      <c r="FH32" s="7">
        <v>13.6666666666666</v>
      </c>
      <c r="FI32" s="7">
        <v>0</v>
      </c>
      <c r="FJ32" s="7">
        <v>3.9262666666666601</v>
      </c>
      <c r="FK32" s="7">
        <v>4.2343333333333302</v>
      </c>
      <c r="FL32" s="7">
        <v>5.1699000000000002</v>
      </c>
      <c r="FM32" s="7">
        <v>1.70403333333333</v>
      </c>
      <c r="FN32" s="7">
        <v>95.517138000000003</v>
      </c>
      <c r="FO32" s="7">
        <v>2.5972689999999998</v>
      </c>
      <c r="FP32" s="7">
        <v>88.601424333333298</v>
      </c>
      <c r="FQ32" s="7">
        <v>1.52822066666666</v>
      </c>
      <c r="FR32" s="7">
        <v>11.3985756666666</v>
      </c>
      <c r="FS32" s="7">
        <v>1.0690486666666601</v>
      </c>
      <c r="FT32" s="7">
        <v>2.4219523333333299</v>
      </c>
      <c r="FU32" s="7">
        <v>-0.100546</v>
      </c>
      <c r="FV32" s="7">
        <v>-1.68130966666666</v>
      </c>
      <c r="FW32" s="7">
        <v>5.3182619999999998</v>
      </c>
      <c r="FX32" s="7">
        <v>0</v>
      </c>
      <c r="FY32" s="7">
        <v>135.166666666666</v>
      </c>
      <c r="FZ32" s="7">
        <v>14.033333333333299</v>
      </c>
      <c r="GA32" s="7">
        <v>97</v>
      </c>
      <c r="GB32" s="7">
        <v>24.133333333333301</v>
      </c>
      <c r="GC32" s="7">
        <v>17.933333333333302</v>
      </c>
      <c r="GD32" s="7">
        <v>6.2</v>
      </c>
      <c r="GE32" s="7">
        <v>25.633333333333301</v>
      </c>
      <c r="GF32" s="7">
        <v>20.3333333333333</v>
      </c>
      <c r="GG32" s="7">
        <v>0</v>
      </c>
      <c r="GH32" s="7">
        <v>0</v>
      </c>
    </row>
    <row r="33" spans="1:190" x14ac:dyDescent="0.3">
      <c r="A33" s="6">
        <v>37499</v>
      </c>
      <c r="B33" s="7">
        <v>12.7</v>
      </c>
      <c r="C33" s="7">
        <v>0</v>
      </c>
      <c r="D33" s="7">
        <v>0</v>
      </c>
      <c r="E33" s="7">
        <v>0</v>
      </c>
      <c r="F33" s="7">
        <v>11.2</v>
      </c>
      <c r="G33" s="7">
        <v>13.2</v>
      </c>
      <c r="H33" s="7">
        <v>13.5</v>
      </c>
      <c r="I33" s="7">
        <v>0</v>
      </c>
      <c r="J33" s="7">
        <v>0</v>
      </c>
      <c r="K33" s="7">
        <v>13.7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3.59</v>
      </c>
      <c r="W33" s="7">
        <v>0</v>
      </c>
      <c r="X33" s="7">
        <v>2.9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24.2</v>
      </c>
      <c r="AF33" s="7">
        <v>0</v>
      </c>
      <c r="AG33" s="7">
        <v>0</v>
      </c>
      <c r="AH33" s="7">
        <v>0</v>
      </c>
      <c r="AI33" s="7">
        <v>0</v>
      </c>
      <c r="AJ33" s="7">
        <v>29.2</v>
      </c>
      <c r="AK33" s="7">
        <v>57.4</v>
      </c>
      <c r="AL33" s="7">
        <v>26.3</v>
      </c>
      <c r="AM33" s="7">
        <v>14.1</v>
      </c>
      <c r="AN33" s="7">
        <v>28.2</v>
      </c>
      <c r="AO33" s="7">
        <v>30</v>
      </c>
      <c r="AP33" s="7">
        <v>0</v>
      </c>
      <c r="AQ33" s="7">
        <v>0</v>
      </c>
      <c r="AR33" s="7">
        <v>0</v>
      </c>
      <c r="AS33" s="7">
        <v>30.5</v>
      </c>
      <c r="AT33" s="7">
        <v>25.7</v>
      </c>
      <c r="AU33" s="7">
        <v>23.2</v>
      </c>
      <c r="AV33" s="7">
        <v>0</v>
      </c>
      <c r="AW33" s="7">
        <v>3.3</v>
      </c>
      <c r="AX33" s="7">
        <v>31.2</v>
      </c>
      <c r="AY33" s="7">
        <v>65.5</v>
      </c>
      <c r="AZ33" s="7">
        <v>0</v>
      </c>
      <c r="BA33" s="7">
        <v>0</v>
      </c>
      <c r="BB33" s="7">
        <v>0</v>
      </c>
      <c r="BC33" s="7">
        <v>0</v>
      </c>
      <c r="BD33" s="7">
        <v>33.4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32.700000000000003</v>
      </c>
      <c r="BU33" s="7">
        <v>15.8</v>
      </c>
      <c r="BV33" s="7">
        <v>0</v>
      </c>
      <c r="BW33" s="7">
        <v>0</v>
      </c>
      <c r="BX33" s="7">
        <v>30</v>
      </c>
      <c r="BY33" s="7">
        <v>34.200000000000003</v>
      </c>
      <c r="BZ33" s="7">
        <v>18.2</v>
      </c>
      <c r="CA33" s="7">
        <v>29.9</v>
      </c>
      <c r="CB33" s="7">
        <v>14.6</v>
      </c>
      <c r="CC33" s="7">
        <v>30</v>
      </c>
      <c r="CD33" s="7">
        <v>42.3</v>
      </c>
      <c r="CE33" s="7">
        <v>0</v>
      </c>
      <c r="CF33" s="7">
        <v>44.9</v>
      </c>
      <c r="CG33" s="7">
        <v>104.46</v>
      </c>
      <c r="CH33" s="7">
        <v>36.4</v>
      </c>
      <c r="CI33" s="7">
        <v>17.5</v>
      </c>
      <c r="CJ33" s="7">
        <v>22.1</v>
      </c>
      <c r="CK33" s="7">
        <v>26</v>
      </c>
      <c r="CL33" s="7">
        <v>22.3</v>
      </c>
      <c r="CM33" s="7">
        <v>22.9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8.8000000000000007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39.81</v>
      </c>
      <c r="DJ33" s="7">
        <v>79.7</v>
      </c>
      <c r="DK33" s="7">
        <v>61.65</v>
      </c>
      <c r="DL33" s="7">
        <v>16.100000000000001</v>
      </c>
      <c r="DM33" s="7">
        <v>0</v>
      </c>
      <c r="DN33" s="7">
        <v>2530.9</v>
      </c>
      <c r="DO33" s="7">
        <v>0</v>
      </c>
      <c r="DP33" s="7">
        <v>9.3000000000000007</v>
      </c>
      <c r="DQ33" s="7">
        <v>14.6</v>
      </c>
      <c r="DR33" s="7">
        <v>15.5</v>
      </c>
      <c r="DS33" s="7">
        <v>13.3</v>
      </c>
      <c r="DT33" s="7">
        <v>234.49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-0.7</v>
      </c>
      <c r="ER33" s="7">
        <v>-1.7</v>
      </c>
      <c r="ES33" s="7">
        <v>97.57</v>
      </c>
      <c r="ET33" s="7">
        <v>9.3333333333333304</v>
      </c>
      <c r="EU33" s="7">
        <v>3.1666666666666599</v>
      </c>
      <c r="EV33" s="7">
        <v>10.3333333333333</v>
      </c>
      <c r="EW33" s="7">
        <v>10.466666666666599</v>
      </c>
      <c r="EX33" s="7">
        <v>3.36666666666666</v>
      </c>
      <c r="EY33" s="7">
        <v>10.3333333333333</v>
      </c>
      <c r="EZ33" s="7">
        <v>0</v>
      </c>
      <c r="FA33" s="7">
        <v>9.86666666666666</v>
      </c>
      <c r="FB33" s="7">
        <v>8.4</v>
      </c>
      <c r="FC33" s="7">
        <v>6.9666666666666597</v>
      </c>
      <c r="FD33" s="7">
        <v>12.1</v>
      </c>
      <c r="FE33" s="7">
        <v>7.1333333333333302</v>
      </c>
      <c r="FF33" s="7">
        <v>10.1666666666666</v>
      </c>
      <c r="FG33" s="7">
        <v>0</v>
      </c>
      <c r="FH33" s="7">
        <v>13.9333333333333</v>
      </c>
      <c r="FI33" s="7">
        <v>0</v>
      </c>
      <c r="FJ33" s="7">
        <v>4.0139333333333296</v>
      </c>
      <c r="FK33" s="7">
        <v>4.3857666666666599</v>
      </c>
      <c r="FL33" s="7">
        <v>5.2550999999999997</v>
      </c>
      <c r="FM33" s="7">
        <v>1.6263666666666601</v>
      </c>
      <c r="FN33" s="7">
        <v>148.57546099999999</v>
      </c>
      <c r="FO33" s="7">
        <v>3.9928729999999999</v>
      </c>
      <c r="FP33" s="7">
        <v>60.907440666666602</v>
      </c>
      <c r="FQ33" s="7">
        <v>1.65896033333333</v>
      </c>
      <c r="FR33" s="7">
        <v>39.092559333333298</v>
      </c>
      <c r="FS33" s="7">
        <v>2.3339133333333302</v>
      </c>
      <c r="FT33" s="7">
        <v>2.1876736666666599</v>
      </c>
      <c r="FU33" s="7">
        <v>3.2076E-2</v>
      </c>
      <c r="FV33" s="7">
        <v>-1.47037333333333</v>
      </c>
      <c r="FW33" s="7">
        <v>5.4045370000000004</v>
      </c>
      <c r="FX33" s="7">
        <v>0</v>
      </c>
      <c r="FY33" s="7">
        <v>135.833333333333</v>
      </c>
      <c r="FZ33" s="7">
        <v>14.1666666666666</v>
      </c>
      <c r="GA33" s="7">
        <v>97.3</v>
      </c>
      <c r="GB33" s="7">
        <v>24.3666666666666</v>
      </c>
      <c r="GC33" s="7">
        <v>18.066666666666599</v>
      </c>
      <c r="GD33" s="7">
        <v>6.3</v>
      </c>
      <c r="GE33" s="7">
        <v>25.766666666666602</v>
      </c>
      <c r="GF33" s="7">
        <v>20.8666666666666</v>
      </c>
      <c r="GG33" s="7">
        <v>0</v>
      </c>
      <c r="GH33" s="7">
        <v>0</v>
      </c>
    </row>
    <row r="34" spans="1:190" x14ac:dyDescent="0.3">
      <c r="A34" s="6">
        <v>37529</v>
      </c>
      <c r="B34" s="7">
        <v>13.8</v>
      </c>
      <c r="C34" s="7">
        <v>0</v>
      </c>
      <c r="D34" s="7">
        <v>0</v>
      </c>
      <c r="E34" s="7">
        <v>0</v>
      </c>
      <c r="F34" s="7">
        <v>14</v>
      </c>
      <c r="G34" s="7">
        <v>16.3</v>
      </c>
      <c r="H34" s="7">
        <v>13.2</v>
      </c>
      <c r="I34" s="7">
        <v>0</v>
      </c>
      <c r="J34" s="7">
        <v>0</v>
      </c>
      <c r="K34" s="7">
        <v>18.600000000000001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4.13</v>
      </c>
      <c r="W34" s="7">
        <v>0</v>
      </c>
      <c r="X34" s="7">
        <v>2.42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24.3</v>
      </c>
      <c r="AF34" s="7">
        <v>0</v>
      </c>
      <c r="AG34" s="7">
        <v>0</v>
      </c>
      <c r="AH34" s="7">
        <v>0</v>
      </c>
      <c r="AI34" s="7">
        <v>0</v>
      </c>
      <c r="AJ34" s="7">
        <v>28.8</v>
      </c>
      <c r="AK34" s="7">
        <v>48.8</v>
      </c>
      <c r="AL34" s="7">
        <v>27.9</v>
      </c>
      <c r="AM34" s="7">
        <v>14.1</v>
      </c>
      <c r="AN34" s="7">
        <v>27.8</v>
      </c>
      <c r="AO34" s="7">
        <v>27.6</v>
      </c>
      <c r="AP34" s="7">
        <v>0</v>
      </c>
      <c r="AQ34" s="7">
        <v>0</v>
      </c>
      <c r="AR34" s="7">
        <v>0</v>
      </c>
      <c r="AS34" s="7">
        <v>32.9</v>
      </c>
      <c r="AT34" s="7">
        <v>25.4</v>
      </c>
      <c r="AU34" s="7">
        <v>23.4</v>
      </c>
      <c r="AV34" s="7">
        <v>0</v>
      </c>
      <c r="AW34" s="7">
        <v>3.3</v>
      </c>
      <c r="AX34" s="7">
        <v>31.2</v>
      </c>
      <c r="AY34" s="7">
        <v>65.5</v>
      </c>
      <c r="AZ34" s="7">
        <v>0</v>
      </c>
      <c r="BA34" s="7">
        <v>0</v>
      </c>
      <c r="BB34" s="7">
        <v>0</v>
      </c>
      <c r="BC34" s="7">
        <v>0</v>
      </c>
      <c r="BD34" s="7">
        <v>35.200000000000003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32.9</v>
      </c>
      <c r="BU34" s="7">
        <v>16.5</v>
      </c>
      <c r="BV34" s="7">
        <v>0</v>
      </c>
      <c r="BW34" s="7">
        <v>0</v>
      </c>
      <c r="BX34" s="7">
        <v>29.4</v>
      </c>
      <c r="BY34" s="7">
        <v>32.799999999999997</v>
      </c>
      <c r="BZ34" s="7">
        <v>20.9</v>
      </c>
      <c r="CA34" s="7">
        <v>30.3</v>
      </c>
      <c r="CB34" s="7">
        <v>15.4</v>
      </c>
      <c r="CC34" s="7">
        <v>29.4</v>
      </c>
      <c r="CD34" s="7">
        <v>46</v>
      </c>
      <c r="CE34" s="7">
        <v>0</v>
      </c>
      <c r="CF34" s="7">
        <v>47.2</v>
      </c>
      <c r="CG34" s="7">
        <v>104.97</v>
      </c>
      <c r="CH34" s="7">
        <v>34.299999999999997</v>
      </c>
      <c r="CI34" s="7">
        <v>18.2</v>
      </c>
      <c r="CJ34" s="7">
        <v>22.1</v>
      </c>
      <c r="CK34" s="7">
        <v>26.4</v>
      </c>
      <c r="CL34" s="7">
        <v>24</v>
      </c>
      <c r="CM34" s="7">
        <v>24.6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9.1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45.01</v>
      </c>
      <c r="DJ34" s="7">
        <v>113.4</v>
      </c>
      <c r="DK34" s="7">
        <v>-1.17</v>
      </c>
      <c r="DL34" s="7">
        <v>18.3</v>
      </c>
      <c r="DM34" s="7">
        <v>0</v>
      </c>
      <c r="DN34" s="7">
        <v>2586.3000000000002</v>
      </c>
      <c r="DO34" s="7">
        <v>0</v>
      </c>
      <c r="DP34" s="7">
        <v>7.8</v>
      </c>
      <c r="DQ34" s="7">
        <v>15.9</v>
      </c>
      <c r="DR34" s="7">
        <v>16.5</v>
      </c>
      <c r="DS34" s="7">
        <v>14.2</v>
      </c>
      <c r="DT34" s="7">
        <v>111.77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-0.7</v>
      </c>
      <c r="ER34" s="7">
        <v>-1.4</v>
      </c>
      <c r="ES34" s="7">
        <v>97.92</v>
      </c>
      <c r="ET34" s="7">
        <v>9.6</v>
      </c>
      <c r="EU34" s="7">
        <v>3.8999999999999901</v>
      </c>
      <c r="EV34" s="7">
        <v>10.5</v>
      </c>
      <c r="EW34" s="7">
        <v>10.899999999999901</v>
      </c>
      <c r="EX34" s="7">
        <v>4.0999999999999899</v>
      </c>
      <c r="EY34" s="7">
        <v>10.5</v>
      </c>
      <c r="EZ34" s="7">
        <v>0</v>
      </c>
      <c r="FA34" s="7">
        <v>9.9999999999999893</v>
      </c>
      <c r="FB34" s="7">
        <v>8.3000000000000007</v>
      </c>
      <c r="FC34" s="7">
        <v>8.4999999999999893</v>
      </c>
      <c r="FD34" s="7">
        <v>12.5</v>
      </c>
      <c r="FE34" s="7">
        <v>7.1</v>
      </c>
      <c r="FF34" s="7">
        <v>10.799999999999899</v>
      </c>
      <c r="FG34" s="7">
        <v>0</v>
      </c>
      <c r="FH34" s="7">
        <v>14.2</v>
      </c>
      <c r="FI34" s="7">
        <v>0</v>
      </c>
      <c r="FJ34" s="7">
        <v>4.1016000000000004</v>
      </c>
      <c r="FK34" s="7">
        <v>4.5371999999999897</v>
      </c>
      <c r="FL34" s="7">
        <v>5.3403</v>
      </c>
      <c r="FM34" s="7">
        <v>1.54869999999999</v>
      </c>
      <c r="FN34" s="7">
        <v>201.63378399999999</v>
      </c>
      <c r="FO34" s="7">
        <v>5.388477</v>
      </c>
      <c r="FP34" s="7">
        <v>33.213456999999899</v>
      </c>
      <c r="FQ34" s="7">
        <v>1.7897000000000001</v>
      </c>
      <c r="FR34" s="7">
        <v>66.786542999999995</v>
      </c>
      <c r="FS34" s="7">
        <v>3.5987779999999998</v>
      </c>
      <c r="FT34" s="7">
        <v>1.95339499999999</v>
      </c>
      <c r="FU34" s="7">
        <v>0.16469800000000001</v>
      </c>
      <c r="FV34" s="7">
        <v>-1.2594369999999999</v>
      </c>
      <c r="FW34" s="7">
        <v>5.490812</v>
      </c>
      <c r="FX34" s="7">
        <v>0</v>
      </c>
      <c r="FY34" s="7">
        <v>136.5</v>
      </c>
      <c r="FZ34" s="7">
        <v>14.299999999999899</v>
      </c>
      <c r="GA34" s="7">
        <v>97.6</v>
      </c>
      <c r="GB34" s="7">
        <v>24.599999999999898</v>
      </c>
      <c r="GC34" s="7">
        <v>18.2</v>
      </c>
      <c r="GD34" s="7">
        <v>6.4</v>
      </c>
      <c r="GE34" s="7">
        <v>25.9</v>
      </c>
      <c r="GF34" s="7">
        <v>21.4</v>
      </c>
      <c r="GG34" s="7">
        <v>0</v>
      </c>
      <c r="GH34" s="7">
        <v>0</v>
      </c>
    </row>
    <row r="35" spans="1:190" x14ac:dyDescent="0.3">
      <c r="A35" s="6">
        <v>37560</v>
      </c>
      <c r="B35" s="7">
        <v>14.2</v>
      </c>
      <c r="C35" s="7">
        <v>0</v>
      </c>
      <c r="D35" s="7">
        <v>0</v>
      </c>
      <c r="E35" s="7">
        <v>0</v>
      </c>
      <c r="F35" s="7">
        <v>13.8</v>
      </c>
      <c r="G35" s="7">
        <v>16.2</v>
      </c>
      <c r="H35" s="7">
        <v>14.8</v>
      </c>
      <c r="I35" s="7">
        <v>0</v>
      </c>
      <c r="J35" s="7">
        <v>0</v>
      </c>
      <c r="K35" s="7">
        <v>16.100000000000001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4.3499999999999996</v>
      </c>
      <c r="W35" s="7">
        <v>0</v>
      </c>
      <c r="X35" s="7">
        <v>2.21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24.1</v>
      </c>
      <c r="AF35" s="7">
        <v>0</v>
      </c>
      <c r="AG35" s="7">
        <v>0</v>
      </c>
      <c r="AH35" s="7">
        <v>0</v>
      </c>
      <c r="AI35" s="7">
        <v>0</v>
      </c>
      <c r="AJ35" s="7">
        <v>28.6</v>
      </c>
      <c r="AK35" s="7">
        <v>42.2</v>
      </c>
      <c r="AL35" s="7">
        <v>29.8</v>
      </c>
      <c r="AM35" s="7">
        <v>19</v>
      </c>
      <c r="AN35" s="7">
        <v>27.1</v>
      </c>
      <c r="AO35" s="7">
        <v>27.2</v>
      </c>
      <c r="AP35" s="7">
        <v>0</v>
      </c>
      <c r="AQ35" s="7">
        <v>0</v>
      </c>
      <c r="AR35" s="7">
        <v>0</v>
      </c>
      <c r="AS35" s="7">
        <v>35.5</v>
      </c>
      <c r="AT35" s="7">
        <v>26</v>
      </c>
      <c r="AU35" s="7">
        <v>22.7</v>
      </c>
      <c r="AV35" s="7">
        <v>0</v>
      </c>
      <c r="AW35" s="7">
        <v>3.3</v>
      </c>
      <c r="AX35" s="7">
        <v>31.5</v>
      </c>
      <c r="AY35" s="7">
        <v>65.2</v>
      </c>
      <c r="AZ35" s="7">
        <v>0</v>
      </c>
      <c r="BA35" s="7">
        <v>0</v>
      </c>
      <c r="BB35" s="7">
        <v>0</v>
      </c>
      <c r="BC35" s="7">
        <v>0</v>
      </c>
      <c r="BD35" s="7">
        <v>33.200000000000003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34.9</v>
      </c>
      <c r="BU35" s="7">
        <v>16.100000000000001</v>
      </c>
      <c r="BV35" s="7">
        <v>3.8</v>
      </c>
      <c r="BW35" s="7">
        <v>0</v>
      </c>
      <c r="BX35" s="7">
        <v>29.8</v>
      </c>
      <c r="BY35" s="7">
        <v>32.5</v>
      </c>
      <c r="BZ35" s="7">
        <v>22.8</v>
      </c>
      <c r="CA35" s="7">
        <v>32.9</v>
      </c>
      <c r="CB35" s="7">
        <v>16.8</v>
      </c>
      <c r="CC35" s="7">
        <v>29.8</v>
      </c>
      <c r="CD35" s="7">
        <v>40.1</v>
      </c>
      <c r="CE35" s="7">
        <v>0</v>
      </c>
      <c r="CF35" s="7">
        <v>47</v>
      </c>
      <c r="CG35" s="7">
        <v>105.15</v>
      </c>
      <c r="CH35" s="7">
        <v>36.6</v>
      </c>
      <c r="CI35" s="7">
        <v>19.600000000000001</v>
      </c>
      <c r="CJ35" s="7">
        <v>22.5</v>
      </c>
      <c r="CK35" s="7">
        <v>27.5</v>
      </c>
      <c r="CL35" s="7">
        <v>27.6</v>
      </c>
      <c r="CM35" s="7">
        <v>28.1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9.4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54.88</v>
      </c>
      <c r="DJ35" s="7">
        <v>125.9</v>
      </c>
      <c r="DK35" s="7">
        <v>22.04</v>
      </c>
      <c r="DL35" s="7">
        <v>19.7</v>
      </c>
      <c r="DM35" s="7">
        <v>0</v>
      </c>
      <c r="DN35" s="7">
        <v>2655.39</v>
      </c>
      <c r="DO35" s="7">
        <v>0</v>
      </c>
      <c r="DP35" s="7">
        <v>10.6</v>
      </c>
      <c r="DQ35" s="7">
        <v>17.899999999999999</v>
      </c>
      <c r="DR35" s="7">
        <v>17</v>
      </c>
      <c r="DS35" s="7">
        <v>15.4</v>
      </c>
      <c r="DT35" s="7">
        <v>4412.5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-0.8</v>
      </c>
      <c r="ER35" s="7">
        <v>-1</v>
      </c>
      <c r="ES35" s="7">
        <v>98.26</v>
      </c>
      <c r="ET35" s="7">
        <v>9.43333333333333</v>
      </c>
      <c r="EU35" s="7">
        <v>3.4</v>
      </c>
      <c r="EV35" s="7">
        <v>10.4</v>
      </c>
      <c r="EW35" s="7">
        <v>11.033333333333299</v>
      </c>
      <c r="EX35" s="7">
        <v>3.6</v>
      </c>
      <c r="EY35" s="7">
        <v>10.566666666666601</v>
      </c>
      <c r="EZ35" s="7">
        <v>0</v>
      </c>
      <c r="FA35" s="7">
        <v>9.1</v>
      </c>
      <c r="FB35" s="7">
        <v>8.8000000000000007</v>
      </c>
      <c r="FC35" s="7">
        <v>8.6999999999999993</v>
      </c>
      <c r="FD35" s="7">
        <v>12.4333333333333</v>
      </c>
      <c r="FE35" s="7">
        <v>7.6666666666666599</v>
      </c>
      <c r="FF35" s="7">
        <v>10.9333333333333</v>
      </c>
      <c r="FG35" s="7">
        <v>0</v>
      </c>
      <c r="FH35" s="7">
        <v>14.1</v>
      </c>
      <c r="FI35" s="7">
        <v>0</v>
      </c>
      <c r="FJ35" s="7">
        <v>4.2259666666666602</v>
      </c>
      <c r="FK35" s="7">
        <v>4.7419666666666602</v>
      </c>
      <c r="FL35" s="7">
        <v>5.4332333333333303</v>
      </c>
      <c r="FM35" s="7">
        <v>1.3217000000000001</v>
      </c>
      <c r="FN35" s="7">
        <v>206.910681333333</v>
      </c>
      <c r="FO35" s="7">
        <v>5.3237949999999996</v>
      </c>
      <c r="FP35" s="7">
        <v>45.394359000000001</v>
      </c>
      <c r="FQ35" s="7">
        <v>2.4009453333333299</v>
      </c>
      <c r="FR35" s="7">
        <v>54.605640999999999</v>
      </c>
      <c r="FS35" s="7">
        <v>2.9228503333333302</v>
      </c>
      <c r="FT35" s="7">
        <v>2.2875353333333299</v>
      </c>
      <c r="FU35" s="7">
        <v>0.17051966666666701</v>
      </c>
      <c r="FV35" s="7">
        <v>-0.97299666666666695</v>
      </c>
      <c r="FW35" s="7">
        <v>5.6826359999999996</v>
      </c>
      <c r="FX35" s="7">
        <v>0</v>
      </c>
      <c r="FY35" s="7">
        <v>136.80000000000001</v>
      </c>
      <c r="FZ35" s="7">
        <v>14.4</v>
      </c>
      <c r="GA35" s="7">
        <v>97.6666666666666</v>
      </c>
      <c r="GB35" s="7">
        <v>24.733333333333299</v>
      </c>
      <c r="GC35" s="7">
        <v>18.233333333333299</v>
      </c>
      <c r="GD35" s="7">
        <v>6.5</v>
      </c>
      <c r="GE35" s="7">
        <v>26.033333333333299</v>
      </c>
      <c r="GF35" s="7">
        <v>22</v>
      </c>
      <c r="GG35" s="7">
        <v>0</v>
      </c>
      <c r="GH35" s="7">
        <v>0</v>
      </c>
    </row>
    <row r="36" spans="1:190" x14ac:dyDescent="0.3">
      <c r="A36" s="6">
        <v>37590</v>
      </c>
      <c r="B36" s="7">
        <v>14.5</v>
      </c>
      <c r="C36" s="7">
        <v>0</v>
      </c>
      <c r="D36" s="7">
        <v>0</v>
      </c>
      <c r="E36" s="7">
        <v>0</v>
      </c>
      <c r="F36" s="7">
        <v>14.2</v>
      </c>
      <c r="G36" s="7">
        <v>17.899999999999999</v>
      </c>
      <c r="H36" s="7">
        <v>14.5</v>
      </c>
      <c r="I36" s="7">
        <v>0</v>
      </c>
      <c r="J36" s="7">
        <v>0</v>
      </c>
      <c r="K36" s="7">
        <v>17.100000000000001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5.88</v>
      </c>
      <c r="W36" s="7">
        <v>0</v>
      </c>
      <c r="X36" s="7">
        <v>2.82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23.4</v>
      </c>
      <c r="AF36" s="7">
        <v>0</v>
      </c>
      <c r="AG36" s="7">
        <v>0</v>
      </c>
      <c r="AH36" s="7">
        <v>0</v>
      </c>
      <c r="AI36" s="7">
        <v>0</v>
      </c>
      <c r="AJ36" s="7">
        <v>28.6</v>
      </c>
      <c r="AK36" s="7">
        <v>41.6</v>
      </c>
      <c r="AL36" s="7">
        <v>30.4</v>
      </c>
      <c r="AM36" s="7">
        <v>23</v>
      </c>
      <c r="AN36" s="7">
        <v>26.5</v>
      </c>
      <c r="AO36" s="7">
        <v>28.6</v>
      </c>
      <c r="AP36" s="7">
        <v>0</v>
      </c>
      <c r="AQ36" s="7">
        <v>0</v>
      </c>
      <c r="AR36" s="7">
        <v>0</v>
      </c>
      <c r="AS36" s="7">
        <v>35.200000000000003</v>
      </c>
      <c r="AT36" s="7">
        <v>27.4</v>
      </c>
      <c r="AU36" s="7">
        <v>21</v>
      </c>
      <c r="AV36" s="7">
        <v>0</v>
      </c>
      <c r="AW36" s="7">
        <v>3.3</v>
      </c>
      <c r="AX36" s="7">
        <v>32.1</v>
      </c>
      <c r="AY36" s="7">
        <v>64.599999999999994</v>
      </c>
      <c r="AZ36" s="7">
        <v>0</v>
      </c>
      <c r="BA36" s="7">
        <v>0</v>
      </c>
      <c r="BB36" s="7">
        <v>0</v>
      </c>
      <c r="BC36" s="7">
        <v>0</v>
      </c>
      <c r="BD36" s="7">
        <v>43.1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33.299999999999997</v>
      </c>
      <c r="BU36" s="7">
        <v>16.7</v>
      </c>
      <c r="BV36" s="7">
        <v>-29.1</v>
      </c>
      <c r="BW36" s="7">
        <v>0</v>
      </c>
      <c r="BX36" s="7">
        <v>28.2</v>
      </c>
      <c r="BY36" s="7">
        <v>29.6</v>
      </c>
      <c r="BZ36" s="7">
        <v>22.7</v>
      </c>
      <c r="CA36" s="7">
        <v>33.6</v>
      </c>
      <c r="CB36" s="7">
        <v>19.3</v>
      </c>
      <c r="CC36" s="7">
        <v>28.2</v>
      </c>
      <c r="CD36" s="7">
        <v>45.3</v>
      </c>
      <c r="CE36" s="7">
        <v>0</v>
      </c>
      <c r="CF36" s="7">
        <v>48.2</v>
      </c>
      <c r="CG36" s="7">
        <v>104.9</v>
      </c>
      <c r="CH36" s="7">
        <v>36.700000000000003</v>
      </c>
      <c r="CI36" s="7">
        <v>19.100000000000001</v>
      </c>
      <c r="CJ36" s="7">
        <v>22.6</v>
      </c>
      <c r="CK36" s="7">
        <v>28.3</v>
      </c>
      <c r="CL36" s="7">
        <v>29.8</v>
      </c>
      <c r="CM36" s="7">
        <v>30.4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9.1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50.05</v>
      </c>
      <c r="DJ36" s="7">
        <v>136.6</v>
      </c>
      <c r="DK36" s="7">
        <v>-21.84</v>
      </c>
      <c r="DL36" s="7">
        <v>21</v>
      </c>
      <c r="DM36" s="7">
        <v>0</v>
      </c>
      <c r="DN36" s="7">
        <v>2746.25</v>
      </c>
      <c r="DO36" s="7">
        <v>0</v>
      </c>
      <c r="DP36" s="7">
        <v>10.6</v>
      </c>
      <c r="DQ36" s="7">
        <v>18.5</v>
      </c>
      <c r="DR36" s="7">
        <v>16.600000000000001</v>
      </c>
      <c r="DS36" s="7">
        <v>15.7</v>
      </c>
      <c r="DT36" s="7">
        <v>39.78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-0.7</v>
      </c>
      <c r="ER36" s="7">
        <v>-0.4</v>
      </c>
      <c r="ES36" s="7">
        <v>98.87</v>
      </c>
      <c r="ET36" s="7">
        <v>9.2666666666666604</v>
      </c>
      <c r="EU36" s="7">
        <v>2.9</v>
      </c>
      <c r="EV36" s="7">
        <v>10.3</v>
      </c>
      <c r="EW36" s="7">
        <v>11.1666666666666</v>
      </c>
      <c r="EX36" s="7">
        <v>3.1</v>
      </c>
      <c r="EY36" s="7">
        <v>10.633333333333301</v>
      </c>
      <c r="EZ36" s="7">
        <v>0</v>
      </c>
      <c r="FA36" s="7">
        <v>8.1999999999999993</v>
      </c>
      <c r="FB36" s="7">
        <v>9.3000000000000007</v>
      </c>
      <c r="FC36" s="7">
        <v>8.9</v>
      </c>
      <c r="FD36" s="7">
        <v>12.3666666666666</v>
      </c>
      <c r="FE36" s="7">
        <v>8.2333333333333307</v>
      </c>
      <c r="FF36" s="7">
        <v>11.066666666666601</v>
      </c>
      <c r="FG36" s="7">
        <v>0</v>
      </c>
      <c r="FH36" s="7">
        <v>14</v>
      </c>
      <c r="FI36" s="7">
        <v>0</v>
      </c>
      <c r="FJ36" s="7">
        <v>4.3503333333333298</v>
      </c>
      <c r="FK36" s="7">
        <v>4.9467333333333299</v>
      </c>
      <c r="FL36" s="7">
        <v>5.5261666666666596</v>
      </c>
      <c r="FM36" s="7">
        <v>1.0947</v>
      </c>
      <c r="FN36" s="7">
        <v>212.18757866666601</v>
      </c>
      <c r="FO36" s="7">
        <v>5.2591130000000001</v>
      </c>
      <c r="FP36" s="7">
        <v>57.575260999999998</v>
      </c>
      <c r="FQ36" s="7">
        <v>3.01219066666666</v>
      </c>
      <c r="FR36" s="7">
        <v>42.424739000000002</v>
      </c>
      <c r="FS36" s="7">
        <v>2.2469226666666602</v>
      </c>
      <c r="FT36" s="7">
        <v>2.6216756666666599</v>
      </c>
      <c r="FU36" s="7">
        <v>0.17634133333333399</v>
      </c>
      <c r="FV36" s="7">
        <v>-0.68655633333333399</v>
      </c>
      <c r="FW36" s="7">
        <v>5.87446</v>
      </c>
      <c r="FX36" s="7">
        <v>0</v>
      </c>
      <c r="FY36" s="7">
        <v>137.1</v>
      </c>
      <c r="FZ36" s="7">
        <v>14.5</v>
      </c>
      <c r="GA36" s="7">
        <v>97.733333333333306</v>
      </c>
      <c r="GB36" s="7">
        <v>24.8666666666666</v>
      </c>
      <c r="GC36" s="7">
        <v>18.266666666666602</v>
      </c>
      <c r="GD36" s="7">
        <v>6.6</v>
      </c>
      <c r="GE36" s="7">
        <v>26.1666666666666</v>
      </c>
      <c r="GF36" s="7">
        <v>22.6</v>
      </c>
      <c r="GG36" s="7">
        <v>0</v>
      </c>
      <c r="GH36" s="7">
        <v>0</v>
      </c>
    </row>
    <row r="37" spans="1:190" x14ac:dyDescent="0.3">
      <c r="A37" s="6">
        <v>37621</v>
      </c>
      <c r="B37" s="7">
        <v>14.9</v>
      </c>
      <c r="C37" s="7">
        <v>0</v>
      </c>
      <c r="D37" s="7">
        <v>0</v>
      </c>
      <c r="E37" s="7">
        <v>0</v>
      </c>
      <c r="F37" s="7">
        <v>14.1</v>
      </c>
      <c r="G37" s="7">
        <v>18.100000000000001</v>
      </c>
      <c r="H37" s="7">
        <v>18</v>
      </c>
      <c r="I37" s="7">
        <v>0</v>
      </c>
      <c r="J37" s="7">
        <v>0</v>
      </c>
      <c r="K37" s="7">
        <v>14.6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8.65</v>
      </c>
      <c r="W37" s="7">
        <v>0</v>
      </c>
      <c r="X37" s="7">
        <v>5.24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17.399999999999999</v>
      </c>
      <c r="AF37" s="7">
        <v>0</v>
      </c>
      <c r="AG37" s="7">
        <v>0</v>
      </c>
      <c r="AH37" s="7">
        <v>0</v>
      </c>
      <c r="AI37" s="7">
        <v>0</v>
      </c>
      <c r="AJ37" s="7">
        <v>21.8</v>
      </c>
      <c r="AK37" s="7">
        <v>26.8</v>
      </c>
      <c r="AL37" s="7">
        <v>24.6</v>
      </c>
      <c r="AM37" s="7">
        <v>15.1</v>
      </c>
      <c r="AN37" s="7">
        <v>20.5</v>
      </c>
      <c r="AO37" s="7">
        <v>21.7</v>
      </c>
      <c r="AP37" s="7">
        <v>0</v>
      </c>
      <c r="AQ37" s="7">
        <v>0</v>
      </c>
      <c r="AR37" s="7">
        <v>0</v>
      </c>
      <c r="AS37" s="7">
        <v>23.5</v>
      </c>
      <c r="AT37" s="7">
        <v>22.9</v>
      </c>
      <c r="AU37" s="7">
        <v>14.4</v>
      </c>
      <c r="AV37" s="7">
        <v>0</v>
      </c>
      <c r="AW37" s="7">
        <v>3.1</v>
      </c>
      <c r="AX37" s="7">
        <v>30.2</v>
      </c>
      <c r="AY37" s="7">
        <v>59.5</v>
      </c>
      <c r="AZ37" s="7">
        <v>0</v>
      </c>
      <c r="BA37" s="7">
        <v>0</v>
      </c>
      <c r="BB37" s="7">
        <v>0</v>
      </c>
      <c r="BC37" s="7">
        <v>0</v>
      </c>
      <c r="BD37" s="7">
        <v>45.6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28.9</v>
      </c>
      <c r="BU37" s="7">
        <v>13.2</v>
      </c>
      <c r="BV37" s="7">
        <v>2.2000000000000002</v>
      </c>
      <c r="BW37" s="7">
        <v>0</v>
      </c>
      <c r="BX37" s="7">
        <v>22</v>
      </c>
      <c r="BY37" s="7">
        <v>23.1</v>
      </c>
      <c r="BZ37" s="7">
        <v>19.2</v>
      </c>
      <c r="CA37" s="7">
        <v>28.8</v>
      </c>
      <c r="CB37" s="7">
        <v>25.2</v>
      </c>
      <c r="CC37" s="7">
        <v>22</v>
      </c>
      <c r="CD37" s="7">
        <v>40.299999999999997</v>
      </c>
      <c r="CE37" s="7">
        <v>0</v>
      </c>
      <c r="CF37" s="7">
        <v>53.7</v>
      </c>
      <c r="CG37" s="7">
        <v>104.18</v>
      </c>
      <c r="CH37" s="7">
        <v>29.3</v>
      </c>
      <c r="CI37" s="7">
        <v>17.600000000000001</v>
      </c>
      <c r="CJ37" s="7">
        <v>20.100000000000001</v>
      </c>
      <c r="CK37" s="7">
        <v>19.100000000000001</v>
      </c>
      <c r="CL37" s="7">
        <v>20.2</v>
      </c>
      <c r="CM37" s="7">
        <v>19.600000000000001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9.1999999999999993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36.270000000000003</v>
      </c>
      <c r="DJ37" s="7">
        <v>124.7</v>
      </c>
      <c r="DK37" s="7">
        <v>49.46</v>
      </c>
      <c r="DL37" s="7">
        <v>21.8</v>
      </c>
      <c r="DM37" s="7">
        <v>0</v>
      </c>
      <c r="DN37" s="7">
        <v>2864.07</v>
      </c>
      <c r="DO37" s="7">
        <v>0</v>
      </c>
      <c r="DP37" s="7">
        <v>10.130000000000001</v>
      </c>
      <c r="DQ37" s="7">
        <v>16.82</v>
      </c>
      <c r="DR37" s="7">
        <v>16.78</v>
      </c>
      <c r="DS37" s="7">
        <v>15.8</v>
      </c>
      <c r="DT37" s="7">
        <v>-4.58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-0.4</v>
      </c>
      <c r="ER37" s="7">
        <v>0.4</v>
      </c>
      <c r="ES37" s="7">
        <v>99.47</v>
      </c>
      <c r="ET37" s="7">
        <v>9.1</v>
      </c>
      <c r="EU37" s="7">
        <v>2.4</v>
      </c>
      <c r="EV37" s="7">
        <v>10.199999999999999</v>
      </c>
      <c r="EW37" s="7">
        <v>11.299999999999899</v>
      </c>
      <c r="EX37" s="7">
        <v>2.6</v>
      </c>
      <c r="EY37" s="7">
        <v>10.7</v>
      </c>
      <c r="EZ37" s="7">
        <v>0</v>
      </c>
      <c r="FA37" s="7">
        <v>7.3</v>
      </c>
      <c r="FB37" s="7">
        <v>9.8000000000000007</v>
      </c>
      <c r="FC37" s="7">
        <v>9.1</v>
      </c>
      <c r="FD37" s="7">
        <v>12.3</v>
      </c>
      <c r="FE37" s="7">
        <v>8.8000000000000007</v>
      </c>
      <c r="FF37" s="7">
        <v>11.2</v>
      </c>
      <c r="FG37" s="7">
        <v>0</v>
      </c>
      <c r="FH37" s="7">
        <v>13.9</v>
      </c>
      <c r="FI37" s="7">
        <v>0</v>
      </c>
      <c r="FJ37" s="7">
        <v>4.4747000000000003</v>
      </c>
      <c r="FK37" s="7">
        <v>5.1515000000000004</v>
      </c>
      <c r="FL37" s="7">
        <v>5.6190999999999898</v>
      </c>
      <c r="FM37" s="7">
        <v>0.86770000000000003</v>
      </c>
      <c r="FN37" s="7">
        <v>217.46447599999999</v>
      </c>
      <c r="FO37" s="7">
        <v>5.1944309999999998</v>
      </c>
      <c r="FP37" s="7">
        <v>69.756163000000001</v>
      </c>
      <c r="FQ37" s="7">
        <v>3.6234359999999901</v>
      </c>
      <c r="FR37" s="7">
        <v>30.243836999999999</v>
      </c>
      <c r="FS37" s="7">
        <v>1.5709949999999899</v>
      </c>
      <c r="FT37" s="7">
        <v>2.9558159999999898</v>
      </c>
      <c r="FU37" s="7">
        <v>0.18216300000000099</v>
      </c>
      <c r="FV37" s="7">
        <v>-0.40011600000000103</v>
      </c>
      <c r="FW37" s="7">
        <v>6.0662839999999996</v>
      </c>
      <c r="FX37" s="7">
        <v>0</v>
      </c>
      <c r="FY37" s="7">
        <v>137.4</v>
      </c>
      <c r="FZ37" s="7">
        <v>14.6</v>
      </c>
      <c r="GA37" s="7">
        <v>97.8</v>
      </c>
      <c r="GB37" s="7">
        <v>25</v>
      </c>
      <c r="GC37" s="7">
        <v>18.3</v>
      </c>
      <c r="GD37" s="7">
        <v>6.7</v>
      </c>
      <c r="GE37" s="7">
        <v>26.299999999999901</v>
      </c>
      <c r="GF37" s="7">
        <v>23.2</v>
      </c>
      <c r="GG37" s="7">
        <v>0</v>
      </c>
      <c r="GH37" s="7">
        <v>0</v>
      </c>
    </row>
    <row r="38" spans="1:190" x14ac:dyDescent="0.3">
      <c r="A38" s="6">
        <v>37652</v>
      </c>
      <c r="B38" s="7">
        <v>14.8</v>
      </c>
      <c r="C38" s="7">
        <v>0</v>
      </c>
      <c r="D38" s="7">
        <v>0</v>
      </c>
      <c r="E38" s="7">
        <v>0</v>
      </c>
      <c r="F38" s="7">
        <v>14.5</v>
      </c>
      <c r="G38" s="7">
        <v>16.600000000000001</v>
      </c>
      <c r="H38" s="7">
        <v>17.2</v>
      </c>
      <c r="I38" s="7">
        <v>0</v>
      </c>
      <c r="J38" s="7">
        <v>0</v>
      </c>
      <c r="K38" s="7">
        <v>10.7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-3.4</v>
      </c>
      <c r="R38" s="7">
        <v>17.600000000000001</v>
      </c>
      <c r="S38" s="7">
        <v>-1.67</v>
      </c>
      <c r="T38" s="7">
        <v>9.26</v>
      </c>
      <c r="U38" s="7">
        <v>0</v>
      </c>
      <c r="V38" s="9">
        <f t="shared" ref="V38" si="22">V37/2+V39/2</f>
        <v>8.41</v>
      </c>
      <c r="W38" s="7">
        <v>0</v>
      </c>
      <c r="X38" s="9">
        <f t="shared" ref="X38" si="23">X37/2+X39/2</f>
        <v>6.415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9">
        <f t="shared" ref="AE38" si="24">AE37/2+AE39/2</f>
        <v>25.099999999999998</v>
      </c>
      <c r="AF38" s="7">
        <v>0</v>
      </c>
      <c r="AG38" s="7">
        <v>0</v>
      </c>
      <c r="AH38" s="7">
        <v>0</v>
      </c>
      <c r="AI38" s="7">
        <v>0</v>
      </c>
      <c r="AJ38" s="9">
        <f t="shared" ref="AJ38:AO38" si="25">AJ37/2+AJ39/2</f>
        <v>40.15</v>
      </c>
      <c r="AK38" s="9">
        <f t="shared" si="25"/>
        <v>28.55</v>
      </c>
      <c r="AL38" s="9">
        <f t="shared" si="25"/>
        <v>44.849999999999994</v>
      </c>
      <c r="AM38" s="9">
        <f t="shared" si="25"/>
        <v>32.15</v>
      </c>
      <c r="AN38" s="9">
        <f t="shared" si="25"/>
        <v>40.25</v>
      </c>
      <c r="AO38" s="9">
        <f t="shared" si="25"/>
        <v>39.549999999999997</v>
      </c>
      <c r="AP38" s="7">
        <v>0</v>
      </c>
      <c r="AQ38" s="7">
        <v>0</v>
      </c>
      <c r="AR38" s="7">
        <v>0</v>
      </c>
      <c r="AS38" s="9">
        <f t="shared" ref="AS38:AU38" si="26">AS37/2+AS39/2</f>
        <v>8.4</v>
      </c>
      <c r="AT38" s="9">
        <f t="shared" si="26"/>
        <v>40.450000000000003</v>
      </c>
      <c r="AU38" s="9">
        <f t="shared" si="26"/>
        <v>19.350000000000001</v>
      </c>
      <c r="AV38" s="7">
        <v>0</v>
      </c>
      <c r="AW38" s="9">
        <f t="shared" ref="AW38:AY38" si="27">AW37/2+AW39/2</f>
        <v>2.6500000000000004</v>
      </c>
      <c r="AX38" s="9">
        <f t="shared" si="27"/>
        <v>31.85</v>
      </c>
      <c r="AY38" s="9">
        <f t="shared" si="27"/>
        <v>61.9</v>
      </c>
      <c r="AZ38" s="7">
        <v>0</v>
      </c>
      <c r="BA38" s="7">
        <v>0</v>
      </c>
      <c r="BB38" s="7">
        <v>0</v>
      </c>
      <c r="BC38" s="7">
        <v>0</v>
      </c>
      <c r="BD38" s="9">
        <f t="shared" ref="BD38" si="28">BD37/2+BD39/2</f>
        <v>107.715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9">
        <f t="shared" ref="BT38:BU38" si="29">BT37/2+BT39/2</f>
        <v>36.200000000000003</v>
      </c>
      <c r="BU38" s="9">
        <f t="shared" si="29"/>
        <v>16.5</v>
      </c>
      <c r="BV38" s="7">
        <v>48.2</v>
      </c>
      <c r="BW38" s="7">
        <v>0</v>
      </c>
      <c r="BX38" s="9">
        <f t="shared" ref="BX38:CD38" si="30">BX37/2+BX39/2</f>
        <v>29.5</v>
      </c>
      <c r="BY38" s="9">
        <f t="shared" si="30"/>
        <v>29.25</v>
      </c>
      <c r="BZ38" s="9">
        <f t="shared" si="30"/>
        <v>23</v>
      </c>
      <c r="CA38" s="9">
        <f t="shared" si="30"/>
        <v>46.5</v>
      </c>
      <c r="CB38" s="9">
        <f t="shared" si="30"/>
        <v>28.25</v>
      </c>
      <c r="CC38" s="9">
        <f t="shared" si="30"/>
        <v>29.5</v>
      </c>
      <c r="CD38" s="9">
        <f t="shared" si="30"/>
        <v>59.449999999999996</v>
      </c>
      <c r="CE38" s="7">
        <v>0</v>
      </c>
      <c r="CF38" s="9">
        <f t="shared" ref="CF38" si="31">CF37/2+CF39/2</f>
        <v>59</v>
      </c>
      <c r="CG38" s="7">
        <v>108.89</v>
      </c>
      <c r="CH38" s="9">
        <f t="shared" ref="CH38:CM38" si="32">CH37/2+CH39/2</f>
        <v>40.6</v>
      </c>
      <c r="CI38" s="9">
        <f t="shared" si="32"/>
        <v>33.650000000000006</v>
      </c>
      <c r="CJ38" s="9">
        <f t="shared" si="32"/>
        <v>25.85</v>
      </c>
      <c r="CK38" s="9">
        <f t="shared" si="32"/>
        <v>46.95</v>
      </c>
      <c r="CL38" s="9">
        <f t="shared" si="32"/>
        <v>44.550000000000004</v>
      </c>
      <c r="CM38" s="9">
        <f t="shared" si="32"/>
        <v>43.650000000000006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10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10.66</v>
      </c>
      <c r="DG38" s="7">
        <v>0</v>
      </c>
      <c r="DH38" s="7">
        <v>0</v>
      </c>
      <c r="DI38" s="7">
        <v>72.7</v>
      </c>
      <c r="DJ38" s="7">
        <v>113.8</v>
      </c>
      <c r="DK38" s="7">
        <v>-145.37</v>
      </c>
      <c r="DL38" s="7">
        <v>49.5</v>
      </c>
      <c r="DM38" s="7">
        <v>0</v>
      </c>
      <c r="DN38" s="7">
        <v>3044.6</v>
      </c>
      <c r="DO38" s="7">
        <v>0</v>
      </c>
      <c r="DP38" s="7">
        <v>27</v>
      </c>
      <c r="DQ38" s="7">
        <v>19.5</v>
      </c>
      <c r="DR38" s="7">
        <v>19.3</v>
      </c>
      <c r="DS38" s="7">
        <v>18.88</v>
      </c>
      <c r="DT38" s="7">
        <v>1261.25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8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0.4</v>
      </c>
      <c r="ER38" s="7">
        <v>2.4</v>
      </c>
      <c r="ES38" s="7">
        <v>100.59</v>
      </c>
      <c r="ET38" s="7">
        <v>9.7666666666666604</v>
      </c>
      <c r="EU38" s="7">
        <v>2.5333333333333301</v>
      </c>
      <c r="EV38" s="7">
        <v>11.2</v>
      </c>
      <c r="EW38" s="7">
        <v>11.033333333333299</v>
      </c>
      <c r="EX38" s="7">
        <v>2.7</v>
      </c>
      <c r="EY38" s="7">
        <v>11.5</v>
      </c>
      <c r="EZ38" s="7">
        <v>0</v>
      </c>
      <c r="FA38" s="7">
        <v>9.7666666666666604</v>
      </c>
      <c r="FB38" s="7">
        <v>9.3000000000000007</v>
      </c>
      <c r="FC38" s="7">
        <v>8.6333333333333293</v>
      </c>
      <c r="FD38" s="7">
        <v>11.8666666666666</v>
      </c>
      <c r="FE38" s="7">
        <v>9.6333333333333293</v>
      </c>
      <c r="FF38" s="7">
        <v>11.1666666666666</v>
      </c>
      <c r="FG38" s="7">
        <v>0</v>
      </c>
      <c r="FH38" s="7">
        <v>13.3</v>
      </c>
      <c r="FI38" s="7">
        <v>0</v>
      </c>
      <c r="FJ38" s="7">
        <v>4.4518333333333304</v>
      </c>
      <c r="FK38" s="7">
        <v>5.2324000000000002</v>
      </c>
      <c r="FL38" s="7">
        <v>5.5506333333333302</v>
      </c>
      <c r="FM38" s="7">
        <v>1.0901666666666601</v>
      </c>
      <c r="FN38" s="7">
        <v>230.90455533333301</v>
      </c>
      <c r="FO38" s="7">
        <v>5.86326666666666</v>
      </c>
      <c r="FP38" s="7">
        <v>49.876888999999998</v>
      </c>
      <c r="FQ38" s="7">
        <v>2.6584956666666599</v>
      </c>
      <c r="FR38" s="7">
        <v>50.123111000000002</v>
      </c>
      <c r="FS38" s="7">
        <v>3.204771</v>
      </c>
      <c r="FT38" s="7">
        <v>2.0993346666666599</v>
      </c>
      <c r="FU38" s="7">
        <v>-1.3939999999999999E-2</v>
      </c>
      <c r="FV38" s="7">
        <v>-0.36870033333333302</v>
      </c>
      <c r="FW38" s="7">
        <v>5.3289216666666599</v>
      </c>
      <c r="FX38" s="7">
        <v>0</v>
      </c>
      <c r="FY38" s="7">
        <v>138.1</v>
      </c>
      <c r="FZ38" s="7">
        <v>14.733333333333301</v>
      </c>
      <c r="GA38" s="7">
        <v>98.6</v>
      </c>
      <c r="GB38" s="7">
        <v>24.766666666666602</v>
      </c>
      <c r="GC38" s="7">
        <v>18</v>
      </c>
      <c r="GD38" s="7">
        <v>6.7666666666666604</v>
      </c>
      <c r="GE38" s="7">
        <v>26.433333333333302</v>
      </c>
      <c r="GF38" s="7">
        <v>23.233333333333299</v>
      </c>
      <c r="GG38" s="7">
        <v>0</v>
      </c>
      <c r="GH38" s="7">
        <v>0</v>
      </c>
    </row>
    <row r="39" spans="1:190" x14ac:dyDescent="0.3">
      <c r="A39" s="6">
        <v>37680</v>
      </c>
      <c r="B39" s="7">
        <v>19.8</v>
      </c>
      <c r="C39" s="7">
        <v>0</v>
      </c>
      <c r="D39" s="7">
        <v>0</v>
      </c>
      <c r="E39" s="7">
        <v>0</v>
      </c>
      <c r="F39" s="7">
        <v>20.100000000000001</v>
      </c>
      <c r="G39" s="7">
        <v>21.2</v>
      </c>
      <c r="H39" s="7">
        <v>23.2</v>
      </c>
      <c r="I39" s="7">
        <v>0</v>
      </c>
      <c r="J39" s="7">
        <v>0</v>
      </c>
      <c r="K39" s="7">
        <v>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9">
        <f t="shared" ref="Q39:T39" si="33">Q38/2+Q40/2</f>
        <v>1.4000000000000001</v>
      </c>
      <c r="R39" s="9">
        <f t="shared" si="33"/>
        <v>5.0500000000000007</v>
      </c>
      <c r="S39" s="9">
        <f t="shared" si="33"/>
        <v>3.0649999999999999</v>
      </c>
      <c r="T39" s="9">
        <f t="shared" si="33"/>
        <v>1.0299999999999998</v>
      </c>
      <c r="U39" s="7">
        <v>0</v>
      </c>
      <c r="V39" s="7">
        <v>8.17</v>
      </c>
      <c r="W39" s="7">
        <v>0</v>
      </c>
      <c r="X39" s="7">
        <v>7.59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32.799999999999997</v>
      </c>
      <c r="AF39" s="7">
        <v>0</v>
      </c>
      <c r="AG39" s="7">
        <v>0</v>
      </c>
      <c r="AH39" s="7">
        <v>0</v>
      </c>
      <c r="AI39" s="7">
        <v>0</v>
      </c>
      <c r="AJ39" s="7">
        <v>58.5</v>
      </c>
      <c r="AK39" s="7">
        <v>30.3</v>
      </c>
      <c r="AL39" s="7">
        <v>65.099999999999994</v>
      </c>
      <c r="AM39" s="7">
        <v>49.2</v>
      </c>
      <c r="AN39" s="7">
        <v>60</v>
      </c>
      <c r="AO39" s="7">
        <v>57.4</v>
      </c>
      <c r="AP39" s="7">
        <v>0</v>
      </c>
      <c r="AQ39" s="7">
        <v>0</v>
      </c>
      <c r="AR39" s="7">
        <v>0</v>
      </c>
      <c r="AS39" s="7">
        <v>-6.7</v>
      </c>
      <c r="AT39" s="7">
        <v>58</v>
      </c>
      <c r="AU39" s="7">
        <v>24.3</v>
      </c>
      <c r="AV39" s="7">
        <v>0</v>
      </c>
      <c r="AW39" s="7">
        <v>2.2000000000000002</v>
      </c>
      <c r="AX39" s="7">
        <v>33.5</v>
      </c>
      <c r="AY39" s="7">
        <v>64.3</v>
      </c>
      <c r="AZ39" s="7">
        <v>0</v>
      </c>
      <c r="BA39" s="7">
        <v>0</v>
      </c>
      <c r="BB39" s="7">
        <v>0</v>
      </c>
      <c r="BC39" s="7">
        <v>0</v>
      </c>
      <c r="BD39" s="7">
        <v>169.83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43.5</v>
      </c>
      <c r="BU39" s="7">
        <v>19.8</v>
      </c>
      <c r="BV39" s="7">
        <v>58.9</v>
      </c>
      <c r="BW39" s="7">
        <v>0</v>
      </c>
      <c r="BX39" s="7">
        <v>37</v>
      </c>
      <c r="BY39" s="7">
        <v>35.4</v>
      </c>
      <c r="BZ39" s="7">
        <v>26.8</v>
      </c>
      <c r="CA39" s="7">
        <v>64.2</v>
      </c>
      <c r="CB39" s="7">
        <v>31.3</v>
      </c>
      <c r="CC39" s="7">
        <v>37</v>
      </c>
      <c r="CD39" s="7">
        <v>78.599999999999994</v>
      </c>
      <c r="CE39" s="7">
        <v>0</v>
      </c>
      <c r="CF39" s="7">
        <v>64.3</v>
      </c>
      <c r="CG39" s="7">
        <v>109.14</v>
      </c>
      <c r="CH39" s="7">
        <v>51.9</v>
      </c>
      <c r="CI39" s="7">
        <v>49.7</v>
      </c>
      <c r="CJ39" s="7">
        <v>31.6</v>
      </c>
      <c r="CK39" s="7">
        <v>74.8</v>
      </c>
      <c r="CL39" s="7">
        <v>68.900000000000006</v>
      </c>
      <c r="CM39" s="7">
        <v>67.7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8.5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8.83</v>
      </c>
      <c r="DG39" s="7">
        <v>0</v>
      </c>
      <c r="DH39" s="7">
        <v>0</v>
      </c>
      <c r="DI39" s="7">
        <v>64.42</v>
      </c>
      <c r="DJ39" s="7">
        <v>77.3</v>
      </c>
      <c r="DK39" s="7">
        <v>-79.05</v>
      </c>
      <c r="DL39" s="7">
        <v>44</v>
      </c>
      <c r="DM39" s="7">
        <v>0</v>
      </c>
      <c r="DN39" s="7">
        <v>3082.5</v>
      </c>
      <c r="DO39" s="7">
        <v>0</v>
      </c>
      <c r="DP39" s="7">
        <v>7.8</v>
      </c>
      <c r="DQ39" s="7">
        <v>18.8</v>
      </c>
      <c r="DR39" s="7">
        <v>18.100000000000001</v>
      </c>
      <c r="DS39" s="7">
        <v>19.350000000000001</v>
      </c>
      <c r="DT39" s="7">
        <v>136.29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0.2</v>
      </c>
      <c r="ER39" s="7">
        <v>4</v>
      </c>
      <c r="ES39" s="7">
        <v>101.01</v>
      </c>
      <c r="ET39" s="7">
        <v>10.4333333333333</v>
      </c>
      <c r="EU39" s="7">
        <v>2.6666666666666599</v>
      </c>
      <c r="EV39" s="7">
        <v>12.2</v>
      </c>
      <c r="EW39" s="7">
        <v>10.7666666666666</v>
      </c>
      <c r="EX39" s="7">
        <v>2.8</v>
      </c>
      <c r="EY39" s="7">
        <v>12.3</v>
      </c>
      <c r="EZ39" s="7">
        <v>0</v>
      </c>
      <c r="FA39" s="7">
        <v>12.233333333333301</v>
      </c>
      <c r="FB39" s="7">
        <v>8.8000000000000007</v>
      </c>
      <c r="FC39" s="7">
        <v>8.1666666666666607</v>
      </c>
      <c r="FD39" s="7">
        <v>11.4333333333333</v>
      </c>
      <c r="FE39" s="7">
        <v>10.466666666666599</v>
      </c>
      <c r="FF39" s="7">
        <v>11.133333333333301</v>
      </c>
      <c r="FG39" s="7">
        <v>0</v>
      </c>
      <c r="FH39" s="7">
        <v>12.7</v>
      </c>
      <c r="FI39" s="7">
        <v>0</v>
      </c>
      <c r="FJ39" s="7">
        <v>4.4289666666666596</v>
      </c>
      <c r="FK39" s="7">
        <v>5.3132999999999999</v>
      </c>
      <c r="FL39" s="7">
        <v>5.48216666666666</v>
      </c>
      <c r="FM39" s="7">
        <v>1.31263333333333</v>
      </c>
      <c r="FN39" s="7">
        <v>244.344634666666</v>
      </c>
      <c r="FO39" s="7">
        <v>6.5321023333333299</v>
      </c>
      <c r="FP39" s="7">
        <v>29.997615</v>
      </c>
      <c r="FQ39" s="7">
        <v>1.69355533333333</v>
      </c>
      <c r="FR39" s="7">
        <v>70.002385000000004</v>
      </c>
      <c r="FS39" s="7">
        <v>4.8385470000000002</v>
      </c>
      <c r="FT39" s="7">
        <v>1.24285333333333</v>
      </c>
      <c r="FU39" s="7">
        <v>-0.21004300000000001</v>
      </c>
      <c r="FV39" s="7">
        <v>-0.33728466666666601</v>
      </c>
      <c r="FW39" s="7">
        <v>4.59155933333333</v>
      </c>
      <c r="FX39" s="7">
        <v>0</v>
      </c>
      <c r="FY39" s="7">
        <v>138.80000000000001</v>
      </c>
      <c r="FZ39" s="7">
        <v>14.8666666666666</v>
      </c>
      <c r="GA39" s="7">
        <v>99.4</v>
      </c>
      <c r="GB39" s="7">
        <v>24.533333333333299</v>
      </c>
      <c r="GC39" s="7">
        <v>17.7</v>
      </c>
      <c r="GD39" s="7">
        <v>6.8333333333333304</v>
      </c>
      <c r="GE39" s="7">
        <v>26.566666666666599</v>
      </c>
      <c r="GF39" s="7">
        <v>23.266666666666602</v>
      </c>
      <c r="GG39" s="7">
        <v>5.4</v>
      </c>
      <c r="GH39" s="7">
        <v>3.7</v>
      </c>
    </row>
    <row r="40" spans="1:190" x14ac:dyDescent="0.3">
      <c r="A40" s="6">
        <v>37711</v>
      </c>
      <c r="B40" s="7">
        <v>16.899999999999999</v>
      </c>
      <c r="C40" s="7">
        <v>0</v>
      </c>
      <c r="D40" s="7">
        <v>0</v>
      </c>
      <c r="E40" s="7">
        <v>0</v>
      </c>
      <c r="F40" s="7">
        <v>15.1</v>
      </c>
      <c r="G40" s="7">
        <v>19</v>
      </c>
      <c r="H40" s="7">
        <v>19</v>
      </c>
      <c r="I40" s="7">
        <v>0</v>
      </c>
      <c r="J40" s="7">
        <v>0</v>
      </c>
      <c r="K40" s="7">
        <v>16.2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6.2</v>
      </c>
      <c r="R40" s="7">
        <v>-7.5</v>
      </c>
      <c r="S40" s="7">
        <v>7.8</v>
      </c>
      <c r="T40" s="7">
        <v>-7.2</v>
      </c>
      <c r="U40" s="7">
        <v>0</v>
      </c>
      <c r="V40" s="7">
        <v>9.41</v>
      </c>
      <c r="W40" s="7">
        <v>0</v>
      </c>
      <c r="X40" s="7">
        <v>8.27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31.6</v>
      </c>
      <c r="AF40" s="7">
        <v>0</v>
      </c>
      <c r="AG40" s="7">
        <v>0</v>
      </c>
      <c r="AH40" s="7">
        <v>0</v>
      </c>
      <c r="AI40" s="7">
        <v>0</v>
      </c>
      <c r="AJ40" s="7">
        <v>47.3</v>
      </c>
      <c r="AK40" s="7">
        <v>24.5</v>
      </c>
      <c r="AL40" s="7">
        <v>53.1</v>
      </c>
      <c r="AM40" s="7">
        <v>52.4</v>
      </c>
      <c r="AN40" s="7">
        <v>49.3</v>
      </c>
      <c r="AO40" s="7">
        <v>39.799999999999997</v>
      </c>
      <c r="AP40" s="7">
        <v>0</v>
      </c>
      <c r="AQ40" s="7">
        <v>0</v>
      </c>
      <c r="AR40" s="7">
        <v>0</v>
      </c>
      <c r="AS40" s="7">
        <v>6.6</v>
      </c>
      <c r="AT40" s="7">
        <v>50.6</v>
      </c>
      <c r="AU40" s="7">
        <v>23.6</v>
      </c>
      <c r="AV40" s="7">
        <v>0</v>
      </c>
      <c r="AW40" s="7">
        <v>2.4</v>
      </c>
      <c r="AX40" s="7">
        <v>35.799999999999997</v>
      </c>
      <c r="AY40" s="7">
        <v>61.8</v>
      </c>
      <c r="AZ40" s="7">
        <v>0</v>
      </c>
      <c r="BA40" s="7">
        <v>0</v>
      </c>
      <c r="BB40" s="7">
        <v>0</v>
      </c>
      <c r="BC40" s="7">
        <v>0</v>
      </c>
      <c r="BD40" s="7">
        <v>84.3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63.3</v>
      </c>
      <c r="BU40" s="7">
        <v>24.6</v>
      </c>
      <c r="BV40" s="7">
        <v>61.2</v>
      </c>
      <c r="BW40" s="7">
        <v>0</v>
      </c>
      <c r="BX40" s="7">
        <v>34.9</v>
      </c>
      <c r="BY40" s="7">
        <v>35.700000000000003</v>
      </c>
      <c r="BZ40" s="7">
        <v>14.8</v>
      </c>
      <c r="CA40" s="7">
        <v>38.200000000000003</v>
      </c>
      <c r="CB40" s="7">
        <v>37.799999999999997</v>
      </c>
      <c r="CC40" s="7">
        <v>34.9</v>
      </c>
      <c r="CD40" s="7">
        <v>38.799999999999997</v>
      </c>
      <c r="CE40" s="7">
        <v>0</v>
      </c>
      <c r="CF40" s="7">
        <v>65.3</v>
      </c>
      <c r="CG40" s="7">
        <v>107.34</v>
      </c>
      <c r="CH40" s="7">
        <v>43</v>
      </c>
      <c r="CI40" s="7">
        <v>35.9</v>
      </c>
      <c r="CJ40" s="7">
        <v>29</v>
      </c>
      <c r="CK40" s="7">
        <v>45.8</v>
      </c>
      <c r="CL40" s="7">
        <v>45.2</v>
      </c>
      <c r="CM40" s="7">
        <v>46.5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9.3000000000000007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9.08</v>
      </c>
      <c r="DG40" s="7">
        <v>10.8</v>
      </c>
      <c r="DH40" s="7">
        <v>7.4</v>
      </c>
      <c r="DI40" s="7">
        <v>33.89</v>
      </c>
      <c r="DJ40" s="7">
        <v>107.4</v>
      </c>
      <c r="DK40" s="7">
        <v>-134.94</v>
      </c>
      <c r="DL40" s="7">
        <v>42.4</v>
      </c>
      <c r="DM40" s="7">
        <v>0</v>
      </c>
      <c r="DN40" s="7">
        <v>3160.1</v>
      </c>
      <c r="DO40" s="7">
        <v>0</v>
      </c>
      <c r="DP40" s="7">
        <v>10.050000000000001</v>
      </c>
      <c r="DQ40" s="7">
        <v>20.12</v>
      </c>
      <c r="DR40" s="7">
        <v>18.54</v>
      </c>
      <c r="DS40" s="7">
        <v>19.899999999999999</v>
      </c>
      <c r="DT40" s="7">
        <v>39.53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0.9</v>
      </c>
      <c r="ER40" s="7">
        <v>4.5999999999999996</v>
      </c>
      <c r="ES40" s="7">
        <v>101.74</v>
      </c>
      <c r="ET40" s="7">
        <v>11.1</v>
      </c>
      <c r="EU40" s="7">
        <v>2.7999999999999901</v>
      </c>
      <c r="EV40" s="7">
        <v>13.2</v>
      </c>
      <c r="EW40" s="7">
        <v>10.499999999999901</v>
      </c>
      <c r="EX40" s="7">
        <v>2.9</v>
      </c>
      <c r="EY40" s="7">
        <v>13.1</v>
      </c>
      <c r="EZ40" s="7">
        <v>0</v>
      </c>
      <c r="FA40" s="7">
        <v>14.7</v>
      </c>
      <c r="FB40" s="7">
        <v>8.3000000000000007</v>
      </c>
      <c r="FC40" s="7">
        <v>7.6999999999999904</v>
      </c>
      <c r="FD40" s="7">
        <v>11</v>
      </c>
      <c r="FE40" s="7">
        <v>11.299999999999899</v>
      </c>
      <c r="FF40" s="7">
        <v>11.1</v>
      </c>
      <c r="FG40" s="7">
        <v>0</v>
      </c>
      <c r="FH40" s="7">
        <v>12.1</v>
      </c>
      <c r="FI40" s="7">
        <v>0</v>
      </c>
      <c r="FJ40" s="7">
        <v>4.4060999999999897</v>
      </c>
      <c r="FK40" s="7">
        <v>5.3941999999999997</v>
      </c>
      <c r="FL40" s="7">
        <v>5.4136999999999897</v>
      </c>
      <c r="FM40" s="7">
        <v>1.5350999999999999</v>
      </c>
      <c r="FN40" s="7">
        <v>257.78471400000001</v>
      </c>
      <c r="FO40" s="7">
        <v>7.2009379999999998</v>
      </c>
      <c r="FP40" s="7">
        <v>10.118340999999999</v>
      </c>
      <c r="FQ40" s="7">
        <v>0.72861500000000101</v>
      </c>
      <c r="FR40" s="7">
        <v>89.881658999999999</v>
      </c>
      <c r="FS40" s="7">
        <v>6.4723230000000003</v>
      </c>
      <c r="FT40" s="7">
        <v>0.38637200000000099</v>
      </c>
      <c r="FU40" s="7">
        <v>-0.40614600000000001</v>
      </c>
      <c r="FV40" s="7">
        <v>-0.305868999999999</v>
      </c>
      <c r="FW40" s="7">
        <v>3.8541970000000001</v>
      </c>
      <c r="FX40" s="7">
        <v>0</v>
      </c>
      <c r="FY40" s="7">
        <v>139.5</v>
      </c>
      <c r="FZ40" s="7">
        <v>14.999999999999901</v>
      </c>
      <c r="GA40" s="7">
        <v>100.2</v>
      </c>
      <c r="GB40" s="7">
        <v>24.3</v>
      </c>
      <c r="GC40" s="7">
        <v>17.399999999999999</v>
      </c>
      <c r="GD40" s="7">
        <v>6.9</v>
      </c>
      <c r="GE40" s="7">
        <v>26.7</v>
      </c>
      <c r="GF40" s="7">
        <v>23.3</v>
      </c>
      <c r="GG40" s="7">
        <v>10.8</v>
      </c>
      <c r="GH40" s="7">
        <v>7.4</v>
      </c>
    </row>
    <row r="41" spans="1:190" x14ac:dyDescent="0.3">
      <c r="A41" s="6">
        <v>37741</v>
      </c>
      <c r="B41" s="7">
        <v>14.9</v>
      </c>
      <c r="C41" s="7">
        <v>0</v>
      </c>
      <c r="D41" s="7">
        <v>0</v>
      </c>
      <c r="E41" s="7">
        <v>0</v>
      </c>
      <c r="F41" s="7">
        <v>11.9</v>
      </c>
      <c r="G41" s="7">
        <v>16.2</v>
      </c>
      <c r="H41" s="7">
        <v>18</v>
      </c>
      <c r="I41" s="7">
        <v>0</v>
      </c>
      <c r="J41" s="7">
        <v>0</v>
      </c>
      <c r="K41" s="7">
        <v>14.1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5.2</v>
      </c>
      <c r="R41" s="7">
        <v>-14.7</v>
      </c>
      <c r="S41" s="7">
        <v>6.2</v>
      </c>
      <c r="T41" s="7">
        <v>-10.1</v>
      </c>
      <c r="U41" s="7">
        <v>0</v>
      </c>
      <c r="V41" s="7">
        <v>10.94</v>
      </c>
      <c r="W41" s="7">
        <v>0</v>
      </c>
      <c r="X41" s="7">
        <v>9.92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30.5</v>
      </c>
      <c r="AF41" s="7">
        <v>0</v>
      </c>
      <c r="AG41" s="7">
        <v>0</v>
      </c>
      <c r="AH41" s="7">
        <v>0</v>
      </c>
      <c r="AI41" s="7">
        <v>0</v>
      </c>
      <c r="AJ41" s="7">
        <v>44.2</v>
      </c>
      <c r="AK41" s="7">
        <v>21.4</v>
      </c>
      <c r="AL41" s="7">
        <v>52.9</v>
      </c>
      <c r="AM41" s="7">
        <v>46.9</v>
      </c>
      <c r="AN41" s="7">
        <v>45.3</v>
      </c>
      <c r="AO41" s="7">
        <v>37.4</v>
      </c>
      <c r="AP41" s="7">
        <v>0</v>
      </c>
      <c r="AQ41" s="7">
        <v>0</v>
      </c>
      <c r="AR41" s="7">
        <v>0</v>
      </c>
      <c r="AS41" s="7">
        <v>11.6</v>
      </c>
      <c r="AT41" s="7">
        <v>50.3</v>
      </c>
      <c r="AU41" s="7">
        <v>21.9</v>
      </c>
      <c r="AV41" s="7">
        <v>0</v>
      </c>
      <c r="AW41" s="7">
        <v>2.6</v>
      </c>
      <c r="AX41" s="7">
        <v>36.200000000000003</v>
      </c>
      <c r="AY41" s="7">
        <v>61.2</v>
      </c>
      <c r="AZ41" s="7">
        <v>0</v>
      </c>
      <c r="BA41" s="7">
        <v>0</v>
      </c>
      <c r="BB41" s="7">
        <v>0</v>
      </c>
      <c r="BC41" s="7">
        <v>0</v>
      </c>
      <c r="BD41" s="7">
        <v>59.32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57</v>
      </c>
      <c r="BU41" s="7">
        <v>20.9</v>
      </c>
      <c r="BV41" s="7">
        <v>37.200000000000003</v>
      </c>
      <c r="BW41" s="7">
        <v>0</v>
      </c>
      <c r="BX41" s="7">
        <v>33.5</v>
      </c>
      <c r="BY41" s="7">
        <v>30.8</v>
      </c>
      <c r="BZ41" s="7">
        <v>19.899999999999999</v>
      </c>
      <c r="CA41" s="7">
        <v>47.8</v>
      </c>
      <c r="CB41" s="7">
        <v>41.4</v>
      </c>
      <c r="CC41" s="7">
        <v>33.5</v>
      </c>
      <c r="CD41" s="7">
        <v>28.8</v>
      </c>
      <c r="CE41" s="7">
        <v>0</v>
      </c>
      <c r="CF41" s="7">
        <v>55</v>
      </c>
      <c r="CG41" s="7">
        <v>106.89</v>
      </c>
      <c r="CH41" s="7">
        <v>47.3</v>
      </c>
      <c r="CI41" s="7">
        <v>31.7</v>
      </c>
      <c r="CJ41" s="7">
        <v>25.8</v>
      </c>
      <c r="CK41" s="7">
        <v>38</v>
      </c>
      <c r="CL41" s="7">
        <v>36.4</v>
      </c>
      <c r="CM41" s="7">
        <v>36.299999999999997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7.7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7.59</v>
      </c>
      <c r="DG41" s="9">
        <f t="shared" ref="DG41" si="34">2/3*DG40+1/3*DG43</f>
        <v>10.199999999999999</v>
      </c>
      <c r="DH41" s="9">
        <f>2/3*DH40+1/3*DH43</f>
        <v>7.166666666666667</v>
      </c>
      <c r="DI41" s="7">
        <v>12.57</v>
      </c>
      <c r="DJ41" s="7">
        <v>80.099999999999994</v>
      </c>
      <c r="DK41" s="7">
        <v>3.47</v>
      </c>
      <c r="DL41" s="7">
        <v>39.799999999999997</v>
      </c>
      <c r="DM41" s="7">
        <v>0</v>
      </c>
      <c r="DN41" s="7">
        <v>3262.91</v>
      </c>
      <c r="DO41" s="7">
        <v>0</v>
      </c>
      <c r="DP41" s="7">
        <v>9.9</v>
      </c>
      <c r="DQ41" s="7">
        <v>18</v>
      </c>
      <c r="DR41" s="7">
        <v>19.2</v>
      </c>
      <c r="DS41" s="7">
        <v>20.65</v>
      </c>
      <c r="DT41" s="7">
        <v>107.8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1</v>
      </c>
      <c r="ER41" s="7">
        <v>3.6</v>
      </c>
      <c r="ES41" s="7">
        <v>101.59</v>
      </c>
      <c r="ET41" s="7">
        <v>10.4333333333333</v>
      </c>
      <c r="EU41" s="7">
        <v>2.43333333333333</v>
      </c>
      <c r="EV41" s="7">
        <v>12.566666666666601</v>
      </c>
      <c r="EW41" s="7">
        <v>9.9</v>
      </c>
      <c r="EX41" s="7">
        <v>2.5333333333333301</v>
      </c>
      <c r="EY41" s="7">
        <v>12.4333333333333</v>
      </c>
      <c r="EZ41" s="7">
        <v>0</v>
      </c>
      <c r="FA41" s="7">
        <v>14.133333333333301</v>
      </c>
      <c r="FB41" s="7">
        <v>8.9666666666666597</v>
      </c>
      <c r="FC41" s="7">
        <v>5.9</v>
      </c>
      <c r="FD41" s="7">
        <v>9.8000000000000007</v>
      </c>
      <c r="FE41" s="7">
        <v>10.1</v>
      </c>
      <c r="FF41" s="7">
        <v>11.633333333333301</v>
      </c>
      <c r="FG41" s="7">
        <v>0</v>
      </c>
      <c r="FH41" s="7">
        <v>11.3666666666666</v>
      </c>
      <c r="FI41" s="7">
        <v>0</v>
      </c>
      <c r="FJ41" s="7">
        <v>4.4539999999999997</v>
      </c>
      <c r="FK41" s="7">
        <v>5.52823333333333</v>
      </c>
      <c r="FL41" s="7">
        <v>5.3900333333333297</v>
      </c>
      <c r="FM41" s="7">
        <v>1.67986666666666</v>
      </c>
      <c r="FN41" s="7">
        <v>269.64580766666597</v>
      </c>
      <c r="FO41" s="7">
        <v>7.2862869999999997</v>
      </c>
      <c r="FP41" s="7">
        <v>16.094643000000001</v>
      </c>
      <c r="FQ41" s="7">
        <v>1.182903</v>
      </c>
      <c r="FR41" s="7">
        <v>83.905356999999995</v>
      </c>
      <c r="FS41" s="7">
        <v>6.1033840000000001</v>
      </c>
      <c r="FT41" s="7">
        <v>0.98446166666666701</v>
      </c>
      <c r="FU41" s="7">
        <v>-0.40077633333333301</v>
      </c>
      <c r="FV41" s="7">
        <v>-0.41834033333333298</v>
      </c>
      <c r="FW41" s="7">
        <v>4.5892869999999997</v>
      </c>
      <c r="FX41" s="7">
        <v>0</v>
      </c>
      <c r="FY41" s="7">
        <v>140.6</v>
      </c>
      <c r="FZ41" s="7">
        <v>15.133333333333301</v>
      </c>
      <c r="GA41" s="7">
        <v>100.9</v>
      </c>
      <c r="GB41" s="7">
        <v>24.566666666666599</v>
      </c>
      <c r="GC41" s="7">
        <v>17.566666666666599</v>
      </c>
      <c r="GD41" s="7">
        <v>7</v>
      </c>
      <c r="GE41" s="7">
        <v>26.8666666666666</v>
      </c>
      <c r="GF41" s="7">
        <v>23.3333333333333</v>
      </c>
      <c r="GG41" s="7">
        <v>10.199999999999999</v>
      </c>
      <c r="GH41" s="7">
        <v>7.1666666666666599</v>
      </c>
    </row>
    <row r="42" spans="1:190" x14ac:dyDescent="0.3">
      <c r="A42" s="6">
        <v>37772</v>
      </c>
      <c r="B42" s="7">
        <v>13.7</v>
      </c>
      <c r="C42" s="7">
        <v>0</v>
      </c>
      <c r="D42" s="7">
        <v>0</v>
      </c>
      <c r="E42" s="7">
        <v>0</v>
      </c>
      <c r="F42" s="7">
        <v>10.5</v>
      </c>
      <c r="G42" s="7">
        <v>14.3</v>
      </c>
      <c r="H42" s="7">
        <v>17.399999999999999</v>
      </c>
      <c r="I42" s="7">
        <v>0</v>
      </c>
      <c r="J42" s="7">
        <v>0</v>
      </c>
      <c r="K42" s="7">
        <v>13.4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8</v>
      </c>
      <c r="R42" s="7">
        <v>-62.5</v>
      </c>
      <c r="S42" s="7">
        <v>8.9</v>
      </c>
      <c r="T42" s="7">
        <v>-57.2</v>
      </c>
      <c r="U42" s="7">
        <v>0</v>
      </c>
      <c r="V42" s="7">
        <v>10.97</v>
      </c>
      <c r="W42" s="7">
        <v>0</v>
      </c>
      <c r="X42" s="7">
        <v>10.34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31.7</v>
      </c>
      <c r="AF42" s="7">
        <v>0</v>
      </c>
      <c r="AG42" s="7">
        <v>0</v>
      </c>
      <c r="AH42" s="7">
        <v>0</v>
      </c>
      <c r="AI42" s="7">
        <v>0</v>
      </c>
      <c r="AJ42" s="7">
        <v>46.3</v>
      </c>
      <c r="AK42" s="7">
        <v>23.8</v>
      </c>
      <c r="AL42" s="7">
        <v>53.2</v>
      </c>
      <c r="AM42" s="7">
        <v>53.2</v>
      </c>
      <c r="AN42" s="7">
        <v>49.4</v>
      </c>
      <c r="AO42" s="7">
        <v>36.1</v>
      </c>
      <c r="AP42" s="7">
        <v>0</v>
      </c>
      <c r="AQ42" s="7">
        <v>0</v>
      </c>
      <c r="AR42" s="7">
        <v>0</v>
      </c>
      <c r="AS42" s="7">
        <v>12.4</v>
      </c>
      <c r="AT42" s="7">
        <v>52.7</v>
      </c>
      <c r="AU42" s="7">
        <v>22.9</v>
      </c>
      <c r="AV42" s="7">
        <v>0</v>
      </c>
      <c r="AW42" s="7">
        <v>2.9</v>
      </c>
      <c r="AX42" s="7">
        <v>35.700000000000003</v>
      </c>
      <c r="AY42" s="7">
        <v>61.4</v>
      </c>
      <c r="AZ42" s="7">
        <v>0</v>
      </c>
      <c r="BA42" s="7">
        <v>0</v>
      </c>
      <c r="BB42" s="7">
        <v>0</v>
      </c>
      <c r="BC42" s="7">
        <v>0</v>
      </c>
      <c r="BD42" s="7">
        <v>64.680000000000007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68.7</v>
      </c>
      <c r="BU42" s="7">
        <v>23.9</v>
      </c>
      <c r="BV42" s="7">
        <v>39.47</v>
      </c>
      <c r="BW42" s="7">
        <v>0</v>
      </c>
      <c r="BX42" s="7">
        <v>32.9</v>
      </c>
      <c r="BY42" s="7">
        <v>27.1</v>
      </c>
      <c r="BZ42" s="7">
        <v>28.6</v>
      </c>
      <c r="CA42" s="7">
        <v>48.5</v>
      </c>
      <c r="CB42" s="7">
        <v>52.4</v>
      </c>
      <c r="CC42" s="7">
        <v>32.9</v>
      </c>
      <c r="CD42" s="7">
        <v>56.7</v>
      </c>
      <c r="CE42" s="7">
        <v>0</v>
      </c>
      <c r="CF42" s="7">
        <v>54.5</v>
      </c>
      <c r="CG42" s="7">
        <v>106.28</v>
      </c>
      <c r="CH42" s="7">
        <v>42.5</v>
      </c>
      <c r="CI42" s="7">
        <v>32</v>
      </c>
      <c r="CJ42" s="7">
        <v>28.1</v>
      </c>
      <c r="CK42" s="7">
        <v>41.4</v>
      </c>
      <c r="CL42" s="7">
        <v>37.5</v>
      </c>
      <c r="CM42" s="7">
        <v>37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4.3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4.93</v>
      </c>
      <c r="DG42" s="9">
        <f t="shared" ref="DG42" si="35">1/3*DG40+2/3*DG43</f>
        <v>9.6</v>
      </c>
      <c r="DH42" s="9">
        <f>1/3*DH40+2/3*DH43</f>
        <v>6.9333333333333336</v>
      </c>
      <c r="DI42" s="7">
        <v>8.1</v>
      </c>
      <c r="DJ42" s="7">
        <v>61.6</v>
      </c>
      <c r="DK42" s="7">
        <v>0.95</v>
      </c>
      <c r="DL42" s="7">
        <v>39.6</v>
      </c>
      <c r="DM42" s="7">
        <v>0</v>
      </c>
      <c r="DN42" s="7">
        <v>3400.61</v>
      </c>
      <c r="DO42" s="7">
        <v>0</v>
      </c>
      <c r="DP42" s="7">
        <v>12.3</v>
      </c>
      <c r="DQ42" s="7">
        <v>18.8</v>
      </c>
      <c r="DR42" s="7">
        <v>20.2</v>
      </c>
      <c r="DS42" s="7">
        <v>21.66</v>
      </c>
      <c r="DT42" s="7">
        <v>128.29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0.7</v>
      </c>
      <c r="ER42" s="7">
        <v>2</v>
      </c>
      <c r="ES42" s="7">
        <v>100.97</v>
      </c>
      <c r="ET42" s="7">
        <v>9.7666666666666604</v>
      </c>
      <c r="EU42" s="7">
        <v>2.0666666666666602</v>
      </c>
      <c r="EV42" s="7">
        <v>11.9333333333333</v>
      </c>
      <c r="EW42" s="7">
        <v>9.3000000000000007</v>
      </c>
      <c r="EX42" s="7">
        <v>2.1666666666666599</v>
      </c>
      <c r="EY42" s="7">
        <v>11.7666666666666</v>
      </c>
      <c r="EZ42" s="7">
        <v>0</v>
      </c>
      <c r="FA42" s="7">
        <v>13.566666666666601</v>
      </c>
      <c r="FB42" s="7">
        <v>9.6333333333333293</v>
      </c>
      <c r="FC42" s="7">
        <v>4.0999999999999996</v>
      </c>
      <c r="FD42" s="7">
        <v>8.6</v>
      </c>
      <c r="FE42" s="7">
        <v>8.9</v>
      </c>
      <c r="FF42" s="7">
        <v>12.1666666666666</v>
      </c>
      <c r="FG42" s="7">
        <v>0</v>
      </c>
      <c r="FH42" s="7">
        <v>10.633333333333301</v>
      </c>
      <c r="FI42" s="7">
        <v>0</v>
      </c>
      <c r="FJ42" s="7">
        <v>4.5019</v>
      </c>
      <c r="FK42" s="7">
        <v>5.6622666666666603</v>
      </c>
      <c r="FL42" s="7">
        <v>5.3663666666666598</v>
      </c>
      <c r="FM42" s="7">
        <v>1.82463333333333</v>
      </c>
      <c r="FN42" s="7">
        <v>281.50690133333302</v>
      </c>
      <c r="FO42" s="7">
        <v>7.3716359999999996</v>
      </c>
      <c r="FP42" s="7">
        <v>22.070944999999998</v>
      </c>
      <c r="FQ42" s="7">
        <v>1.6371910000000001</v>
      </c>
      <c r="FR42" s="7">
        <v>77.929055000000005</v>
      </c>
      <c r="FS42" s="7">
        <v>5.734445</v>
      </c>
      <c r="FT42" s="7">
        <v>1.5825513333333301</v>
      </c>
      <c r="FU42" s="7">
        <v>-0.39540666666666602</v>
      </c>
      <c r="FV42" s="7">
        <v>-0.53081166666666602</v>
      </c>
      <c r="FW42" s="7">
        <v>5.3243770000000001</v>
      </c>
      <c r="FX42" s="7">
        <v>0</v>
      </c>
      <c r="FY42" s="7">
        <v>141.69999999999999</v>
      </c>
      <c r="FZ42" s="7">
        <v>15.2666666666666</v>
      </c>
      <c r="GA42" s="7">
        <v>101.6</v>
      </c>
      <c r="GB42" s="7">
        <v>24.8333333333333</v>
      </c>
      <c r="GC42" s="7">
        <v>17.733333333333299</v>
      </c>
      <c r="GD42" s="7">
        <v>7.1</v>
      </c>
      <c r="GE42" s="7">
        <v>27.033333333333299</v>
      </c>
      <c r="GF42" s="7">
        <v>23.3666666666666</v>
      </c>
      <c r="GG42" s="7">
        <v>9.6</v>
      </c>
      <c r="GH42" s="7">
        <v>6.93333333333333</v>
      </c>
    </row>
    <row r="43" spans="1:190" x14ac:dyDescent="0.3">
      <c r="A43" s="6">
        <v>37802</v>
      </c>
      <c r="B43" s="7">
        <v>16.899999999999999</v>
      </c>
      <c r="C43" s="7">
        <v>0</v>
      </c>
      <c r="D43" s="7">
        <v>0</v>
      </c>
      <c r="E43" s="7">
        <v>0</v>
      </c>
      <c r="F43" s="7">
        <v>13.7</v>
      </c>
      <c r="G43" s="7">
        <v>19</v>
      </c>
      <c r="H43" s="7">
        <v>18.7</v>
      </c>
      <c r="I43" s="7">
        <v>0</v>
      </c>
      <c r="J43" s="7">
        <v>0</v>
      </c>
      <c r="K43" s="7">
        <v>13.1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10.029999999999999</v>
      </c>
      <c r="R43" s="7">
        <v>-30.54</v>
      </c>
      <c r="S43" s="7">
        <v>12.11</v>
      </c>
      <c r="T43" s="7">
        <v>-29.22</v>
      </c>
      <c r="U43" s="7">
        <v>0</v>
      </c>
      <c r="V43" s="7">
        <v>9.69</v>
      </c>
      <c r="W43" s="7">
        <v>0</v>
      </c>
      <c r="X43" s="7">
        <v>10.35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32.799999999999997</v>
      </c>
      <c r="AF43" s="7">
        <v>0</v>
      </c>
      <c r="AG43" s="7">
        <v>0</v>
      </c>
      <c r="AH43" s="7">
        <v>0</v>
      </c>
      <c r="AI43" s="7">
        <v>0</v>
      </c>
      <c r="AJ43" s="7">
        <v>47.4</v>
      </c>
      <c r="AK43" s="7">
        <v>12.7</v>
      </c>
      <c r="AL43" s="7">
        <v>55.9</v>
      </c>
      <c r="AM43" s="7">
        <v>44.1</v>
      </c>
      <c r="AN43" s="7">
        <v>51.2</v>
      </c>
      <c r="AO43" s="7">
        <v>41.7</v>
      </c>
      <c r="AP43" s="7">
        <v>0</v>
      </c>
      <c r="AQ43" s="7">
        <v>0</v>
      </c>
      <c r="AR43" s="7">
        <v>0</v>
      </c>
      <c r="AS43" s="7">
        <v>16.7</v>
      </c>
      <c r="AT43" s="7">
        <v>51.8</v>
      </c>
      <c r="AU43" s="7">
        <v>24.4</v>
      </c>
      <c r="AV43" s="7">
        <v>0</v>
      </c>
      <c r="AW43" s="7">
        <v>2.9</v>
      </c>
      <c r="AX43" s="7">
        <v>36.299999999999997</v>
      </c>
      <c r="AY43" s="7">
        <v>60.8</v>
      </c>
      <c r="AZ43" s="7">
        <v>0</v>
      </c>
      <c r="BA43" s="7">
        <v>0</v>
      </c>
      <c r="BB43" s="7">
        <v>0</v>
      </c>
      <c r="BC43" s="7">
        <v>0</v>
      </c>
      <c r="BD43" s="7">
        <v>56.49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70.5</v>
      </c>
      <c r="BU43" s="7">
        <v>26.2</v>
      </c>
      <c r="BV43" s="7">
        <v>2.5</v>
      </c>
      <c r="BW43" s="7">
        <v>0</v>
      </c>
      <c r="BX43" s="7">
        <v>34</v>
      </c>
      <c r="BY43" s="7">
        <v>28</v>
      </c>
      <c r="BZ43" s="7">
        <v>27.9</v>
      </c>
      <c r="CA43" s="7">
        <v>50</v>
      </c>
      <c r="CB43" s="7">
        <v>55.1</v>
      </c>
      <c r="CC43" s="7">
        <v>34</v>
      </c>
      <c r="CD43" s="7">
        <v>54.7</v>
      </c>
      <c r="CE43" s="7">
        <v>0</v>
      </c>
      <c r="CF43" s="7">
        <v>60.4</v>
      </c>
      <c r="CG43" s="7">
        <v>107.04</v>
      </c>
      <c r="CH43" s="7">
        <v>48.4</v>
      </c>
      <c r="CI43" s="7">
        <v>31</v>
      </c>
      <c r="CJ43" s="7">
        <v>27.9</v>
      </c>
      <c r="CK43" s="7">
        <v>40.4</v>
      </c>
      <c r="CL43" s="7">
        <v>37.4</v>
      </c>
      <c r="CM43" s="7">
        <v>36.4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8.3000000000000007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9.73</v>
      </c>
      <c r="DG43" s="7">
        <v>9</v>
      </c>
      <c r="DH43" s="7">
        <v>6.7</v>
      </c>
      <c r="DI43" s="7">
        <v>30.8</v>
      </c>
      <c r="DJ43" s="7">
        <v>92.4</v>
      </c>
      <c r="DK43" s="7">
        <v>-26.71</v>
      </c>
      <c r="DL43" s="7">
        <v>39</v>
      </c>
      <c r="DM43" s="7">
        <v>0</v>
      </c>
      <c r="DN43" s="7">
        <v>3464.76</v>
      </c>
      <c r="DO43" s="7">
        <v>0</v>
      </c>
      <c r="DP43" s="7">
        <v>12.32</v>
      </c>
      <c r="DQ43" s="7">
        <v>20.239999999999998</v>
      </c>
      <c r="DR43" s="7">
        <v>20.83</v>
      </c>
      <c r="DS43" s="7">
        <v>23.1</v>
      </c>
      <c r="DT43" s="7">
        <v>85.63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0.3</v>
      </c>
      <c r="ER43" s="7">
        <v>1.3</v>
      </c>
      <c r="ES43" s="7">
        <v>100.83</v>
      </c>
      <c r="ET43" s="7">
        <v>9.1</v>
      </c>
      <c r="EU43" s="7">
        <v>1.69999999999999</v>
      </c>
      <c r="EV43" s="7">
        <v>11.3</v>
      </c>
      <c r="EW43" s="7">
        <v>8.6999999999999993</v>
      </c>
      <c r="EX43" s="7">
        <v>1.7999999999999901</v>
      </c>
      <c r="EY43" s="7">
        <v>11.1</v>
      </c>
      <c r="EZ43" s="7">
        <v>0</v>
      </c>
      <c r="FA43" s="7">
        <v>12.999999999999901</v>
      </c>
      <c r="FB43" s="7">
        <v>10.3</v>
      </c>
      <c r="FC43" s="7">
        <v>2.2999999999999998</v>
      </c>
      <c r="FD43" s="7">
        <v>7.4</v>
      </c>
      <c r="FE43" s="7">
        <v>7.7</v>
      </c>
      <c r="FF43" s="7">
        <v>12.7</v>
      </c>
      <c r="FG43" s="7">
        <v>0</v>
      </c>
      <c r="FH43" s="7">
        <v>9.9</v>
      </c>
      <c r="FI43" s="7">
        <v>0</v>
      </c>
      <c r="FJ43" s="7">
        <v>4.5498000000000003</v>
      </c>
      <c r="FK43" s="7">
        <v>5.7962999999999898</v>
      </c>
      <c r="FL43" s="7">
        <v>5.34269999999999</v>
      </c>
      <c r="FM43" s="7">
        <v>1.9694</v>
      </c>
      <c r="FN43" s="7">
        <v>293.36799500000001</v>
      </c>
      <c r="FO43" s="7">
        <v>7.4569850000000004</v>
      </c>
      <c r="FP43" s="7">
        <v>28.047246999999999</v>
      </c>
      <c r="FQ43" s="7">
        <v>2.0914790000000001</v>
      </c>
      <c r="FR43" s="7">
        <v>71.952753000000001</v>
      </c>
      <c r="FS43" s="7">
        <v>5.3655059999999999</v>
      </c>
      <c r="FT43" s="7">
        <v>2.1806410000000001</v>
      </c>
      <c r="FU43" s="7">
        <v>-0.39003699999999902</v>
      </c>
      <c r="FV43" s="7">
        <v>-0.64328299999999905</v>
      </c>
      <c r="FW43" s="7">
        <v>6.0594669999999997</v>
      </c>
      <c r="FX43" s="7">
        <v>0</v>
      </c>
      <c r="FY43" s="7">
        <v>142.80000000000001</v>
      </c>
      <c r="FZ43" s="7">
        <v>15.399999999999901</v>
      </c>
      <c r="GA43" s="7">
        <v>102.3</v>
      </c>
      <c r="GB43" s="7">
        <v>25.1</v>
      </c>
      <c r="GC43" s="7">
        <v>17.899999999999999</v>
      </c>
      <c r="GD43" s="7">
        <v>7.2</v>
      </c>
      <c r="GE43" s="7">
        <v>27.2</v>
      </c>
      <c r="GF43" s="7">
        <v>23.4</v>
      </c>
      <c r="GG43" s="7">
        <v>9</v>
      </c>
      <c r="GH43" s="7">
        <v>6.7</v>
      </c>
    </row>
    <row r="44" spans="1:190" x14ac:dyDescent="0.3">
      <c r="A44" s="6">
        <v>37833</v>
      </c>
      <c r="B44" s="7">
        <v>16.5</v>
      </c>
      <c r="C44" s="7">
        <v>0</v>
      </c>
      <c r="D44" s="7">
        <v>0</v>
      </c>
      <c r="E44" s="7">
        <v>0</v>
      </c>
      <c r="F44" s="7">
        <v>14</v>
      </c>
      <c r="G44" s="7">
        <v>17.2</v>
      </c>
      <c r="H44" s="7">
        <v>19.399999999999999</v>
      </c>
      <c r="I44" s="7">
        <v>0</v>
      </c>
      <c r="J44" s="7">
        <v>0</v>
      </c>
      <c r="K44" s="7">
        <v>15.2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8.6999999999999993</v>
      </c>
      <c r="R44" s="7">
        <v>-11.1</v>
      </c>
      <c r="S44" s="7">
        <v>8.6</v>
      </c>
      <c r="T44" s="7">
        <v>-13.1</v>
      </c>
      <c r="U44" s="7">
        <v>0</v>
      </c>
      <c r="V44" s="7">
        <v>11.71</v>
      </c>
      <c r="W44" s="7">
        <v>0</v>
      </c>
      <c r="X44" s="7">
        <v>11.18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32.700000000000003</v>
      </c>
      <c r="AF44" s="7">
        <v>0</v>
      </c>
      <c r="AG44" s="7">
        <v>0</v>
      </c>
      <c r="AH44" s="7">
        <v>0</v>
      </c>
      <c r="AI44" s="7">
        <v>0</v>
      </c>
      <c r="AJ44" s="7">
        <v>44.8</v>
      </c>
      <c r="AK44" s="7">
        <v>3.6</v>
      </c>
      <c r="AL44" s="7">
        <v>50.7</v>
      </c>
      <c r="AM44" s="7">
        <v>37.6</v>
      </c>
      <c r="AN44" s="7">
        <v>51.5</v>
      </c>
      <c r="AO44" s="7">
        <v>40.6</v>
      </c>
      <c r="AP44" s="7">
        <v>0</v>
      </c>
      <c r="AQ44" s="7">
        <v>0</v>
      </c>
      <c r="AR44" s="7">
        <v>0</v>
      </c>
      <c r="AS44" s="7">
        <v>14.9</v>
      </c>
      <c r="AT44" s="7">
        <v>51</v>
      </c>
      <c r="AU44" s="7">
        <v>24.8</v>
      </c>
      <c r="AV44" s="7">
        <v>0</v>
      </c>
      <c r="AW44" s="7">
        <v>2.9</v>
      </c>
      <c r="AX44" s="7">
        <v>35.799999999999997</v>
      </c>
      <c r="AY44" s="7">
        <v>61.3</v>
      </c>
      <c r="AZ44" s="7">
        <v>0</v>
      </c>
      <c r="BA44" s="7">
        <v>0</v>
      </c>
      <c r="BB44" s="7">
        <v>0</v>
      </c>
      <c r="BC44" s="7">
        <v>0</v>
      </c>
      <c r="BD44" s="7">
        <v>54.48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70.099999999999994</v>
      </c>
      <c r="BU44" s="7">
        <v>28.2</v>
      </c>
      <c r="BV44" s="7">
        <v>-18.8</v>
      </c>
      <c r="BW44" s="7">
        <v>0</v>
      </c>
      <c r="BX44" s="7">
        <v>34.1</v>
      </c>
      <c r="BY44" s="7">
        <v>28.3</v>
      </c>
      <c r="BZ44" s="7">
        <v>39.700000000000003</v>
      </c>
      <c r="CA44" s="7">
        <v>49.5</v>
      </c>
      <c r="CB44" s="7">
        <v>50.4</v>
      </c>
      <c r="CC44" s="7">
        <v>34.1</v>
      </c>
      <c r="CD44" s="7">
        <v>55</v>
      </c>
      <c r="CE44" s="7">
        <v>0</v>
      </c>
      <c r="CF44" s="7">
        <v>56.6</v>
      </c>
      <c r="CG44" s="7">
        <v>107.27</v>
      </c>
      <c r="CH44" s="7">
        <v>48.8</v>
      </c>
      <c r="CI44" s="7">
        <v>29.9</v>
      </c>
      <c r="CJ44" s="7">
        <v>27.9</v>
      </c>
      <c r="CK44" s="7">
        <v>37.700000000000003</v>
      </c>
      <c r="CL44" s="7">
        <v>38</v>
      </c>
      <c r="CM44" s="7">
        <v>37.5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9.8000000000000007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11.13</v>
      </c>
      <c r="DG44" s="9">
        <f t="shared" ref="DG44" si="36">2/3*DG43+1/3*DG46</f>
        <v>9.1666666666666661</v>
      </c>
      <c r="DH44" s="9">
        <f>2/3*DH43+1/3*DH46</f>
        <v>6.8666666666666671</v>
      </c>
      <c r="DI44" s="7">
        <v>28.76</v>
      </c>
      <c r="DJ44" s="7">
        <v>85.3</v>
      </c>
      <c r="DK44" s="7">
        <v>-28.11</v>
      </c>
      <c r="DL44" s="7">
        <v>37.9</v>
      </c>
      <c r="DM44" s="7">
        <v>0</v>
      </c>
      <c r="DN44" s="7">
        <v>3564.86</v>
      </c>
      <c r="DO44" s="7">
        <v>0</v>
      </c>
      <c r="DP44" s="7">
        <v>13.1</v>
      </c>
      <c r="DQ44" s="7">
        <v>20</v>
      </c>
      <c r="DR44" s="7">
        <v>20.7</v>
      </c>
      <c r="DS44" s="7">
        <v>23.38</v>
      </c>
      <c r="DT44" s="7">
        <v>40.65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0.5</v>
      </c>
      <c r="ER44" s="7">
        <v>1.4</v>
      </c>
      <c r="ES44" s="7">
        <v>101.49</v>
      </c>
      <c r="ET44" s="7">
        <v>9.4</v>
      </c>
      <c r="EU44" s="7">
        <v>2.2333333333333298</v>
      </c>
      <c r="EV44" s="7">
        <v>11.9333333333333</v>
      </c>
      <c r="EW44" s="7">
        <v>8.7333333333333307</v>
      </c>
      <c r="EX44" s="7">
        <v>2.3333333333333299</v>
      </c>
      <c r="EY44" s="7">
        <v>11.6666666666666</v>
      </c>
      <c r="EZ44" s="7">
        <v>0</v>
      </c>
      <c r="FA44" s="7">
        <v>14.1</v>
      </c>
      <c r="FB44" s="7">
        <v>11.466666666666599</v>
      </c>
      <c r="FC44" s="7">
        <v>4.0666666666666602</v>
      </c>
      <c r="FD44" s="7">
        <v>10.566666666666601</v>
      </c>
      <c r="FE44" s="7">
        <v>7.5333333333333297</v>
      </c>
      <c r="FF44" s="7">
        <v>10.7666666666666</v>
      </c>
      <c r="FG44" s="7">
        <v>0</v>
      </c>
      <c r="FH44" s="7">
        <v>8.7333333333333307</v>
      </c>
      <c r="FI44" s="7">
        <v>0</v>
      </c>
      <c r="FJ44" s="7">
        <v>4.5966666666666596</v>
      </c>
      <c r="FK44" s="7">
        <v>5.9282333333333304</v>
      </c>
      <c r="FL44" s="7">
        <v>5.2516666666666598</v>
      </c>
      <c r="FM44" s="7">
        <v>1.9665333333333299</v>
      </c>
      <c r="FN44" s="7">
        <v>277.51520699999998</v>
      </c>
      <c r="FO44" s="7">
        <v>6.91078833333333</v>
      </c>
      <c r="FP44" s="7">
        <v>30.292733999999999</v>
      </c>
      <c r="FQ44" s="7">
        <v>2.068937</v>
      </c>
      <c r="FR44" s="7">
        <v>69.707266000000004</v>
      </c>
      <c r="FS44" s="7">
        <v>4.8418510000000001</v>
      </c>
      <c r="FT44" s="7">
        <v>2.0912630000000001</v>
      </c>
      <c r="FU44" s="7">
        <v>-0.29612899999999998</v>
      </c>
      <c r="FV44" s="7">
        <v>-0.71637566666666697</v>
      </c>
      <c r="FW44" s="7">
        <v>5.4242966666666597</v>
      </c>
      <c r="FX44" s="7">
        <v>0</v>
      </c>
      <c r="FY44" s="7">
        <v>143.69999999999999</v>
      </c>
      <c r="FZ44" s="7">
        <v>15.566666666666601</v>
      </c>
      <c r="GA44" s="7">
        <v>102.86666666666601</v>
      </c>
      <c r="GB44" s="7">
        <v>25.266666666666602</v>
      </c>
      <c r="GC44" s="7">
        <v>18</v>
      </c>
      <c r="GD44" s="7">
        <v>7.2666666666666604</v>
      </c>
      <c r="GE44" s="7">
        <v>27.3333333333333</v>
      </c>
      <c r="GF44" s="7">
        <v>23.433333333333302</v>
      </c>
      <c r="GG44" s="7">
        <v>9.1666666666666607</v>
      </c>
      <c r="GH44" s="7">
        <v>6.86666666666666</v>
      </c>
    </row>
    <row r="45" spans="1:190" x14ac:dyDescent="0.3">
      <c r="A45" s="6">
        <v>37864</v>
      </c>
      <c r="B45" s="7">
        <v>17.100000000000001</v>
      </c>
      <c r="C45" s="7">
        <v>0</v>
      </c>
      <c r="D45" s="7">
        <v>0</v>
      </c>
      <c r="E45" s="7">
        <v>0</v>
      </c>
      <c r="F45" s="7">
        <v>14</v>
      </c>
      <c r="G45" s="7">
        <v>17.899999999999999</v>
      </c>
      <c r="H45" s="7">
        <v>20.7</v>
      </c>
      <c r="I45" s="7">
        <v>0</v>
      </c>
      <c r="J45" s="7">
        <v>0</v>
      </c>
      <c r="K45" s="7">
        <v>16.899999999999999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8.6</v>
      </c>
      <c r="R45" s="7">
        <v>-3.1</v>
      </c>
      <c r="S45" s="7">
        <v>8.6999999999999993</v>
      </c>
      <c r="T45" s="7">
        <v>-2.8</v>
      </c>
      <c r="U45" s="7">
        <v>0</v>
      </c>
      <c r="V45" s="7">
        <v>13</v>
      </c>
      <c r="W45" s="7">
        <v>0</v>
      </c>
      <c r="X45" s="7">
        <v>11.37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32.4</v>
      </c>
      <c r="AF45" s="7">
        <v>0</v>
      </c>
      <c r="AG45" s="7">
        <v>0</v>
      </c>
      <c r="AH45" s="7">
        <v>0</v>
      </c>
      <c r="AI45" s="7">
        <v>0</v>
      </c>
      <c r="AJ45" s="7">
        <v>44.4</v>
      </c>
      <c r="AK45" s="7">
        <v>1.2</v>
      </c>
      <c r="AL45" s="7">
        <v>52.3</v>
      </c>
      <c r="AM45" s="7">
        <v>36.5</v>
      </c>
      <c r="AN45" s="7">
        <v>51</v>
      </c>
      <c r="AO45" s="7">
        <v>38.299999999999997</v>
      </c>
      <c r="AP45" s="7">
        <v>0</v>
      </c>
      <c r="AQ45" s="7">
        <v>0</v>
      </c>
      <c r="AR45" s="7">
        <v>0</v>
      </c>
      <c r="AS45" s="7">
        <v>10.8</v>
      </c>
      <c r="AT45" s="7">
        <v>51.5</v>
      </c>
      <c r="AU45" s="7">
        <v>24.4</v>
      </c>
      <c r="AV45" s="7">
        <v>0</v>
      </c>
      <c r="AW45" s="7">
        <v>2.8</v>
      </c>
      <c r="AX45" s="7">
        <v>35.6</v>
      </c>
      <c r="AY45" s="7">
        <v>61.6</v>
      </c>
      <c r="AZ45" s="7">
        <v>0</v>
      </c>
      <c r="BA45" s="7">
        <v>0</v>
      </c>
      <c r="BB45" s="7">
        <v>0</v>
      </c>
      <c r="BC45" s="7">
        <v>0</v>
      </c>
      <c r="BD45" s="7">
        <v>51.67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63.7</v>
      </c>
      <c r="BU45" s="7">
        <v>28.5</v>
      </c>
      <c r="BV45" s="7">
        <v>-28.3</v>
      </c>
      <c r="BW45" s="7">
        <v>0</v>
      </c>
      <c r="BX45" s="7">
        <v>33.1</v>
      </c>
      <c r="BY45" s="7">
        <v>28.2</v>
      </c>
      <c r="BZ45" s="7">
        <v>42.9</v>
      </c>
      <c r="CA45" s="7">
        <v>45.7</v>
      </c>
      <c r="CB45" s="7">
        <v>45.7</v>
      </c>
      <c r="CC45" s="7">
        <v>33.1</v>
      </c>
      <c r="CD45" s="7">
        <v>47.2</v>
      </c>
      <c r="CE45" s="7">
        <v>0</v>
      </c>
      <c r="CF45" s="7">
        <v>50.7</v>
      </c>
      <c r="CG45" s="7">
        <v>106.89</v>
      </c>
      <c r="CH45" s="7">
        <v>47</v>
      </c>
      <c r="CI45" s="7">
        <v>31.2</v>
      </c>
      <c r="CJ45" s="7">
        <v>27.7</v>
      </c>
      <c r="CK45" s="7">
        <v>32.799999999999997</v>
      </c>
      <c r="CL45" s="7">
        <v>35</v>
      </c>
      <c r="CM45" s="7">
        <v>34.200000000000003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9.9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10.67</v>
      </c>
      <c r="DG45" s="9">
        <f t="shared" ref="DG45" si="37">1/3*DG43+2/3*DG46</f>
        <v>9.3333333333333321</v>
      </c>
      <c r="DH45" s="9">
        <f>1/3*DH43+2/3*DH46</f>
        <v>7.0333333333333332</v>
      </c>
      <c r="DI45" s="7">
        <v>29.17</v>
      </c>
      <c r="DJ45" s="7">
        <v>60</v>
      </c>
      <c r="DK45" s="7">
        <v>27</v>
      </c>
      <c r="DL45" s="7">
        <v>36.299999999999997</v>
      </c>
      <c r="DM45" s="7">
        <v>0</v>
      </c>
      <c r="DN45" s="7">
        <v>3647.34</v>
      </c>
      <c r="DO45" s="7">
        <v>0</v>
      </c>
      <c r="DP45" s="7">
        <v>12.05</v>
      </c>
      <c r="DQ45" s="7">
        <v>18.75</v>
      </c>
      <c r="DR45" s="7">
        <v>21.55</v>
      </c>
      <c r="DS45" s="7">
        <v>23.9</v>
      </c>
      <c r="DT45" s="7">
        <v>61.75</v>
      </c>
      <c r="DU45" s="8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8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0.9</v>
      </c>
      <c r="ER45" s="7">
        <v>1.4</v>
      </c>
      <c r="ES45" s="7">
        <v>101.91</v>
      </c>
      <c r="ET45" s="7">
        <v>9.6999999999999993</v>
      </c>
      <c r="EU45" s="7">
        <v>2.7666666666666599</v>
      </c>
      <c r="EV45" s="7">
        <v>12.566666666666601</v>
      </c>
      <c r="EW45" s="7">
        <v>8.7666666666666604</v>
      </c>
      <c r="EX45" s="7">
        <v>2.86666666666666</v>
      </c>
      <c r="EY45" s="7">
        <v>12.233333333333301</v>
      </c>
      <c r="EZ45" s="7">
        <v>0</v>
      </c>
      <c r="FA45" s="7">
        <v>15.2</v>
      </c>
      <c r="FB45" s="7">
        <v>12.633333333333301</v>
      </c>
      <c r="FC45" s="7">
        <v>5.8333333333333304</v>
      </c>
      <c r="FD45" s="7">
        <v>13.733333333333301</v>
      </c>
      <c r="FE45" s="7">
        <v>7.36666666666666</v>
      </c>
      <c r="FF45" s="7">
        <v>8.8333333333333304</v>
      </c>
      <c r="FG45" s="7">
        <v>0</v>
      </c>
      <c r="FH45" s="7">
        <v>7.5666666666666602</v>
      </c>
      <c r="FI45" s="7">
        <v>0</v>
      </c>
      <c r="FJ45" s="7">
        <v>4.6435333333333304</v>
      </c>
      <c r="FK45" s="7">
        <v>6.0601666666666603</v>
      </c>
      <c r="FL45" s="7">
        <v>5.1606333333333296</v>
      </c>
      <c r="FM45" s="7">
        <v>1.96366666666666</v>
      </c>
      <c r="FN45" s="7">
        <v>261.662419</v>
      </c>
      <c r="FO45" s="7">
        <v>6.3645916666666604</v>
      </c>
      <c r="FP45" s="7">
        <v>32.538221</v>
      </c>
      <c r="FQ45" s="7">
        <v>2.046395</v>
      </c>
      <c r="FR45" s="7">
        <v>67.461779000000007</v>
      </c>
      <c r="FS45" s="7">
        <v>4.3181960000000004</v>
      </c>
      <c r="FT45" s="7">
        <v>2.0018850000000001</v>
      </c>
      <c r="FU45" s="7">
        <v>-0.20222100000000001</v>
      </c>
      <c r="FV45" s="7">
        <v>-0.78946833333333399</v>
      </c>
      <c r="FW45" s="7">
        <v>4.7891263333333303</v>
      </c>
      <c r="FX45" s="7">
        <v>0</v>
      </c>
      <c r="FY45" s="7">
        <v>144.6</v>
      </c>
      <c r="FZ45" s="7">
        <v>15.733333333333301</v>
      </c>
      <c r="GA45" s="7">
        <v>103.433333333333</v>
      </c>
      <c r="GB45" s="7">
        <v>25.433333333333302</v>
      </c>
      <c r="GC45" s="7">
        <v>18.100000000000001</v>
      </c>
      <c r="GD45" s="7">
        <v>7.3333333333333304</v>
      </c>
      <c r="GE45" s="7">
        <v>27.466666666666601</v>
      </c>
      <c r="GF45" s="7">
        <v>23.466666666666601</v>
      </c>
      <c r="GG45" s="7">
        <v>9.3333333333333304</v>
      </c>
      <c r="GH45" s="7">
        <v>7.0333333333333297</v>
      </c>
    </row>
    <row r="46" spans="1:190" x14ac:dyDescent="0.3">
      <c r="A46" s="6">
        <v>37894</v>
      </c>
      <c r="B46" s="7">
        <v>16.3</v>
      </c>
      <c r="C46" s="7">
        <v>0</v>
      </c>
      <c r="D46" s="7">
        <v>0</v>
      </c>
      <c r="E46" s="7">
        <v>0</v>
      </c>
      <c r="F46" s="7">
        <v>11.6</v>
      </c>
      <c r="G46" s="7">
        <v>16.5</v>
      </c>
      <c r="H46" s="7">
        <v>19.399999999999999</v>
      </c>
      <c r="I46" s="7">
        <v>0</v>
      </c>
      <c r="J46" s="7">
        <v>0</v>
      </c>
      <c r="K46" s="7">
        <v>15.5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6.5</v>
      </c>
      <c r="R46" s="7">
        <v>-1.2</v>
      </c>
      <c r="S46" s="7">
        <v>8.3000000000000007</v>
      </c>
      <c r="T46" s="7">
        <v>3</v>
      </c>
      <c r="U46" s="7">
        <v>0</v>
      </c>
      <c r="V46" s="7">
        <v>13.41</v>
      </c>
      <c r="W46" s="7">
        <v>0</v>
      </c>
      <c r="X46" s="7">
        <v>11.65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31.4</v>
      </c>
      <c r="AF46" s="7">
        <v>0</v>
      </c>
      <c r="AG46" s="7">
        <v>0</v>
      </c>
      <c r="AH46" s="7">
        <v>0</v>
      </c>
      <c r="AI46" s="7">
        <v>0</v>
      </c>
      <c r="AJ46" s="7">
        <v>42.7</v>
      </c>
      <c r="AK46" s="7">
        <v>2.1</v>
      </c>
      <c r="AL46" s="7">
        <v>50.3</v>
      </c>
      <c r="AM46" s="7">
        <v>32.799999999999997</v>
      </c>
      <c r="AN46" s="7">
        <v>49</v>
      </c>
      <c r="AO46" s="7">
        <v>38.299999999999997</v>
      </c>
      <c r="AP46" s="7">
        <v>0</v>
      </c>
      <c r="AQ46" s="7">
        <v>0</v>
      </c>
      <c r="AR46" s="7">
        <v>0</v>
      </c>
      <c r="AS46" s="7">
        <v>8.5</v>
      </c>
      <c r="AT46" s="7">
        <v>48.9</v>
      </c>
      <c r="AU46" s="7">
        <v>24.3</v>
      </c>
      <c r="AV46" s="7">
        <v>0</v>
      </c>
      <c r="AW46" s="7">
        <v>2.7</v>
      </c>
      <c r="AX46" s="7">
        <v>35.299999999999997</v>
      </c>
      <c r="AY46" s="7">
        <v>61.9</v>
      </c>
      <c r="AZ46" s="7">
        <v>0</v>
      </c>
      <c r="BA46" s="7">
        <v>0</v>
      </c>
      <c r="BB46" s="7">
        <v>0</v>
      </c>
      <c r="BC46" s="7">
        <v>0</v>
      </c>
      <c r="BD46" s="7">
        <v>44.83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61.6</v>
      </c>
      <c r="BU46" s="7">
        <v>29.5</v>
      </c>
      <c r="BV46" s="7">
        <v>-28.8</v>
      </c>
      <c r="BW46" s="7">
        <v>0</v>
      </c>
      <c r="BX46" s="7">
        <v>32.799999999999997</v>
      </c>
      <c r="BY46" s="7">
        <v>28</v>
      </c>
      <c r="BZ46" s="7">
        <v>39.799999999999997</v>
      </c>
      <c r="CA46" s="7">
        <v>44.6</v>
      </c>
      <c r="CB46" s="7">
        <v>46.6</v>
      </c>
      <c r="CC46" s="7">
        <v>32.799999999999997</v>
      </c>
      <c r="CD46" s="7">
        <v>44.7</v>
      </c>
      <c r="CE46" s="7">
        <v>0</v>
      </c>
      <c r="CF46" s="7">
        <v>52.6</v>
      </c>
      <c r="CG46" s="7">
        <v>106.65</v>
      </c>
      <c r="CH46" s="7">
        <v>46.2</v>
      </c>
      <c r="CI46" s="7">
        <v>30.4</v>
      </c>
      <c r="CJ46" s="7">
        <v>27.8</v>
      </c>
      <c r="CK46" s="7">
        <v>34.9</v>
      </c>
      <c r="CL46" s="7">
        <v>35.9</v>
      </c>
      <c r="CM46" s="7">
        <v>35.299999999999997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9.5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9.94</v>
      </c>
      <c r="DG46" s="7">
        <v>9.5</v>
      </c>
      <c r="DH46" s="7">
        <v>7.2</v>
      </c>
      <c r="DI46" s="7">
        <v>27.92</v>
      </c>
      <c r="DJ46" s="7">
        <v>52.9</v>
      </c>
      <c r="DK46" s="7">
        <v>-86.3</v>
      </c>
      <c r="DL46" s="7">
        <v>36.200000000000003</v>
      </c>
      <c r="DM46" s="7">
        <v>0</v>
      </c>
      <c r="DN46" s="7">
        <v>3838.63</v>
      </c>
      <c r="DO46" s="7">
        <v>0</v>
      </c>
      <c r="DP46" s="7">
        <v>12.77</v>
      </c>
      <c r="DQ46" s="7">
        <v>18.510000000000002</v>
      </c>
      <c r="DR46" s="7">
        <v>20.67</v>
      </c>
      <c r="DS46" s="7">
        <v>23.5</v>
      </c>
      <c r="DT46" s="7">
        <v>15.36</v>
      </c>
      <c r="DU46" s="8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8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1.1000000000000001</v>
      </c>
      <c r="ER46" s="7">
        <v>1.4</v>
      </c>
      <c r="ES46" s="7">
        <v>102.17</v>
      </c>
      <c r="ET46" s="7">
        <v>10</v>
      </c>
      <c r="EU46" s="7">
        <v>3.2999999999999901</v>
      </c>
      <c r="EV46" s="7">
        <v>13.2</v>
      </c>
      <c r="EW46" s="7">
        <v>8.7999999999999901</v>
      </c>
      <c r="EX46" s="7">
        <v>3.3999999999999901</v>
      </c>
      <c r="EY46" s="7">
        <v>12.8</v>
      </c>
      <c r="EZ46" s="7">
        <v>0</v>
      </c>
      <c r="FA46" s="7">
        <v>16.3</v>
      </c>
      <c r="FB46" s="7">
        <v>13.8</v>
      </c>
      <c r="FC46" s="7">
        <v>7.6</v>
      </c>
      <c r="FD46" s="7">
        <v>16.899999999999999</v>
      </c>
      <c r="FE46" s="7">
        <v>7.1999999999999904</v>
      </c>
      <c r="FF46" s="7">
        <v>6.9</v>
      </c>
      <c r="FG46" s="7">
        <v>0</v>
      </c>
      <c r="FH46" s="7">
        <v>6.3999999999999897</v>
      </c>
      <c r="FI46" s="7">
        <v>0</v>
      </c>
      <c r="FJ46" s="7">
        <v>4.6904000000000003</v>
      </c>
      <c r="FK46" s="7">
        <v>6.1920999999999902</v>
      </c>
      <c r="FL46" s="7">
        <v>5.0696000000000003</v>
      </c>
      <c r="FM46" s="7">
        <v>1.9607999999999901</v>
      </c>
      <c r="FN46" s="7">
        <v>245.809631</v>
      </c>
      <c r="FO46" s="7">
        <v>5.81839499999999</v>
      </c>
      <c r="FP46" s="7">
        <v>34.783707999999997</v>
      </c>
      <c r="FQ46" s="7">
        <v>2.0238529999999999</v>
      </c>
      <c r="FR46" s="7">
        <v>65.216291999999996</v>
      </c>
      <c r="FS46" s="7">
        <v>3.7945410000000002</v>
      </c>
      <c r="FT46" s="7">
        <v>1.912507</v>
      </c>
      <c r="FU46" s="7">
        <v>-0.10831300000000001</v>
      </c>
      <c r="FV46" s="7">
        <v>-0.86256100000000102</v>
      </c>
      <c r="FW46" s="7">
        <v>4.153956</v>
      </c>
      <c r="FX46" s="7">
        <v>0</v>
      </c>
      <c r="FY46" s="7">
        <v>145.5</v>
      </c>
      <c r="FZ46" s="7">
        <v>15.9</v>
      </c>
      <c r="GA46" s="7">
        <v>104</v>
      </c>
      <c r="GB46" s="7">
        <v>25.6</v>
      </c>
      <c r="GC46" s="7">
        <v>18.2</v>
      </c>
      <c r="GD46" s="7">
        <v>7.4</v>
      </c>
      <c r="GE46" s="7">
        <v>27.599999999999898</v>
      </c>
      <c r="GF46" s="7">
        <v>23.5</v>
      </c>
      <c r="GG46" s="7">
        <v>9.5</v>
      </c>
      <c r="GH46" s="7">
        <v>7.2</v>
      </c>
    </row>
    <row r="47" spans="1:190" x14ac:dyDescent="0.3">
      <c r="A47" s="6">
        <v>37925</v>
      </c>
      <c r="B47" s="7">
        <v>17.2</v>
      </c>
      <c r="C47" s="7">
        <v>0</v>
      </c>
      <c r="D47" s="7">
        <v>0</v>
      </c>
      <c r="E47" s="7">
        <v>0</v>
      </c>
      <c r="F47" s="7">
        <v>12.6</v>
      </c>
      <c r="G47" s="7">
        <v>18.399999999999999</v>
      </c>
      <c r="H47" s="7">
        <v>20.6</v>
      </c>
      <c r="I47" s="7">
        <v>0</v>
      </c>
      <c r="J47" s="7">
        <v>0</v>
      </c>
      <c r="K47" s="7">
        <v>14.8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6.4</v>
      </c>
      <c r="R47" s="7">
        <v>4</v>
      </c>
      <c r="S47" s="7">
        <v>9.5</v>
      </c>
      <c r="T47" s="7">
        <v>13</v>
      </c>
      <c r="U47" s="7">
        <v>0</v>
      </c>
      <c r="V47" s="7">
        <v>13.78</v>
      </c>
      <c r="W47" s="7">
        <v>0</v>
      </c>
      <c r="X47" s="7">
        <v>11.5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30.2</v>
      </c>
      <c r="AF47" s="7">
        <v>0</v>
      </c>
      <c r="AG47" s="7">
        <v>0</v>
      </c>
      <c r="AH47" s="7">
        <v>0</v>
      </c>
      <c r="AI47" s="7">
        <v>0</v>
      </c>
      <c r="AJ47" s="7">
        <v>41.7</v>
      </c>
      <c r="AK47" s="7">
        <v>2.7</v>
      </c>
      <c r="AL47" s="7">
        <v>47</v>
      </c>
      <c r="AM47" s="7">
        <v>31.7</v>
      </c>
      <c r="AN47" s="7">
        <v>47.7</v>
      </c>
      <c r="AO47" s="7">
        <v>40.5</v>
      </c>
      <c r="AP47" s="7">
        <v>0</v>
      </c>
      <c r="AQ47" s="7">
        <v>0</v>
      </c>
      <c r="AR47" s="7">
        <v>0</v>
      </c>
      <c r="AS47" s="7">
        <v>7.3</v>
      </c>
      <c r="AT47" s="7">
        <v>46.5</v>
      </c>
      <c r="AU47" s="7">
        <v>23.5</v>
      </c>
      <c r="AV47" s="7">
        <v>0</v>
      </c>
      <c r="AW47" s="7">
        <v>2.7</v>
      </c>
      <c r="AX47" s="7">
        <v>35.5</v>
      </c>
      <c r="AY47" s="7">
        <v>61.8</v>
      </c>
      <c r="AZ47" s="7">
        <v>0</v>
      </c>
      <c r="BA47" s="7">
        <v>0</v>
      </c>
      <c r="BB47" s="7">
        <v>0</v>
      </c>
      <c r="BC47" s="7">
        <v>0</v>
      </c>
      <c r="BD47" s="7">
        <v>46.53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56.4</v>
      </c>
      <c r="BU47" s="7">
        <v>30.4</v>
      </c>
      <c r="BV47" s="7">
        <v>-36</v>
      </c>
      <c r="BW47" s="7">
        <v>0</v>
      </c>
      <c r="BX47" s="7">
        <v>31.3</v>
      </c>
      <c r="BY47" s="7">
        <v>26.1</v>
      </c>
      <c r="BZ47" s="7">
        <v>36.700000000000003</v>
      </c>
      <c r="CA47" s="7">
        <v>42.3</v>
      </c>
      <c r="CB47" s="7">
        <v>47.6</v>
      </c>
      <c r="CC47" s="7">
        <v>31.3</v>
      </c>
      <c r="CD47" s="7">
        <v>41</v>
      </c>
      <c r="CE47" s="7">
        <v>0</v>
      </c>
      <c r="CF47" s="7">
        <v>49</v>
      </c>
      <c r="CG47" s="7">
        <v>106.67</v>
      </c>
      <c r="CH47" s="7">
        <v>43.8</v>
      </c>
      <c r="CI47" s="7">
        <v>29.6</v>
      </c>
      <c r="CJ47" s="7">
        <v>27.6</v>
      </c>
      <c r="CK47" s="7">
        <v>33.299999999999997</v>
      </c>
      <c r="CL47" s="7">
        <v>34</v>
      </c>
      <c r="CM47" s="7">
        <v>33.4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10.199999999999999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9.8699999999999992</v>
      </c>
      <c r="DG47" s="9">
        <f t="shared" ref="DG47" si="38">2/3*DG46+1/3*DG49</f>
        <v>9.6666666666666661</v>
      </c>
      <c r="DH47" s="9">
        <f>2/3*DH46+1/3*DH49</f>
        <v>7.4666666666666668</v>
      </c>
      <c r="DI47" s="7">
        <v>27.29</v>
      </c>
      <c r="DJ47" s="7">
        <v>48.4</v>
      </c>
      <c r="DK47" s="7">
        <v>20.82</v>
      </c>
      <c r="DL47" s="7">
        <v>36.4</v>
      </c>
      <c r="DM47" s="7">
        <v>0</v>
      </c>
      <c r="DN47" s="7">
        <v>4009.92</v>
      </c>
      <c r="DO47" s="7">
        <v>0</v>
      </c>
      <c r="DP47" s="7">
        <v>13.96</v>
      </c>
      <c r="DQ47" s="7">
        <v>19.62</v>
      </c>
      <c r="DR47" s="7">
        <v>20.97</v>
      </c>
      <c r="DS47" s="7">
        <v>23.28</v>
      </c>
      <c r="DT47" s="7">
        <v>-14.68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1.8</v>
      </c>
      <c r="ER47" s="7">
        <v>1.2</v>
      </c>
      <c r="ES47" s="7">
        <v>103.67</v>
      </c>
      <c r="ET47" s="7">
        <v>10</v>
      </c>
      <c r="EU47" s="7">
        <v>2.8333333333333299</v>
      </c>
      <c r="EV47" s="7">
        <v>13.133333333333301</v>
      </c>
      <c r="EW47" s="7">
        <v>9.2333333333333307</v>
      </c>
      <c r="EX47" s="7">
        <v>2.93333333333333</v>
      </c>
      <c r="EY47" s="7">
        <v>13.2</v>
      </c>
      <c r="EZ47" s="7">
        <v>0</v>
      </c>
      <c r="FA47" s="7">
        <v>13.2666666666666</v>
      </c>
      <c r="FB47" s="7">
        <v>11.733333333333301</v>
      </c>
      <c r="FC47" s="7">
        <v>7.43333333333333</v>
      </c>
      <c r="FD47" s="7">
        <v>16.033333333333299</v>
      </c>
      <c r="FE47" s="7">
        <v>6.0333333333333297</v>
      </c>
      <c r="FF47" s="7">
        <v>7.6</v>
      </c>
      <c r="FG47" s="7">
        <v>0</v>
      </c>
      <c r="FH47" s="7">
        <v>9.2333333333333307</v>
      </c>
      <c r="FI47" s="7">
        <v>0</v>
      </c>
      <c r="FJ47" s="7">
        <v>4.8339333333333299</v>
      </c>
      <c r="FK47" s="7">
        <v>6.6064666666666598</v>
      </c>
      <c r="FL47" s="7">
        <v>5.1859666666666602</v>
      </c>
      <c r="FM47" s="7">
        <v>1.8089999999999999</v>
      </c>
      <c r="FN47" s="7">
        <v>224.63425366666601</v>
      </c>
      <c r="FO47" s="7">
        <v>5.1552879999999996</v>
      </c>
      <c r="FP47" s="7">
        <v>66.464026666666598</v>
      </c>
      <c r="FQ47" s="7">
        <v>3.0062626666666601</v>
      </c>
      <c r="FR47" s="7">
        <v>33.535973333333303</v>
      </c>
      <c r="FS47" s="7">
        <v>2.1490246666666599</v>
      </c>
      <c r="FT47" s="7">
        <v>2.8002363333333302</v>
      </c>
      <c r="FU47" s="7">
        <v>-0.11123733333333299</v>
      </c>
      <c r="FV47" s="7">
        <v>-0.79287833333333302</v>
      </c>
      <c r="FW47" s="7">
        <v>5.3818313333333299</v>
      </c>
      <c r="FX47" s="7">
        <v>0</v>
      </c>
      <c r="FY47" s="7">
        <v>146.80000000000001</v>
      </c>
      <c r="FZ47" s="7">
        <v>16</v>
      </c>
      <c r="GA47" s="7">
        <v>104.5</v>
      </c>
      <c r="GB47" s="7">
        <v>26.3</v>
      </c>
      <c r="GC47" s="7">
        <v>18.8333333333333</v>
      </c>
      <c r="GD47" s="7">
        <v>7.4666666666666597</v>
      </c>
      <c r="GE47" s="7">
        <v>27.733333333333299</v>
      </c>
      <c r="GF47" s="7">
        <v>23.466666666666601</v>
      </c>
      <c r="GG47" s="7">
        <v>9.6666666666666607</v>
      </c>
      <c r="GH47" s="7">
        <v>7.4666666666666597</v>
      </c>
    </row>
    <row r="48" spans="1:190" x14ac:dyDescent="0.3">
      <c r="A48" s="6">
        <v>37955</v>
      </c>
      <c r="B48" s="7">
        <v>17.899999999999999</v>
      </c>
      <c r="C48" s="7">
        <v>0</v>
      </c>
      <c r="D48" s="7">
        <v>0</v>
      </c>
      <c r="E48" s="7">
        <v>0</v>
      </c>
      <c r="F48" s="7">
        <v>15.5</v>
      </c>
      <c r="G48" s="7">
        <v>20.5</v>
      </c>
      <c r="H48" s="7">
        <v>19.600000000000001</v>
      </c>
      <c r="I48" s="7">
        <v>0</v>
      </c>
      <c r="J48" s="7">
        <v>0</v>
      </c>
      <c r="K48" s="7">
        <v>15.6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6.7</v>
      </c>
      <c r="R48" s="7">
        <v>4.8</v>
      </c>
      <c r="S48" s="7">
        <v>8.1</v>
      </c>
      <c r="T48" s="7">
        <v>12.2</v>
      </c>
      <c r="U48" s="7">
        <v>0</v>
      </c>
      <c r="V48" s="7">
        <v>14.74</v>
      </c>
      <c r="W48" s="7">
        <v>0</v>
      </c>
      <c r="X48" s="7">
        <v>11.82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29.6</v>
      </c>
      <c r="AF48" s="7">
        <v>0</v>
      </c>
      <c r="AG48" s="7">
        <v>0</v>
      </c>
      <c r="AH48" s="7">
        <v>0</v>
      </c>
      <c r="AI48" s="7">
        <v>0</v>
      </c>
      <c r="AJ48" s="7">
        <v>40.6</v>
      </c>
      <c r="AK48" s="7">
        <v>3.2</v>
      </c>
      <c r="AL48" s="7">
        <v>45.3</v>
      </c>
      <c r="AM48" s="7">
        <v>28.6</v>
      </c>
      <c r="AN48" s="7">
        <v>46.6</v>
      </c>
      <c r="AO48" s="7">
        <v>40.1</v>
      </c>
      <c r="AP48" s="7">
        <v>0</v>
      </c>
      <c r="AQ48" s="7">
        <v>0</v>
      </c>
      <c r="AR48" s="7">
        <v>0</v>
      </c>
      <c r="AS48" s="7">
        <v>4.7</v>
      </c>
      <c r="AT48" s="7">
        <v>43.8</v>
      </c>
      <c r="AU48" s="7">
        <v>23.8</v>
      </c>
      <c r="AV48" s="7">
        <v>0</v>
      </c>
      <c r="AW48" s="7">
        <v>2.7</v>
      </c>
      <c r="AX48" s="7">
        <v>35.6</v>
      </c>
      <c r="AY48" s="7">
        <v>61.7</v>
      </c>
      <c r="AZ48" s="7">
        <v>0</v>
      </c>
      <c r="BA48" s="7">
        <v>0</v>
      </c>
      <c r="BB48" s="7">
        <v>0</v>
      </c>
      <c r="BC48" s="7">
        <v>0</v>
      </c>
      <c r="BD48" s="7">
        <v>44.14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58.5</v>
      </c>
      <c r="BU48" s="7">
        <v>31.7</v>
      </c>
      <c r="BV48" s="7">
        <v>-39</v>
      </c>
      <c r="BW48" s="7">
        <v>0</v>
      </c>
      <c r="BX48" s="7">
        <v>32.5</v>
      </c>
      <c r="BY48" s="7">
        <v>27.5</v>
      </c>
      <c r="BZ48" s="7">
        <v>41.5</v>
      </c>
      <c r="CA48" s="7">
        <v>42.5</v>
      </c>
      <c r="CB48" s="7">
        <v>47.1</v>
      </c>
      <c r="CC48" s="7">
        <v>32.5</v>
      </c>
      <c r="CD48" s="7">
        <v>37.299999999999997</v>
      </c>
      <c r="CE48" s="7">
        <v>0</v>
      </c>
      <c r="CF48" s="7">
        <v>46.7</v>
      </c>
      <c r="CG48" s="7">
        <v>106.45</v>
      </c>
      <c r="CH48" s="7">
        <v>42.6</v>
      </c>
      <c r="CI48" s="7">
        <v>29.9</v>
      </c>
      <c r="CJ48" s="7">
        <v>27.3</v>
      </c>
      <c r="CK48" s="7">
        <v>29</v>
      </c>
      <c r="CL48" s="7">
        <v>32</v>
      </c>
      <c r="CM48" s="7">
        <v>31.3</v>
      </c>
      <c r="CN48" s="7">
        <v>18.5</v>
      </c>
      <c r="CO48" s="7">
        <v>40.5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9.6999999999999993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8.19</v>
      </c>
      <c r="DG48" s="9">
        <f t="shared" ref="DG48" si="39">1/3*DG46+2/3*DG49</f>
        <v>9.8333333333333321</v>
      </c>
      <c r="DH48" s="9">
        <f>1/3*DH46+2/3*DH49</f>
        <v>7.7333333333333325</v>
      </c>
      <c r="DI48" s="7">
        <v>37.44</v>
      </c>
      <c r="DJ48" s="7">
        <v>42.8</v>
      </c>
      <c r="DK48" s="7">
        <v>97.45</v>
      </c>
      <c r="DL48" s="7">
        <v>35.799999999999997</v>
      </c>
      <c r="DM48" s="7">
        <v>0</v>
      </c>
      <c r="DN48" s="7">
        <v>4203.6099999999997</v>
      </c>
      <c r="DO48" s="7">
        <v>0</v>
      </c>
      <c r="DP48" s="7">
        <v>12.81</v>
      </c>
      <c r="DQ48" s="7">
        <v>18.86</v>
      </c>
      <c r="DR48" s="7">
        <v>20.37</v>
      </c>
      <c r="DS48" s="7">
        <v>22.6</v>
      </c>
      <c r="DT48" s="7">
        <v>-33.4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8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3</v>
      </c>
      <c r="ER48" s="7">
        <v>1.9</v>
      </c>
      <c r="ES48" s="7">
        <v>105.47</v>
      </c>
      <c r="ET48" s="7">
        <v>10</v>
      </c>
      <c r="EU48" s="7">
        <v>2.36666666666666</v>
      </c>
      <c r="EV48" s="7">
        <v>13.066666666666601</v>
      </c>
      <c r="EW48" s="7">
        <v>9.6666666666666607</v>
      </c>
      <c r="EX48" s="7">
        <v>2.4666666666666601</v>
      </c>
      <c r="EY48" s="7">
        <v>13.6</v>
      </c>
      <c r="EZ48" s="7">
        <v>0</v>
      </c>
      <c r="FA48" s="7">
        <v>10.233333333333301</v>
      </c>
      <c r="FB48" s="7">
        <v>9.6666666666666607</v>
      </c>
      <c r="FC48" s="7">
        <v>7.2666666666666604</v>
      </c>
      <c r="FD48" s="7">
        <v>15.1666666666666</v>
      </c>
      <c r="FE48" s="7">
        <v>4.86666666666666</v>
      </c>
      <c r="FF48" s="7">
        <v>8.3000000000000007</v>
      </c>
      <c r="FG48" s="7">
        <v>0</v>
      </c>
      <c r="FH48" s="7">
        <v>12.066666666666601</v>
      </c>
      <c r="FI48" s="7">
        <v>0</v>
      </c>
      <c r="FJ48" s="7">
        <v>4.9774666666666603</v>
      </c>
      <c r="FK48" s="7">
        <v>7.0208333333333304</v>
      </c>
      <c r="FL48" s="7">
        <v>5.3023333333333298</v>
      </c>
      <c r="FM48" s="7">
        <v>1.6572</v>
      </c>
      <c r="FN48" s="7">
        <v>203.458876333333</v>
      </c>
      <c r="FO48" s="7">
        <v>4.4921810000000004</v>
      </c>
      <c r="FP48" s="7">
        <v>98.144345333333305</v>
      </c>
      <c r="FQ48" s="7">
        <v>3.98867233333333</v>
      </c>
      <c r="FR48" s="7">
        <v>1.85565466666666</v>
      </c>
      <c r="FS48" s="7">
        <v>0.503508333333334</v>
      </c>
      <c r="FT48" s="7">
        <v>3.6879656666666598</v>
      </c>
      <c r="FU48" s="7">
        <v>-0.114161666666666</v>
      </c>
      <c r="FV48" s="7">
        <v>-0.72319566666666601</v>
      </c>
      <c r="FW48" s="7">
        <v>6.6097066666666597</v>
      </c>
      <c r="FX48" s="7">
        <v>0</v>
      </c>
      <c r="FY48" s="7">
        <v>148.1</v>
      </c>
      <c r="FZ48" s="7">
        <v>16.100000000000001</v>
      </c>
      <c r="GA48" s="7">
        <v>105</v>
      </c>
      <c r="GB48" s="7">
        <v>27</v>
      </c>
      <c r="GC48" s="7">
        <v>19.466666666666601</v>
      </c>
      <c r="GD48" s="7">
        <v>7.5333333333333297</v>
      </c>
      <c r="GE48" s="7">
        <v>27.8666666666666</v>
      </c>
      <c r="GF48" s="7">
        <v>23.433333333333302</v>
      </c>
      <c r="GG48" s="7">
        <v>9.8333333333333304</v>
      </c>
      <c r="GH48" s="7">
        <v>7.7333333333333298</v>
      </c>
    </row>
    <row r="49" spans="1:190" x14ac:dyDescent="0.3">
      <c r="A49" s="6">
        <v>37986</v>
      </c>
      <c r="B49" s="7">
        <v>18.100000000000001</v>
      </c>
      <c r="C49" s="7">
        <v>0</v>
      </c>
      <c r="D49" s="7">
        <v>0</v>
      </c>
      <c r="E49" s="7">
        <v>0</v>
      </c>
      <c r="F49" s="7">
        <v>15.3</v>
      </c>
      <c r="G49" s="7">
        <v>19</v>
      </c>
      <c r="H49" s="7">
        <v>21.8</v>
      </c>
      <c r="I49" s="7">
        <v>0</v>
      </c>
      <c r="J49" s="7">
        <v>0</v>
      </c>
      <c r="K49" s="7">
        <v>13.4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12.4</v>
      </c>
      <c r="R49" s="7">
        <v>3.6</v>
      </c>
      <c r="S49" s="7">
        <v>12.6</v>
      </c>
      <c r="T49" s="7">
        <v>7.4</v>
      </c>
      <c r="U49" s="7">
        <v>0</v>
      </c>
      <c r="V49" s="7">
        <v>16.850000000000001</v>
      </c>
      <c r="W49" s="7">
        <v>0</v>
      </c>
      <c r="X49" s="7">
        <v>11.74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28.4</v>
      </c>
      <c r="AF49" s="7">
        <v>0</v>
      </c>
      <c r="AG49" s="7">
        <v>0</v>
      </c>
      <c r="AH49" s="7">
        <v>0</v>
      </c>
      <c r="AI49" s="7">
        <v>0</v>
      </c>
      <c r="AJ49" s="7">
        <v>34.700000000000003</v>
      </c>
      <c r="AK49" s="7">
        <v>-1.5</v>
      </c>
      <c r="AL49" s="7">
        <v>39.299999999999997</v>
      </c>
      <c r="AM49" s="7">
        <v>23.8</v>
      </c>
      <c r="AN49" s="7">
        <v>39.700000000000003</v>
      </c>
      <c r="AO49" s="7">
        <v>35.9</v>
      </c>
      <c r="AP49" s="7">
        <v>0</v>
      </c>
      <c r="AQ49" s="7">
        <v>0</v>
      </c>
      <c r="AR49" s="7">
        <v>0</v>
      </c>
      <c r="AS49" s="7">
        <v>3.7</v>
      </c>
      <c r="AT49" s="7">
        <v>39.1</v>
      </c>
      <c r="AU49" s="7">
        <v>24.2</v>
      </c>
      <c r="AV49" s="7">
        <v>0</v>
      </c>
      <c r="AW49" s="7">
        <v>2.5</v>
      </c>
      <c r="AX49" s="7">
        <v>32.799999999999997</v>
      </c>
      <c r="AY49" s="7">
        <v>57.8</v>
      </c>
      <c r="AZ49" s="7">
        <v>0</v>
      </c>
      <c r="BA49" s="7">
        <v>0</v>
      </c>
      <c r="BB49" s="7">
        <v>0</v>
      </c>
      <c r="BC49" s="7">
        <v>0</v>
      </c>
      <c r="BD49" s="7">
        <v>41.54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54.7</v>
      </c>
      <c r="BU49" s="7">
        <v>33.200000000000003</v>
      </c>
      <c r="BV49" s="7">
        <v>11.7</v>
      </c>
      <c r="BW49" s="7">
        <v>0</v>
      </c>
      <c r="BX49" s="7">
        <v>29.7</v>
      </c>
      <c r="BY49" s="7">
        <v>28.6</v>
      </c>
      <c r="BZ49" s="7">
        <v>34.200000000000003</v>
      </c>
      <c r="CA49" s="7">
        <v>37.6</v>
      </c>
      <c r="CB49" s="7">
        <v>32</v>
      </c>
      <c r="CC49" s="7">
        <v>29.7</v>
      </c>
      <c r="CD49" s="7">
        <v>21.5</v>
      </c>
      <c r="CE49" s="7">
        <v>0</v>
      </c>
      <c r="CF49" s="7">
        <v>40.200000000000003</v>
      </c>
      <c r="CG49" s="7">
        <v>106.19</v>
      </c>
      <c r="CH49" s="7">
        <v>37.6</v>
      </c>
      <c r="CI49" s="7">
        <v>28.5</v>
      </c>
      <c r="CJ49" s="7">
        <v>26</v>
      </c>
      <c r="CK49" s="7">
        <v>21.5</v>
      </c>
      <c r="CL49" s="7">
        <v>29.1</v>
      </c>
      <c r="CM49" s="7">
        <v>28.9</v>
      </c>
      <c r="CN49" s="7">
        <v>17.399999999999999</v>
      </c>
      <c r="CO49" s="7">
        <v>33.799999999999997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10.9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8.83</v>
      </c>
      <c r="DG49" s="7">
        <v>10</v>
      </c>
      <c r="DH49" s="7">
        <v>8</v>
      </c>
      <c r="DI49" s="7">
        <v>60.32</v>
      </c>
      <c r="DJ49" s="7">
        <v>54.7</v>
      </c>
      <c r="DK49" s="7">
        <v>81.13</v>
      </c>
      <c r="DL49" s="7">
        <v>37.1</v>
      </c>
      <c r="DM49" s="7">
        <v>0</v>
      </c>
      <c r="DN49" s="7">
        <v>4032.51</v>
      </c>
      <c r="DO49" s="7">
        <v>0</v>
      </c>
      <c r="DP49" s="7">
        <v>14.3</v>
      </c>
      <c r="DQ49" s="7">
        <v>18.7</v>
      </c>
      <c r="DR49" s="7">
        <v>19.600000000000001</v>
      </c>
      <c r="DS49" s="7">
        <v>21.1</v>
      </c>
      <c r="DT49" s="7">
        <v>-39.119999999999997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8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3.2</v>
      </c>
      <c r="ER49" s="7">
        <v>3</v>
      </c>
      <c r="ES49" s="7">
        <v>106.31</v>
      </c>
      <c r="ET49" s="7">
        <v>10</v>
      </c>
      <c r="EU49" s="7">
        <v>1.8999999999999899</v>
      </c>
      <c r="EV49" s="7">
        <v>12.999999999999901</v>
      </c>
      <c r="EW49" s="7">
        <v>10.1</v>
      </c>
      <c r="EX49" s="7">
        <v>1.99999999999999</v>
      </c>
      <c r="EY49" s="7">
        <v>14</v>
      </c>
      <c r="EZ49" s="7">
        <v>0</v>
      </c>
      <c r="FA49" s="7">
        <v>7.2</v>
      </c>
      <c r="FB49" s="7">
        <v>7.5999999999999899</v>
      </c>
      <c r="FC49" s="7">
        <v>7.0999999999999899</v>
      </c>
      <c r="FD49" s="7">
        <v>14.299999999999899</v>
      </c>
      <c r="FE49" s="7">
        <v>3.69999999999999</v>
      </c>
      <c r="FF49" s="7">
        <v>9</v>
      </c>
      <c r="FG49" s="7">
        <v>0</v>
      </c>
      <c r="FH49" s="7">
        <v>14.899999999999901</v>
      </c>
      <c r="FI49" s="7">
        <v>0</v>
      </c>
      <c r="FJ49" s="7">
        <v>5.1209999999999898</v>
      </c>
      <c r="FK49" s="7">
        <v>7.4352</v>
      </c>
      <c r="FL49" s="7">
        <v>5.4187000000000003</v>
      </c>
      <c r="FM49" s="7">
        <v>1.5054000000000001</v>
      </c>
      <c r="FN49" s="7">
        <v>182.28349900000001</v>
      </c>
      <c r="FO49" s="7">
        <v>3.8290739999999999</v>
      </c>
      <c r="FP49" s="7">
        <v>129.82466400000001</v>
      </c>
      <c r="FQ49" s="7">
        <v>4.971082</v>
      </c>
      <c r="FR49" s="7">
        <v>-29.824663999999999</v>
      </c>
      <c r="FS49" s="7">
        <v>-1.1420079999999899</v>
      </c>
      <c r="FT49" s="7">
        <v>4.5756949999999899</v>
      </c>
      <c r="FU49" s="7">
        <v>-0.117085999999999</v>
      </c>
      <c r="FV49" s="7">
        <v>-0.65351299999999901</v>
      </c>
      <c r="FW49" s="7">
        <v>7.8375819999999896</v>
      </c>
      <c r="FX49" s="7">
        <v>0</v>
      </c>
      <c r="FY49" s="7">
        <v>149.4</v>
      </c>
      <c r="FZ49" s="7">
        <v>16.2</v>
      </c>
      <c r="GA49" s="7">
        <v>105.5</v>
      </c>
      <c r="GB49" s="7">
        <v>27.7</v>
      </c>
      <c r="GC49" s="7">
        <v>20.099999999999898</v>
      </c>
      <c r="GD49" s="7">
        <v>7.6</v>
      </c>
      <c r="GE49" s="7">
        <v>28</v>
      </c>
      <c r="GF49" s="7">
        <v>23.4</v>
      </c>
      <c r="GG49" s="7">
        <v>10</v>
      </c>
      <c r="GH49" s="7">
        <v>8</v>
      </c>
    </row>
    <row r="50" spans="1:190" x14ac:dyDescent="0.3">
      <c r="A50" s="6">
        <v>38017</v>
      </c>
      <c r="B50" s="7">
        <v>7.2</v>
      </c>
      <c r="C50" s="7">
        <v>0</v>
      </c>
      <c r="D50" s="7">
        <v>0</v>
      </c>
      <c r="E50" s="7">
        <v>0</v>
      </c>
      <c r="F50" s="7">
        <v>7.5</v>
      </c>
      <c r="G50" s="7">
        <v>8.4</v>
      </c>
      <c r="H50" s="7">
        <v>6.4</v>
      </c>
      <c r="I50" s="7">
        <v>0</v>
      </c>
      <c r="J50" s="7">
        <v>0</v>
      </c>
      <c r="K50" s="7">
        <v>5.9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13.2</v>
      </c>
      <c r="R50" s="7">
        <v>16.3</v>
      </c>
      <c r="S50" s="7">
        <v>9.6999999999999993</v>
      </c>
      <c r="T50" s="7">
        <v>27.4</v>
      </c>
      <c r="U50" s="7">
        <v>0</v>
      </c>
      <c r="V50" s="9">
        <f t="shared" ref="V50" si="40">V49/2+V51/2</f>
        <v>16.695</v>
      </c>
      <c r="W50" s="7">
        <v>0</v>
      </c>
      <c r="X50" s="9">
        <f t="shared" ref="X50" si="41">X49/2+X51/2</f>
        <v>13.734999999999999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9">
        <f t="shared" ref="AE50" si="42">AE49/2+AE51/2</f>
        <v>40.700000000000003</v>
      </c>
      <c r="AF50" s="7">
        <v>0</v>
      </c>
      <c r="AG50" s="7">
        <v>0</v>
      </c>
      <c r="AH50" s="7">
        <v>0</v>
      </c>
      <c r="AI50" s="7">
        <v>0</v>
      </c>
      <c r="AJ50" s="9">
        <f t="shared" ref="AJ50:AO50" si="43">AJ49/2+AJ51/2</f>
        <v>56.5</v>
      </c>
      <c r="AK50" s="9">
        <f t="shared" si="43"/>
        <v>7.6999999999999993</v>
      </c>
      <c r="AL50" s="9">
        <f t="shared" si="43"/>
        <v>60.65</v>
      </c>
      <c r="AM50" s="9">
        <f t="shared" si="43"/>
        <v>40.549999999999997</v>
      </c>
      <c r="AN50" s="9">
        <f t="shared" si="43"/>
        <v>63</v>
      </c>
      <c r="AO50" s="9">
        <f t="shared" si="43"/>
        <v>52.5</v>
      </c>
      <c r="AP50" s="7">
        <v>0</v>
      </c>
      <c r="AQ50" s="7">
        <v>0</v>
      </c>
      <c r="AR50" s="7">
        <v>0</v>
      </c>
      <c r="AS50" s="9">
        <f t="shared" ref="AS50:AU50" si="44">AS49/2+AS51/2</f>
        <v>-10.700000000000001</v>
      </c>
      <c r="AT50" s="9">
        <f t="shared" si="44"/>
        <v>58.849999999999994</v>
      </c>
      <c r="AU50" s="9">
        <f t="shared" si="44"/>
        <v>32.6</v>
      </c>
      <c r="AV50" s="7">
        <v>0</v>
      </c>
      <c r="AW50" s="9">
        <f t="shared" ref="AW50:AY50" si="45">AW49/2+AW51/2</f>
        <v>1.4</v>
      </c>
      <c r="AX50" s="9">
        <f t="shared" si="45"/>
        <v>35.700000000000003</v>
      </c>
      <c r="AY50" s="9">
        <f t="shared" si="45"/>
        <v>59.45</v>
      </c>
      <c r="AZ50" s="7">
        <v>0</v>
      </c>
      <c r="BA50" s="7">
        <v>0</v>
      </c>
      <c r="BB50" s="7">
        <v>0</v>
      </c>
      <c r="BC50" s="7">
        <v>0</v>
      </c>
      <c r="BD50" s="9">
        <f t="shared" ref="BD50" si="46">BD49/2+BD51/2</f>
        <v>67.474999999999994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9">
        <f t="shared" ref="BT50:BU50" si="47">BT49/2+BT51/2</f>
        <v>80.150000000000006</v>
      </c>
      <c r="BU50" s="9">
        <f t="shared" si="47"/>
        <v>42.75</v>
      </c>
      <c r="BV50" s="7">
        <v>13.6</v>
      </c>
      <c r="BW50" s="7">
        <v>0</v>
      </c>
      <c r="BX50" s="9">
        <f t="shared" ref="BX50:CD50" si="48">BX49/2+BX51/2</f>
        <v>43.4</v>
      </c>
      <c r="BY50" s="9">
        <f t="shared" si="48"/>
        <v>40.900000000000006</v>
      </c>
      <c r="BZ50" s="9">
        <f t="shared" si="48"/>
        <v>64.900000000000006</v>
      </c>
      <c r="CA50" s="9">
        <f t="shared" si="48"/>
        <v>55.05</v>
      </c>
      <c r="CB50" s="9">
        <f t="shared" si="48"/>
        <v>41.6</v>
      </c>
      <c r="CC50" s="9">
        <f t="shared" si="48"/>
        <v>43.4</v>
      </c>
      <c r="CD50" s="9">
        <f t="shared" si="48"/>
        <v>32.950000000000003</v>
      </c>
      <c r="CE50" s="7">
        <v>0</v>
      </c>
      <c r="CF50" s="9">
        <f t="shared" ref="CF50" si="49">CF49/2+CF51/2</f>
        <v>50.55</v>
      </c>
      <c r="CG50" s="7">
        <v>106.59</v>
      </c>
      <c r="CH50" s="9">
        <f t="shared" ref="CH50:CO50" si="50">CH49/2+CH51/2</f>
        <v>53</v>
      </c>
      <c r="CI50" s="9">
        <f t="shared" si="50"/>
        <v>30.4</v>
      </c>
      <c r="CJ50" s="9">
        <f t="shared" si="50"/>
        <v>35.299999999999997</v>
      </c>
      <c r="CK50" s="9">
        <f t="shared" si="50"/>
        <v>25.9</v>
      </c>
      <c r="CL50" s="9">
        <f t="shared" si="50"/>
        <v>35.900000000000006</v>
      </c>
      <c r="CM50" s="9">
        <f t="shared" si="50"/>
        <v>36.549999999999997</v>
      </c>
      <c r="CN50" s="9">
        <f t="shared" si="50"/>
        <v>-3.3000000000000007</v>
      </c>
      <c r="CO50" s="9">
        <f t="shared" si="50"/>
        <v>42.349999999999994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11.8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9.93</v>
      </c>
      <c r="DG50" s="9">
        <f t="shared" ref="DG50" si="51">2/3*DG49+1/3*DG52</f>
        <v>10.7</v>
      </c>
      <c r="DH50" s="9">
        <f>2/3*DH49+1/3*DH52</f>
        <v>8.7333333333333325</v>
      </c>
      <c r="DI50" s="7">
        <v>-5.9</v>
      </c>
      <c r="DJ50" s="7">
        <v>52.1</v>
      </c>
      <c r="DK50" s="7">
        <v>98.15</v>
      </c>
      <c r="DL50" s="7">
        <v>17.5</v>
      </c>
      <c r="DM50" s="7">
        <v>0</v>
      </c>
      <c r="DN50" s="7">
        <v>4157.2</v>
      </c>
      <c r="DO50" s="7">
        <v>0</v>
      </c>
      <c r="DP50" s="7">
        <v>4.9000000000000004</v>
      </c>
      <c r="DQ50" s="7">
        <v>15.7</v>
      </c>
      <c r="DR50" s="7">
        <v>18.100000000000001</v>
      </c>
      <c r="DS50" s="7">
        <v>20.12</v>
      </c>
      <c r="DT50" s="7">
        <v>-19.53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3.2</v>
      </c>
      <c r="ER50" s="7">
        <v>3.5</v>
      </c>
      <c r="ES50" s="7">
        <v>106.76</v>
      </c>
      <c r="ET50" s="7">
        <v>10.199999999999999</v>
      </c>
      <c r="EU50" s="7">
        <v>2.6333333333333302</v>
      </c>
      <c r="EV50" s="7">
        <v>12.7666666666666</v>
      </c>
      <c r="EW50" s="7">
        <v>10.033333333333299</v>
      </c>
      <c r="EX50" s="7">
        <v>2.7666666666666599</v>
      </c>
      <c r="EY50" s="7">
        <v>13.533333333333299</v>
      </c>
      <c r="EZ50" s="7">
        <v>0</v>
      </c>
      <c r="FA50" s="7">
        <v>7.6333333333333302</v>
      </c>
      <c r="FB50" s="7">
        <v>5.3333333333333304</v>
      </c>
      <c r="FC50" s="7">
        <v>9.5666666666666593</v>
      </c>
      <c r="FD50" s="7">
        <v>11.2</v>
      </c>
      <c r="FE50" s="7">
        <v>4.6333333333333302</v>
      </c>
      <c r="FF50" s="7">
        <v>8.6666666666666607</v>
      </c>
      <c r="FG50" s="7">
        <v>0</v>
      </c>
      <c r="FH50" s="7">
        <v>14.9</v>
      </c>
      <c r="FI50" s="7">
        <v>0</v>
      </c>
      <c r="FJ50" s="7">
        <v>6.2274666666666603</v>
      </c>
      <c r="FK50" s="7">
        <v>8.1064000000000007</v>
      </c>
      <c r="FL50" s="7">
        <v>6.8101333333333303</v>
      </c>
      <c r="FM50" s="7">
        <v>3.3073999999999999</v>
      </c>
      <c r="FN50" s="7">
        <v>255.16975466666599</v>
      </c>
      <c r="FO50" s="7">
        <v>5.7787056666666601</v>
      </c>
      <c r="FP50" s="7">
        <v>89.332167999999996</v>
      </c>
      <c r="FQ50" s="7">
        <v>3.5833336666666602</v>
      </c>
      <c r="FR50" s="7">
        <v>10.667832000000001</v>
      </c>
      <c r="FS50" s="7">
        <v>2.1953719999999999</v>
      </c>
      <c r="FT50" s="7">
        <v>2.8540353333333299</v>
      </c>
      <c r="FU50" s="7">
        <v>-0.199393666666667</v>
      </c>
      <c r="FV50" s="7">
        <v>-0.27029900000000001</v>
      </c>
      <c r="FW50" s="7">
        <v>6.5018783333333303</v>
      </c>
      <c r="FX50" s="7">
        <v>0</v>
      </c>
      <c r="FY50" s="7">
        <v>149.73333333333301</v>
      </c>
      <c r="FZ50" s="7">
        <v>16.3333333333333</v>
      </c>
      <c r="GA50" s="7">
        <v>105.933333333333</v>
      </c>
      <c r="GB50" s="7">
        <v>27.466666666666601</v>
      </c>
      <c r="GC50" s="7">
        <v>19.8</v>
      </c>
      <c r="GD50" s="7">
        <v>7.6666666666666599</v>
      </c>
      <c r="GE50" s="7">
        <v>27.633333333333301</v>
      </c>
      <c r="GF50" s="7">
        <v>23.433333333333302</v>
      </c>
      <c r="GG50" s="7">
        <v>10.7</v>
      </c>
      <c r="GH50" s="7">
        <v>8.7333333333333307</v>
      </c>
    </row>
    <row r="51" spans="1:190" x14ac:dyDescent="0.3">
      <c r="A51" s="6">
        <v>38046</v>
      </c>
      <c r="B51" s="7">
        <v>23.2</v>
      </c>
      <c r="C51" s="7">
        <v>0</v>
      </c>
      <c r="D51" s="7">
        <v>0</v>
      </c>
      <c r="E51" s="7">
        <v>0</v>
      </c>
      <c r="F51" s="7">
        <v>20</v>
      </c>
      <c r="G51" s="7">
        <v>24.2</v>
      </c>
      <c r="H51" s="7">
        <v>26.3</v>
      </c>
      <c r="I51" s="7">
        <v>0</v>
      </c>
      <c r="J51" s="7">
        <v>0</v>
      </c>
      <c r="K51" s="7">
        <v>24.7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14.4</v>
      </c>
      <c r="R51" s="7">
        <v>-1.9</v>
      </c>
      <c r="S51" s="7">
        <v>15.6</v>
      </c>
      <c r="T51" s="7">
        <v>-2.9</v>
      </c>
      <c r="U51" s="7">
        <v>0</v>
      </c>
      <c r="V51" s="7">
        <v>16.54</v>
      </c>
      <c r="W51" s="7">
        <v>0</v>
      </c>
      <c r="X51" s="7">
        <v>15.73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53</v>
      </c>
      <c r="AF51" s="7">
        <v>49.2</v>
      </c>
      <c r="AG51" s="7">
        <v>79.7</v>
      </c>
      <c r="AH51" s="7">
        <v>100.7</v>
      </c>
      <c r="AI51" s="7">
        <v>-18.100000000000001</v>
      </c>
      <c r="AJ51" s="7">
        <v>78.3</v>
      </c>
      <c r="AK51" s="7">
        <v>16.899999999999999</v>
      </c>
      <c r="AL51" s="7">
        <v>82</v>
      </c>
      <c r="AM51" s="7">
        <v>57.3</v>
      </c>
      <c r="AN51" s="7">
        <v>86.3</v>
      </c>
      <c r="AO51" s="7">
        <v>69.099999999999994</v>
      </c>
      <c r="AP51" s="7">
        <v>48.1</v>
      </c>
      <c r="AQ51" s="7">
        <v>71.400000000000006</v>
      </c>
      <c r="AR51" s="7">
        <v>54</v>
      </c>
      <c r="AS51" s="7">
        <v>-25.1</v>
      </c>
      <c r="AT51" s="7">
        <v>78.599999999999994</v>
      </c>
      <c r="AU51" s="7">
        <v>41</v>
      </c>
      <c r="AV51" s="8">
        <v>0</v>
      </c>
      <c r="AW51" s="7">
        <v>0.3</v>
      </c>
      <c r="AX51" s="7">
        <v>38.6</v>
      </c>
      <c r="AY51" s="7">
        <v>61.1</v>
      </c>
      <c r="AZ51" s="7">
        <v>-25.1</v>
      </c>
      <c r="BA51" s="7">
        <v>4.8</v>
      </c>
      <c r="BB51" s="7">
        <v>98.2</v>
      </c>
      <c r="BC51" s="7">
        <v>60.7</v>
      </c>
      <c r="BD51" s="7">
        <v>93.41</v>
      </c>
      <c r="BE51" s="7">
        <v>92.3</v>
      </c>
      <c r="BF51" s="7">
        <v>15</v>
      </c>
      <c r="BG51" s="7">
        <v>54.1</v>
      </c>
      <c r="BH51" s="7">
        <v>-2.7</v>
      </c>
      <c r="BI51" s="7">
        <v>53.9</v>
      </c>
      <c r="BJ51" s="7">
        <v>43.6</v>
      </c>
      <c r="BK51" s="7">
        <v>66</v>
      </c>
      <c r="BL51" s="7">
        <v>-6.6</v>
      </c>
      <c r="BM51" s="7">
        <v>64.099999999999994</v>
      </c>
      <c r="BN51" s="7">
        <v>108.1</v>
      </c>
      <c r="BO51" s="7">
        <v>105</v>
      </c>
      <c r="BP51" s="7">
        <v>17.7</v>
      </c>
      <c r="BQ51" s="7">
        <v>45.7</v>
      </c>
      <c r="BR51" s="7">
        <v>40.852200000000003</v>
      </c>
      <c r="BS51" s="7">
        <v>44</v>
      </c>
      <c r="BT51" s="7">
        <v>105.6</v>
      </c>
      <c r="BU51" s="7">
        <v>52.3</v>
      </c>
      <c r="BV51" s="7">
        <v>7.2</v>
      </c>
      <c r="BW51" s="7">
        <v>0</v>
      </c>
      <c r="BX51" s="7">
        <v>57.1</v>
      </c>
      <c r="BY51" s="7">
        <v>53.2</v>
      </c>
      <c r="BZ51" s="7">
        <v>95.6</v>
      </c>
      <c r="CA51" s="7">
        <v>72.5</v>
      </c>
      <c r="CB51" s="7">
        <v>51.2</v>
      </c>
      <c r="CC51" s="7">
        <v>57.1</v>
      </c>
      <c r="CD51" s="7">
        <v>44.4</v>
      </c>
      <c r="CE51" s="7">
        <v>0</v>
      </c>
      <c r="CF51" s="7">
        <v>60.9</v>
      </c>
      <c r="CG51" s="7">
        <v>106.58</v>
      </c>
      <c r="CH51" s="7">
        <v>68.400000000000006</v>
      </c>
      <c r="CI51" s="7">
        <v>32.299999999999997</v>
      </c>
      <c r="CJ51" s="7">
        <v>44.6</v>
      </c>
      <c r="CK51" s="7">
        <v>30.3</v>
      </c>
      <c r="CL51" s="7">
        <v>42.7</v>
      </c>
      <c r="CM51" s="7">
        <v>44.2</v>
      </c>
      <c r="CN51" s="7">
        <v>-24</v>
      </c>
      <c r="CO51" s="7">
        <v>50.9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9.1999999999999993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8.23</v>
      </c>
      <c r="DG51" s="9">
        <f t="shared" ref="DG51" si="52">1/3*DG49+2/3*DG52</f>
        <v>11.399999999999999</v>
      </c>
      <c r="DH51" s="9">
        <f>1/3*DH49+2/3*DH52</f>
        <v>9.466666666666665</v>
      </c>
      <c r="DI51" s="7">
        <v>64.459999999999994</v>
      </c>
      <c r="DJ51" s="7">
        <v>68.5</v>
      </c>
      <c r="DK51" s="7">
        <v>-1264.5</v>
      </c>
      <c r="DL51" s="7">
        <v>35.5</v>
      </c>
      <c r="DM51" s="7">
        <v>0</v>
      </c>
      <c r="DN51" s="7">
        <v>4266.3999999999996</v>
      </c>
      <c r="DO51" s="7">
        <v>0</v>
      </c>
      <c r="DP51" s="7">
        <v>10.9</v>
      </c>
      <c r="DQ51" s="7">
        <v>19.8</v>
      </c>
      <c r="DR51" s="7">
        <v>19.399999999999999</v>
      </c>
      <c r="DS51" s="7">
        <v>20.7</v>
      </c>
      <c r="DT51" s="7">
        <v>59.68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2.1</v>
      </c>
      <c r="ER51" s="7">
        <v>3.5</v>
      </c>
      <c r="ES51" s="7">
        <v>107.01</v>
      </c>
      <c r="ET51" s="7">
        <v>10.4</v>
      </c>
      <c r="EU51" s="7">
        <v>3.36666666666666</v>
      </c>
      <c r="EV51" s="7">
        <v>12.533333333333299</v>
      </c>
      <c r="EW51" s="7">
        <v>9.9666666666666597</v>
      </c>
      <c r="EX51" s="7">
        <v>3.5333333333333301</v>
      </c>
      <c r="EY51" s="7">
        <v>13.066666666666601</v>
      </c>
      <c r="EZ51" s="7">
        <v>0</v>
      </c>
      <c r="FA51" s="7">
        <v>8.0666666666666593</v>
      </c>
      <c r="FB51" s="7">
        <v>3.0666666666666602</v>
      </c>
      <c r="FC51" s="7">
        <v>12.033333333333299</v>
      </c>
      <c r="FD51" s="7">
        <v>8.1</v>
      </c>
      <c r="FE51" s="7">
        <v>5.5666666666666602</v>
      </c>
      <c r="FF51" s="7">
        <v>8.3333333333333304</v>
      </c>
      <c r="FG51" s="7">
        <v>0</v>
      </c>
      <c r="FH51" s="7">
        <v>14.9</v>
      </c>
      <c r="FI51" s="7">
        <v>0</v>
      </c>
      <c r="FJ51" s="7">
        <v>7.3339333333333299</v>
      </c>
      <c r="FK51" s="7">
        <v>8.7775999999999996</v>
      </c>
      <c r="FL51" s="7">
        <v>8.2015666666666593</v>
      </c>
      <c r="FM51" s="7">
        <v>5.1093999999999999</v>
      </c>
      <c r="FN51" s="7">
        <v>328.05601033333301</v>
      </c>
      <c r="FO51" s="7">
        <v>7.7283373333333296</v>
      </c>
      <c r="FP51" s="7">
        <v>48.839672</v>
      </c>
      <c r="FQ51" s="7">
        <v>2.1955853333333302</v>
      </c>
      <c r="FR51" s="7">
        <v>51.160328</v>
      </c>
      <c r="FS51" s="7">
        <v>5.5327520000000003</v>
      </c>
      <c r="FT51" s="7">
        <v>1.13237566666666</v>
      </c>
      <c r="FU51" s="7">
        <v>-0.28170133333333403</v>
      </c>
      <c r="FV51" s="7">
        <v>0.112915</v>
      </c>
      <c r="FW51" s="7">
        <v>5.1661746666666604</v>
      </c>
      <c r="FX51" s="7">
        <v>0</v>
      </c>
      <c r="FY51" s="7">
        <v>150.06666666666601</v>
      </c>
      <c r="FZ51" s="7">
        <v>16.466666666666601</v>
      </c>
      <c r="GA51" s="7">
        <v>106.36666666666601</v>
      </c>
      <c r="GB51" s="7">
        <v>27.233333333333299</v>
      </c>
      <c r="GC51" s="7">
        <v>19.5</v>
      </c>
      <c r="GD51" s="7">
        <v>7.7333333333333298</v>
      </c>
      <c r="GE51" s="7">
        <v>27.266666666666602</v>
      </c>
      <c r="GF51" s="7">
        <v>23.466666666666601</v>
      </c>
      <c r="GG51" s="7">
        <v>11.4</v>
      </c>
      <c r="GH51" s="7">
        <v>9.4666666666666597</v>
      </c>
    </row>
    <row r="52" spans="1:190" x14ac:dyDescent="0.3">
      <c r="A52" s="6">
        <v>38077</v>
      </c>
      <c r="B52" s="7">
        <v>19.399999999999999</v>
      </c>
      <c r="C52" s="7">
        <v>0</v>
      </c>
      <c r="D52" s="7">
        <v>0</v>
      </c>
      <c r="E52" s="7">
        <v>0</v>
      </c>
      <c r="F52" s="7">
        <v>15.2</v>
      </c>
      <c r="G52" s="7">
        <v>18.899999999999999</v>
      </c>
      <c r="H52" s="7">
        <v>24.5</v>
      </c>
      <c r="I52" s="7">
        <v>0</v>
      </c>
      <c r="J52" s="7">
        <v>0</v>
      </c>
      <c r="K52" s="7">
        <v>15.4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7.9</v>
      </c>
      <c r="R52" s="7">
        <v>-0.8</v>
      </c>
      <c r="S52" s="7">
        <v>8.1</v>
      </c>
      <c r="T52" s="7">
        <v>5.8</v>
      </c>
      <c r="U52" s="7">
        <v>0</v>
      </c>
      <c r="V52" s="7">
        <v>17.28</v>
      </c>
      <c r="W52" s="7">
        <v>0</v>
      </c>
      <c r="X52" s="7">
        <v>17.829999999999998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47.8</v>
      </c>
      <c r="AF52" s="7">
        <v>45.6</v>
      </c>
      <c r="AG52" s="7">
        <v>58.7</v>
      </c>
      <c r="AH52" s="7">
        <v>78.099999999999994</v>
      </c>
      <c r="AI52" s="7">
        <v>6.1</v>
      </c>
      <c r="AJ52" s="7">
        <v>61.2</v>
      </c>
      <c r="AK52" s="7">
        <v>13.6</v>
      </c>
      <c r="AL52" s="7">
        <v>59.2</v>
      </c>
      <c r="AM52" s="7">
        <v>48.2</v>
      </c>
      <c r="AN52" s="7">
        <v>70.099999999999994</v>
      </c>
      <c r="AO52" s="7">
        <v>55.6</v>
      </c>
      <c r="AP52" s="7">
        <v>44.9</v>
      </c>
      <c r="AQ52" s="7">
        <v>63.5</v>
      </c>
      <c r="AR52" s="7">
        <v>43.2</v>
      </c>
      <c r="AS52" s="7">
        <v>0.4</v>
      </c>
      <c r="AT52" s="7">
        <v>66.599999999999994</v>
      </c>
      <c r="AU52" s="7">
        <v>37.700000000000003</v>
      </c>
      <c r="AV52" s="7">
        <v>0</v>
      </c>
      <c r="AW52" s="7">
        <v>0.5</v>
      </c>
      <c r="AX52" s="7">
        <v>40.6</v>
      </c>
      <c r="AY52" s="7">
        <v>58.9</v>
      </c>
      <c r="AZ52" s="7">
        <v>0.4</v>
      </c>
      <c r="BA52" s="7">
        <v>33.5</v>
      </c>
      <c r="BB52" s="7">
        <v>75.8</v>
      </c>
      <c r="BC52" s="7">
        <v>53.1</v>
      </c>
      <c r="BD52" s="7">
        <v>82.78</v>
      </c>
      <c r="BE52" s="7">
        <v>49.3</v>
      </c>
      <c r="BF52" s="7">
        <v>27.3</v>
      </c>
      <c r="BG52" s="7">
        <v>55.1</v>
      </c>
      <c r="BH52" s="7">
        <v>3.4</v>
      </c>
      <c r="BI52" s="7">
        <v>64.3</v>
      </c>
      <c r="BJ52" s="7">
        <v>38.4</v>
      </c>
      <c r="BK52" s="7">
        <v>85.2</v>
      </c>
      <c r="BL52" s="7">
        <v>8.9</v>
      </c>
      <c r="BM52" s="7">
        <v>54.7</v>
      </c>
      <c r="BN52" s="7">
        <v>74.599999999999994</v>
      </c>
      <c r="BO52" s="7">
        <v>57.3</v>
      </c>
      <c r="BP52" s="7">
        <v>12.6</v>
      </c>
      <c r="BQ52" s="7">
        <v>23.1</v>
      </c>
      <c r="BR52" s="7">
        <v>42.922400000000003</v>
      </c>
      <c r="BS52" s="7">
        <v>24.4</v>
      </c>
      <c r="BT52" s="7">
        <v>67.400000000000006</v>
      </c>
      <c r="BU52" s="7">
        <v>39.799999999999997</v>
      </c>
      <c r="BV52" s="7">
        <v>3.7</v>
      </c>
      <c r="BW52" s="7">
        <v>0</v>
      </c>
      <c r="BX52" s="7">
        <v>41.1</v>
      </c>
      <c r="BY52" s="7">
        <v>35.9</v>
      </c>
      <c r="BZ52" s="7">
        <v>68</v>
      </c>
      <c r="CA52" s="7">
        <v>61</v>
      </c>
      <c r="CB52" s="7">
        <v>42.7</v>
      </c>
      <c r="CC52" s="7">
        <v>41.1</v>
      </c>
      <c r="CD52" s="7">
        <v>33.200000000000003</v>
      </c>
      <c r="CE52" s="7">
        <v>0</v>
      </c>
      <c r="CF52" s="7">
        <v>45.2</v>
      </c>
      <c r="CG52" s="7">
        <v>106.11</v>
      </c>
      <c r="CH52" s="7">
        <v>53.2</v>
      </c>
      <c r="CI52" s="7">
        <v>22.5</v>
      </c>
      <c r="CJ52" s="7">
        <v>32.799999999999997</v>
      </c>
      <c r="CK52" s="7">
        <v>21.3</v>
      </c>
      <c r="CL52" s="7">
        <v>35.4</v>
      </c>
      <c r="CM52" s="7">
        <v>36.299999999999997</v>
      </c>
      <c r="CN52" s="7">
        <v>12.7</v>
      </c>
      <c r="CO52" s="7">
        <v>35.200000000000003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11.1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9.24</v>
      </c>
      <c r="DG52" s="7">
        <v>12.1</v>
      </c>
      <c r="DH52" s="7">
        <v>10.199999999999999</v>
      </c>
      <c r="DI52" s="7">
        <v>39.1</v>
      </c>
      <c r="DJ52" s="7">
        <v>50.5</v>
      </c>
      <c r="DK52" s="7">
        <v>-17.899999999999999</v>
      </c>
      <c r="DL52" s="7">
        <v>38.200000000000003</v>
      </c>
      <c r="DM52" s="7">
        <v>0</v>
      </c>
      <c r="DN52" s="7">
        <v>4398.22</v>
      </c>
      <c r="DO52" s="7">
        <v>0</v>
      </c>
      <c r="DP52" s="7">
        <v>12.8</v>
      </c>
      <c r="DQ52" s="7">
        <v>20.100000000000001</v>
      </c>
      <c r="DR52" s="7">
        <v>19.100000000000001</v>
      </c>
      <c r="DS52" s="7">
        <v>20.100000000000001</v>
      </c>
      <c r="DT52" s="7">
        <v>4.5199999999999996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3</v>
      </c>
      <c r="ER52" s="7">
        <v>4</v>
      </c>
      <c r="ES52" s="7">
        <v>108.34</v>
      </c>
      <c r="ET52" s="7">
        <v>10.6</v>
      </c>
      <c r="EU52" s="7">
        <v>4.0999999999999899</v>
      </c>
      <c r="EV52" s="7">
        <v>12.3</v>
      </c>
      <c r="EW52" s="7">
        <v>9.8999999999999897</v>
      </c>
      <c r="EX52" s="7">
        <v>4.3</v>
      </c>
      <c r="EY52" s="7">
        <v>12.6</v>
      </c>
      <c r="EZ52" s="7">
        <v>0</v>
      </c>
      <c r="FA52" s="7">
        <v>8.4999999999999893</v>
      </c>
      <c r="FB52" s="7">
        <v>0.79999999999999905</v>
      </c>
      <c r="FC52" s="7">
        <v>14.5</v>
      </c>
      <c r="FD52" s="7">
        <v>5</v>
      </c>
      <c r="FE52" s="7">
        <v>6.4999999999999902</v>
      </c>
      <c r="FF52" s="7">
        <v>8</v>
      </c>
      <c r="FG52" s="7">
        <v>0</v>
      </c>
      <c r="FH52" s="7">
        <v>14.9</v>
      </c>
      <c r="FI52" s="7">
        <v>0</v>
      </c>
      <c r="FJ52" s="7">
        <v>8.4404000000000003</v>
      </c>
      <c r="FK52" s="7">
        <v>9.4488000000000003</v>
      </c>
      <c r="FL52" s="7">
        <v>9.5929999999999893</v>
      </c>
      <c r="FM52" s="7">
        <v>6.9114000000000004</v>
      </c>
      <c r="FN52" s="7">
        <v>400.94226600000002</v>
      </c>
      <c r="FO52" s="7">
        <v>9.6779689999999992</v>
      </c>
      <c r="FP52" s="7">
        <v>8.3471759999999993</v>
      </c>
      <c r="FQ52" s="7">
        <v>0.80783700000000103</v>
      </c>
      <c r="FR52" s="7">
        <v>91.652823999999995</v>
      </c>
      <c r="FS52" s="7">
        <v>8.8701319999999999</v>
      </c>
      <c r="FT52" s="7">
        <v>-0.58928400000000103</v>
      </c>
      <c r="FU52" s="7">
        <v>-0.36400900000000103</v>
      </c>
      <c r="FV52" s="7">
        <v>0.49612899999999999</v>
      </c>
      <c r="FW52" s="7">
        <v>3.83047099999999</v>
      </c>
      <c r="FX52" s="7">
        <v>0</v>
      </c>
      <c r="FY52" s="7">
        <v>150.39999999999901</v>
      </c>
      <c r="FZ52" s="7">
        <v>16.599999999999898</v>
      </c>
      <c r="GA52" s="7">
        <v>106.8</v>
      </c>
      <c r="GB52" s="7">
        <v>27</v>
      </c>
      <c r="GC52" s="7">
        <v>19.2</v>
      </c>
      <c r="GD52" s="7">
        <v>7.8</v>
      </c>
      <c r="GE52" s="7">
        <v>26.9</v>
      </c>
      <c r="GF52" s="7">
        <v>23.5</v>
      </c>
      <c r="GG52" s="7">
        <v>12.1</v>
      </c>
      <c r="GH52" s="7">
        <v>10.199999999999999</v>
      </c>
    </row>
    <row r="53" spans="1:190" x14ac:dyDescent="0.3">
      <c r="A53" s="6">
        <v>38107</v>
      </c>
      <c r="B53" s="7">
        <v>19.100000000000001</v>
      </c>
      <c r="C53" s="7">
        <v>0</v>
      </c>
      <c r="D53" s="7">
        <v>0</v>
      </c>
      <c r="E53" s="7">
        <v>0</v>
      </c>
      <c r="F53" s="7">
        <v>15.8</v>
      </c>
      <c r="G53" s="7">
        <v>19</v>
      </c>
      <c r="H53" s="7">
        <v>23.4</v>
      </c>
      <c r="I53" s="7">
        <v>0</v>
      </c>
      <c r="J53" s="7">
        <v>0</v>
      </c>
      <c r="K53" s="7">
        <v>16.2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7.4</v>
      </c>
      <c r="R53" s="7">
        <v>18.2</v>
      </c>
      <c r="S53" s="7">
        <v>10.5</v>
      </c>
      <c r="T53" s="7">
        <v>26.4</v>
      </c>
      <c r="U53" s="7">
        <v>0</v>
      </c>
      <c r="V53" s="7">
        <v>17.739999999999998</v>
      </c>
      <c r="W53" s="7">
        <v>0</v>
      </c>
      <c r="X53" s="7">
        <v>18.87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42.8</v>
      </c>
      <c r="AF53" s="7">
        <v>41.3</v>
      </c>
      <c r="AG53" s="7">
        <v>53.6</v>
      </c>
      <c r="AH53" s="7">
        <v>66.900000000000006</v>
      </c>
      <c r="AI53" s="7">
        <v>-9</v>
      </c>
      <c r="AJ53" s="7">
        <v>50.5</v>
      </c>
      <c r="AK53" s="7">
        <v>27.5</v>
      </c>
      <c r="AL53" s="7">
        <v>44.3</v>
      </c>
      <c r="AM53" s="7">
        <v>32.799999999999997</v>
      </c>
      <c r="AN53" s="7">
        <v>58.2</v>
      </c>
      <c r="AO53" s="7">
        <v>49.3</v>
      </c>
      <c r="AP53" s="7">
        <v>42.7</v>
      </c>
      <c r="AQ53" s="7">
        <v>51.4</v>
      </c>
      <c r="AR53" s="7">
        <v>34.700000000000003</v>
      </c>
      <c r="AS53" s="7">
        <v>17.899999999999999</v>
      </c>
      <c r="AT53" s="7">
        <v>58.1</v>
      </c>
      <c r="AU53" s="7">
        <v>34.200000000000003</v>
      </c>
      <c r="AV53" s="7">
        <v>0</v>
      </c>
      <c r="AW53" s="7">
        <v>0.7</v>
      </c>
      <c r="AX53" s="7">
        <v>40.4</v>
      </c>
      <c r="AY53" s="7">
        <v>58.8</v>
      </c>
      <c r="AZ53" s="7">
        <v>17.899999999999999</v>
      </c>
      <c r="BA53" s="7">
        <v>32</v>
      </c>
      <c r="BB53" s="7">
        <v>65.099999999999994</v>
      </c>
      <c r="BC53" s="7">
        <v>47.8</v>
      </c>
      <c r="BD53" s="7">
        <v>75.2</v>
      </c>
      <c r="BE53" s="7">
        <v>59.5</v>
      </c>
      <c r="BF53" s="7">
        <v>33.5</v>
      </c>
      <c r="BG53" s="7">
        <v>74.2</v>
      </c>
      <c r="BH53" s="7">
        <v>5.4</v>
      </c>
      <c r="BI53" s="7">
        <v>67.3</v>
      </c>
      <c r="BJ53" s="7">
        <v>33.4</v>
      </c>
      <c r="BK53" s="7">
        <v>36.700000000000003</v>
      </c>
      <c r="BL53" s="7">
        <v>22.7</v>
      </c>
      <c r="BM53" s="7">
        <v>47.7</v>
      </c>
      <c r="BN53" s="7">
        <v>81.3</v>
      </c>
      <c r="BO53" s="7">
        <v>39.299999999999997</v>
      </c>
      <c r="BP53" s="7">
        <v>34.799999999999997</v>
      </c>
      <c r="BQ53" s="7">
        <v>27.4</v>
      </c>
      <c r="BR53" s="7">
        <v>41.951500000000003</v>
      </c>
      <c r="BS53" s="7">
        <v>16.5</v>
      </c>
      <c r="BT53" s="7">
        <v>59.1</v>
      </c>
      <c r="BU53" s="7">
        <v>40.5</v>
      </c>
      <c r="BV53" s="7">
        <v>17.2</v>
      </c>
      <c r="BW53" s="7">
        <v>0</v>
      </c>
      <c r="BX53" s="7">
        <v>34.6</v>
      </c>
      <c r="BY53" s="7">
        <v>32.200000000000003</v>
      </c>
      <c r="BZ53" s="7">
        <v>53.6</v>
      </c>
      <c r="CA53" s="7">
        <v>48.6</v>
      </c>
      <c r="CB53" s="7">
        <v>29.7</v>
      </c>
      <c r="CC53" s="7">
        <v>34.6</v>
      </c>
      <c r="CD53" s="7">
        <v>23.4</v>
      </c>
      <c r="CE53" s="7">
        <v>0</v>
      </c>
      <c r="CF53" s="7">
        <v>33.1</v>
      </c>
      <c r="CG53" s="7">
        <v>105.48</v>
      </c>
      <c r="CH53" s="7">
        <v>40.799999999999997</v>
      </c>
      <c r="CI53" s="7">
        <v>19.3</v>
      </c>
      <c r="CJ53" s="7">
        <v>31</v>
      </c>
      <c r="CK53" s="7">
        <v>22.9</v>
      </c>
      <c r="CL53" s="7">
        <v>33.299999999999997</v>
      </c>
      <c r="CM53" s="7">
        <v>32.299999999999997</v>
      </c>
      <c r="CN53" s="7">
        <v>45.1</v>
      </c>
      <c r="CO53" s="7">
        <v>40.799999999999997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13.2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10.33</v>
      </c>
      <c r="DG53" s="9">
        <f t="shared" ref="DG53" si="53">2/3*DG52+1/3*DG55</f>
        <v>12.033333333333333</v>
      </c>
      <c r="DH53" s="9">
        <f>2/3*DH52+1/3*DH55</f>
        <v>10.799999999999999</v>
      </c>
      <c r="DI53" s="7">
        <v>30.26</v>
      </c>
      <c r="DJ53" s="7">
        <v>49.1</v>
      </c>
      <c r="DK53" s="7">
        <v>-322.39</v>
      </c>
      <c r="DL53" s="7">
        <v>38</v>
      </c>
      <c r="DM53" s="7">
        <v>0</v>
      </c>
      <c r="DN53" s="7">
        <v>4490.17</v>
      </c>
      <c r="DO53" s="7">
        <v>0</v>
      </c>
      <c r="DP53" s="7">
        <v>14</v>
      </c>
      <c r="DQ53" s="7">
        <v>20</v>
      </c>
      <c r="DR53" s="7">
        <v>19.100000000000001</v>
      </c>
      <c r="DS53" s="7">
        <v>19.899999999999999</v>
      </c>
      <c r="DT53" s="7">
        <v>2.57</v>
      </c>
      <c r="DU53" s="8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3.8</v>
      </c>
      <c r="ER53" s="7">
        <v>5</v>
      </c>
      <c r="ES53" s="7">
        <v>109.26</v>
      </c>
      <c r="ET53" s="7">
        <v>10.9333333333333</v>
      </c>
      <c r="EU53" s="7">
        <v>4.3</v>
      </c>
      <c r="EV53" s="7">
        <v>12.233333333333301</v>
      </c>
      <c r="EW53" s="7">
        <v>10.8333333333333</v>
      </c>
      <c r="EX53" s="7">
        <v>4.5</v>
      </c>
      <c r="EY53" s="7">
        <v>12.633333333333301</v>
      </c>
      <c r="EZ53" s="7">
        <v>0</v>
      </c>
      <c r="FA53" s="7">
        <v>8.3000000000000007</v>
      </c>
      <c r="FB53" s="7">
        <v>3.2666666666666599</v>
      </c>
      <c r="FC53" s="7">
        <v>15.733333333333301</v>
      </c>
      <c r="FD53" s="7">
        <v>8.8000000000000007</v>
      </c>
      <c r="FE53" s="7">
        <v>5.0999999999999996</v>
      </c>
      <c r="FF53" s="7">
        <v>8.0333333333333297</v>
      </c>
      <c r="FG53" s="7">
        <v>0</v>
      </c>
      <c r="FH53" s="7">
        <v>15.466666666666599</v>
      </c>
      <c r="FI53" s="7">
        <v>0</v>
      </c>
      <c r="FJ53" s="7">
        <v>8.4374666666666602</v>
      </c>
      <c r="FK53" s="7">
        <v>9.36136666666666</v>
      </c>
      <c r="FL53" s="7">
        <v>9.8402999999999992</v>
      </c>
      <c r="FM53" s="7">
        <v>6.7535333333333298</v>
      </c>
      <c r="FN53" s="7">
        <v>386.78891533333302</v>
      </c>
      <c r="FO53" s="7">
        <v>9.0067653333333304</v>
      </c>
      <c r="FP53" s="7">
        <v>10.969196333333301</v>
      </c>
      <c r="FQ53" s="7">
        <v>0.95277133333333297</v>
      </c>
      <c r="FR53" s="7">
        <v>89.0308036666666</v>
      </c>
      <c r="FS53" s="7">
        <v>8.0539936666666598</v>
      </c>
      <c r="FT53" s="7">
        <v>0.19906099999999999</v>
      </c>
      <c r="FU53" s="7">
        <v>-0.43458233333333302</v>
      </c>
      <c r="FV53" s="7">
        <v>-1.6073333333329999E-3</v>
      </c>
      <c r="FW53" s="7">
        <v>4.2436666666666598</v>
      </c>
      <c r="FX53" s="7">
        <v>0</v>
      </c>
      <c r="FY53" s="7">
        <v>150.6</v>
      </c>
      <c r="FZ53" s="7">
        <v>16.7</v>
      </c>
      <c r="GA53" s="7">
        <v>106.6</v>
      </c>
      <c r="GB53" s="7">
        <v>27.3</v>
      </c>
      <c r="GC53" s="7">
        <v>19.433333333333302</v>
      </c>
      <c r="GD53" s="7">
        <v>7.86666666666666</v>
      </c>
      <c r="GE53" s="7">
        <v>26.533333333333299</v>
      </c>
      <c r="GF53" s="7">
        <v>23.466666666666601</v>
      </c>
      <c r="GG53" s="7">
        <v>12.033333333333299</v>
      </c>
      <c r="GH53" s="7">
        <v>10.8</v>
      </c>
    </row>
    <row r="54" spans="1:190" x14ac:dyDescent="0.3">
      <c r="A54" s="6">
        <v>38138</v>
      </c>
      <c r="B54" s="7">
        <v>17.5</v>
      </c>
      <c r="C54" s="7">
        <v>0</v>
      </c>
      <c r="D54" s="7">
        <v>0</v>
      </c>
      <c r="E54" s="7">
        <v>0</v>
      </c>
      <c r="F54" s="7">
        <v>13.8</v>
      </c>
      <c r="G54" s="7">
        <v>16.899999999999999</v>
      </c>
      <c r="H54" s="7">
        <v>22.3</v>
      </c>
      <c r="I54" s="7">
        <v>0</v>
      </c>
      <c r="J54" s="7">
        <v>0</v>
      </c>
      <c r="K54" s="7">
        <v>16.600000000000001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5.8</v>
      </c>
      <c r="R54" s="7">
        <v>176.6</v>
      </c>
      <c r="S54" s="7">
        <v>8.4</v>
      </c>
      <c r="T54" s="7">
        <v>178.2</v>
      </c>
      <c r="U54" s="7">
        <v>0</v>
      </c>
      <c r="V54" s="7">
        <v>18.38</v>
      </c>
      <c r="W54" s="7">
        <v>0</v>
      </c>
      <c r="X54" s="7">
        <v>19.77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34.799999999999997</v>
      </c>
      <c r="AF54" s="7">
        <v>33.4</v>
      </c>
      <c r="AG54" s="7">
        <v>41.1</v>
      </c>
      <c r="AH54" s="7">
        <v>60.4</v>
      </c>
      <c r="AI54" s="7">
        <v>-7.2</v>
      </c>
      <c r="AJ54" s="7">
        <v>41.2</v>
      </c>
      <c r="AK54" s="7">
        <v>7.3</v>
      </c>
      <c r="AL54" s="7">
        <v>35.6</v>
      </c>
      <c r="AM54" s="7">
        <v>25.3</v>
      </c>
      <c r="AN54" s="7">
        <v>47.8</v>
      </c>
      <c r="AO54" s="7">
        <v>44.8</v>
      </c>
      <c r="AP54" s="7">
        <v>35.700000000000003</v>
      </c>
      <c r="AQ54" s="7">
        <v>38.799999999999997</v>
      </c>
      <c r="AR54" s="7">
        <v>28.1</v>
      </c>
      <c r="AS54" s="7">
        <v>11.7</v>
      </c>
      <c r="AT54" s="7">
        <v>47.8</v>
      </c>
      <c r="AU54" s="7">
        <v>27.7</v>
      </c>
      <c r="AV54" s="7">
        <v>0</v>
      </c>
      <c r="AW54" s="7">
        <v>0.8</v>
      </c>
      <c r="AX54" s="7">
        <v>39.799999999999997</v>
      </c>
      <c r="AY54" s="7">
        <v>59.3</v>
      </c>
      <c r="AZ54" s="7">
        <v>11.7</v>
      </c>
      <c r="BA54" s="7">
        <v>24.6</v>
      </c>
      <c r="BB54" s="7">
        <v>51.3</v>
      </c>
      <c r="BC54" s="7">
        <v>47.3</v>
      </c>
      <c r="BD54" s="7">
        <v>47.2</v>
      </c>
      <c r="BE54" s="7">
        <v>54.8</v>
      </c>
      <c r="BF54" s="7">
        <v>23.2</v>
      </c>
      <c r="BG54" s="7">
        <v>69.7</v>
      </c>
      <c r="BH54" s="7">
        <v>1.3</v>
      </c>
      <c r="BI54" s="7">
        <v>53</v>
      </c>
      <c r="BJ54" s="7">
        <v>30.2</v>
      </c>
      <c r="BK54" s="7">
        <v>16.100000000000001</v>
      </c>
      <c r="BL54" s="7">
        <v>9</v>
      </c>
      <c r="BM54" s="7">
        <v>38.700000000000003</v>
      </c>
      <c r="BN54" s="7">
        <v>43.3</v>
      </c>
      <c r="BO54" s="7">
        <v>35.299999999999997</v>
      </c>
      <c r="BP54" s="7">
        <v>27.9</v>
      </c>
      <c r="BQ54" s="7">
        <v>20.3</v>
      </c>
      <c r="BR54" s="7">
        <v>34.611800000000002</v>
      </c>
      <c r="BS54" s="7">
        <v>7</v>
      </c>
      <c r="BT54" s="7">
        <v>30.6</v>
      </c>
      <c r="BU54" s="7">
        <v>36.1</v>
      </c>
      <c r="BV54" s="7">
        <v>15.5</v>
      </c>
      <c r="BW54" s="7">
        <v>0</v>
      </c>
      <c r="BX54" s="7">
        <v>32</v>
      </c>
      <c r="BY54" s="7">
        <v>32.200000000000003</v>
      </c>
      <c r="BZ54" s="7">
        <v>42.9</v>
      </c>
      <c r="CA54" s="7">
        <v>38.700000000000003</v>
      </c>
      <c r="CB54" s="7">
        <v>22.4</v>
      </c>
      <c r="CC54" s="7">
        <v>32</v>
      </c>
      <c r="CD54" s="7">
        <v>9.8000000000000007</v>
      </c>
      <c r="CE54" s="7">
        <v>0</v>
      </c>
      <c r="CF54" s="7">
        <v>26.1</v>
      </c>
      <c r="CG54" s="7">
        <v>105</v>
      </c>
      <c r="CH54" s="7">
        <v>39.299999999999997</v>
      </c>
      <c r="CI54" s="7">
        <v>18.7</v>
      </c>
      <c r="CJ54" s="7">
        <v>28.7</v>
      </c>
      <c r="CK54" s="7">
        <v>21.4</v>
      </c>
      <c r="CL54" s="7">
        <v>30.9</v>
      </c>
      <c r="CM54" s="7">
        <v>30.3</v>
      </c>
      <c r="CN54" s="7">
        <v>82.3</v>
      </c>
      <c r="CO54" s="7">
        <v>33.200000000000003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17.8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14.04</v>
      </c>
      <c r="DG54" s="9">
        <f t="shared" ref="DG54" si="54">1/3*DG52+2/3*DG55</f>
        <v>11.966666666666667</v>
      </c>
      <c r="DH54" s="9">
        <f>1/3*DH52+2/3*DH55</f>
        <v>11.399999999999999</v>
      </c>
      <c r="DI54" s="7">
        <v>24.65</v>
      </c>
      <c r="DJ54" s="7">
        <v>40.1</v>
      </c>
      <c r="DK54" s="7">
        <v>-5.65</v>
      </c>
      <c r="DL54" s="7">
        <v>37.1</v>
      </c>
      <c r="DM54" s="7">
        <v>0</v>
      </c>
      <c r="DN54" s="7">
        <v>4585.6000000000004</v>
      </c>
      <c r="DO54" s="7">
        <v>0</v>
      </c>
      <c r="DP54" s="7">
        <v>11.3</v>
      </c>
      <c r="DQ54" s="7">
        <v>18.600000000000001</v>
      </c>
      <c r="DR54" s="7">
        <v>17.5</v>
      </c>
      <c r="DS54" s="7">
        <v>18.600000000000001</v>
      </c>
      <c r="DT54" s="7">
        <v>-55.33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4.4000000000000004</v>
      </c>
      <c r="ER54" s="7">
        <v>5.7</v>
      </c>
      <c r="ES54" s="7">
        <v>109.44</v>
      </c>
      <c r="ET54" s="7">
        <v>11.2666666666666</v>
      </c>
      <c r="EU54" s="7">
        <v>4.5</v>
      </c>
      <c r="EV54" s="7">
        <v>12.1666666666666</v>
      </c>
      <c r="EW54" s="7">
        <v>11.7666666666666</v>
      </c>
      <c r="EX54" s="7">
        <v>4.7</v>
      </c>
      <c r="EY54" s="7">
        <v>12.6666666666666</v>
      </c>
      <c r="EZ54" s="7">
        <v>0</v>
      </c>
      <c r="FA54" s="7">
        <v>8.1</v>
      </c>
      <c r="FB54" s="7">
        <v>5.7333333333333298</v>
      </c>
      <c r="FC54" s="7">
        <v>16.966666666666601</v>
      </c>
      <c r="FD54" s="7">
        <v>12.6</v>
      </c>
      <c r="FE54" s="7">
        <v>3.7</v>
      </c>
      <c r="FF54" s="7">
        <v>8.0666666666666593</v>
      </c>
      <c r="FG54" s="7">
        <v>0</v>
      </c>
      <c r="FH54" s="7">
        <v>16.033333333333299</v>
      </c>
      <c r="FI54" s="7">
        <v>0</v>
      </c>
      <c r="FJ54" s="7">
        <v>8.4345333333333308</v>
      </c>
      <c r="FK54" s="7">
        <v>9.2739333333333303</v>
      </c>
      <c r="FL54" s="7">
        <v>10.0876</v>
      </c>
      <c r="FM54" s="7">
        <v>6.5956666666666601</v>
      </c>
      <c r="FN54" s="7">
        <v>372.63556466666603</v>
      </c>
      <c r="FO54" s="7">
        <v>8.3355616666666599</v>
      </c>
      <c r="FP54" s="7">
        <v>13.5912166666666</v>
      </c>
      <c r="FQ54" s="7">
        <v>1.09770566666666</v>
      </c>
      <c r="FR54" s="7">
        <v>86.408783333333304</v>
      </c>
      <c r="FS54" s="7">
        <v>7.2378553333333304</v>
      </c>
      <c r="FT54" s="7">
        <v>0.98740600000000001</v>
      </c>
      <c r="FU54" s="7">
        <v>-0.505155666666666</v>
      </c>
      <c r="FV54" s="7">
        <v>-0.49934366666666602</v>
      </c>
      <c r="FW54" s="7">
        <v>4.6568623333333301</v>
      </c>
      <c r="FX54" s="7">
        <v>0</v>
      </c>
      <c r="FY54" s="7">
        <v>150.80000000000001</v>
      </c>
      <c r="FZ54" s="7">
        <v>16.8</v>
      </c>
      <c r="GA54" s="7">
        <v>106.4</v>
      </c>
      <c r="GB54" s="7">
        <v>27.6</v>
      </c>
      <c r="GC54" s="7">
        <v>19.6666666666666</v>
      </c>
      <c r="GD54" s="7">
        <v>7.93333333333333</v>
      </c>
      <c r="GE54" s="7">
        <v>26.1666666666666</v>
      </c>
      <c r="GF54" s="7">
        <v>23.433333333333302</v>
      </c>
      <c r="GG54" s="7">
        <v>11.966666666666599</v>
      </c>
      <c r="GH54" s="7">
        <v>11.4</v>
      </c>
    </row>
    <row r="55" spans="1:190" x14ac:dyDescent="0.3">
      <c r="A55" s="6">
        <v>38168</v>
      </c>
      <c r="B55" s="7">
        <v>16.2</v>
      </c>
      <c r="C55" s="7">
        <v>0</v>
      </c>
      <c r="D55" s="7">
        <v>0</v>
      </c>
      <c r="E55" s="7">
        <v>0</v>
      </c>
      <c r="F55" s="7">
        <v>14</v>
      </c>
      <c r="G55" s="7">
        <v>16.899999999999999</v>
      </c>
      <c r="H55" s="7">
        <v>19.7</v>
      </c>
      <c r="I55" s="7">
        <v>0</v>
      </c>
      <c r="J55" s="7">
        <v>0</v>
      </c>
      <c r="K55" s="7">
        <v>14.3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6.1</v>
      </c>
      <c r="R55" s="7">
        <v>54.3</v>
      </c>
      <c r="S55" s="7">
        <v>9.1999999999999993</v>
      </c>
      <c r="T55" s="7">
        <v>61.5</v>
      </c>
      <c r="U55" s="7">
        <v>0</v>
      </c>
      <c r="V55" s="7">
        <v>18.72</v>
      </c>
      <c r="W55" s="7">
        <v>0</v>
      </c>
      <c r="X55" s="7">
        <v>19.86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31</v>
      </c>
      <c r="AF55" s="7">
        <v>29.6</v>
      </c>
      <c r="AG55" s="7">
        <v>37.200000000000003</v>
      </c>
      <c r="AH55" s="7">
        <v>52.9</v>
      </c>
      <c r="AI55" s="7">
        <v>9.4</v>
      </c>
      <c r="AJ55" s="7">
        <v>34.799999999999997</v>
      </c>
      <c r="AK55" s="7">
        <v>10.3</v>
      </c>
      <c r="AL55" s="7">
        <v>28.4</v>
      </c>
      <c r="AM55" s="7">
        <v>24</v>
      </c>
      <c r="AN55" s="7">
        <v>39.9</v>
      </c>
      <c r="AO55" s="7">
        <v>38.4</v>
      </c>
      <c r="AP55" s="7">
        <v>32.9</v>
      </c>
      <c r="AQ55" s="7">
        <v>34.200000000000003</v>
      </c>
      <c r="AR55" s="7">
        <v>21.7</v>
      </c>
      <c r="AS55" s="7">
        <v>7.2</v>
      </c>
      <c r="AT55" s="7">
        <v>41.8</v>
      </c>
      <c r="AU55" s="7">
        <v>25</v>
      </c>
      <c r="AV55" s="7">
        <v>0</v>
      </c>
      <c r="AW55" s="7">
        <v>1</v>
      </c>
      <c r="AX55" s="7">
        <v>40.200000000000003</v>
      </c>
      <c r="AY55" s="7">
        <v>58.8</v>
      </c>
      <c r="AZ55" s="7">
        <v>7.2</v>
      </c>
      <c r="BA55" s="7">
        <v>27.7</v>
      </c>
      <c r="BB55" s="7">
        <v>42</v>
      </c>
      <c r="BC55" s="7">
        <v>48.8</v>
      </c>
      <c r="BD55" s="7">
        <v>28</v>
      </c>
      <c r="BE55" s="7">
        <v>45.2</v>
      </c>
      <c r="BF55" s="7">
        <v>21.5</v>
      </c>
      <c r="BG55" s="7">
        <v>51.9</v>
      </c>
      <c r="BH55" s="7">
        <v>5.7</v>
      </c>
      <c r="BI55" s="7">
        <v>41.5</v>
      </c>
      <c r="BJ55" s="7">
        <v>28</v>
      </c>
      <c r="BK55" s="7">
        <v>11.6</v>
      </c>
      <c r="BL55" s="7">
        <v>-8.6999999999999993</v>
      </c>
      <c r="BM55" s="7">
        <v>35.5</v>
      </c>
      <c r="BN55" s="7">
        <v>14</v>
      </c>
      <c r="BO55" s="7">
        <v>30</v>
      </c>
      <c r="BP55" s="7">
        <v>21.8</v>
      </c>
      <c r="BQ55" s="7">
        <v>24.6</v>
      </c>
      <c r="BR55" s="7">
        <v>33.432899999999997</v>
      </c>
      <c r="BS55" s="7">
        <v>5.8</v>
      </c>
      <c r="BT55" s="7">
        <v>30.8</v>
      </c>
      <c r="BU55" s="7">
        <v>34.4</v>
      </c>
      <c r="BV55" s="7">
        <v>14.16</v>
      </c>
      <c r="BW55" s="7">
        <v>0</v>
      </c>
      <c r="BX55" s="7">
        <v>28.7</v>
      </c>
      <c r="BY55" s="7">
        <v>29.7</v>
      </c>
      <c r="BZ55" s="7">
        <v>38.299999999999997</v>
      </c>
      <c r="CA55" s="7">
        <v>33.6</v>
      </c>
      <c r="CB55" s="7">
        <v>18</v>
      </c>
      <c r="CC55" s="7">
        <v>28.7</v>
      </c>
      <c r="CD55" s="7">
        <v>2.8</v>
      </c>
      <c r="CE55" s="7">
        <v>0</v>
      </c>
      <c r="CF55" s="7">
        <v>20.399999999999999</v>
      </c>
      <c r="CG55" s="7">
        <v>104.8</v>
      </c>
      <c r="CH55" s="7">
        <v>32.799999999999997</v>
      </c>
      <c r="CI55" s="7">
        <v>15.2</v>
      </c>
      <c r="CJ55" s="7">
        <v>25.8</v>
      </c>
      <c r="CK55" s="7">
        <v>15.6</v>
      </c>
      <c r="CL55" s="7">
        <v>26.3</v>
      </c>
      <c r="CM55" s="7">
        <v>26.4</v>
      </c>
      <c r="CN55" s="7">
        <v>52.3</v>
      </c>
      <c r="CO55" s="7">
        <v>25.5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13.9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9.41</v>
      </c>
      <c r="DG55" s="7">
        <v>11.9</v>
      </c>
      <c r="DH55" s="7">
        <v>12</v>
      </c>
      <c r="DI55" s="7">
        <v>8.67</v>
      </c>
      <c r="DJ55" s="7">
        <v>19.8</v>
      </c>
      <c r="DK55" s="7">
        <v>-13.88</v>
      </c>
      <c r="DL55" s="7">
        <v>39.1</v>
      </c>
      <c r="DM55" s="7">
        <v>0</v>
      </c>
      <c r="DN55" s="7">
        <v>4706.3900000000003</v>
      </c>
      <c r="DO55" s="7">
        <v>0</v>
      </c>
      <c r="DP55" s="7">
        <v>12.2</v>
      </c>
      <c r="DQ55" s="7">
        <v>16.2</v>
      </c>
      <c r="DR55" s="7">
        <v>16.2</v>
      </c>
      <c r="DS55" s="7">
        <v>16.3</v>
      </c>
      <c r="DT55" s="7">
        <v>-48.12</v>
      </c>
      <c r="DU55" s="8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5</v>
      </c>
      <c r="ER55" s="7">
        <v>6.4</v>
      </c>
      <c r="ES55" s="7">
        <v>109.28</v>
      </c>
      <c r="ET55" s="7">
        <v>11.6</v>
      </c>
      <c r="EU55" s="7">
        <v>4.7</v>
      </c>
      <c r="EV55" s="7">
        <v>12.1</v>
      </c>
      <c r="EW55" s="7">
        <v>12.6999999999999</v>
      </c>
      <c r="EX55" s="7">
        <v>4.9000000000000004</v>
      </c>
      <c r="EY55" s="7">
        <v>12.7</v>
      </c>
      <c r="EZ55" s="7">
        <v>0</v>
      </c>
      <c r="FA55" s="7">
        <v>7.9</v>
      </c>
      <c r="FB55" s="7">
        <v>8.1999999999999993</v>
      </c>
      <c r="FC55" s="7">
        <v>18.2</v>
      </c>
      <c r="FD55" s="7">
        <v>16.399999999999999</v>
      </c>
      <c r="FE55" s="7">
        <v>2.2999999999999998</v>
      </c>
      <c r="FF55" s="7">
        <v>8.1</v>
      </c>
      <c r="FG55" s="7">
        <v>0</v>
      </c>
      <c r="FH55" s="7">
        <v>16.600000000000001</v>
      </c>
      <c r="FI55" s="7">
        <v>0</v>
      </c>
      <c r="FJ55" s="7">
        <v>8.4315999999999995</v>
      </c>
      <c r="FK55" s="7">
        <v>9.1865000000000006</v>
      </c>
      <c r="FL55" s="7">
        <v>10.334899999999999</v>
      </c>
      <c r="FM55" s="7">
        <v>6.4377999999999904</v>
      </c>
      <c r="FN55" s="7">
        <v>358.48221399999898</v>
      </c>
      <c r="FO55" s="7">
        <v>7.6643579999999902</v>
      </c>
      <c r="FP55" s="7">
        <v>16.213236999999999</v>
      </c>
      <c r="FQ55" s="7">
        <v>1.24263999999999</v>
      </c>
      <c r="FR55" s="7">
        <v>83.786762999999993</v>
      </c>
      <c r="FS55" s="7">
        <v>6.4217170000000001</v>
      </c>
      <c r="FT55" s="7">
        <v>1.7757510000000001</v>
      </c>
      <c r="FU55" s="7">
        <v>-0.57572899999999905</v>
      </c>
      <c r="FV55" s="7">
        <v>-0.99707999999999897</v>
      </c>
      <c r="FW55" s="7">
        <v>5.0700580000000004</v>
      </c>
      <c r="FX55" s="7">
        <v>0</v>
      </c>
      <c r="FY55" s="7">
        <v>151</v>
      </c>
      <c r="FZ55" s="7">
        <v>16.899999999999999</v>
      </c>
      <c r="GA55" s="7">
        <v>106.2</v>
      </c>
      <c r="GB55" s="7">
        <v>27.9</v>
      </c>
      <c r="GC55" s="7">
        <v>19.899999999999999</v>
      </c>
      <c r="GD55" s="7">
        <v>8</v>
      </c>
      <c r="GE55" s="7">
        <v>25.799999999999901</v>
      </c>
      <c r="GF55" s="7">
        <v>23.4</v>
      </c>
      <c r="GG55" s="7">
        <v>11.899999999999901</v>
      </c>
      <c r="GH55" s="7">
        <v>12</v>
      </c>
    </row>
    <row r="56" spans="1:190" x14ac:dyDescent="0.3">
      <c r="A56" s="6">
        <v>38199</v>
      </c>
      <c r="B56" s="7">
        <v>15.5</v>
      </c>
      <c r="C56" s="7">
        <v>0</v>
      </c>
      <c r="D56" s="7">
        <v>0</v>
      </c>
      <c r="E56" s="7">
        <v>0</v>
      </c>
      <c r="F56" s="7">
        <v>12.7</v>
      </c>
      <c r="G56" s="7">
        <v>15.3</v>
      </c>
      <c r="H56" s="7">
        <v>18.100000000000001</v>
      </c>
      <c r="I56" s="7">
        <v>0</v>
      </c>
      <c r="J56" s="7">
        <v>0</v>
      </c>
      <c r="K56" s="7">
        <v>11.7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8</v>
      </c>
      <c r="R56" s="7">
        <v>18.7</v>
      </c>
      <c r="S56" s="7">
        <v>8.4</v>
      </c>
      <c r="T56" s="7">
        <v>16.8</v>
      </c>
      <c r="U56" s="7">
        <v>0</v>
      </c>
      <c r="V56" s="7">
        <v>18.760000000000002</v>
      </c>
      <c r="W56" s="7">
        <v>0</v>
      </c>
      <c r="X56" s="7">
        <v>19.78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31.1</v>
      </c>
      <c r="AF56" s="7">
        <v>29.4</v>
      </c>
      <c r="AG56" s="7">
        <v>34.5</v>
      </c>
      <c r="AH56" s="7">
        <v>58.3</v>
      </c>
      <c r="AI56" s="7">
        <v>13.6</v>
      </c>
      <c r="AJ56" s="7">
        <v>33.6</v>
      </c>
      <c r="AK56" s="7">
        <v>11.8</v>
      </c>
      <c r="AL56" s="7">
        <v>25.1</v>
      </c>
      <c r="AM56" s="7">
        <v>29</v>
      </c>
      <c r="AN56" s="7">
        <v>38.9</v>
      </c>
      <c r="AO56" s="7">
        <v>37.700000000000003</v>
      </c>
      <c r="AP56" s="7">
        <v>31.7</v>
      </c>
      <c r="AQ56" s="7">
        <v>38.5</v>
      </c>
      <c r="AR56" s="7">
        <v>21.1</v>
      </c>
      <c r="AS56" s="7">
        <v>15</v>
      </c>
      <c r="AT56" s="7">
        <v>42.5</v>
      </c>
      <c r="AU56" s="7">
        <v>24.6</v>
      </c>
      <c r="AV56" s="7">
        <v>0</v>
      </c>
      <c r="AW56" s="7">
        <v>1</v>
      </c>
      <c r="AX56" s="7">
        <v>40</v>
      </c>
      <c r="AY56" s="7">
        <v>59</v>
      </c>
      <c r="AZ56" s="7">
        <v>15</v>
      </c>
      <c r="BA56" s="7">
        <v>35.200000000000003</v>
      </c>
      <c r="BB56" s="7">
        <v>41.9</v>
      </c>
      <c r="BC56" s="7">
        <v>49.4</v>
      </c>
      <c r="BD56" s="7">
        <v>28.7</v>
      </c>
      <c r="BE56" s="7">
        <v>44.5</v>
      </c>
      <c r="BF56" s="7">
        <v>24.3</v>
      </c>
      <c r="BG56" s="7">
        <v>46.7</v>
      </c>
      <c r="BH56" s="7">
        <v>6.7</v>
      </c>
      <c r="BI56" s="7">
        <v>34</v>
      </c>
      <c r="BJ56" s="7">
        <v>28.7</v>
      </c>
      <c r="BK56" s="7">
        <v>14.9</v>
      </c>
      <c r="BL56" s="7">
        <v>-5.2</v>
      </c>
      <c r="BM56" s="7">
        <v>30.5</v>
      </c>
      <c r="BN56" s="7">
        <v>17.600000000000001</v>
      </c>
      <c r="BO56" s="7">
        <v>26.5</v>
      </c>
      <c r="BP56" s="7">
        <v>28.1</v>
      </c>
      <c r="BQ56" s="7">
        <v>20.399999999999999</v>
      </c>
      <c r="BR56" s="7">
        <v>33.247</v>
      </c>
      <c r="BS56" s="7">
        <v>1.1000000000000001</v>
      </c>
      <c r="BT56" s="7">
        <v>27.3</v>
      </c>
      <c r="BU56" s="7">
        <v>38.1</v>
      </c>
      <c r="BV56" s="7">
        <v>45.88</v>
      </c>
      <c r="BW56" s="7">
        <v>0</v>
      </c>
      <c r="BX56" s="7">
        <v>28.6</v>
      </c>
      <c r="BY56" s="7">
        <v>28.1</v>
      </c>
      <c r="BZ56" s="7">
        <v>31.5</v>
      </c>
      <c r="CA56" s="7">
        <v>35.6</v>
      </c>
      <c r="CB56" s="7">
        <v>24.2</v>
      </c>
      <c r="CC56" s="7">
        <v>28.6</v>
      </c>
      <c r="CD56" s="7">
        <v>6</v>
      </c>
      <c r="CE56" s="7">
        <v>0</v>
      </c>
      <c r="CF56" s="7">
        <v>22.8</v>
      </c>
      <c r="CG56" s="7">
        <v>104.82</v>
      </c>
      <c r="CH56" s="7">
        <v>31.2</v>
      </c>
      <c r="CI56" s="7">
        <v>14.9</v>
      </c>
      <c r="CJ56" s="7">
        <v>24.3</v>
      </c>
      <c r="CK56" s="7">
        <v>12.9</v>
      </c>
      <c r="CL56" s="7">
        <v>25.2</v>
      </c>
      <c r="CM56" s="7">
        <v>23.7</v>
      </c>
      <c r="CN56" s="7">
        <v>80.400000000000006</v>
      </c>
      <c r="CO56" s="7">
        <v>26.3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13.2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8.43</v>
      </c>
      <c r="DG56" s="9">
        <f t="shared" ref="DG56" si="55">2/3*DG55+1/3*DG58</f>
        <v>11.733333333333334</v>
      </c>
      <c r="DH56" s="9">
        <f>2/3*DH55+1/3*DH58</f>
        <v>11.633333333333333</v>
      </c>
      <c r="DI56" s="7">
        <v>2.86</v>
      </c>
      <c r="DJ56" s="7">
        <v>9</v>
      </c>
      <c r="DK56" s="7">
        <v>27.38</v>
      </c>
      <c r="DL56" s="7">
        <v>38.299999999999997</v>
      </c>
      <c r="DM56" s="7">
        <v>0</v>
      </c>
      <c r="DN56" s="7">
        <v>4829.82</v>
      </c>
      <c r="DO56" s="7">
        <v>0</v>
      </c>
      <c r="DP56" s="7">
        <v>11.8</v>
      </c>
      <c r="DQ56" s="7">
        <v>15</v>
      </c>
      <c r="DR56" s="7">
        <v>15.3</v>
      </c>
      <c r="DS56" s="7">
        <v>15.5</v>
      </c>
      <c r="DT56" s="7">
        <v>-102.18</v>
      </c>
      <c r="DU56" s="8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5.3</v>
      </c>
      <c r="ER56" s="7">
        <v>6.4</v>
      </c>
      <c r="ES56" s="7">
        <v>109.35</v>
      </c>
      <c r="ET56" s="7">
        <v>11</v>
      </c>
      <c r="EU56" s="7">
        <v>5.5666666666666602</v>
      </c>
      <c r="EV56" s="7">
        <v>11.566666666666601</v>
      </c>
      <c r="EW56" s="7">
        <v>11.733333333333301</v>
      </c>
      <c r="EX56" s="7">
        <v>5.7666666666666604</v>
      </c>
      <c r="EY56" s="7">
        <v>12.033333333333299</v>
      </c>
      <c r="EZ56" s="7">
        <v>0</v>
      </c>
      <c r="FA56" s="7">
        <v>8.4666666666666597</v>
      </c>
      <c r="FB56" s="7">
        <v>7.2333333333333298</v>
      </c>
      <c r="FC56" s="7">
        <v>17.399999999999999</v>
      </c>
      <c r="FD56" s="7">
        <v>14.6</v>
      </c>
      <c r="FE56" s="7">
        <v>2.43333333333333</v>
      </c>
      <c r="FF56" s="7">
        <v>6.9</v>
      </c>
      <c r="FG56" s="7">
        <v>0</v>
      </c>
      <c r="FH56" s="7">
        <v>15.566666666666601</v>
      </c>
      <c r="FI56" s="7">
        <v>0</v>
      </c>
      <c r="FJ56" s="7">
        <v>8.2494999999999994</v>
      </c>
      <c r="FK56" s="7">
        <v>8.9217999999999993</v>
      </c>
      <c r="FL56" s="7">
        <v>10.6111666666666</v>
      </c>
      <c r="FM56" s="7">
        <v>6.0724999999999998</v>
      </c>
      <c r="FN56" s="7">
        <v>320.34663333333299</v>
      </c>
      <c r="FO56" s="7">
        <v>6.7346936666666597</v>
      </c>
      <c r="FP56" s="7">
        <v>34.389656000000002</v>
      </c>
      <c r="FQ56" s="7">
        <v>1.9780783333333301</v>
      </c>
      <c r="FR56" s="7">
        <v>65.610343999999998</v>
      </c>
      <c r="FS56" s="7">
        <v>4.7566146666666604</v>
      </c>
      <c r="FT56" s="7">
        <v>2.3838046666666601</v>
      </c>
      <c r="FU56" s="7">
        <v>-0.65414533333333302</v>
      </c>
      <c r="FV56" s="7">
        <v>-0.81627333333333296</v>
      </c>
      <c r="FW56" s="7">
        <v>5.3641076666666603</v>
      </c>
      <c r="FX56" s="7">
        <v>0</v>
      </c>
      <c r="FY56" s="7">
        <v>151.166666666666</v>
      </c>
      <c r="FZ56" s="7">
        <v>17</v>
      </c>
      <c r="GA56" s="7">
        <v>106.133333333333</v>
      </c>
      <c r="GB56" s="7">
        <v>28.033333333333299</v>
      </c>
      <c r="GC56" s="7">
        <v>20</v>
      </c>
      <c r="GD56" s="7">
        <v>8.0333333333333297</v>
      </c>
      <c r="GE56" s="7">
        <v>25.5</v>
      </c>
      <c r="GF56" s="7">
        <v>23.3666666666666</v>
      </c>
      <c r="GG56" s="7">
        <v>11.733333333333301</v>
      </c>
      <c r="GH56" s="7">
        <v>11.633333333333301</v>
      </c>
    </row>
    <row r="57" spans="1:190" x14ac:dyDescent="0.3">
      <c r="A57" s="6">
        <v>38230</v>
      </c>
      <c r="B57" s="7">
        <v>15.9</v>
      </c>
      <c r="C57" s="7">
        <v>0</v>
      </c>
      <c r="D57" s="7">
        <v>0</v>
      </c>
      <c r="E57" s="7">
        <v>0</v>
      </c>
      <c r="F57" s="7">
        <v>12.8</v>
      </c>
      <c r="G57" s="7">
        <v>15.7</v>
      </c>
      <c r="H57" s="7">
        <v>18.2</v>
      </c>
      <c r="I57" s="7">
        <v>0</v>
      </c>
      <c r="J57" s="7">
        <v>0</v>
      </c>
      <c r="K57" s="7">
        <v>12.1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9.9</v>
      </c>
      <c r="R57" s="7">
        <v>6.9</v>
      </c>
      <c r="S57" s="7">
        <v>8.1</v>
      </c>
      <c r="T57" s="7">
        <v>6.5</v>
      </c>
      <c r="U57" s="7">
        <v>0</v>
      </c>
      <c r="V57" s="7">
        <v>16.62</v>
      </c>
      <c r="W57" s="7">
        <v>0</v>
      </c>
      <c r="X57" s="7">
        <v>20.46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30.3</v>
      </c>
      <c r="AF57" s="7">
        <v>28.6</v>
      </c>
      <c r="AG57" s="7">
        <v>34.1</v>
      </c>
      <c r="AH57" s="7">
        <v>58.3</v>
      </c>
      <c r="AI57" s="7">
        <v>11.6</v>
      </c>
      <c r="AJ57" s="7">
        <v>32.299999999999997</v>
      </c>
      <c r="AK57" s="7">
        <v>14.3</v>
      </c>
      <c r="AL57" s="7">
        <v>20.399999999999999</v>
      </c>
      <c r="AM57" s="7">
        <v>28.5</v>
      </c>
      <c r="AN57" s="7">
        <v>37.9</v>
      </c>
      <c r="AO57" s="7">
        <v>38.9</v>
      </c>
      <c r="AP57" s="7">
        <v>30.6</v>
      </c>
      <c r="AQ57" s="7">
        <v>37.6</v>
      </c>
      <c r="AR57" s="7">
        <v>21.5</v>
      </c>
      <c r="AS57" s="7">
        <v>16.3</v>
      </c>
      <c r="AT57" s="7">
        <v>41.7</v>
      </c>
      <c r="AU57" s="7">
        <v>23.9</v>
      </c>
      <c r="AV57" s="7">
        <v>0</v>
      </c>
      <c r="AW57" s="7">
        <v>1</v>
      </c>
      <c r="AX57" s="7">
        <v>39.799999999999997</v>
      </c>
      <c r="AY57" s="7">
        <v>59.2</v>
      </c>
      <c r="AZ57" s="7">
        <v>16.3</v>
      </c>
      <c r="BA57" s="7">
        <v>35.6</v>
      </c>
      <c r="BB57" s="7">
        <v>40.700000000000003</v>
      </c>
      <c r="BC57" s="7">
        <v>48.8</v>
      </c>
      <c r="BD57" s="7">
        <v>30.8</v>
      </c>
      <c r="BE57" s="7">
        <v>46.3</v>
      </c>
      <c r="BF57" s="7">
        <v>23.8</v>
      </c>
      <c r="BG57" s="7">
        <v>50.3</v>
      </c>
      <c r="BH57" s="7">
        <v>5</v>
      </c>
      <c r="BI57" s="7">
        <v>13.9</v>
      </c>
      <c r="BJ57" s="7">
        <v>28.7</v>
      </c>
      <c r="BK57" s="7">
        <v>30.9</v>
      </c>
      <c r="BL57" s="7">
        <v>-7.2</v>
      </c>
      <c r="BM57" s="7">
        <v>25</v>
      </c>
      <c r="BN57" s="7">
        <v>15.4</v>
      </c>
      <c r="BO57" s="7">
        <v>25.9</v>
      </c>
      <c r="BP57" s="7">
        <v>23.1</v>
      </c>
      <c r="BQ57" s="7">
        <v>17.600000000000001</v>
      </c>
      <c r="BR57" s="7">
        <v>31.140499999999999</v>
      </c>
      <c r="BS57" s="7">
        <v>2.7</v>
      </c>
      <c r="BT57" s="7">
        <v>26.9</v>
      </c>
      <c r="BU57" s="7">
        <v>33.9</v>
      </c>
      <c r="BV57" s="7">
        <v>55.29</v>
      </c>
      <c r="BW57" s="7">
        <v>0</v>
      </c>
      <c r="BX57" s="7">
        <v>28.8</v>
      </c>
      <c r="BY57" s="7">
        <v>27.7</v>
      </c>
      <c r="BZ57" s="7">
        <v>30.9</v>
      </c>
      <c r="CA57" s="7">
        <v>37</v>
      </c>
      <c r="CB57" s="7">
        <v>26.1</v>
      </c>
      <c r="CC57" s="7">
        <v>28.8</v>
      </c>
      <c r="CD57" s="7">
        <v>6</v>
      </c>
      <c r="CE57" s="7">
        <v>0</v>
      </c>
      <c r="CF57" s="7">
        <v>22.9</v>
      </c>
      <c r="CG57" s="7">
        <v>104.92</v>
      </c>
      <c r="CH57" s="7">
        <v>31.6</v>
      </c>
      <c r="CI57" s="7">
        <v>13.7</v>
      </c>
      <c r="CJ57" s="7">
        <v>24.3</v>
      </c>
      <c r="CK57" s="7">
        <v>11.6</v>
      </c>
      <c r="CL57" s="7">
        <v>23</v>
      </c>
      <c r="CM57" s="7">
        <v>21.5</v>
      </c>
      <c r="CN57" s="7">
        <v>73.5</v>
      </c>
      <c r="CO57" s="7">
        <v>27.2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13.1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8.33</v>
      </c>
      <c r="DG57" s="9">
        <f t="shared" ref="DG57" si="56">1/3*DG55+2/3*DG58</f>
        <v>11.566666666666666</v>
      </c>
      <c r="DH57" s="9">
        <f>1/3*DH55+2/3*DH58</f>
        <v>11.266666666666666</v>
      </c>
      <c r="DI57" s="7">
        <v>8.98</v>
      </c>
      <c r="DJ57" s="7">
        <v>9.8000000000000007</v>
      </c>
      <c r="DK57" s="7">
        <v>60.7</v>
      </c>
      <c r="DL57" s="7">
        <v>38.200000000000003</v>
      </c>
      <c r="DM57" s="7">
        <v>0</v>
      </c>
      <c r="DN57" s="7">
        <v>4961.6899999999996</v>
      </c>
      <c r="DO57" s="7">
        <v>0</v>
      </c>
      <c r="DP57" s="7">
        <v>10.85</v>
      </c>
      <c r="DQ57" s="7">
        <v>15.14</v>
      </c>
      <c r="DR57" s="7">
        <v>13.63</v>
      </c>
      <c r="DS57" s="7">
        <v>14.1</v>
      </c>
      <c r="DT57" s="7">
        <v>-58.8</v>
      </c>
      <c r="DU57" s="8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5.3</v>
      </c>
      <c r="ER57" s="7">
        <v>6.8</v>
      </c>
      <c r="ES57" s="7">
        <v>109.48</v>
      </c>
      <c r="ET57" s="7">
        <v>10.4</v>
      </c>
      <c r="EU57" s="7">
        <v>6.43333333333333</v>
      </c>
      <c r="EV57" s="7">
        <v>11.033333333333299</v>
      </c>
      <c r="EW57" s="7">
        <v>10.7666666666666</v>
      </c>
      <c r="EX57" s="7">
        <v>6.6333333333333302</v>
      </c>
      <c r="EY57" s="7">
        <v>11.3666666666666</v>
      </c>
      <c r="EZ57" s="7">
        <v>0</v>
      </c>
      <c r="FA57" s="7">
        <v>9.0333333333333297</v>
      </c>
      <c r="FB57" s="7">
        <v>6.2666666666666604</v>
      </c>
      <c r="FC57" s="7">
        <v>16.600000000000001</v>
      </c>
      <c r="FD57" s="7">
        <v>12.8</v>
      </c>
      <c r="FE57" s="7">
        <v>2.5666666666666602</v>
      </c>
      <c r="FF57" s="7">
        <v>5.7</v>
      </c>
      <c r="FG57" s="7">
        <v>0</v>
      </c>
      <c r="FH57" s="7">
        <v>14.533333333333299</v>
      </c>
      <c r="FI57" s="7">
        <v>0</v>
      </c>
      <c r="FJ57" s="7">
        <v>8.0673999999999992</v>
      </c>
      <c r="FK57" s="7">
        <v>8.6570999999999998</v>
      </c>
      <c r="FL57" s="7">
        <v>10.8874333333333</v>
      </c>
      <c r="FM57" s="7">
        <v>5.7072000000000003</v>
      </c>
      <c r="FN57" s="7">
        <v>282.21105266666598</v>
      </c>
      <c r="FO57" s="7">
        <v>5.80502933333333</v>
      </c>
      <c r="FP57" s="7">
        <v>52.566074999999998</v>
      </c>
      <c r="FQ57" s="7">
        <v>2.7135166666666599</v>
      </c>
      <c r="FR57" s="7">
        <v>47.433925000000002</v>
      </c>
      <c r="FS57" s="7">
        <v>3.0915123333333301</v>
      </c>
      <c r="FT57" s="7">
        <v>2.99185833333333</v>
      </c>
      <c r="FU57" s="7">
        <v>-0.732561666666666</v>
      </c>
      <c r="FV57" s="7">
        <v>-0.63546666666666596</v>
      </c>
      <c r="FW57" s="7">
        <v>5.6581573333333299</v>
      </c>
      <c r="FX57" s="7">
        <v>0</v>
      </c>
      <c r="FY57" s="7">
        <v>151.333333333333</v>
      </c>
      <c r="FZ57" s="7">
        <v>17.100000000000001</v>
      </c>
      <c r="GA57" s="7">
        <v>106.06666666666599</v>
      </c>
      <c r="GB57" s="7">
        <v>28.1666666666666</v>
      </c>
      <c r="GC57" s="7">
        <v>20.100000000000001</v>
      </c>
      <c r="GD57" s="7">
        <v>8.0666666666666593</v>
      </c>
      <c r="GE57" s="7">
        <v>25.2</v>
      </c>
      <c r="GF57" s="7">
        <v>23.3333333333333</v>
      </c>
      <c r="GG57" s="7">
        <v>11.566666666666601</v>
      </c>
      <c r="GH57" s="7">
        <v>11.2666666666666</v>
      </c>
    </row>
    <row r="58" spans="1:190" x14ac:dyDescent="0.3">
      <c r="A58" s="6">
        <v>38260</v>
      </c>
      <c r="B58" s="7">
        <v>16.100000000000001</v>
      </c>
      <c r="C58" s="7">
        <v>0</v>
      </c>
      <c r="D58" s="7">
        <v>0</v>
      </c>
      <c r="E58" s="7">
        <v>0</v>
      </c>
      <c r="F58" s="7">
        <v>13.3</v>
      </c>
      <c r="G58" s="7">
        <v>16.7</v>
      </c>
      <c r="H58" s="7">
        <v>17</v>
      </c>
      <c r="I58" s="7">
        <v>0</v>
      </c>
      <c r="J58" s="7">
        <v>0</v>
      </c>
      <c r="K58" s="7">
        <v>11.8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11</v>
      </c>
      <c r="R58" s="7">
        <v>-0.4</v>
      </c>
      <c r="S58" s="7">
        <v>11.2</v>
      </c>
      <c r="T58" s="7">
        <v>9</v>
      </c>
      <c r="U58" s="7">
        <v>0</v>
      </c>
      <c r="V58" s="7">
        <v>16.690000000000001</v>
      </c>
      <c r="W58" s="7">
        <v>0</v>
      </c>
      <c r="X58" s="7">
        <v>21.53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29.9</v>
      </c>
      <c r="AF58" s="7">
        <v>27.8</v>
      </c>
      <c r="AG58" s="7">
        <v>35.799999999999997</v>
      </c>
      <c r="AH58" s="7">
        <v>59.9</v>
      </c>
      <c r="AI58" s="7">
        <v>22.3</v>
      </c>
      <c r="AJ58" s="7">
        <v>31.8</v>
      </c>
      <c r="AK58" s="7">
        <v>12.8</v>
      </c>
      <c r="AL58" s="7">
        <v>18.5</v>
      </c>
      <c r="AM58" s="7">
        <v>28</v>
      </c>
      <c r="AN58" s="7">
        <v>38.200000000000003</v>
      </c>
      <c r="AO58" s="7">
        <v>38.700000000000003</v>
      </c>
      <c r="AP58" s="7">
        <v>30.3</v>
      </c>
      <c r="AQ58" s="7">
        <v>38.9</v>
      </c>
      <c r="AR58" s="7">
        <v>19.3</v>
      </c>
      <c r="AS58" s="7">
        <v>21.4</v>
      </c>
      <c r="AT58" s="7">
        <v>42.4</v>
      </c>
      <c r="AU58" s="7">
        <v>22.8</v>
      </c>
      <c r="AV58" s="7">
        <v>0</v>
      </c>
      <c r="AW58" s="7">
        <v>1.1000000000000001</v>
      </c>
      <c r="AX58" s="7">
        <v>39.799999999999997</v>
      </c>
      <c r="AY58" s="7">
        <v>59.1</v>
      </c>
      <c r="AZ58" s="7">
        <v>21.4</v>
      </c>
      <c r="BA58" s="7">
        <v>37.200000000000003</v>
      </c>
      <c r="BB58" s="7">
        <v>41.7</v>
      </c>
      <c r="BC58" s="7">
        <v>48.2</v>
      </c>
      <c r="BD58" s="7">
        <v>33</v>
      </c>
      <c r="BE58" s="7">
        <v>41.1</v>
      </c>
      <c r="BF58" s="7">
        <v>21.9</v>
      </c>
      <c r="BG58" s="7">
        <v>50.2</v>
      </c>
      <c r="BH58" s="7">
        <v>4.5999999999999996</v>
      </c>
      <c r="BI58" s="7">
        <v>13.5</v>
      </c>
      <c r="BJ58" s="7">
        <v>28.9</v>
      </c>
      <c r="BK58" s="7">
        <v>31.5</v>
      </c>
      <c r="BL58" s="7">
        <v>7.9</v>
      </c>
      <c r="BM58" s="7">
        <v>19.7</v>
      </c>
      <c r="BN58" s="7">
        <v>23.9</v>
      </c>
      <c r="BO58" s="7">
        <v>24.8</v>
      </c>
      <c r="BP58" s="7">
        <v>24.8</v>
      </c>
      <c r="BQ58" s="7">
        <v>21.5</v>
      </c>
      <c r="BR58" s="7">
        <v>28.461500000000001</v>
      </c>
      <c r="BS58" s="7">
        <v>2.8</v>
      </c>
      <c r="BT58" s="7">
        <v>25.4</v>
      </c>
      <c r="BU58" s="7">
        <v>32.1</v>
      </c>
      <c r="BV58" s="7">
        <v>44</v>
      </c>
      <c r="BW58" s="7">
        <v>0</v>
      </c>
      <c r="BX58" s="7">
        <v>28.3</v>
      </c>
      <c r="BY58" s="7">
        <v>27.4</v>
      </c>
      <c r="BZ58" s="7">
        <v>32</v>
      </c>
      <c r="CA58" s="7">
        <v>35.1</v>
      </c>
      <c r="CB58" s="7">
        <v>26.1</v>
      </c>
      <c r="CC58" s="7">
        <v>28.3</v>
      </c>
      <c r="CD58" s="7">
        <v>3.8</v>
      </c>
      <c r="CE58" s="7">
        <v>0</v>
      </c>
      <c r="CF58" s="7">
        <v>19.899999999999999</v>
      </c>
      <c r="CG58" s="7">
        <v>104.95</v>
      </c>
      <c r="CH58" s="7">
        <v>31.4</v>
      </c>
      <c r="CI58" s="7">
        <v>12.2</v>
      </c>
      <c r="CJ58" s="7">
        <v>23.3</v>
      </c>
      <c r="CK58" s="7">
        <v>9.5</v>
      </c>
      <c r="CL58" s="7">
        <v>19.3</v>
      </c>
      <c r="CM58" s="7">
        <v>18.2</v>
      </c>
      <c r="CN58" s="7">
        <v>70.8</v>
      </c>
      <c r="CO58" s="7">
        <v>21.9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14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9.3000000000000007</v>
      </c>
      <c r="DG58" s="7">
        <v>11.4</v>
      </c>
      <c r="DH58" s="7">
        <v>10.9</v>
      </c>
      <c r="DI58" s="7">
        <v>11.17</v>
      </c>
      <c r="DJ58" s="7">
        <v>6.5</v>
      </c>
      <c r="DK58" s="7">
        <v>1621.38</v>
      </c>
      <c r="DL58" s="7">
        <v>36.700000000000003</v>
      </c>
      <c r="DM58" s="7">
        <v>0</v>
      </c>
      <c r="DN58" s="7">
        <v>5145.38</v>
      </c>
      <c r="DO58" s="7">
        <v>0</v>
      </c>
      <c r="DP58" s="7">
        <v>12.11</v>
      </c>
      <c r="DQ58" s="7">
        <v>13.7</v>
      </c>
      <c r="DR58" s="7">
        <v>13.94</v>
      </c>
      <c r="DS58" s="7">
        <v>13.6</v>
      </c>
      <c r="DT58" s="7">
        <v>-24.64</v>
      </c>
      <c r="DU58" s="8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5.2</v>
      </c>
      <c r="ER58" s="7">
        <v>7.9</v>
      </c>
      <c r="ES58" s="7">
        <v>109.62</v>
      </c>
      <c r="ET58" s="7">
        <v>9.8000000000000007</v>
      </c>
      <c r="EU58" s="7">
        <v>7.3</v>
      </c>
      <c r="EV58" s="7">
        <v>10.5</v>
      </c>
      <c r="EW58" s="7">
        <v>9.7999999999999901</v>
      </c>
      <c r="EX58" s="7">
        <v>7.5</v>
      </c>
      <c r="EY58" s="7">
        <v>10.7</v>
      </c>
      <c r="EZ58" s="7">
        <v>0</v>
      </c>
      <c r="FA58" s="7">
        <v>9.6</v>
      </c>
      <c r="FB58" s="7">
        <v>5.2999999999999901</v>
      </c>
      <c r="FC58" s="7">
        <v>15.8</v>
      </c>
      <c r="FD58" s="7">
        <v>11</v>
      </c>
      <c r="FE58" s="7">
        <v>2.69999999999999</v>
      </c>
      <c r="FF58" s="7">
        <v>4.5</v>
      </c>
      <c r="FG58" s="7">
        <v>0</v>
      </c>
      <c r="FH58" s="7">
        <v>13.5</v>
      </c>
      <c r="FI58" s="7">
        <v>0</v>
      </c>
      <c r="FJ58" s="7">
        <v>7.8853</v>
      </c>
      <c r="FK58" s="7">
        <v>8.3924000000000003</v>
      </c>
      <c r="FL58" s="7">
        <v>11.1637</v>
      </c>
      <c r="FM58" s="7">
        <v>5.3418999999999999</v>
      </c>
      <c r="FN58" s="7">
        <v>244.07547199999999</v>
      </c>
      <c r="FO58" s="7">
        <v>4.8753650000000004</v>
      </c>
      <c r="FP58" s="7">
        <v>70.742493999999994</v>
      </c>
      <c r="FQ58" s="7">
        <v>3.44895499999999</v>
      </c>
      <c r="FR58" s="7">
        <v>29.257505999999999</v>
      </c>
      <c r="FS58" s="7">
        <v>1.42641</v>
      </c>
      <c r="FT58" s="7">
        <v>3.5999119999999998</v>
      </c>
      <c r="FU58" s="7">
        <v>-0.81097799999999898</v>
      </c>
      <c r="FV58" s="7">
        <v>-0.45465999999999901</v>
      </c>
      <c r="FW58" s="7">
        <v>5.9522069999999996</v>
      </c>
      <c r="FX58" s="7">
        <v>0</v>
      </c>
      <c r="FY58" s="7">
        <v>151.5</v>
      </c>
      <c r="FZ58" s="7">
        <v>17.2</v>
      </c>
      <c r="GA58" s="7">
        <v>106</v>
      </c>
      <c r="GB58" s="7">
        <v>28.299999999999901</v>
      </c>
      <c r="GC58" s="7">
        <v>20.2</v>
      </c>
      <c r="GD58" s="7">
        <v>8.1</v>
      </c>
      <c r="GE58" s="7">
        <v>24.9</v>
      </c>
      <c r="GF58" s="7">
        <v>23.3</v>
      </c>
      <c r="GG58" s="7">
        <v>11.399999999999901</v>
      </c>
      <c r="GH58" s="7">
        <v>10.899999999999901</v>
      </c>
    </row>
    <row r="59" spans="1:190" x14ac:dyDescent="0.3">
      <c r="A59" s="6">
        <v>38291</v>
      </c>
      <c r="B59" s="7">
        <v>15.7</v>
      </c>
      <c r="C59" s="7">
        <v>0</v>
      </c>
      <c r="D59" s="7">
        <v>0</v>
      </c>
      <c r="E59" s="7">
        <v>0</v>
      </c>
      <c r="F59" s="7">
        <v>14</v>
      </c>
      <c r="G59" s="7">
        <v>15.9</v>
      </c>
      <c r="H59" s="7">
        <v>16.3</v>
      </c>
      <c r="I59" s="7">
        <v>0</v>
      </c>
      <c r="J59" s="7">
        <v>0</v>
      </c>
      <c r="K59" s="7">
        <v>15.8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11.1</v>
      </c>
      <c r="R59" s="7">
        <v>3.3</v>
      </c>
      <c r="S59" s="7">
        <v>12.4</v>
      </c>
      <c r="T59" s="7">
        <v>13.4</v>
      </c>
      <c r="U59" s="7">
        <v>0</v>
      </c>
      <c r="V59" s="7">
        <v>18.239999999999998</v>
      </c>
      <c r="W59" s="7">
        <v>0</v>
      </c>
      <c r="X59" s="7">
        <v>22.22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29.5</v>
      </c>
      <c r="AF59" s="7">
        <v>27.6</v>
      </c>
      <c r="AG59" s="7">
        <v>34.5</v>
      </c>
      <c r="AH59" s="7">
        <v>56.3</v>
      </c>
      <c r="AI59" s="7">
        <v>20.399999999999999</v>
      </c>
      <c r="AJ59" s="7">
        <v>31</v>
      </c>
      <c r="AK59" s="7">
        <v>13</v>
      </c>
      <c r="AL59" s="7">
        <v>17.100000000000001</v>
      </c>
      <c r="AM59" s="7">
        <v>22.4</v>
      </c>
      <c r="AN59" s="7">
        <v>38.5</v>
      </c>
      <c r="AO59" s="7">
        <v>35.700000000000003</v>
      </c>
      <c r="AP59" s="7">
        <v>29.7</v>
      </c>
      <c r="AQ59" s="7">
        <v>37.9</v>
      </c>
      <c r="AR59" s="7">
        <v>19.399999999999999</v>
      </c>
      <c r="AS59" s="7">
        <v>23.1</v>
      </c>
      <c r="AT59" s="7">
        <v>41.7</v>
      </c>
      <c r="AU59" s="7">
        <v>22.5</v>
      </c>
      <c r="AV59" s="7">
        <v>0</v>
      </c>
      <c r="AW59" s="7">
        <v>1.1000000000000001</v>
      </c>
      <c r="AX59" s="7">
        <v>39.9</v>
      </c>
      <c r="AY59" s="7">
        <v>59</v>
      </c>
      <c r="AZ59" s="7">
        <v>23.1</v>
      </c>
      <c r="BA59" s="7">
        <v>39.200000000000003</v>
      </c>
      <c r="BB59" s="7">
        <v>40.4</v>
      </c>
      <c r="BC59" s="7">
        <v>48.5</v>
      </c>
      <c r="BD59" s="7">
        <v>29.5</v>
      </c>
      <c r="BE59" s="7">
        <v>41.1</v>
      </c>
      <c r="BF59" s="7">
        <v>21.6</v>
      </c>
      <c r="BG59" s="7">
        <v>44.3</v>
      </c>
      <c r="BH59" s="7">
        <v>2.5</v>
      </c>
      <c r="BI59" s="7">
        <v>8.3000000000000007</v>
      </c>
      <c r="BJ59" s="7">
        <v>28.8</v>
      </c>
      <c r="BK59" s="7">
        <v>31.2</v>
      </c>
      <c r="BL59" s="7">
        <v>10.5</v>
      </c>
      <c r="BM59" s="7">
        <v>19</v>
      </c>
      <c r="BN59" s="7">
        <v>32.299999999999997</v>
      </c>
      <c r="BO59" s="7">
        <v>24.3</v>
      </c>
      <c r="BP59" s="7">
        <v>25.7</v>
      </c>
      <c r="BQ59" s="7">
        <v>20.5</v>
      </c>
      <c r="BR59" s="7">
        <v>28.214700000000001</v>
      </c>
      <c r="BS59" s="7">
        <v>2.1</v>
      </c>
      <c r="BT59" s="7">
        <v>27.6</v>
      </c>
      <c r="BU59" s="7">
        <v>31.9</v>
      </c>
      <c r="BV59" s="7">
        <v>53.3</v>
      </c>
      <c r="BW59" s="7">
        <v>0</v>
      </c>
      <c r="BX59" s="7">
        <v>28.9</v>
      </c>
      <c r="BY59" s="7">
        <v>27.9</v>
      </c>
      <c r="BZ59" s="7">
        <v>33.799999999999997</v>
      </c>
      <c r="CA59" s="7">
        <v>34.700000000000003</v>
      </c>
      <c r="CB59" s="7">
        <v>27.1</v>
      </c>
      <c r="CC59" s="7">
        <v>28.9</v>
      </c>
      <c r="CD59" s="7">
        <v>7</v>
      </c>
      <c r="CE59" s="7">
        <v>0</v>
      </c>
      <c r="CF59" s="7">
        <v>22.3</v>
      </c>
      <c r="CG59" s="7">
        <v>104.71</v>
      </c>
      <c r="CH59" s="7">
        <v>31.4</v>
      </c>
      <c r="CI59" s="7">
        <v>11.7</v>
      </c>
      <c r="CJ59" s="7">
        <v>22.3</v>
      </c>
      <c r="CK59" s="7">
        <v>9.8000000000000007</v>
      </c>
      <c r="CL59" s="7">
        <v>18</v>
      </c>
      <c r="CM59" s="7">
        <v>17.100000000000001</v>
      </c>
      <c r="CN59" s="7">
        <v>57.5</v>
      </c>
      <c r="CO59" s="7">
        <v>20.8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14.2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10.44</v>
      </c>
      <c r="DG59" s="9">
        <f t="shared" ref="DG59" si="57">2/3*DG58+1/3*DG61</f>
        <v>11.333333333333332</v>
      </c>
      <c r="DH59" s="9">
        <f>2/3*DH58+1/3*DH61</f>
        <v>10.7</v>
      </c>
      <c r="DI59" s="7">
        <v>12.29</v>
      </c>
      <c r="DJ59" s="7">
        <v>2.1</v>
      </c>
      <c r="DK59" s="7">
        <v>23.7</v>
      </c>
      <c r="DL59" s="7">
        <v>35.799999999999997</v>
      </c>
      <c r="DM59" s="7">
        <v>0</v>
      </c>
      <c r="DN59" s="7">
        <v>5424.43</v>
      </c>
      <c r="DO59" s="7">
        <v>0</v>
      </c>
      <c r="DP59" s="7">
        <v>10.01</v>
      </c>
      <c r="DQ59" s="7">
        <v>12.57</v>
      </c>
      <c r="DR59" s="7">
        <v>13.45</v>
      </c>
      <c r="DS59" s="7">
        <v>13.3</v>
      </c>
      <c r="DT59" s="7">
        <v>-58.44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4.3</v>
      </c>
      <c r="ER59" s="7">
        <v>8.4</v>
      </c>
      <c r="ES59" s="7">
        <v>108.17</v>
      </c>
      <c r="ET59" s="7">
        <v>9.4666666666666597</v>
      </c>
      <c r="EU59" s="7">
        <v>7.1</v>
      </c>
      <c r="EV59" s="7">
        <v>10.3666666666666</v>
      </c>
      <c r="EW59" s="7">
        <v>9.2666666666666604</v>
      </c>
      <c r="EX59" s="7">
        <v>7.2666666666666604</v>
      </c>
      <c r="EY59" s="7">
        <v>10.633333333333301</v>
      </c>
      <c r="EZ59" s="7">
        <v>0</v>
      </c>
      <c r="FA59" s="7">
        <v>8.7666666666666604</v>
      </c>
      <c r="FB59" s="7">
        <v>7.5</v>
      </c>
      <c r="FC59" s="7">
        <v>13.9</v>
      </c>
      <c r="FD59" s="7">
        <v>13.2666666666666</v>
      </c>
      <c r="FE59" s="7">
        <v>4.0666666666666602</v>
      </c>
      <c r="FF59" s="7">
        <v>4.2</v>
      </c>
      <c r="FG59" s="7">
        <v>0</v>
      </c>
      <c r="FH59" s="7">
        <v>10.9333333333333</v>
      </c>
      <c r="FI59" s="7">
        <v>0</v>
      </c>
      <c r="FJ59" s="7">
        <v>7.2940666666666596</v>
      </c>
      <c r="FK59" s="7">
        <v>7.8124000000000002</v>
      </c>
      <c r="FL59" s="7">
        <v>10.4331333333333</v>
      </c>
      <c r="FM59" s="7">
        <v>4.1968666666666596</v>
      </c>
      <c r="FN59" s="7">
        <v>418.52746966666598</v>
      </c>
      <c r="FO59" s="7">
        <v>7.8255460000000001</v>
      </c>
      <c r="FP59" s="7">
        <v>65.628267333333298</v>
      </c>
      <c r="FQ59" s="7">
        <v>4.8340126666666601</v>
      </c>
      <c r="FR59" s="7">
        <v>34.371732666666603</v>
      </c>
      <c r="FS59" s="7">
        <v>2.9915336666666601</v>
      </c>
      <c r="FT59" s="7">
        <v>4.5180696666666602</v>
      </c>
      <c r="FU59" s="7">
        <v>-0.53942699999999999</v>
      </c>
      <c r="FV59" s="7">
        <v>-0.35553566666666703</v>
      </c>
      <c r="FW59" s="7">
        <v>7.5275993333333302</v>
      </c>
      <c r="FX59" s="7">
        <v>0</v>
      </c>
      <c r="FY59" s="7">
        <v>151.30000000000001</v>
      </c>
      <c r="FZ59" s="7">
        <v>17.266666666666602</v>
      </c>
      <c r="GA59" s="7">
        <v>105.966666666666</v>
      </c>
      <c r="GB59" s="7">
        <v>28.066666666666599</v>
      </c>
      <c r="GC59" s="7">
        <v>19.899999999999999</v>
      </c>
      <c r="GD59" s="7">
        <v>8.1666666666666607</v>
      </c>
      <c r="GE59" s="7">
        <v>24.6666666666666</v>
      </c>
      <c r="GF59" s="7">
        <v>23.266666666666602</v>
      </c>
      <c r="GG59" s="7">
        <v>11.3333333333333</v>
      </c>
      <c r="GH59" s="7">
        <v>10.7</v>
      </c>
    </row>
    <row r="60" spans="1:190" x14ac:dyDescent="0.3">
      <c r="A60" s="6">
        <v>38321</v>
      </c>
      <c r="B60" s="7">
        <v>14.8</v>
      </c>
      <c r="C60" s="7">
        <v>0</v>
      </c>
      <c r="D60" s="7">
        <v>0</v>
      </c>
      <c r="E60" s="7">
        <v>0</v>
      </c>
      <c r="F60" s="7">
        <v>12.5</v>
      </c>
      <c r="G60" s="7">
        <v>15.8</v>
      </c>
      <c r="H60" s="7">
        <v>15.1</v>
      </c>
      <c r="I60" s="7">
        <v>0</v>
      </c>
      <c r="J60" s="7">
        <v>0</v>
      </c>
      <c r="K60" s="7">
        <v>14.4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10.9</v>
      </c>
      <c r="R60" s="7">
        <v>0</v>
      </c>
      <c r="S60" s="7">
        <v>12.1</v>
      </c>
      <c r="T60" s="7">
        <v>9.1999999999999993</v>
      </c>
      <c r="U60" s="7">
        <v>0</v>
      </c>
      <c r="V60" s="7">
        <v>16.78</v>
      </c>
      <c r="W60" s="7">
        <v>0</v>
      </c>
      <c r="X60" s="7">
        <v>23.03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28.9</v>
      </c>
      <c r="AF60" s="7">
        <v>27.2</v>
      </c>
      <c r="AG60" s="7">
        <v>33.1</v>
      </c>
      <c r="AH60" s="7">
        <v>56.1</v>
      </c>
      <c r="AI60" s="7">
        <v>17.100000000000001</v>
      </c>
      <c r="AJ60" s="7">
        <v>30.9</v>
      </c>
      <c r="AK60" s="7">
        <v>12.8</v>
      </c>
      <c r="AL60" s="7">
        <v>17.399999999999999</v>
      </c>
      <c r="AM60" s="7">
        <v>24.3</v>
      </c>
      <c r="AN60" s="7">
        <v>38.200000000000003</v>
      </c>
      <c r="AO60" s="7">
        <v>34.9</v>
      </c>
      <c r="AP60" s="7">
        <v>29.1</v>
      </c>
      <c r="AQ60" s="7">
        <v>36.4</v>
      </c>
      <c r="AR60" s="7">
        <v>20</v>
      </c>
      <c r="AS60" s="7">
        <v>24</v>
      </c>
      <c r="AT60" s="7">
        <v>40.5</v>
      </c>
      <c r="AU60" s="7">
        <v>22.2</v>
      </c>
      <c r="AV60" s="7">
        <v>0</v>
      </c>
      <c r="AW60" s="7">
        <v>1.1000000000000001</v>
      </c>
      <c r="AX60" s="7">
        <v>39.9</v>
      </c>
      <c r="AY60" s="7">
        <v>59</v>
      </c>
      <c r="AZ60" s="7">
        <v>24</v>
      </c>
      <c r="BA60" s="7">
        <v>38.200000000000003</v>
      </c>
      <c r="BB60" s="7">
        <v>39.200000000000003</v>
      </c>
      <c r="BC60" s="7">
        <v>47.2</v>
      </c>
      <c r="BD60" s="7">
        <v>29.1</v>
      </c>
      <c r="BE60" s="7">
        <v>40.299999999999997</v>
      </c>
      <c r="BF60" s="7">
        <v>20.9</v>
      </c>
      <c r="BG60" s="7">
        <v>43.5</v>
      </c>
      <c r="BH60" s="7">
        <v>-0.5</v>
      </c>
      <c r="BI60" s="7">
        <v>5.7</v>
      </c>
      <c r="BJ60" s="7">
        <v>29.2</v>
      </c>
      <c r="BK60" s="7">
        <v>36.1</v>
      </c>
      <c r="BL60" s="7">
        <v>10.9</v>
      </c>
      <c r="BM60" s="7">
        <v>18.8</v>
      </c>
      <c r="BN60" s="7">
        <v>41.4</v>
      </c>
      <c r="BO60" s="7">
        <v>27.2</v>
      </c>
      <c r="BP60" s="7">
        <v>29.1</v>
      </c>
      <c r="BQ60" s="7">
        <v>17</v>
      </c>
      <c r="BR60" s="7">
        <v>27.5091</v>
      </c>
      <c r="BS60" s="7">
        <v>1.1000000000000001</v>
      </c>
      <c r="BT60" s="7">
        <v>27.3</v>
      </c>
      <c r="BU60" s="7">
        <v>30.2</v>
      </c>
      <c r="BV60" s="7">
        <v>4.8</v>
      </c>
      <c r="BW60" s="7">
        <v>0</v>
      </c>
      <c r="BX60" s="7">
        <v>29.2</v>
      </c>
      <c r="BY60" s="7">
        <v>28.7</v>
      </c>
      <c r="BZ60" s="7">
        <v>29.7</v>
      </c>
      <c r="CA60" s="7">
        <v>33.200000000000003</v>
      </c>
      <c r="CB60" s="7">
        <v>28.1</v>
      </c>
      <c r="CC60" s="7">
        <v>29.2</v>
      </c>
      <c r="CD60" s="7">
        <v>7.4</v>
      </c>
      <c r="CE60" s="7">
        <v>0</v>
      </c>
      <c r="CF60" s="7">
        <v>24.1</v>
      </c>
      <c r="CG60" s="7">
        <v>104.22</v>
      </c>
      <c r="CH60" s="7">
        <v>31.7</v>
      </c>
      <c r="CI60" s="7">
        <v>11.7</v>
      </c>
      <c r="CJ60" s="7">
        <v>21.7</v>
      </c>
      <c r="CK60" s="7">
        <v>11.7</v>
      </c>
      <c r="CL60" s="7">
        <v>18.5</v>
      </c>
      <c r="CM60" s="7">
        <v>17.8</v>
      </c>
      <c r="CN60" s="7">
        <v>55.5</v>
      </c>
      <c r="CO60" s="7">
        <v>19.600000000000001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13.9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11.78</v>
      </c>
      <c r="DG60" s="9">
        <f t="shared" ref="DG60" si="58">1/3*DG58+2/3*DG61</f>
        <v>11.266666666666666</v>
      </c>
      <c r="DH60" s="9">
        <f>1/3*DH58+2/3*DH61</f>
        <v>10.5</v>
      </c>
      <c r="DI60" s="7">
        <v>11.28</v>
      </c>
      <c r="DJ60" s="7">
        <v>11.8</v>
      </c>
      <c r="DK60" s="7">
        <v>103.22</v>
      </c>
      <c r="DL60" s="7">
        <v>36.5</v>
      </c>
      <c r="DM60" s="7">
        <v>0</v>
      </c>
      <c r="DN60" s="7">
        <v>5738.82</v>
      </c>
      <c r="DO60" s="7">
        <v>0</v>
      </c>
      <c r="DP60" s="7">
        <v>9.6</v>
      </c>
      <c r="DQ60" s="7">
        <v>13.8</v>
      </c>
      <c r="DR60" s="7">
        <v>14</v>
      </c>
      <c r="DS60" s="7">
        <v>13.5</v>
      </c>
      <c r="DT60" s="7">
        <v>45.85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2.8</v>
      </c>
      <c r="ER60" s="7">
        <v>8.1</v>
      </c>
      <c r="ES60" s="7">
        <v>106.33</v>
      </c>
      <c r="ET60" s="7">
        <v>9.1333333333333293</v>
      </c>
      <c r="EU60" s="7">
        <v>6.9</v>
      </c>
      <c r="EV60" s="7">
        <v>10.233333333333301</v>
      </c>
      <c r="EW60" s="7">
        <v>8.7333333333333307</v>
      </c>
      <c r="EX60" s="7">
        <v>7.0333333333333297</v>
      </c>
      <c r="EY60" s="7">
        <v>10.566666666666601</v>
      </c>
      <c r="EZ60" s="7">
        <v>0</v>
      </c>
      <c r="FA60" s="7">
        <v>7.93333333333333</v>
      </c>
      <c r="FB60" s="7">
        <v>9.6999999999999993</v>
      </c>
      <c r="FC60" s="7">
        <v>12</v>
      </c>
      <c r="FD60" s="7">
        <v>15.533333333333299</v>
      </c>
      <c r="FE60" s="7">
        <v>5.43333333333333</v>
      </c>
      <c r="FF60" s="7">
        <v>3.9</v>
      </c>
      <c r="FG60" s="7">
        <v>0</v>
      </c>
      <c r="FH60" s="7">
        <v>8.36666666666666</v>
      </c>
      <c r="FI60" s="7">
        <v>0</v>
      </c>
      <c r="FJ60" s="7">
        <v>6.7028333333333299</v>
      </c>
      <c r="FK60" s="7">
        <v>7.2324000000000002</v>
      </c>
      <c r="FL60" s="7">
        <v>9.7025666666666606</v>
      </c>
      <c r="FM60" s="7">
        <v>3.0518333333333301</v>
      </c>
      <c r="FN60" s="7">
        <v>592.97946733333299</v>
      </c>
      <c r="FO60" s="7">
        <v>10.775727</v>
      </c>
      <c r="FP60" s="7">
        <v>60.514040666666602</v>
      </c>
      <c r="FQ60" s="7">
        <v>6.2190703333333301</v>
      </c>
      <c r="FR60" s="7">
        <v>39.485959333333298</v>
      </c>
      <c r="FS60" s="7">
        <v>4.5566573333333302</v>
      </c>
      <c r="FT60" s="7">
        <v>5.4362273333333304</v>
      </c>
      <c r="FU60" s="7">
        <v>-0.267876</v>
      </c>
      <c r="FV60" s="7">
        <v>-0.25641133333333399</v>
      </c>
      <c r="FW60" s="7">
        <v>9.1029916666666608</v>
      </c>
      <c r="FX60" s="7">
        <v>0</v>
      </c>
      <c r="FY60" s="7">
        <v>151.1</v>
      </c>
      <c r="FZ60" s="7">
        <v>17.3333333333333</v>
      </c>
      <c r="GA60" s="7">
        <v>105.933333333333</v>
      </c>
      <c r="GB60" s="7">
        <v>27.8333333333333</v>
      </c>
      <c r="GC60" s="7">
        <v>19.600000000000001</v>
      </c>
      <c r="GD60" s="7">
        <v>8.2333333333333307</v>
      </c>
      <c r="GE60" s="7">
        <v>24.433333333333302</v>
      </c>
      <c r="GF60" s="7">
        <v>23.233333333333299</v>
      </c>
      <c r="GG60" s="7">
        <v>11.2666666666666</v>
      </c>
      <c r="GH60" s="7">
        <v>10.5</v>
      </c>
    </row>
    <row r="61" spans="1:190" x14ac:dyDescent="0.3">
      <c r="A61" s="6">
        <v>38352</v>
      </c>
      <c r="B61" s="7">
        <v>14.4</v>
      </c>
      <c r="C61" s="7">
        <v>0</v>
      </c>
      <c r="D61" s="7">
        <v>0</v>
      </c>
      <c r="E61" s="7">
        <v>0</v>
      </c>
      <c r="F61" s="7">
        <v>12.4</v>
      </c>
      <c r="G61" s="7">
        <v>15.2</v>
      </c>
      <c r="H61" s="7">
        <v>14.8</v>
      </c>
      <c r="I61" s="7">
        <v>0</v>
      </c>
      <c r="J61" s="7">
        <v>0</v>
      </c>
      <c r="K61" s="7">
        <v>11.8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5</v>
      </c>
      <c r="R61" s="7">
        <v>0.5</v>
      </c>
      <c r="S61" s="7">
        <v>7.3</v>
      </c>
      <c r="T61" s="7">
        <v>-4.5</v>
      </c>
      <c r="U61" s="7">
        <v>0</v>
      </c>
      <c r="V61" s="7">
        <v>15.62</v>
      </c>
      <c r="W61" s="7">
        <v>0</v>
      </c>
      <c r="X61" s="7">
        <v>24.65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27.6</v>
      </c>
      <c r="AF61" s="7">
        <v>26.1</v>
      </c>
      <c r="AG61" s="7">
        <v>30.1</v>
      </c>
      <c r="AH61" s="7">
        <v>52.2</v>
      </c>
      <c r="AI61" s="7">
        <v>17.8</v>
      </c>
      <c r="AJ61" s="7">
        <v>28.4</v>
      </c>
      <c r="AK61" s="7">
        <v>12.9</v>
      </c>
      <c r="AL61" s="7">
        <v>13.8</v>
      </c>
      <c r="AM61" s="7">
        <v>21.8</v>
      </c>
      <c r="AN61" s="7">
        <v>36.200000000000003</v>
      </c>
      <c r="AO61" s="7">
        <v>31.5</v>
      </c>
      <c r="AP61" s="7">
        <v>28.5</v>
      </c>
      <c r="AQ61" s="7">
        <v>33.200000000000003</v>
      </c>
      <c r="AR61" s="7">
        <v>18.600000000000001</v>
      </c>
      <c r="AS61" s="7">
        <v>20.3</v>
      </c>
      <c r="AT61" s="7">
        <v>38.299999999999997</v>
      </c>
      <c r="AU61" s="7">
        <v>21.6</v>
      </c>
      <c r="AV61" s="7">
        <v>0</v>
      </c>
      <c r="AW61" s="7">
        <v>1.1000000000000001</v>
      </c>
      <c r="AX61" s="7">
        <v>38.9</v>
      </c>
      <c r="AY61" s="7">
        <v>59.3</v>
      </c>
      <c r="AZ61" s="7">
        <v>20.3</v>
      </c>
      <c r="BA61" s="7">
        <v>38.1</v>
      </c>
      <c r="BB61" s="7">
        <v>36.299999999999997</v>
      </c>
      <c r="BC61" s="7">
        <v>43.5</v>
      </c>
      <c r="BD61" s="7">
        <v>40.4</v>
      </c>
      <c r="BE61" s="7">
        <v>39.700000000000003</v>
      </c>
      <c r="BF61" s="7">
        <v>20.2</v>
      </c>
      <c r="BG61" s="7">
        <v>37.5</v>
      </c>
      <c r="BH61" s="7">
        <v>-2.5</v>
      </c>
      <c r="BI61" s="7">
        <v>3.9</v>
      </c>
      <c r="BJ61" s="7">
        <v>29.1</v>
      </c>
      <c r="BK61" s="7">
        <v>19.899999999999999</v>
      </c>
      <c r="BL61" s="7">
        <v>18.600000000000001</v>
      </c>
      <c r="BM61" s="7">
        <v>14.5</v>
      </c>
      <c r="BN61" s="7">
        <v>65.8</v>
      </c>
      <c r="BO61" s="7">
        <v>21.8</v>
      </c>
      <c r="BP61" s="7">
        <v>22.6</v>
      </c>
      <c r="BQ61" s="7">
        <v>11.2</v>
      </c>
      <c r="BR61" s="7">
        <v>24.861699999999999</v>
      </c>
      <c r="BS61" s="7">
        <v>11</v>
      </c>
      <c r="BT61" s="7">
        <v>24.4</v>
      </c>
      <c r="BU61" s="7">
        <v>27</v>
      </c>
      <c r="BV61" s="7">
        <v>2</v>
      </c>
      <c r="BW61" s="7">
        <v>0</v>
      </c>
      <c r="BX61" s="7">
        <v>28.1</v>
      </c>
      <c r="BY61" s="7">
        <v>28.7</v>
      </c>
      <c r="BZ61" s="7">
        <v>28.3</v>
      </c>
      <c r="CA61" s="7">
        <v>31.4</v>
      </c>
      <c r="CB61" s="7">
        <v>22.8</v>
      </c>
      <c r="CC61" s="7">
        <v>28.1</v>
      </c>
      <c r="CD61" s="7">
        <v>5.4</v>
      </c>
      <c r="CE61" s="7">
        <v>0</v>
      </c>
      <c r="CF61" s="7">
        <v>25.2</v>
      </c>
      <c r="CG61" s="7">
        <v>103.65</v>
      </c>
      <c r="CH61" s="7">
        <v>29.9</v>
      </c>
      <c r="CI61" s="7">
        <v>10.4</v>
      </c>
      <c r="CJ61" s="7">
        <v>19.2</v>
      </c>
      <c r="CK61" s="7">
        <v>2.1</v>
      </c>
      <c r="CL61" s="7">
        <v>13.7</v>
      </c>
      <c r="CM61" s="7">
        <v>13.9</v>
      </c>
      <c r="CN61" s="7">
        <v>11.7</v>
      </c>
      <c r="CO61" s="7">
        <v>8.6999999999999993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14.5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13.03</v>
      </c>
      <c r="DG61" s="7">
        <v>11.2</v>
      </c>
      <c r="DH61" s="7">
        <v>10.3</v>
      </c>
      <c r="DI61" s="7">
        <v>6.62</v>
      </c>
      <c r="DJ61" s="7">
        <v>4.5999999999999996</v>
      </c>
      <c r="DK61" s="7">
        <v>93.64</v>
      </c>
      <c r="DL61" s="7">
        <v>35.700000000000003</v>
      </c>
      <c r="DM61" s="7">
        <v>0</v>
      </c>
      <c r="DN61" s="7">
        <v>6099.32</v>
      </c>
      <c r="DO61" s="7">
        <v>0</v>
      </c>
      <c r="DP61" s="7">
        <v>8.6999999999999993</v>
      </c>
      <c r="DQ61" s="7">
        <v>13.6</v>
      </c>
      <c r="DR61" s="7">
        <v>14.6</v>
      </c>
      <c r="DS61" s="7">
        <v>14.5</v>
      </c>
      <c r="DT61" s="7">
        <v>119.58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8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2.4</v>
      </c>
      <c r="ER61" s="7">
        <v>7.1</v>
      </c>
      <c r="ES61" s="7">
        <v>105.33</v>
      </c>
      <c r="ET61" s="7">
        <v>8.8000000000000007</v>
      </c>
      <c r="EU61" s="7">
        <v>6.7</v>
      </c>
      <c r="EV61" s="7">
        <v>10.1</v>
      </c>
      <c r="EW61" s="7">
        <v>8.1999999999999993</v>
      </c>
      <c r="EX61" s="7">
        <v>6.8</v>
      </c>
      <c r="EY61" s="7">
        <v>10.499999999999901</v>
      </c>
      <c r="EZ61" s="7">
        <v>0</v>
      </c>
      <c r="FA61" s="7">
        <v>7.1</v>
      </c>
      <c r="FB61" s="7">
        <v>11.9</v>
      </c>
      <c r="FC61" s="7">
        <v>10.1</v>
      </c>
      <c r="FD61" s="7">
        <v>17.8</v>
      </c>
      <c r="FE61" s="7">
        <v>6.8</v>
      </c>
      <c r="FF61" s="7">
        <v>3.6</v>
      </c>
      <c r="FG61" s="7">
        <v>0</v>
      </c>
      <c r="FH61" s="7">
        <v>5.8</v>
      </c>
      <c r="FI61" s="7">
        <v>0</v>
      </c>
      <c r="FJ61" s="7">
        <v>6.1116000000000001</v>
      </c>
      <c r="FK61" s="7">
        <v>6.6524000000000001</v>
      </c>
      <c r="FL61" s="7">
        <v>8.9719999999999906</v>
      </c>
      <c r="FM61" s="7">
        <v>1.9068000000000001</v>
      </c>
      <c r="FN61" s="7">
        <v>767.431465</v>
      </c>
      <c r="FO61" s="7">
        <v>13.725908</v>
      </c>
      <c r="FP61" s="7">
        <v>55.399813999999999</v>
      </c>
      <c r="FQ61" s="7">
        <v>7.6041280000000002</v>
      </c>
      <c r="FR61" s="7">
        <v>44.600186000000001</v>
      </c>
      <c r="FS61" s="7">
        <v>6.1217810000000004</v>
      </c>
      <c r="FT61" s="7">
        <v>6.3543849999999997</v>
      </c>
      <c r="FU61" s="7">
        <v>3.6749999999999999E-3</v>
      </c>
      <c r="FV61" s="7">
        <v>-0.15728700000000101</v>
      </c>
      <c r="FW61" s="7">
        <v>10.678383999999999</v>
      </c>
      <c r="FX61" s="7">
        <v>0</v>
      </c>
      <c r="FY61" s="7">
        <v>150.9</v>
      </c>
      <c r="FZ61" s="7">
        <v>17.399999999999999</v>
      </c>
      <c r="GA61" s="7">
        <v>105.9</v>
      </c>
      <c r="GB61" s="7">
        <v>27.6</v>
      </c>
      <c r="GC61" s="7">
        <v>19.3</v>
      </c>
      <c r="GD61" s="7">
        <v>8.3000000000000007</v>
      </c>
      <c r="GE61" s="7">
        <v>24.2</v>
      </c>
      <c r="GF61" s="7">
        <v>23.2</v>
      </c>
      <c r="GG61" s="7">
        <v>11.1999999999999</v>
      </c>
      <c r="GH61" s="7">
        <v>10.3</v>
      </c>
    </row>
    <row r="62" spans="1:190" x14ac:dyDescent="0.3">
      <c r="A62" s="6">
        <v>38383</v>
      </c>
      <c r="B62" s="7">
        <v>20.9</v>
      </c>
      <c r="C62" s="7">
        <v>0</v>
      </c>
      <c r="D62" s="7">
        <v>0</v>
      </c>
      <c r="E62" s="7">
        <v>0</v>
      </c>
      <c r="F62" s="7">
        <v>17</v>
      </c>
      <c r="G62" s="7">
        <v>21.2</v>
      </c>
      <c r="H62" s="7">
        <v>21.6</v>
      </c>
      <c r="I62" s="7">
        <v>0</v>
      </c>
      <c r="J62" s="7">
        <v>0</v>
      </c>
      <c r="K62" s="7">
        <v>27.3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11.6</v>
      </c>
      <c r="R62" s="7">
        <v>-15.8</v>
      </c>
      <c r="S62" s="7">
        <v>12.9</v>
      </c>
      <c r="T62" s="7">
        <v>-23.7</v>
      </c>
      <c r="U62" s="7">
        <v>0</v>
      </c>
      <c r="V62" s="9">
        <f t="shared" ref="V62" si="59">V61/2+V63/2</f>
        <v>16.504999999999999</v>
      </c>
      <c r="W62" s="7">
        <v>0</v>
      </c>
      <c r="X62" s="9">
        <f t="shared" ref="X62" si="60">X61/2+X63/2</f>
        <v>23.434999999999999</v>
      </c>
      <c r="Y62" s="7">
        <v>54.7</v>
      </c>
      <c r="Z62" s="7">
        <v>57.6</v>
      </c>
      <c r="AA62" s="7">
        <v>0</v>
      </c>
      <c r="AB62" s="7">
        <v>0</v>
      </c>
      <c r="AC62" s="7">
        <v>0</v>
      </c>
      <c r="AD62" s="7">
        <v>0</v>
      </c>
      <c r="AE62" s="9">
        <f t="shared" ref="AE62:BU62" si="61">AE61/2+AE63/2</f>
        <v>26.05</v>
      </c>
      <c r="AF62" s="9">
        <f t="shared" si="61"/>
        <v>25.85</v>
      </c>
      <c r="AG62" s="9">
        <f t="shared" si="61"/>
        <v>22.75</v>
      </c>
      <c r="AH62" s="9">
        <f t="shared" si="61"/>
        <v>38.35</v>
      </c>
      <c r="AI62" s="9">
        <f t="shared" si="61"/>
        <v>13.65</v>
      </c>
      <c r="AJ62" s="9">
        <f t="shared" si="61"/>
        <v>25.4</v>
      </c>
      <c r="AK62" s="9">
        <f t="shared" si="61"/>
        <v>25</v>
      </c>
      <c r="AL62" s="9">
        <f t="shared" si="61"/>
        <v>14.100000000000001</v>
      </c>
      <c r="AM62" s="9">
        <f t="shared" si="61"/>
        <v>20.6</v>
      </c>
      <c r="AN62" s="9">
        <f t="shared" si="61"/>
        <v>29.150000000000002</v>
      </c>
      <c r="AO62" s="9">
        <f t="shared" si="61"/>
        <v>33.65</v>
      </c>
      <c r="AP62" s="9">
        <f t="shared" si="61"/>
        <v>25.85</v>
      </c>
      <c r="AQ62" s="9">
        <f t="shared" si="61"/>
        <v>32.799999999999997</v>
      </c>
      <c r="AR62" s="9">
        <f t="shared" si="61"/>
        <v>20.149999999999999</v>
      </c>
      <c r="AS62" s="9">
        <f t="shared" si="61"/>
        <v>45.1</v>
      </c>
      <c r="AT62" s="9">
        <f t="shared" si="61"/>
        <v>33.299999999999997</v>
      </c>
      <c r="AU62" s="9">
        <f t="shared" si="61"/>
        <v>21.700000000000003</v>
      </c>
      <c r="AV62" s="7">
        <v>0</v>
      </c>
      <c r="AW62" s="9">
        <f t="shared" si="61"/>
        <v>0.75</v>
      </c>
      <c r="AX62" s="9">
        <f t="shared" si="61"/>
        <v>39.65</v>
      </c>
      <c r="AY62" s="9">
        <f t="shared" si="61"/>
        <v>59.25</v>
      </c>
      <c r="AZ62" s="9">
        <f t="shared" si="61"/>
        <v>45.1</v>
      </c>
      <c r="BA62" s="9">
        <f t="shared" si="61"/>
        <v>37.25</v>
      </c>
      <c r="BB62" s="9">
        <f t="shared" si="61"/>
        <v>28.049999999999997</v>
      </c>
      <c r="BC62" s="9">
        <f t="shared" si="61"/>
        <v>51.5</v>
      </c>
      <c r="BD62" s="9">
        <f t="shared" si="61"/>
        <v>5.75</v>
      </c>
      <c r="BE62" s="9">
        <f t="shared" si="61"/>
        <v>37.299999999999997</v>
      </c>
      <c r="BF62" s="9">
        <f t="shared" si="61"/>
        <v>18.299999999999997</v>
      </c>
      <c r="BG62" s="9">
        <f t="shared" si="61"/>
        <v>46.35</v>
      </c>
      <c r="BH62" s="9">
        <f t="shared" si="61"/>
        <v>3.3499999999999996</v>
      </c>
      <c r="BI62" s="9">
        <f t="shared" si="61"/>
        <v>-13.850000000000001</v>
      </c>
      <c r="BJ62" s="9">
        <f t="shared" si="61"/>
        <v>28.15</v>
      </c>
      <c r="BK62" s="9">
        <f t="shared" si="61"/>
        <v>42.7</v>
      </c>
      <c r="BL62" s="9">
        <f t="shared" si="61"/>
        <v>3.5000000000000009</v>
      </c>
      <c r="BM62" s="9">
        <f t="shared" si="61"/>
        <v>22.4</v>
      </c>
      <c r="BN62" s="9">
        <f t="shared" si="61"/>
        <v>93.6</v>
      </c>
      <c r="BO62" s="9">
        <f t="shared" si="61"/>
        <v>-1.2999999999999989</v>
      </c>
      <c r="BP62" s="9">
        <f t="shared" si="61"/>
        <v>41.95</v>
      </c>
      <c r="BQ62" s="9">
        <f t="shared" si="61"/>
        <v>27.5</v>
      </c>
      <c r="BR62" s="9">
        <f t="shared" si="61"/>
        <v>29.740849999999998</v>
      </c>
      <c r="BS62" s="9">
        <f t="shared" si="61"/>
        <v>4.9999999999999822E-2</v>
      </c>
      <c r="BT62" s="9">
        <f t="shared" si="61"/>
        <v>8.8999999999999986</v>
      </c>
      <c r="BU62" s="9">
        <f t="shared" si="61"/>
        <v>24.2</v>
      </c>
      <c r="BV62" s="7">
        <v>10.7</v>
      </c>
      <c r="BW62" s="7">
        <v>0</v>
      </c>
      <c r="BX62" s="9">
        <f t="shared" ref="BX62:CD62" si="62">BX61/2+BX63/2</f>
        <v>27.55</v>
      </c>
      <c r="BY62" s="9">
        <f t="shared" si="62"/>
        <v>27.7</v>
      </c>
      <c r="BZ62" s="9">
        <f t="shared" si="62"/>
        <v>29.75</v>
      </c>
      <c r="CA62" s="9">
        <f t="shared" si="62"/>
        <v>25.549999999999997</v>
      </c>
      <c r="CB62" s="9">
        <f t="shared" si="62"/>
        <v>27.6</v>
      </c>
      <c r="CC62" s="9">
        <f t="shared" si="62"/>
        <v>27.55</v>
      </c>
      <c r="CD62" s="9">
        <f t="shared" si="62"/>
        <v>-0.69999999999999973</v>
      </c>
      <c r="CE62" s="7">
        <v>0</v>
      </c>
      <c r="CF62" s="9">
        <f t="shared" ref="CF62" si="63">CF61/2+CF63/2</f>
        <v>22.049999999999997</v>
      </c>
      <c r="CG62" s="7">
        <v>103.12</v>
      </c>
      <c r="CH62" s="9">
        <f t="shared" ref="CH62:CO62" si="64">CH61/2+CH63/2</f>
        <v>29.6</v>
      </c>
      <c r="CI62" s="9">
        <f t="shared" si="64"/>
        <v>5.7</v>
      </c>
      <c r="CJ62" s="9">
        <f t="shared" si="64"/>
        <v>18.2</v>
      </c>
      <c r="CK62" s="9">
        <f t="shared" si="64"/>
        <v>11.700000000000001</v>
      </c>
      <c r="CL62" s="9">
        <f t="shared" si="64"/>
        <v>14.55</v>
      </c>
      <c r="CM62" s="9">
        <f t="shared" si="64"/>
        <v>14.55</v>
      </c>
      <c r="CN62" s="9">
        <f t="shared" si="64"/>
        <v>62.35</v>
      </c>
      <c r="CO62" s="9">
        <f t="shared" si="64"/>
        <v>6.25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11.5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10.51</v>
      </c>
      <c r="DG62" s="9">
        <f t="shared" ref="DG62" si="65">2/3*DG61+1/3*DG64</f>
        <v>11.233333333333333</v>
      </c>
      <c r="DH62" s="9">
        <f>2/3*DH61+1/3*DH64</f>
        <v>10.166666666666668</v>
      </c>
      <c r="DI62" s="7">
        <v>20.38</v>
      </c>
      <c r="DJ62" s="7">
        <v>20.7</v>
      </c>
      <c r="DK62" s="7">
        <v>28334.78</v>
      </c>
      <c r="DL62" s="7">
        <v>33</v>
      </c>
      <c r="DM62" s="7">
        <v>0</v>
      </c>
      <c r="DN62" s="7">
        <v>6236.46</v>
      </c>
      <c r="DO62" s="7">
        <v>0</v>
      </c>
      <c r="DP62" s="7">
        <v>7.75</v>
      </c>
      <c r="DQ62" s="7">
        <v>15.32</v>
      </c>
      <c r="DR62" s="7">
        <v>14.13</v>
      </c>
      <c r="DS62" s="7">
        <v>14.2</v>
      </c>
      <c r="DT62" s="7">
        <v>6.85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1.9</v>
      </c>
      <c r="ER62" s="7">
        <v>5.8</v>
      </c>
      <c r="ES62" s="7">
        <v>104.67</v>
      </c>
      <c r="ET62" s="7">
        <v>9.5666666666666593</v>
      </c>
      <c r="EU62" s="7">
        <v>6.0333333333333297</v>
      </c>
      <c r="EV62" s="7">
        <v>10.466666666666599</v>
      </c>
      <c r="EW62" s="7">
        <v>9.43333333333333</v>
      </c>
      <c r="EX62" s="7">
        <v>6.2</v>
      </c>
      <c r="EY62" s="7">
        <v>10.7</v>
      </c>
      <c r="EZ62" s="7">
        <v>0</v>
      </c>
      <c r="FA62" s="7">
        <v>8.9666666666666597</v>
      </c>
      <c r="FB62" s="7">
        <v>11.8666666666666</v>
      </c>
      <c r="FC62" s="7">
        <v>11.566666666666601</v>
      </c>
      <c r="FD62" s="7">
        <v>16.733333333333299</v>
      </c>
      <c r="FE62" s="7">
        <v>7.7666666666666604</v>
      </c>
      <c r="FF62" s="7">
        <v>6.5333333333333297</v>
      </c>
      <c r="FG62" s="7">
        <v>0</v>
      </c>
      <c r="FH62" s="7">
        <v>7.5666666666666602</v>
      </c>
      <c r="FI62" s="7">
        <v>0</v>
      </c>
      <c r="FJ62" s="7">
        <v>4.9204333333333299</v>
      </c>
      <c r="FK62" s="7">
        <v>5.4626666666666601</v>
      </c>
      <c r="FL62" s="7">
        <v>7.5433666666666603</v>
      </c>
      <c r="FM62" s="7">
        <v>0.32843333333333302</v>
      </c>
      <c r="FN62" s="7">
        <v>675.30998633333297</v>
      </c>
      <c r="FO62" s="7">
        <v>12.526488000000001</v>
      </c>
      <c r="FP62" s="7">
        <v>53.113070999999998</v>
      </c>
      <c r="FQ62" s="7">
        <v>6.7080580000000003</v>
      </c>
      <c r="FR62" s="7">
        <v>46.886929000000002</v>
      </c>
      <c r="FS62" s="7">
        <v>5.8184306666666599</v>
      </c>
      <c r="FT62" s="7">
        <v>5.8290136666666603</v>
      </c>
      <c r="FU62" s="7">
        <v>-0.138829333333333</v>
      </c>
      <c r="FV62" s="7">
        <v>-0.28325866666666699</v>
      </c>
      <c r="FW62" s="7">
        <v>9.9086993333333293</v>
      </c>
      <c r="FX62" s="7">
        <v>0</v>
      </c>
      <c r="FY62" s="7">
        <v>151.13333333333301</v>
      </c>
      <c r="FZ62" s="7">
        <v>17.533333333333299</v>
      </c>
      <c r="GA62" s="7">
        <v>106.266666666666</v>
      </c>
      <c r="GB62" s="7">
        <v>27.3333333333333</v>
      </c>
      <c r="GC62" s="7">
        <v>18.966666666666601</v>
      </c>
      <c r="GD62" s="7">
        <v>8.36666666666666</v>
      </c>
      <c r="GE62" s="7">
        <v>23.2</v>
      </c>
      <c r="GF62" s="7">
        <v>22.6</v>
      </c>
      <c r="GG62" s="7">
        <v>11.233333333333301</v>
      </c>
      <c r="GH62" s="7">
        <v>10.1666666666666</v>
      </c>
    </row>
    <row r="63" spans="1:190" x14ac:dyDescent="0.3">
      <c r="A63" s="6">
        <v>38411</v>
      </c>
      <c r="B63" s="7">
        <v>7.6</v>
      </c>
      <c r="C63" s="7">
        <v>0</v>
      </c>
      <c r="D63" s="7">
        <v>0</v>
      </c>
      <c r="E63" s="7">
        <v>0</v>
      </c>
      <c r="F63" s="7">
        <v>4</v>
      </c>
      <c r="G63" s="7">
        <v>8.5</v>
      </c>
      <c r="H63" s="7">
        <v>6.7</v>
      </c>
      <c r="I63" s="7">
        <v>13.7</v>
      </c>
      <c r="J63" s="7">
        <v>0</v>
      </c>
      <c r="K63" s="7">
        <v>-0.6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5.3</v>
      </c>
      <c r="R63" s="7">
        <v>9.4</v>
      </c>
      <c r="S63" s="7">
        <v>-1.9</v>
      </c>
      <c r="T63" s="7">
        <v>11.4</v>
      </c>
      <c r="U63" s="7">
        <v>0</v>
      </c>
      <c r="V63" s="7">
        <v>17.39</v>
      </c>
      <c r="W63" s="7">
        <v>0</v>
      </c>
      <c r="X63" s="7">
        <v>22.22</v>
      </c>
      <c r="Y63" s="7">
        <v>54.5</v>
      </c>
      <c r="Z63" s="7">
        <v>55.6</v>
      </c>
      <c r="AA63" s="7">
        <v>0</v>
      </c>
      <c r="AB63" s="7">
        <v>0</v>
      </c>
      <c r="AC63" s="7">
        <v>0</v>
      </c>
      <c r="AD63" s="7">
        <v>0</v>
      </c>
      <c r="AE63" s="7">
        <v>24.5</v>
      </c>
      <c r="AF63" s="7">
        <v>25.6</v>
      </c>
      <c r="AG63" s="7">
        <v>15.4</v>
      </c>
      <c r="AH63" s="7">
        <v>24.5</v>
      </c>
      <c r="AI63" s="7">
        <v>9.5</v>
      </c>
      <c r="AJ63" s="7">
        <v>22.4</v>
      </c>
      <c r="AK63" s="7">
        <v>37.1</v>
      </c>
      <c r="AL63" s="7">
        <v>14.4</v>
      </c>
      <c r="AM63" s="7">
        <v>19.399999999999999</v>
      </c>
      <c r="AN63" s="7">
        <v>22.1</v>
      </c>
      <c r="AO63" s="7">
        <v>35.799999999999997</v>
      </c>
      <c r="AP63" s="7">
        <v>23.2</v>
      </c>
      <c r="AQ63" s="7">
        <v>32.4</v>
      </c>
      <c r="AR63" s="7">
        <v>21.7</v>
      </c>
      <c r="AS63" s="7">
        <v>69.900000000000006</v>
      </c>
      <c r="AT63" s="7">
        <v>28.3</v>
      </c>
      <c r="AU63" s="7">
        <v>21.8</v>
      </c>
      <c r="AV63" s="7">
        <v>28.4</v>
      </c>
      <c r="AW63" s="7">
        <v>0.4</v>
      </c>
      <c r="AX63" s="7">
        <v>40.4</v>
      </c>
      <c r="AY63" s="7">
        <v>59.2</v>
      </c>
      <c r="AZ63" s="7">
        <v>69.900000000000006</v>
      </c>
      <c r="BA63" s="7">
        <v>36.4</v>
      </c>
      <c r="BB63" s="7">
        <v>19.8</v>
      </c>
      <c r="BC63" s="7">
        <v>59.5</v>
      </c>
      <c r="BD63" s="7">
        <v>-28.9</v>
      </c>
      <c r="BE63" s="7">
        <v>34.9</v>
      </c>
      <c r="BF63" s="7">
        <v>16.399999999999999</v>
      </c>
      <c r="BG63" s="7">
        <v>55.2</v>
      </c>
      <c r="BH63" s="7">
        <v>9.1999999999999993</v>
      </c>
      <c r="BI63" s="7">
        <v>-31.6</v>
      </c>
      <c r="BJ63" s="7">
        <v>27.2</v>
      </c>
      <c r="BK63" s="7">
        <v>65.5</v>
      </c>
      <c r="BL63" s="7">
        <v>-11.6</v>
      </c>
      <c r="BM63" s="7">
        <v>30.3</v>
      </c>
      <c r="BN63" s="7">
        <v>121.4</v>
      </c>
      <c r="BO63" s="7">
        <v>-24.4</v>
      </c>
      <c r="BP63" s="7">
        <v>61.3</v>
      </c>
      <c r="BQ63" s="7">
        <v>43.8</v>
      </c>
      <c r="BR63" s="7">
        <v>34.619999999999997</v>
      </c>
      <c r="BS63" s="7">
        <v>-10.9</v>
      </c>
      <c r="BT63" s="7">
        <v>-6.6</v>
      </c>
      <c r="BU63" s="7">
        <v>21.4</v>
      </c>
      <c r="BV63" s="7">
        <v>5.7</v>
      </c>
      <c r="BW63" s="7">
        <v>0</v>
      </c>
      <c r="BX63" s="7">
        <v>27</v>
      </c>
      <c r="BY63" s="7">
        <v>26.7</v>
      </c>
      <c r="BZ63" s="7">
        <v>31.2</v>
      </c>
      <c r="CA63" s="7">
        <v>19.7</v>
      </c>
      <c r="CB63" s="7">
        <v>32.4</v>
      </c>
      <c r="CC63" s="7">
        <v>27</v>
      </c>
      <c r="CD63" s="7">
        <v>-6.8</v>
      </c>
      <c r="CE63" s="7">
        <v>2.2000000000000002</v>
      </c>
      <c r="CF63" s="7">
        <v>18.899999999999999</v>
      </c>
      <c r="CG63" s="7">
        <v>102.71</v>
      </c>
      <c r="CH63" s="7">
        <v>29.3</v>
      </c>
      <c r="CI63" s="7">
        <v>1</v>
      </c>
      <c r="CJ63" s="7">
        <v>17.2</v>
      </c>
      <c r="CK63" s="7">
        <v>21.3</v>
      </c>
      <c r="CL63" s="7">
        <v>15.4</v>
      </c>
      <c r="CM63" s="7">
        <v>15.2</v>
      </c>
      <c r="CN63" s="7">
        <v>113</v>
      </c>
      <c r="CO63" s="7">
        <v>3.8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15.8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13.09</v>
      </c>
      <c r="DG63" s="9">
        <f t="shared" ref="DG63" si="66">1/3*DG61+2/3*DG64</f>
        <v>11.266666666666666</v>
      </c>
      <c r="DH63" s="9">
        <f>1/3*DH61+2/3*DH64</f>
        <v>10.033333333333333</v>
      </c>
      <c r="DI63" s="7">
        <v>-25.92</v>
      </c>
      <c r="DJ63" s="7">
        <v>1</v>
      </c>
      <c r="DK63" s="7">
        <v>155.35</v>
      </c>
      <c r="DL63" s="7">
        <v>21.5</v>
      </c>
      <c r="DM63" s="7">
        <v>0</v>
      </c>
      <c r="DN63" s="7">
        <v>6426.1</v>
      </c>
      <c r="DO63" s="7">
        <v>0</v>
      </c>
      <c r="DP63" s="7">
        <v>14</v>
      </c>
      <c r="DQ63" s="7">
        <v>10.6</v>
      </c>
      <c r="DR63" s="7">
        <v>13.9</v>
      </c>
      <c r="DS63" s="7">
        <v>13.4</v>
      </c>
      <c r="DT63" s="7">
        <v>-51.95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3.9</v>
      </c>
      <c r="ER63" s="7">
        <v>5.38</v>
      </c>
      <c r="ES63" s="7">
        <v>104.82</v>
      </c>
      <c r="ET63" s="7">
        <v>10.3333333333333</v>
      </c>
      <c r="EU63" s="7">
        <v>5.36666666666666</v>
      </c>
      <c r="EV63" s="7">
        <v>10.8333333333333</v>
      </c>
      <c r="EW63" s="7">
        <v>10.6666666666666</v>
      </c>
      <c r="EX63" s="7">
        <v>5.6</v>
      </c>
      <c r="EY63" s="7">
        <v>10.9</v>
      </c>
      <c r="EZ63" s="7">
        <v>0</v>
      </c>
      <c r="FA63" s="7">
        <v>10.8333333333333</v>
      </c>
      <c r="FB63" s="7">
        <v>11.8333333333333</v>
      </c>
      <c r="FC63" s="7">
        <v>13.033333333333299</v>
      </c>
      <c r="FD63" s="7">
        <v>15.6666666666666</v>
      </c>
      <c r="FE63" s="7">
        <v>8.7333333333333307</v>
      </c>
      <c r="FF63" s="7">
        <v>9.4666666666666597</v>
      </c>
      <c r="FG63" s="7">
        <v>0</v>
      </c>
      <c r="FH63" s="7">
        <v>9.3333333333333304</v>
      </c>
      <c r="FI63" s="7">
        <v>0</v>
      </c>
      <c r="FJ63" s="7">
        <v>3.7292666666666601</v>
      </c>
      <c r="FK63" s="7">
        <v>4.2729333333333299</v>
      </c>
      <c r="FL63" s="7">
        <v>6.11473333333333</v>
      </c>
      <c r="FM63" s="7">
        <v>-1.24993333333333</v>
      </c>
      <c r="FN63" s="7">
        <v>583.18850766666606</v>
      </c>
      <c r="FO63" s="7">
        <v>11.327068000000001</v>
      </c>
      <c r="FP63" s="7">
        <v>50.826327999999997</v>
      </c>
      <c r="FQ63" s="7">
        <v>5.8119880000000004</v>
      </c>
      <c r="FR63" s="7">
        <v>49.173672000000003</v>
      </c>
      <c r="FS63" s="7">
        <v>5.51508033333333</v>
      </c>
      <c r="FT63" s="7">
        <v>5.3036423333333298</v>
      </c>
      <c r="FU63" s="7">
        <v>-0.28133366666666598</v>
      </c>
      <c r="FV63" s="7">
        <v>-0.40923033333333397</v>
      </c>
      <c r="FW63" s="7">
        <v>9.1390146666666592</v>
      </c>
      <c r="FX63" s="7">
        <v>0</v>
      </c>
      <c r="FY63" s="7">
        <v>151.36666666666599</v>
      </c>
      <c r="FZ63" s="7">
        <v>17.6666666666666</v>
      </c>
      <c r="GA63" s="7">
        <v>106.633333333333</v>
      </c>
      <c r="GB63" s="7">
        <v>27.066666666666599</v>
      </c>
      <c r="GC63" s="7">
        <v>18.633333333333301</v>
      </c>
      <c r="GD63" s="7">
        <v>8.43333333333333</v>
      </c>
      <c r="GE63" s="7">
        <v>22.2</v>
      </c>
      <c r="GF63" s="7">
        <v>22</v>
      </c>
      <c r="GG63" s="7">
        <v>11.2666666666666</v>
      </c>
      <c r="GH63" s="7">
        <v>10.033333333333299</v>
      </c>
    </row>
    <row r="64" spans="1:190" x14ac:dyDescent="0.3">
      <c r="A64" s="6">
        <v>38442</v>
      </c>
      <c r="B64" s="7">
        <v>15.1</v>
      </c>
      <c r="C64" s="7">
        <v>0</v>
      </c>
      <c r="D64" s="7">
        <v>0</v>
      </c>
      <c r="E64" s="7">
        <v>0</v>
      </c>
      <c r="F64" s="7">
        <v>11.8</v>
      </c>
      <c r="G64" s="7">
        <v>17.600000000000001</v>
      </c>
      <c r="H64" s="7">
        <v>12.8</v>
      </c>
      <c r="I64" s="7">
        <v>23.4</v>
      </c>
      <c r="J64" s="7">
        <v>0</v>
      </c>
      <c r="K64" s="7">
        <v>13.4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8</v>
      </c>
      <c r="R64" s="7">
        <v>7.7</v>
      </c>
      <c r="S64" s="7">
        <v>5.9</v>
      </c>
      <c r="T64" s="7">
        <v>24.3</v>
      </c>
      <c r="U64" s="7">
        <v>0</v>
      </c>
      <c r="V64" s="7">
        <v>15.27</v>
      </c>
      <c r="W64" s="7">
        <v>0</v>
      </c>
      <c r="X64" s="7">
        <v>20.34</v>
      </c>
      <c r="Y64" s="7">
        <v>57.9</v>
      </c>
      <c r="Z64" s="7">
        <v>65.2</v>
      </c>
      <c r="AA64" s="7">
        <v>0</v>
      </c>
      <c r="AB64" s="7">
        <v>0</v>
      </c>
      <c r="AC64" s="7">
        <v>0</v>
      </c>
      <c r="AD64" s="7">
        <v>0</v>
      </c>
      <c r="AE64" s="7">
        <v>25.3</v>
      </c>
      <c r="AF64" s="7">
        <v>25.5</v>
      </c>
      <c r="AG64" s="7">
        <v>14.3</v>
      </c>
      <c r="AH64" s="7">
        <v>33.200000000000003</v>
      </c>
      <c r="AI64" s="7">
        <v>24.4</v>
      </c>
      <c r="AJ64" s="7">
        <v>20.3</v>
      </c>
      <c r="AK64" s="7">
        <v>17.8</v>
      </c>
      <c r="AL64" s="7">
        <v>13.6</v>
      </c>
      <c r="AM64" s="7">
        <v>13.7</v>
      </c>
      <c r="AN64" s="7">
        <v>22.9</v>
      </c>
      <c r="AO64" s="7">
        <v>26.7</v>
      </c>
      <c r="AP64" s="7">
        <v>23.4</v>
      </c>
      <c r="AQ64" s="7">
        <v>30.8</v>
      </c>
      <c r="AR64" s="7">
        <v>25.8</v>
      </c>
      <c r="AS64" s="7">
        <v>39.9</v>
      </c>
      <c r="AT64" s="7">
        <v>27.7</v>
      </c>
      <c r="AU64" s="7">
        <v>23.5</v>
      </c>
      <c r="AV64" s="7">
        <v>26</v>
      </c>
      <c r="AW64" s="7">
        <v>0.6</v>
      </c>
      <c r="AX64" s="7">
        <v>41.9</v>
      </c>
      <c r="AY64" s="7">
        <v>57.5</v>
      </c>
      <c r="AZ64" s="7">
        <v>40</v>
      </c>
      <c r="BA64" s="7">
        <v>25.7</v>
      </c>
      <c r="BB64" s="7">
        <v>25.6</v>
      </c>
      <c r="BC64" s="7">
        <v>44</v>
      </c>
      <c r="BD64" s="7">
        <v>-38.799999999999997</v>
      </c>
      <c r="BE64" s="7">
        <v>43.1</v>
      </c>
      <c r="BF64" s="7">
        <v>28.4</v>
      </c>
      <c r="BG64" s="7">
        <v>56.9</v>
      </c>
      <c r="BH64" s="7">
        <v>7</v>
      </c>
      <c r="BI64" s="7">
        <v>-34.6</v>
      </c>
      <c r="BJ64" s="7">
        <v>27.8</v>
      </c>
      <c r="BK64" s="7">
        <v>52.2</v>
      </c>
      <c r="BL64" s="7">
        <v>8</v>
      </c>
      <c r="BM64" s="7">
        <v>18.2</v>
      </c>
      <c r="BN64" s="7">
        <v>45</v>
      </c>
      <c r="BO64" s="7">
        <v>-6.6</v>
      </c>
      <c r="BP64" s="7">
        <v>41.9</v>
      </c>
      <c r="BQ64" s="7">
        <v>5.5</v>
      </c>
      <c r="BR64" s="7">
        <v>30.530899999999999</v>
      </c>
      <c r="BS64" s="7">
        <v>6.7</v>
      </c>
      <c r="BT64" s="7">
        <v>1.5</v>
      </c>
      <c r="BU64" s="7">
        <v>26.7</v>
      </c>
      <c r="BV64" s="7">
        <v>11.4</v>
      </c>
      <c r="BW64" s="7">
        <v>0</v>
      </c>
      <c r="BX64" s="7">
        <v>26.7</v>
      </c>
      <c r="BY64" s="7">
        <v>26.6</v>
      </c>
      <c r="BZ64" s="7">
        <v>23.8</v>
      </c>
      <c r="CA64" s="7">
        <v>21.7</v>
      </c>
      <c r="CB64" s="7">
        <v>31.5</v>
      </c>
      <c r="CC64" s="7">
        <v>26.7</v>
      </c>
      <c r="CD64" s="7">
        <v>3.9</v>
      </c>
      <c r="CE64" s="7">
        <v>12.6</v>
      </c>
      <c r="CF64" s="7">
        <v>30.1</v>
      </c>
      <c r="CG64" s="7">
        <v>102.43</v>
      </c>
      <c r="CH64" s="7">
        <v>25.5</v>
      </c>
      <c r="CI64" s="7">
        <v>9.3000000000000007</v>
      </c>
      <c r="CJ64" s="7">
        <v>19.2</v>
      </c>
      <c r="CK64" s="7">
        <v>13.1</v>
      </c>
      <c r="CL64" s="7">
        <v>20.3</v>
      </c>
      <c r="CM64" s="7">
        <v>20</v>
      </c>
      <c r="CN64" s="7">
        <v>36.4</v>
      </c>
      <c r="CO64" s="7">
        <v>18.8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13.9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12.33</v>
      </c>
      <c r="DG64" s="7">
        <v>11.3</v>
      </c>
      <c r="DH64" s="7">
        <v>9.9</v>
      </c>
      <c r="DI64" s="7">
        <v>7.34</v>
      </c>
      <c r="DJ64" s="7">
        <v>8.1999999999999993</v>
      </c>
      <c r="DK64" s="7">
        <v>1161.67</v>
      </c>
      <c r="DL64" s="7">
        <v>23.1</v>
      </c>
      <c r="DM64" s="7">
        <v>0</v>
      </c>
      <c r="DN64" s="7">
        <v>6591.44</v>
      </c>
      <c r="DO64" s="7">
        <v>0</v>
      </c>
      <c r="DP64" s="7">
        <v>10.1</v>
      </c>
      <c r="DQ64" s="7">
        <v>9.9</v>
      </c>
      <c r="DR64" s="7">
        <v>14</v>
      </c>
      <c r="DS64" s="7">
        <v>13</v>
      </c>
      <c r="DT64" s="7">
        <v>-3.19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1.88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2.7</v>
      </c>
      <c r="ER64" s="7">
        <v>5.6</v>
      </c>
      <c r="ES64" s="7">
        <v>103.48</v>
      </c>
      <c r="ET64" s="7">
        <v>11.1</v>
      </c>
      <c r="EU64" s="7">
        <v>4.6999999999999904</v>
      </c>
      <c r="EV64" s="7">
        <v>11.2</v>
      </c>
      <c r="EW64" s="7">
        <v>11.9</v>
      </c>
      <c r="EX64" s="7">
        <v>5</v>
      </c>
      <c r="EY64" s="7">
        <v>11.1</v>
      </c>
      <c r="EZ64" s="7">
        <v>0</v>
      </c>
      <c r="FA64" s="7">
        <v>12.7</v>
      </c>
      <c r="FB64" s="7">
        <v>11.8</v>
      </c>
      <c r="FC64" s="7">
        <v>14.5</v>
      </c>
      <c r="FD64" s="7">
        <v>14.6</v>
      </c>
      <c r="FE64" s="7">
        <v>9.6999999999999993</v>
      </c>
      <c r="FF64" s="7">
        <v>12.399999999999901</v>
      </c>
      <c r="FG64" s="7">
        <v>0</v>
      </c>
      <c r="FH64" s="7">
        <v>11.1</v>
      </c>
      <c r="FI64" s="7">
        <v>0</v>
      </c>
      <c r="FJ64" s="7">
        <v>2.5380999999999898</v>
      </c>
      <c r="FK64" s="7">
        <v>3.0832000000000002</v>
      </c>
      <c r="FL64" s="7">
        <v>4.6860999999999997</v>
      </c>
      <c r="FM64" s="7">
        <v>-2.8283</v>
      </c>
      <c r="FN64" s="7">
        <v>491.06702899999999</v>
      </c>
      <c r="FO64" s="7">
        <v>10.127648000000001</v>
      </c>
      <c r="FP64" s="7">
        <v>48.539585000000002</v>
      </c>
      <c r="FQ64" s="7">
        <v>4.9159179999999996</v>
      </c>
      <c r="FR64" s="7">
        <v>51.460414999999998</v>
      </c>
      <c r="FS64" s="7">
        <v>5.2117300000000002</v>
      </c>
      <c r="FT64" s="7">
        <v>4.7782710000000002</v>
      </c>
      <c r="FU64" s="7">
        <v>-0.42383799999999899</v>
      </c>
      <c r="FV64" s="7">
        <v>-0.53520200000000095</v>
      </c>
      <c r="FW64" s="7">
        <v>8.3693299999999997</v>
      </c>
      <c r="FX64" s="7">
        <v>0</v>
      </c>
      <c r="FY64" s="7">
        <v>151.6</v>
      </c>
      <c r="FZ64" s="7">
        <v>17.799999999999901</v>
      </c>
      <c r="GA64" s="7">
        <v>107</v>
      </c>
      <c r="GB64" s="7">
        <v>26.799999999999901</v>
      </c>
      <c r="GC64" s="7">
        <v>18.3</v>
      </c>
      <c r="GD64" s="7">
        <v>8.5</v>
      </c>
      <c r="GE64" s="7">
        <v>21.2</v>
      </c>
      <c r="GF64" s="7">
        <v>21.4</v>
      </c>
      <c r="GG64" s="7">
        <v>11.299999999999899</v>
      </c>
      <c r="GH64" s="7">
        <v>9.9</v>
      </c>
    </row>
    <row r="65" spans="1:190" x14ac:dyDescent="0.3">
      <c r="A65" s="6">
        <v>38472</v>
      </c>
      <c r="B65" s="7">
        <v>16</v>
      </c>
      <c r="C65" s="7">
        <v>0</v>
      </c>
      <c r="D65" s="7">
        <v>0</v>
      </c>
      <c r="E65" s="7">
        <v>0</v>
      </c>
      <c r="F65" s="7">
        <v>11.9</v>
      </c>
      <c r="G65" s="7">
        <v>17.899999999999999</v>
      </c>
      <c r="H65" s="7">
        <v>15.2</v>
      </c>
      <c r="I65" s="7">
        <v>24.7</v>
      </c>
      <c r="J65" s="7">
        <v>0</v>
      </c>
      <c r="K65" s="7">
        <v>12.7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9.5</v>
      </c>
      <c r="R65" s="7">
        <v>3.2</v>
      </c>
      <c r="S65" s="7">
        <v>8.3000000000000007</v>
      </c>
      <c r="T65" s="7">
        <v>10.3</v>
      </c>
      <c r="U65" s="7">
        <v>0</v>
      </c>
      <c r="V65" s="7">
        <v>15.44</v>
      </c>
      <c r="W65" s="7">
        <v>0</v>
      </c>
      <c r="X65" s="7">
        <v>19.5</v>
      </c>
      <c r="Y65" s="7">
        <v>56.7</v>
      </c>
      <c r="Z65" s="7">
        <v>62.7</v>
      </c>
      <c r="AA65" s="7">
        <v>0</v>
      </c>
      <c r="AB65" s="7">
        <v>0</v>
      </c>
      <c r="AC65" s="7">
        <v>0</v>
      </c>
      <c r="AD65" s="7">
        <v>0</v>
      </c>
      <c r="AE65" s="7">
        <v>25.7</v>
      </c>
      <c r="AF65" s="7">
        <v>25.8</v>
      </c>
      <c r="AG65" s="7">
        <v>15.9</v>
      </c>
      <c r="AH65" s="7">
        <v>32.299999999999997</v>
      </c>
      <c r="AI65" s="7">
        <v>27.2</v>
      </c>
      <c r="AJ65" s="7">
        <v>24.1</v>
      </c>
      <c r="AK65" s="7">
        <v>18.3</v>
      </c>
      <c r="AL65" s="7">
        <v>15.5</v>
      </c>
      <c r="AM65" s="7">
        <v>19.8</v>
      </c>
      <c r="AN65" s="7">
        <v>29.3</v>
      </c>
      <c r="AO65" s="7">
        <v>25.7</v>
      </c>
      <c r="AP65" s="7">
        <v>23.6</v>
      </c>
      <c r="AQ65" s="7">
        <v>32.1</v>
      </c>
      <c r="AR65" s="7">
        <v>25.8</v>
      </c>
      <c r="AS65" s="7">
        <v>32.9</v>
      </c>
      <c r="AT65" s="7">
        <v>30.3</v>
      </c>
      <c r="AU65" s="7">
        <v>23.1</v>
      </c>
      <c r="AV65" s="7">
        <v>24.5</v>
      </c>
      <c r="AW65" s="7">
        <v>0.8</v>
      </c>
      <c r="AX65" s="7">
        <v>42.1</v>
      </c>
      <c r="AY65" s="7">
        <v>57.2</v>
      </c>
      <c r="AZ65" s="7">
        <v>32.9</v>
      </c>
      <c r="BA65" s="7">
        <v>42.7</v>
      </c>
      <c r="BB65" s="7">
        <v>28.8</v>
      </c>
      <c r="BC65" s="7">
        <v>38.1</v>
      </c>
      <c r="BD65" s="7">
        <v>-28.8</v>
      </c>
      <c r="BE65" s="7">
        <v>40.200000000000003</v>
      </c>
      <c r="BF65" s="7">
        <v>22.2</v>
      </c>
      <c r="BG65" s="7">
        <v>50</v>
      </c>
      <c r="BH65" s="7">
        <v>10.8</v>
      </c>
      <c r="BI65" s="7">
        <v>-16.399999999999999</v>
      </c>
      <c r="BJ65" s="7">
        <v>27.8</v>
      </c>
      <c r="BK65" s="7">
        <v>45.2</v>
      </c>
      <c r="BL65" s="7">
        <v>3.3</v>
      </c>
      <c r="BM65" s="7">
        <v>22.9</v>
      </c>
      <c r="BN65" s="7">
        <v>46.7</v>
      </c>
      <c r="BO65" s="7">
        <v>-1.6</v>
      </c>
      <c r="BP65" s="7">
        <v>36.4</v>
      </c>
      <c r="BQ65" s="7">
        <v>10.4</v>
      </c>
      <c r="BR65" s="7">
        <v>27.678999999999998</v>
      </c>
      <c r="BS65" s="7">
        <v>6.1</v>
      </c>
      <c r="BT65" s="7">
        <v>13.5</v>
      </c>
      <c r="BU65" s="7">
        <v>26.2</v>
      </c>
      <c r="BV65" s="7">
        <v>-16</v>
      </c>
      <c r="BW65" s="7">
        <v>0</v>
      </c>
      <c r="BX65" s="7">
        <v>25.9</v>
      </c>
      <c r="BY65" s="7">
        <v>24</v>
      </c>
      <c r="BZ65" s="7">
        <v>25</v>
      </c>
      <c r="CA65" s="7">
        <v>24.6</v>
      </c>
      <c r="CB65" s="7">
        <v>35.799999999999997</v>
      </c>
      <c r="CC65" s="7">
        <v>25.9</v>
      </c>
      <c r="CD65" s="7">
        <v>2.4</v>
      </c>
      <c r="CE65" s="7">
        <v>13.1</v>
      </c>
      <c r="CF65" s="7">
        <v>34.299999999999997</v>
      </c>
      <c r="CG65" s="7">
        <v>102.26</v>
      </c>
      <c r="CH65" s="7">
        <v>26.6</v>
      </c>
      <c r="CI65" s="7">
        <v>12.4</v>
      </c>
      <c r="CJ65" s="7">
        <v>20</v>
      </c>
      <c r="CK65" s="7">
        <v>13</v>
      </c>
      <c r="CL65" s="7">
        <v>16</v>
      </c>
      <c r="CM65" s="7">
        <v>16.899999999999999</v>
      </c>
      <c r="CN65" s="7">
        <v>17.100000000000001</v>
      </c>
      <c r="CO65" s="7">
        <v>6.4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12.2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11.53</v>
      </c>
      <c r="DG65" s="9">
        <f t="shared" ref="DG65" si="67">2/3*DG64+1/3*DG67</f>
        <v>11.399999999999999</v>
      </c>
      <c r="DH65" s="9">
        <f>2/3*DH64+1/3*DH67</f>
        <v>10.233333333333333</v>
      </c>
      <c r="DI65" s="7">
        <v>7.8</v>
      </c>
      <c r="DJ65" s="7">
        <v>13</v>
      </c>
      <c r="DK65" s="7">
        <v>303.58999999999997</v>
      </c>
      <c r="DL65" s="7">
        <v>23.3</v>
      </c>
      <c r="DM65" s="7">
        <v>0</v>
      </c>
      <c r="DN65" s="7">
        <v>6707.74</v>
      </c>
      <c r="DO65" s="7">
        <v>0</v>
      </c>
      <c r="DP65" s="7">
        <v>9</v>
      </c>
      <c r="DQ65" s="7">
        <v>10</v>
      </c>
      <c r="DR65" s="7">
        <v>14.1</v>
      </c>
      <c r="DS65" s="7">
        <v>12.5</v>
      </c>
      <c r="DT65" s="7">
        <v>-28.82</v>
      </c>
      <c r="DU65" s="8">
        <v>0</v>
      </c>
      <c r="DV65" s="8">
        <v>0</v>
      </c>
      <c r="DW65" s="7">
        <v>0</v>
      </c>
      <c r="DX65" s="7">
        <v>0</v>
      </c>
      <c r="DY65" s="7">
        <v>0</v>
      </c>
      <c r="DZ65" s="9">
        <f t="shared" ref="DZ65" si="68">DZ64/2+DZ66/2</f>
        <v>24.470000000000002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1.8</v>
      </c>
      <c r="ER65" s="7">
        <v>5.78</v>
      </c>
      <c r="ES65" s="7">
        <v>102.81</v>
      </c>
      <c r="ET65" s="7">
        <v>11.1</v>
      </c>
      <c r="EU65" s="7">
        <v>4.8</v>
      </c>
      <c r="EV65" s="7">
        <v>11.4333333333333</v>
      </c>
      <c r="EW65" s="7">
        <v>11.7666666666666</v>
      </c>
      <c r="EX65" s="7">
        <v>5.0666666666666602</v>
      </c>
      <c r="EY65" s="7">
        <v>11.233333333333301</v>
      </c>
      <c r="EZ65" s="7">
        <v>0</v>
      </c>
      <c r="FA65" s="7">
        <v>13.566666666666601</v>
      </c>
      <c r="FB65" s="7">
        <v>12.4</v>
      </c>
      <c r="FC65" s="7">
        <v>14.633333333333301</v>
      </c>
      <c r="FD65" s="7">
        <v>14.6</v>
      </c>
      <c r="FE65" s="7">
        <v>10.633333333333301</v>
      </c>
      <c r="FF65" s="7">
        <v>12.9333333333333</v>
      </c>
      <c r="FG65" s="7">
        <v>0</v>
      </c>
      <c r="FH65" s="7">
        <v>10.033333333333299</v>
      </c>
      <c r="FI65" s="7">
        <v>0</v>
      </c>
      <c r="FJ65" s="7">
        <v>2.5003000000000002</v>
      </c>
      <c r="FK65" s="7">
        <v>2.9508999999999999</v>
      </c>
      <c r="FL65" s="7">
        <v>4.5117666666666603</v>
      </c>
      <c r="FM65" s="7">
        <v>-2.6920000000000002</v>
      </c>
      <c r="FN65" s="7">
        <v>535.711097</v>
      </c>
      <c r="FO65" s="7">
        <v>10.605034666666601</v>
      </c>
      <c r="FP65" s="7">
        <v>48.051576333333301</v>
      </c>
      <c r="FQ65" s="7">
        <v>5.0912266666666603</v>
      </c>
      <c r="FR65" s="7">
        <v>51.948423666666599</v>
      </c>
      <c r="FS65" s="7">
        <v>5.513808</v>
      </c>
      <c r="FT65" s="7">
        <v>4.9998013333333304</v>
      </c>
      <c r="FU65" s="7">
        <v>-0.30748500000000001</v>
      </c>
      <c r="FV65" s="7">
        <v>-0.76866833333333295</v>
      </c>
      <c r="FW65" s="7">
        <v>8.9692480000000003</v>
      </c>
      <c r="FX65" s="7">
        <v>0</v>
      </c>
      <c r="FY65" s="7">
        <v>150.46666666666599</v>
      </c>
      <c r="FZ65" s="7">
        <v>17.8</v>
      </c>
      <c r="GA65" s="7">
        <v>105.8</v>
      </c>
      <c r="GB65" s="7">
        <v>26.8666666666666</v>
      </c>
      <c r="GC65" s="7">
        <v>18.3</v>
      </c>
      <c r="GD65" s="7">
        <v>8.5666666666666593</v>
      </c>
      <c r="GE65" s="7">
        <v>21.933333333333302</v>
      </c>
      <c r="GF65" s="7">
        <v>21.8333333333333</v>
      </c>
      <c r="GG65" s="7">
        <v>11.4</v>
      </c>
      <c r="GH65" s="7">
        <v>10.233333333333301</v>
      </c>
    </row>
    <row r="66" spans="1:190" x14ac:dyDescent="0.3">
      <c r="A66" s="6">
        <v>38503</v>
      </c>
      <c r="B66" s="7">
        <v>16.600000000000001</v>
      </c>
      <c r="C66" s="7">
        <v>0</v>
      </c>
      <c r="D66" s="7">
        <v>0</v>
      </c>
      <c r="E66" s="7">
        <v>0</v>
      </c>
      <c r="F66" s="7">
        <v>11.3</v>
      </c>
      <c r="G66" s="7">
        <v>19.2</v>
      </c>
      <c r="H66" s="7">
        <v>14.7</v>
      </c>
      <c r="I66" s="7">
        <v>26.6</v>
      </c>
      <c r="J66" s="7">
        <v>0</v>
      </c>
      <c r="K66" s="7">
        <v>13.5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7.6</v>
      </c>
      <c r="R66" s="7">
        <v>5</v>
      </c>
      <c r="S66" s="7">
        <v>8.6999999999999993</v>
      </c>
      <c r="T66" s="7">
        <v>15</v>
      </c>
      <c r="U66" s="7">
        <v>0</v>
      </c>
      <c r="V66" s="7">
        <v>15.49</v>
      </c>
      <c r="W66" s="7">
        <v>0</v>
      </c>
      <c r="X66" s="7">
        <v>19.36</v>
      </c>
      <c r="Y66" s="7">
        <v>52.9</v>
      </c>
      <c r="Z66" s="7">
        <v>57</v>
      </c>
      <c r="AA66" s="7">
        <v>0</v>
      </c>
      <c r="AB66" s="7">
        <v>0</v>
      </c>
      <c r="AC66" s="7">
        <v>0</v>
      </c>
      <c r="AD66" s="7">
        <v>0</v>
      </c>
      <c r="AE66" s="7">
        <v>26.4</v>
      </c>
      <c r="AF66" s="7">
        <v>26.6</v>
      </c>
      <c r="AG66" s="7">
        <v>21.6</v>
      </c>
      <c r="AH66" s="7">
        <v>26.9</v>
      </c>
      <c r="AI66" s="7">
        <v>31.2</v>
      </c>
      <c r="AJ66" s="7">
        <v>25.4</v>
      </c>
      <c r="AK66" s="7">
        <v>27.8</v>
      </c>
      <c r="AL66" s="7">
        <v>13.7</v>
      </c>
      <c r="AM66" s="7">
        <v>29.5</v>
      </c>
      <c r="AN66" s="7">
        <v>31.3</v>
      </c>
      <c r="AO66" s="7">
        <v>24.9</v>
      </c>
      <c r="AP66" s="7">
        <v>24.6</v>
      </c>
      <c r="AQ66" s="7">
        <v>34.1</v>
      </c>
      <c r="AR66" s="7">
        <v>24.4</v>
      </c>
      <c r="AS66" s="7">
        <v>27.5</v>
      </c>
      <c r="AT66" s="7">
        <v>32.1</v>
      </c>
      <c r="AU66" s="7">
        <v>22.6</v>
      </c>
      <c r="AV66" s="7">
        <v>23.785</v>
      </c>
      <c r="AW66" s="7">
        <v>0.8</v>
      </c>
      <c r="AX66" s="7">
        <v>41.9</v>
      </c>
      <c r="AY66" s="7">
        <v>57.3</v>
      </c>
      <c r="AZ66" s="7">
        <v>27.5</v>
      </c>
      <c r="BA66" s="7">
        <v>49.2</v>
      </c>
      <c r="BB66" s="7">
        <v>31.7</v>
      </c>
      <c r="BC66" s="7">
        <v>34.200000000000003</v>
      </c>
      <c r="BD66" s="7">
        <v>-19.8</v>
      </c>
      <c r="BE66" s="7">
        <v>40.299999999999997</v>
      </c>
      <c r="BF66" s="7">
        <v>22.3</v>
      </c>
      <c r="BG66" s="7">
        <v>57.5</v>
      </c>
      <c r="BH66" s="7">
        <v>3.3</v>
      </c>
      <c r="BI66" s="7">
        <v>-14</v>
      </c>
      <c r="BJ66" s="7">
        <v>26.6</v>
      </c>
      <c r="BK66" s="7">
        <v>55.1</v>
      </c>
      <c r="BL66" s="7">
        <v>13.8</v>
      </c>
      <c r="BM66" s="7">
        <v>18.2</v>
      </c>
      <c r="BN66" s="7">
        <v>48.4</v>
      </c>
      <c r="BO66" s="7">
        <v>6.7</v>
      </c>
      <c r="BP66" s="7">
        <v>32.5</v>
      </c>
      <c r="BQ66" s="7">
        <v>12</v>
      </c>
      <c r="BR66" s="7">
        <v>25.012499999999999</v>
      </c>
      <c r="BS66" s="7">
        <v>11.2</v>
      </c>
      <c r="BT66" s="7">
        <v>24.9</v>
      </c>
      <c r="BU66" s="7">
        <v>28.7</v>
      </c>
      <c r="BV66" s="7">
        <v>-10.3</v>
      </c>
      <c r="BW66" s="7">
        <v>0</v>
      </c>
      <c r="BX66" s="7">
        <v>24.3</v>
      </c>
      <c r="BY66" s="7">
        <v>21.8</v>
      </c>
      <c r="BZ66" s="7">
        <v>20.6</v>
      </c>
      <c r="CA66" s="7">
        <v>25.5</v>
      </c>
      <c r="CB66" s="7">
        <v>36.799999999999997</v>
      </c>
      <c r="CC66" s="7">
        <v>24.3</v>
      </c>
      <c r="CD66" s="7">
        <v>3.7</v>
      </c>
      <c r="CE66" s="7">
        <v>14.5</v>
      </c>
      <c r="CF66" s="7">
        <v>33.6</v>
      </c>
      <c r="CG66" s="7">
        <v>102.17</v>
      </c>
      <c r="CH66" s="7">
        <v>25.5</v>
      </c>
      <c r="CI66" s="7">
        <v>11.4</v>
      </c>
      <c r="CJ66" s="7">
        <v>18.8</v>
      </c>
      <c r="CK66" s="7">
        <v>13.8</v>
      </c>
      <c r="CL66" s="7">
        <v>13.9</v>
      </c>
      <c r="CM66" s="7">
        <v>14.2</v>
      </c>
      <c r="CN66" s="7">
        <v>-6.8</v>
      </c>
      <c r="CO66" s="7">
        <v>12.8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12.8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12.13</v>
      </c>
      <c r="DG66" s="9">
        <f t="shared" ref="DG66" si="69">1/3*DG64+2/3*DG67</f>
        <v>11.5</v>
      </c>
      <c r="DH66" s="9">
        <f>1/3*DH64+2/3*DH67</f>
        <v>10.566666666666666</v>
      </c>
      <c r="DI66" s="7">
        <v>17.7</v>
      </c>
      <c r="DJ66" s="7">
        <v>15.4</v>
      </c>
      <c r="DK66" s="7">
        <v>327.19</v>
      </c>
      <c r="DL66" s="7">
        <v>23.2</v>
      </c>
      <c r="DM66" s="7">
        <v>0</v>
      </c>
      <c r="DN66" s="7">
        <v>6910.12</v>
      </c>
      <c r="DO66" s="7">
        <v>0</v>
      </c>
      <c r="DP66" s="7">
        <v>9.3000000000000007</v>
      </c>
      <c r="DQ66" s="7">
        <v>10.4</v>
      </c>
      <c r="DR66" s="7">
        <v>14.6</v>
      </c>
      <c r="DS66" s="7">
        <v>12.4</v>
      </c>
      <c r="DT66" s="7">
        <v>-4.7699999999999996</v>
      </c>
      <c r="DU66" s="8">
        <v>0</v>
      </c>
      <c r="DV66" s="8">
        <v>0</v>
      </c>
      <c r="DW66" s="7">
        <v>0</v>
      </c>
      <c r="DX66" s="7">
        <v>0</v>
      </c>
      <c r="DY66" s="7">
        <v>0</v>
      </c>
      <c r="DZ66" s="7">
        <v>47.06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1.8</v>
      </c>
      <c r="ER66" s="7">
        <v>5.9</v>
      </c>
      <c r="ES66" s="7">
        <v>103.16</v>
      </c>
      <c r="ET66" s="7">
        <v>11.1</v>
      </c>
      <c r="EU66" s="7">
        <v>4.9000000000000004</v>
      </c>
      <c r="EV66" s="7">
        <v>11.6666666666666</v>
      </c>
      <c r="EW66" s="7">
        <v>11.633333333333301</v>
      </c>
      <c r="EX66" s="7">
        <v>5.1333333333333302</v>
      </c>
      <c r="EY66" s="7">
        <v>11.3666666666666</v>
      </c>
      <c r="EZ66" s="7">
        <v>0</v>
      </c>
      <c r="FA66" s="7">
        <v>14.4333333333333</v>
      </c>
      <c r="FB66" s="7">
        <v>13</v>
      </c>
      <c r="FC66" s="7">
        <v>14.7666666666666</v>
      </c>
      <c r="FD66" s="7">
        <v>14.6</v>
      </c>
      <c r="FE66" s="7">
        <v>11.566666666666601</v>
      </c>
      <c r="FF66" s="7">
        <v>13.466666666666599</v>
      </c>
      <c r="FG66" s="7">
        <v>0</v>
      </c>
      <c r="FH66" s="7">
        <v>8.9666666666666597</v>
      </c>
      <c r="FI66" s="7">
        <v>0</v>
      </c>
      <c r="FJ66" s="7">
        <v>2.4624999999999999</v>
      </c>
      <c r="FK66" s="7">
        <v>2.8186</v>
      </c>
      <c r="FL66" s="7">
        <v>4.3374333333333297</v>
      </c>
      <c r="FM66" s="7">
        <v>-2.5556999999999999</v>
      </c>
      <c r="FN66" s="7">
        <v>580.35516500000006</v>
      </c>
      <c r="FO66" s="7">
        <v>11.082421333333301</v>
      </c>
      <c r="FP66" s="7">
        <v>47.5635676666666</v>
      </c>
      <c r="FQ66" s="7">
        <v>5.26653533333333</v>
      </c>
      <c r="FR66" s="7">
        <v>52.4364323333333</v>
      </c>
      <c r="FS66" s="7">
        <v>5.8158859999999999</v>
      </c>
      <c r="FT66" s="7">
        <v>5.2213316666666598</v>
      </c>
      <c r="FU66" s="7">
        <v>-0.191132</v>
      </c>
      <c r="FV66" s="7">
        <v>-1.00213466666666</v>
      </c>
      <c r="FW66" s="7">
        <v>9.5691659999999992</v>
      </c>
      <c r="FX66" s="7">
        <v>0</v>
      </c>
      <c r="FY66" s="7">
        <v>149.333333333333</v>
      </c>
      <c r="FZ66" s="7">
        <v>17.8</v>
      </c>
      <c r="GA66" s="7">
        <v>104.6</v>
      </c>
      <c r="GB66" s="7">
        <v>26.933333333333302</v>
      </c>
      <c r="GC66" s="7">
        <v>18.3</v>
      </c>
      <c r="GD66" s="7">
        <v>8.6333333333333293</v>
      </c>
      <c r="GE66" s="7">
        <v>22.6666666666666</v>
      </c>
      <c r="GF66" s="7">
        <v>22.266666666666602</v>
      </c>
      <c r="GG66" s="7">
        <v>11.5</v>
      </c>
      <c r="GH66" s="7">
        <v>10.566666666666601</v>
      </c>
    </row>
    <row r="67" spans="1:190" x14ac:dyDescent="0.3">
      <c r="A67" s="6">
        <v>38533</v>
      </c>
      <c r="B67" s="7">
        <v>16.8</v>
      </c>
      <c r="C67" s="7">
        <v>0</v>
      </c>
      <c r="D67" s="7">
        <v>0</v>
      </c>
      <c r="E67" s="7">
        <v>0</v>
      </c>
      <c r="F67" s="7">
        <v>10.199999999999999</v>
      </c>
      <c r="G67" s="7">
        <v>19.399999999999999</v>
      </c>
      <c r="H67" s="7">
        <v>15.4</v>
      </c>
      <c r="I67" s="7">
        <v>27.4</v>
      </c>
      <c r="J67" s="7">
        <v>0</v>
      </c>
      <c r="K67" s="7">
        <v>13.6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6.7</v>
      </c>
      <c r="R67" s="7">
        <v>-0.3</v>
      </c>
      <c r="S67" s="7">
        <v>5.4</v>
      </c>
      <c r="T67" s="7">
        <v>1.4</v>
      </c>
      <c r="U67" s="7">
        <v>0</v>
      </c>
      <c r="V67" s="7">
        <v>15.33</v>
      </c>
      <c r="W67" s="7">
        <v>0</v>
      </c>
      <c r="X67" s="7">
        <v>19.47</v>
      </c>
      <c r="Y67" s="7">
        <v>51.7</v>
      </c>
      <c r="Z67" s="7">
        <v>55.7</v>
      </c>
      <c r="AA67" s="7">
        <v>0</v>
      </c>
      <c r="AB67" s="7">
        <v>0</v>
      </c>
      <c r="AC67" s="7">
        <v>0</v>
      </c>
      <c r="AD67" s="7">
        <v>0</v>
      </c>
      <c r="AE67" s="7">
        <v>27.1</v>
      </c>
      <c r="AF67" s="7">
        <v>27.7</v>
      </c>
      <c r="AG67" s="7">
        <v>20.7</v>
      </c>
      <c r="AH67" s="7">
        <v>27.3</v>
      </c>
      <c r="AI67" s="7">
        <v>14.2</v>
      </c>
      <c r="AJ67" s="7">
        <v>26.5</v>
      </c>
      <c r="AK67" s="7">
        <v>27</v>
      </c>
      <c r="AL67" s="7">
        <v>11.8</v>
      </c>
      <c r="AM67" s="7">
        <v>22.3</v>
      </c>
      <c r="AN67" s="7">
        <v>35.4</v>
      </c>
      <c r="AO67" s="7">
        <v>22.6</v>
      </c>
      <c r="AP67" s="7">
        <v>24.8</v>
      </c>
      <c r="AQ67" s="7">
        <v>35.4</v>
      </c>
      <c r="AR67" s="7">
        <v>26</v>
      </c>
      <c r="AS67" s="7">
        <v>20.8</v>
      </c>
      <c r="AT67" s="7">
        <v>35.299999999999997</v>
      </c>
      <c r="AU67" s="7">
        <v>21.6</v>
      </c>
      <c r="AV67" s="7">
        <v>22.352</v>
      </c>
      <c r="AW67" s="7">
        <v>0.9</v>
      </c>
      <c r="AX67" s="7">
        <v>42.7</v>
      </c>
      <c r="AY67" s="7">
        <v>56.4</v>
      </c>
      <c r="AZ67" s="7">
        <v>20.8</v>
      </c>
      <c r="BA67" s="7">
        <v>54.9</v>
      </c>
      <c r="BB67" s="7">
        <v>35.1</v>
      </c>
      <c r="BC67" s="7">
        <v>35.9</v>
      </c>
      <c r="BD67" s="7">
        <v>-11.7</v>
      </c>
      <c r="BE67" s="7">
        <v>39.799999999999997</v>
      </c>
      <c r="BF67" s="7">
        <v>24.8</v>
      </c>
      <c r="BG67" s="7">
        <v>55.6</v>
      </c>
      <c r="BH67" s="7">
        <v>-4.9000000000000004</v>
      </c>
      <c r="BI67" s="7">
        <v>-26.9</v>
      </c>
      <c r="BJ67" s="7">
        <v>25.3</v>
      </c>
      <c r="BK67" s="7">
        <v>49.3</v>
      </c>
      <c r="BL67" s="7">
        <v>14.9</v>
      </c>
      <c r="BM67" s="7">
        <v>17.2</v>
      </c>
      <c r="BN67" s="7">
        <v>61.3</v>
      </c>
      <c r="BO67" s="7">
        <v>10.3</v>
      </c>
      <c r="BP67" s="7">
        <v>35.1</v>
      </c>
      <c r="BQ67" s="7">
        <v>12</v>
      </c>
      <c r="BR67" s="7">
        <v>26.1706</v>
      </c>
      <c r="BS67" s="7">
        <v>5.2</v>
      </c>
      <c r="BT67" s="7">
        <v>24.3</v>
      </c>
      <c r="BU67" s="7">
        <v>28.4</v>
      </c>
      <c r="BV67" s="7">
        <v>-10.9</v>
      </c>
      <c r="BW67" s="7">
        <v>0</v>
      </c>
      <c r="BX67" s="7">
        <v>23.5</v>
      </c>
      <c r="BY67" s="7">
        <v>21.3</v>
      </c>
      <c r="BZ67" s="7">
        <v>19.100000000000001</v>
      </c>
      <c r="CA67" s="7">
        <v>23.8</v>
      </c>
      <c r="CB67" s="7">
        <v>35.1</v>
      </c>
      <c r="CC67" s="7">
        <v>23.5</v>
      </c>
      <c r="CD67" s="7">
        <v>3.9</v>
      </c>
      <c r="CE67" s="7">
        <v>14.8</v>
      </c>
      <c r="CF67" s="7">
        <v>31.3</v>
      </c>
      <c r="CG67" s="7">
        <v>102.08</v>
      </c>
      <c r="CH67" s="7">
        <v>23.3</v>
      </c>
      <c r="CI67" s="7">
        <v>10.9</v>
      </c>
      <c r="CJ67" s="7">
        <v>18.8</v>
      </c>
      <c r="CK67" s="7">
        <v>16.3</v>
      </c>
      <c r="CL67" s="7">
        <v>14</v>
      </c>
      <c r="CM67" s="7">
        <v>14.4</v>
      </c>
      <c r="CN67" s="7">
        <v>-9.6</v>
      </c>
      <c r="CO67" s="7">
        <v>13.1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12.9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12.34</v>
      </c>
      <c r="DG67" s="7">
        <v>11.6</v>
      </c>
      <c r="DH67" s="7">
        <v>10.9</v>
      </c>
      <c r="DI67" s="7">
        <v>36.03</v>
      </c>
      <c r="DJ67" s="7">
        <v>20.3</v>
      </c>
      <c r="DK67" s="7">
        <v>425.12</v>
      </c>
      <c r="DL67" s="7">
        <v>23.2</v>
      </c>
      <c r="DM67" s="7">
        <v>0</v>
      </c>
      <c r="DN67" s="7">
        <v>7109.73</v>
      </c>
      <c r="DO67" s="7">
        <v>0</v>
      </c>
      <c r="DP67" s="7">
        <v>9.6300000000000008</v>
      </c>
      <c r="DQ67" s="7">
        <v>11.25</v>
      </c>
      <c r="DR67" s="7">
        <v>15.67</v>
      </c>
      <c r="DS67" s="7">
        <v>13.3</v>
      </c>
      <c r="DT67" s="7">
        <v>64.88</v>
      </c>
      <c r="DU67" s="8">
        <v>0</v>
      </c>
      <c r="DV67" s="8">
        <v>0</v>
      </c>
      <c r="DW67" s="7">
        <v>0</v>
      </c>
      <c r="DX67" s="7">
        <v>0</v>
      </c>
      <c r="DY67" s="7">
        <v>0</v>
      </c>
      <c r="DZ67" s="9">
        <f t="shared" ref="DZ67" si="70">DZ66/2+DZ68/2</f>
        <v>125.065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1.6</v>
      </c>
      <c r="ER67" s="7">
        <v>5.2</v>
      </c>
      <c r="ES67" s="7">
        <v>103.01</v>
      </c>
      <c r="ET67" s="7">
        <v>11.1</v>
      </c>
      <c r="EU67" s="7">
        <v>5</v>
      </c>
      <c r="EV67" s="7">
        <v>11.9</v>
      </c>
      <c r="EW67" s="7">
        <v>11.5</v>
      </c>
      <c r="EX67" s="7">
        <v>5.2</v>
      </c>
      <c r="EY67" s="7">
        <v>11.499999999999901</v>
      </c>
      <c r="EZ67" s="7">
        <v>0</v>
      </c>
      <c r="FA67" s="7">
        <v>15.3</v>
      </c>
      <c r="FB67" s="7">
        <v>13.6</v>
      </c>
      <c r="FC67" s="7">
        <v>14.899999999999901</v>
      </c>
      <c r="FD67" s="7">
        <v>14.6</v>
      </c>
      <c r="FE67" s="7">
        <v>12.499999999999901</v>
      </c>
      <c r="FF67" s="7">
        <v>14</v>
      </c>
      <c r="FG67" s="7">
        <v>0</v>
      </c>
      <c r="FH67" s="7">
        <v>7.8999999999999897</v>
      </c>
      <c r="FI67" s="7">
        <v>0</v>
      </c>
      <c r="FJ67" s="7">
        <v>2.4247000000000001</v>
      </c>
      <c r="FK67" s="7">
        <v>2.6863000000000001</v>
      </c>
      <c r="FL67" s="7">
        <v>4.1631</v>
      </c>
      <c r="FM67" s="7">
        <v>-2.4194</v>
      </c>
      <c r="FN67" s="7">
        <v>624.999233</v>
      </c>
      <c r="FO67" s="7">
        <v>11.559808</v>
      </c>
      <c r="FP67" s="7">
        <v>47.075558999999998</v>
      </c>
      <c r="FQ67" s="7">
        <v>5.4418439999999997</v>
      </c>
      <c r="FR67" s="7">
        <v>52.924441000000002</v>
      </c>
      <c r="FS67" s="7">
        <v>6.1179639999999997</v>
      </c>
      <c r="FT67" s="7">
        <v>5.4428619999999901</v>
      </c>
      <c r="FU67" s="7">
        <v>-7.4778999999999998E-2</v>
      </c>
      <c r="FV67" s="7">
        <v>-1.23560099999999</v>
      </c>
      <c r="FW67" s="7">
        <v>10.169084</v>
      </c>
      <c r="FX67" s="7">
        <v>0</v>
      </c>
      <c r="FY67" s="7">
        <v>148.19999999999999</v>
      </c>
      <c r="FZ67" s="7">
        <v>17.8</v>
      </c>
      <c r="GA67" s="7">
        <v>103.4</v>
      </c>
      <c r="GB67" s="7">
        <v>27</v>
      </c>
      <c r="GC67" s="7">
        <v>18.3</v>
      </c>
      <c r="GD67" s="7">
        <v>8.6999999999999993</v>
      </c>
      <c r="GE67" s="7">
        <v>23.4</v>
      </c>
      <c r="GF67" s="7">
        <v>22.7</v>
      </c>
      <c r="GG67" s="7">
        <v>11.6</v>
      </c>
      <c r="GH67" s="7">
        <v>10.899999999999901</v>
      </c>
    </row>
    <row r="68" spans="1:190" x14ac:dyDescent="0.3">
      <c r="A68" s="6">
        <v>38564</v>
      </c>
      <c r="B68" s="7">
        <v>16.100000000000001</v>
      </c>
      <c r="C68" s="7">
        <v>0</v>
      </c>
      <c r="D68" s="7">
        <v>0</v>
      </c>
      <c r="E68" s="7">
        <v>0</v>
      </c>
      <c r="F68" s="7">
        <v>11.3</v>
      </c>
      <c r="G68" s="7">
        <v>18</v>
      </c>
      <c r="H68" s="7">
        <v>16.5</v>
      </c>
      <c r="I68" s="7">
        <v>24.5</v>
      </c>
      <c r="J68" s="7">
        <v>0</v>
      </c>
      <c r="K68" s="7">
        <v>14.9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5.6</v>
      </c>
      <c r="R68" s="7">
        <v>3.3</v>
      </c>
      <c r="S68" s="7">
        <v>6.3</v>
      </c>
      <c r="T68" s="7">
        <v>-0.9</v>
      </c>
      <c r="U68" s="7">
        <v>0</v>
      </c>
      <c r="V68" s="7">
        <v>16.22</v>
      </c>
      <c r="W68" s="7">
        <v>0</v>
      </c>
      <c r="X68" s="7">
        <v>19.09</v>
      </c>
      <c r="Y68" s="7">
        <v>51.1</v>
      </c>
      <c r="Z68" s="7">
        <v>53.3</v>
      </c>
      <c r="AA68" s="7">
        <v>0</v>
      </c>
      <c r="AB68" s="7">
        <v>0</v>
      </c>
      <c r="AC68" s="7">
        <v>0</v>
      </c>
      <c r="AD68" s="7">
        <v>0</v>
      </c>
      <c r="AE68" s="7">
        <v>27.2</v>
      </c>
      <c r="AF68" s="7">
        <v>28</v>
      </c>
      <c r="AG68" s="7">
        <v>22.2</v>
      </c>
      <c r="AH68" s="7">
        <v>23.6</v>
      </c>
      <c r="AI68" s="7">
        <v>18.2</v>
      </c>
      <c r="AJ68" s="7">
        <v>27.6</v>
      </c>
      <c r="AK68" s="7">
        <v>24.7</v>
      </c>
      <c r="AL68" s="7">
        <v>14.8</v>
      </c>
      <c r="AM68" s="7">
        <v>24.2</v>
      </c>
      <c r="AN68" s="7">
        <v>35.799999999999997</v>
      </c>
      <c r="AO68" s="7">
        <v>22.4</v>
      </c>
      <c r="AP68" s="7">
        <v>26.6</v>
      </c>
      <c r="AQ68" s="7">
        <v>31.5</v>
      </c>
      <c r="AR68" s="7">
        <v>24.3</v>
      </c>
      <c r="AS68" s="7">
        <v>17.7</v>
      </c>
      <c r="AT68" s="7">
        <v>35.4</v>
      </c>
      <c r="AU68" s="7">
        <v>21.9</v>
      </c>
      <c r="AV68" s="7">
        <v>22.119</v>
      </c>
      <c r="AW68" s="7">
        <v>0.9</v>
      </c>
      <c r="AX68" s="7">
        <v>42.5</v>
      </c>
      <c r="AY68" s="7">
        <v>56.6</v>
      </c>
      <c r="AZ68" s="7">
        <v>17.7</v>
      </c>
      <c r="BA68" s="7">
        <v>52.8</v>
      </c>
      <c r="BB68" s="7">
        <v>35.1</v>
      </c>
      <c r="BC68" s="7">
        <v>35.9</v>
      </c>
      <c r="BD68" s="7">
        <v>-7.5</v>
      </c>
      <c r="BE68" s="7">
        <v>40.5</v>
      </c>
      <c r="BF68" s="7">
        <v>23.9</v>
      </c>
      <c r="BG68" s="7">
        <v>59</v>
      </c>
      <c r="BH68" s="7">
        <v>-7.5</v>
      </c>
      <c r="BI68" s="7">
        <v>-9.5</v>
      </c>
      <c r="BJ68" s="7">
        <v>24.8</v>
      </c>
      <c r="BK68" s="7">
        <v>46.7</v>
      </c>
      <c r="BL68" s="7">
        <v>18.600000000000001</v>
      </c>
      <c r="BM68" s="7">
        <v>19.600000000000001</v>
      </c>
      <c r="BN68" s="7">
        <v>63.5</v>
      </c>
      <c r="BO68" s="7">
        <v>12.3</v>
      </c>
      <c r="BP68" s="7">
        <v>32.5</v>
      </c>
      <c r="BQ68" s="7">
        <v>15.6</v>
      </c>
      <c r="BR68" s="7">
        <v>26.4772</v>
      </c>
      <c r="BS68" s="7">
        <v>8</v>
      </c>
      <c r="BT68" s="7">
        <v>28.4</v>
      </c>
      <c r="BU68" s="7">
        <v>26.1</v>
      </c>
      <c r="BV68" s="7">
        <v>-4.9000000000000004</v>
      </c>
      <c r="BW68" s="7">
        <v>0</v>
      </c>
      <c r="BX68" s="7">
        <v>23.5</v>
      </c>
      <c r="BY68" s="7">
        <v>22.2</v>
      </c>
      <c r="BZ68" s="7">
        <v>19.2</v>
      </c>
      <c r="CA68" s="7">
        <v>26.2</v>
      </c>
      <c r="CB68" s="7">
        <v>28.8</v>
      </c>
      <c r="CC68" s="7">
        <v>23.5</v>
      </c>
      <c r="CD68" s="7">
        <v>3.9</v>
      </c>
      <c r="CE68" s="7">
        <v>9.4</v>
      </c>
      <c r="CF68" s="7">
        <v>28.5</v>
      </c>
      <c r="CG68" s="7">
        <v>101.97</v>
      </c>
      <c r="CH68" s="7">
        <v>23.5</v>
      </c>
      <c r="CI68" s="7">
        <v>13.3</v>
      </c>
      <c r="CJ68" s="7">
        <v>19.8</v>
      </c>
      <c r="CK68" s="7">
        <v>24</v>
      </c>
      <c r="CL68" s="7">
        <v>22.9</v>
      </c>
      <c r="CM68" s="7">
        <v>23.3</v>
      </c>
      <c r="CN68" s="7">
        <v>4.5999999999999996</v>
      </c>
      <c r="CO68" s="7">
        <v>21.6</v>
      </c>
      <c r="CP68" s="7">
        <v>0</v>
      </c>
      <c r="CQ68" s="7">
        <v>0</v>
      </c>
      <c r="CR68" s="7">
        <v>0</v>
      </c>
      <c r="CS68" s="7">
        <v>6.2</v>
      </c>
      <c r="CT68" s="7">
        <v>0</v>
      </c>
      <c r="CU68" s="7">
        <v>0</v>
      </c>
      <c r="CV68" s="7">
        <v>0</v>
      </c>
      <c r="CW68" s="7">
        <v>12.7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11.81</v>
      </c>
      <c r="DG68" s="9">
        <f t="shared" ref="DG68" si="71">2/3*DG67+1/3*DG70</f>
        <v>11.633333333333333</v>
      </c>
      <c r="DH68" s="9">
        <f>2/3*DH67+1/3*DH70</f>
        <v>10.833333333333332</v>
      </c>
      <c r="DI68" s="7">
        <v>25.22</v>
      </c>
      <c r="DJ68" s="7">
        <v>18.2</v>
      </c>
      <c r="DK68" s="7">
        <v>418.69</v>
      </c>
      <c r="DL68" s="7">
        <v>22.8</v>
      </c>
      <c r="DM68" s="7">
        <v>0</v>
      </c>
      <c r="DN68" s="7">
        <v>7327.33</v>
      </c>
      <c r="DO68" s="7">
        <v>0</v>
      </c>
      <c r="DP68" s="7">
        <v>9.1</v>
      </c>
      <c r="DQ68" s="7">
        <v>11</v>
      </c>
      <c r="DR68" s="7">
        <v>16.3</v>
      </c>
      <c r="DS68" s="7">
        <v>13.1</v>
      </c>
      <c r="DT68" s="7">
        <v>1589.47</v>
      </c>
      <c r="DU68" s="8">
        <v>0</v>
      </c>
      <c r="DV68" s="8">
        <v>0</v>
      </c>
      <c r="DW68" s="7">
        <v>0</v>
      </c>
      <c r="DX68" s="7">
        <v>0</v>
      </c>
      <c r="DY68" s="7">
        <v>0</v>
      </c>
      <c r="DZ68" s="7">
        <v>203.07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1.8</v>
      </c>
      <c r="ER68" s="7">
        <v>5.2</v>
      </c>
      <c r="ES68" s="7">
        <v>102.72</v>
      </c>
      <c r="ET68" s="7">
        <v>11</v>
      </c>
      <c r="EU68" s="7">
        <v>5</v>
      </c>
      <c r="EV68" s="7">
        <v>11.6666666666666</v>
      </c>
      <c r="EW68" s="7">
        <v>11.8</v>
      </c>
      <c r="EX68" s="7">
        <v>5.1666666666666599</v>
      </c>
      <c r="EY68" s="7">
        <v>11.3666666666666</v>
      </c>
      <c r="EZ68" s="7">
        <v>0</v>
      </c>
      <c r="FA68" s="7">
        <v>14.233333333333301</v>
      </c>
      <c r="FB68" s="7">
        <v>13.3666666666666</v>
      </c>
      <c r="FC68" s="7">
        <v>14.066666666666601</v>
      </c>
      <c r="FD68" s="7">
        <v>13.4333333333333</v>
      </c>
      <c r="FE68" s="7">
        <v>13.7666666666666</v>
      </c>
      <c r="FF68" s="7">
        <v>13.2</v>
      </c>
      <c r="FG68" s="7">
        <v>0</v>
      </c>
      <c r="FH68" s="7">
        <v>9.0666666666666593</v>
      </c>
      <c r="FI68" s="7">
        <v>0</v>
      </c>
      <c r="FJ68" s="7">
        <v>2.4193333333333298</v>
      </c>
      <c r="FK68" s="7">
        <v>2.6288</v>
      </c>
      <c r="FL68" s="7">
        <v>3.8250333333333302</v>
      </c>
      <c r="FM68" s="7">
        <v>-2.1538333333333299</v>
      </c>
      <c r="FN68" s="7">
        <v>642.66122499999994</v>
      </c>
      <c r="FO68" s="7">
        <v>11.5748763333333</v>
      </c>
      <c r="FP68" s="7">
        <v>47.851160666666601</v>
      </c>
      <c r="FQ68" s="7">
        <v>5.53894633333333</v>
      </c>
      <c r="FR68" s="7">
        <v>52.148839333333299</v>
      </c>
      <c r="FS68" s="7">
        <v>6.0359299999999996</v>
      </c>
      <c r="FT68" s="7">
        <v>5.6880373333333303</v>
      </c>
      <c r="FU68" s="7">
        <v>-0.221353666666667</v>
      </c>
      <c r="FV68" s="7">
        <v>-1.18348233333333</v>
      </c>
      <c r="FW68" s="7">
        <v>10.100232</v>
      </c>
      <c r="FX68" s="7">
        <v>0</v>
      </c>
      <c r="FY68" s="7">
        <v>147.766666666666</v>
      </c>
      <c r="FZ68" s="7">
        <v>17.7</v>
      </c>
      <c r="GA68" s="7">
        <v>103.033333333333</v>
      </c>
      <c r="GB68" s="7">
        <v>27.033333333333299</v>
      </c>
      <c r="GC68" s="7">
        <v>18.233333333333299</v>
      </c>
      <c r="GD68" s="7">
        <v>8.8000000000000007</v>
      </c>
      <c r="GE68" s="7">
        <v>23.7</v>
      </c>
      <c r="GF68" s="7">
        <v>23.133333333333301</v>
      </c>
      <c r="GG68" s="7">
        <v>11.633333333333301</v>
      </c>
      <c r="GH68" s="7">
        <v>10.8333333333333</v>
      </c>
    </row>
    <row r="69" spans="1:190" x14ac:dyDescent="0.3">
      <c r="A69" s="6">
        <v>38595</v>
      </c>
      <c r="B69" s="7">
        <v>16</v>
      </c>
      <c r="C69" s="7">
        <v>0</v>
      </c>
      <c r="D69" s="7">
        <v>0</v>
      </c>
      <c r="E69" s="7">
        <v>0</v>
      </c>
      <c r="F69" s="7">
        <v>11.1</v>
      </c>
      <c r="G69" s="7">
        <v>17.3</v>
      </c>
      <c r="H69" s="7">
        <v>16.3</v>
      </c>
      <c r="I69" s="7">
        <v>24.6</v>
      </c>
      <c r="J69" s="7">
        <v>0</v>
      </c>
      <c r="K69" s="7">
        <v>12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3.4</v>
      </c>
      <c r="R69" s="7">
        <v>4.3</v>
      </c>
      <c r="S69" s="7">
        <v>2.2999999999999998</v>
      </c>
      <c r="T69" s="7">
        <v>1.4</v>
      </c>
      <c r="U69" s="7">
        <v>0</v>
      </c>
      <c r="V69" s="7">
        <v>15.96</v>
      </c>
      <c r="W69" s="7">
        <v>0</v>
      </c>
      <c r="X69" s="7">
        <v>18.940000000000001</v>
      </c>
      <c r="Y69" s="7">
        <v>52.6</v>
      </c>
      <c r="Z69" s="7">
        <v>55.8</v>
      </c>
      <c r="AA69" s="7">
        <v>0</v>
      </c>
      <c r="AB69" s="7">
        <v>0</v>
      </c>
      <c r="AC69" s="7">
        <v>0</v>
      </c>
      <c r="AD69" s="7">
        <v>0</v>
      </c>
      <c r="AE69" s="7">
        <v>27.4</v>
      </c>
      <c r="AF69" s="7">
        <v>28.2</v>
      </c>
      <c r="AG69" s="7">
        <v>20.2</v>
      </c>
      <c r="AH69" s="7">
        <v>23.9</v>
      </c>
      <c r="AI69" s="7">
        <v>25.5</v>
      </c>
      <c r="AJ69" s="7">
        <v>27.4</v>
      </c>
      <c r="AK69" s="7">
        <v>26.7</v>
      </c>
      <c r="AL69" s="7">
        <v>15</v>
      </c>
      <c r="AM69" s="7">
        <v>25.1</v>
      </c>
      <c r="AN69" s="7">
        <v>36.299999999999997</v>
      </c>
      <c r="AO69" s="7">
        <v>19</v>
      </c>
      <c r="AP69" s="7">
        <v>27</v>
      </c>
      <c r="AQ69" s="7">
        <v>30.7</v>
      </c>
      <c r="AR69" s="7">
        <v>25</v>
      </c>
      <c r="AS69" s="7">
        <v>20</v>
      </c>
      <c r="AT69" s="7">
        <v>35.200000000000003</v>
      </c>
      <c r="AU69" s="7">
        <v>22.3</v>
      </c>
      <c r="AV69" s="7">
        <v>21.896000000000001</v>
      </c>
      <c r="AW69" s="7">
        <v>1</v>
      </c>
      <c r="AX69" s="7">
        <v>42.1</v>
      </c>
      <c r="AY69" s="7">
        <v>56.9</v>
      </c>
      <c r="AZ69" s="7">
        <v>20</v>
      </c>
      <c r="BA69" s="7">
        <v>50.5</v>
      </c>
      <c r="BB69" s="7">
        <v>35.700000000000003</v>
      </c>
      <c r="BC69" s="7">
        <v>35.1</v>
      </c>
      <c r="BD69" s="7">
        <v>-11.3</v>
      </c>
      <c r="BE69" s="7">
        <v>40</v>
      </c>
      <c r="BF69" s="7">
        <v>24.9</v>
      </c>
      <c r="BG69" s="7">
        <v>54.5</v>
      </c>
      <c r="BH69" s="7">
        <v>-8.3000000000000007</v>
      </c>
      <c r="BI69" s="7">
        <v>-11.5</v>
      </c>
      <c r="BJ69" s="7">
        <v>23.9</v>
      </c>
      <c r="BK69" s="7">
        <v>46.6</v>
      </c>
      <c r="BL69" s="7">
        <v>28</v>
      </c>
      <c r="BM69" s="7">
        <v>22.1</v>
      </c>
      <c r="BN69" s="7">
        <v>59.9</v>
      </c>
      <c r="BO69" s="7">
        <v>11.9</v>
      </c>
      <c r="BP69" s="7">
        <v>37.6</v>
      </c>
      <c r="BQ69" s="7">
        <v>27.3</v>
      </c>
      <c r="BR69" s="7">
        <v>27.3353</v>
      </c>
      <c r="BS69" s="7">
        <v>9.4</v>
      </c>
      <c r="BT69" s="7">
        <v>28.4</v>
      </c>
      <c r="BU69" s="7">
        <v>29.7</v>
      </c>
      <c r="BV69" s="7">
        <v>-0.3</v>
      </c>
      <c r="BW69" s="7">
        <v>0</v>
      </c>
      <c r="BX69" s="7">
        <v>22.3</v>
      </c>
      <c r="BY69" s="7">
        <v>21.5</v>
      </c>
      <c r="BZ69" s="7">
        <v>19.3</v>
      </c>
      <c r="CA69" s="7">
        <v>23.4</v>
      </c>
      <c r="CB69" s="7">
        <v>25.7</v>
      </c>
      <c r="CC69" s="7">
        <v>22.3</v>
      </c>
      <c r="CD69" s="7">
        <v>2.7</v>
      </c>
      <c r="CE69" s="7">
        <v>6.2</v>
      </c>
      <c r="CF69" s="7">
        <v>25.2</v>
      </c>
      <c r="CG69" s="7">
        <v>101.76</v>
      </c>
      <c r="CH69" s="7">
        <v>22.8</v>
      </c>
      <c r="CI69" s="7">
        <v>13</v>
      </c>
      <c r="CJ69" s="7">
        <v>18.899999999999999</v>
      </c>
      <c r="CK69" s="7">
        <v>24.7</v>
      </c>
      <c r="CL69" s="7">
        <v>24.3</v>
      </c>
      <c r="CM69" s="7">
        <v>24.8</v>
      </c>
      <c r="CN69" s="7">
        <v>67.218699999999998</v>
      </c>
      <c r="CO69" s="7">
        <v>76.1892</v>
      </c>
      <c r="CP69" s="7">
        <v>35.9</v>
      </c>
      <c r="CQ69" s="7">
        <v>0</v>
      </c>
      <c r="CR69" s="7">
        <v>0</v>
      </c>
      <c r="CS69" s="7">
        <v>7.6</v>
      </c>
      <c r="CT69" s="7">
        <v>0</v>
      </c>
      <c r="CU69" s="7">
        <v>0</v>
      </c>
      <c r="CV69" s="7">
        <v>0</v>
      </c>
      <c r="CW69" s="7">
        <v>12.5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12.16</v>
      </c>
      <c r="DG69" s="9">
        <f t="shared" ref="DG69" si="72">1/3*DG67+2/3*DG70</f>
        <v>11.666666666666664</v>
      </c>
      <c r="DH69" s="9">
        <f>1/3*DH67+2/3*DH70</f>
        <v>10.766666666666666</v>
      </c>
      <c r="DI69" s="7">
        <v>9.5399999999999991</v>
      </c>
      <c r="DJ69" s="7">
        <v>18.5</v>
      </c>
      <c r="DK69" s="7">
        <v>135.91999999999999</v>
      </c>
      <c r="DL69" s="7">
        <v>23.5</v>
      </c>
      <c r="DM69" s="7">
        <v>0</v>
      </c>
      <c r="DN69" s="7">
        <v>7532.09</v>
      </c>
      <c r="DO69" s="7">
        <v>0</v>
      </c>
      <c r="DP69" s="7">
        <v>9.39</v>
      </c>
      <c r="DQ69" s="7">
        <v>11.5</v>
      </c>
      <c r="DR69" s="7">
        <v>17.34</v>
      </c>
      <c r="DS69" s="7">
        <v>13.4</v>
      </c>
      <c r="DT69" s="7">
        <v>63.96</v>
      </c>
      <c r="DU69" s="8">
        <v>0</v>
      </c>
      <c r="DV69" s="8">
        <v>0</v>
      </c>
      <c r="DW69" s="7">
        <v>0</v>
      </c>
      <c r="DX69" s="7">
        <v>0</v>
      </c>
      <c r="DY69" s="7">
        <v>0</v>
      </c>
      <c r="DZ69" s="7">
        <v>91.4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1.3</v>
      </c>
      <c r="ER69" s="7">
        <v>5.3</v>
      </c>
      <c r="ES69" s="7">
        <v>102.13</v>
      </c>
      <c r="ET69" s="7">
        <v>10.9</v>
      </c>
      <c r="EU69" s="7">
        <v>5</v>
      </c>
      <c r="EV69" s="7">
        <v>11.4333333333333</v>
      </c>
      <c r="EW69" s="7">
        <v>12.1</v>
      </c>
      <c r="EX69" s="7">
        <v>5.1333333333333302</v>
      </c>
      <c r="EY69" s="7">
        <v>11.233333333333301</v>
      </c>
      <c r="EZ69" s="7">
        <v>0</v>
      </c>
      <c r="FA69" s="7">
        <v>13.1666666666666</v>
      </c>
      <c r="FB69" s="7">
        <v>13.133333333333301</v>
      </c>
      <c r="FC69" s="7">
        <v>13.233333333333301</v>
      </c>
      <c r="FD69" s="7">
        <v>12.2666666666666</v>
      </c>
      <c r="FE69" s="7">
        <v>15.033333333333299</v>
      </c>
      <c r="FF69" s="7">
        <v>12.4</v>
      </c>
      <c r="FG69" s="7">
        <v>0</v>
      </c>
      <c r="FH69" s="7">
        <v>10.233333333333301</v>
      </c>
      <c r="FI69" s="7">
        <v>0</v>
      </c>
      <c r="FJ69" s="7">
        <v>2.4139666666666599</v>
      </c>
      <c r="FK69" s="7">
        <v>2.5712999999999999</v>
      </c>
      <c r="FL69" s="7">
        <v>3.4869666666666599</v>
      </c>
      <c r="FM69" s="7">
        <v>-1.8882666666666601</v>
      </c>
      <c r="FN69" s="7">
        <v>660.323217</v>
      </c>
      <c r="FO69" s="7">
        <v>11.5899446666666</v>
      </c>
      <c r="FP69" s="7">
        <v>48.626762333333303</v>
      </c>
      <c r="FQ69" s="7">
        <v>5.6360486666666603</v>
      </c>
      <c r="FR69" s="7">
        <v>51.373237666666597</v>
      </c>
      <c r="FS69" s="7">
        <v>5.9538960000000003</v>
      </c>
      <c r="FT69" s="7">
        <v>5.9332126666666598</v>
      </c>
      <c r="FU69" s="7">
        <v>-0.36792833333333402</v>
      </c>
      <c r="FV69" s="7">
        <v>-1.13136366666666</v>
      </c>
      <c r="FW69" s="7">
        <v>10.03138</v>
      </c>
      <c r="FX69" s="7">
        <v>0</v>
      </c>
      <c r="FY69" s="7">
        <v>147.333333333333</v>
      </c>
      <c r="FZ69" s="7">
        <v>17.600000000000001</v>
      </c>
      <c r="GA69" s="7">
        <v>102.666666666666</v>
      </c>
      <c r="GB69" s="7">
        <v>27.066666666666599</v>
      </c>
      <c r="GC69" s="7">
        <v>18.1666666666666</v>
      </c>
      <c r="GD69" s="7">
        <v>8.9</v>
      </c>
      <c r="GE69" s="7">
        <v>24</v>
      </c>
      <c r="GF69" s="7">
        <v>23.566666666666599</v>
      </c>
      <c r="GG69" s="7">
        <v>11.6666666666666</v>
      </c>
      <c r="GH69" s="7">
        <v>10.7666666666666</v>
      </c>
    </row>
    <row r="70" spans="1:190" x14ac:dyDescent="0.3">
      <c r="A70" s="6">
        <v>38625</v>
      </c>
      <c r="B70" s="7">
        <v>16.5</v>
      </c>
      <c r="C70" s="7">
        <v>0</v>
      </c>
      <c r="D70" s="7">
        <v>0</v>
      </c>
      <c r="E70" s="7">
        <v>0</v>
      </c>
      <c r="F70" s="7">
        <v>11.3</v>
      </c>
      <c r="G70" s="7">
        <v>17.8</v>
      </c>
      <c r="H70" s="7">
        <v>17.3</v>
      </c>
      <c r="I70" s="7">
        <v>25.6</v>
      </c>
      <c r="J70" s="7">
        <v>0</v>
      </c>
      <c r="K70" s="7">
        <v>12.7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4.5999999999999996</v>
      </c>
      <c r="R70" s="7">
        <v>4.3</v>
      </c>
      <c r="S70" s="7">
        <v>1.9</v>
      </c>
      <c r="T70" s="7">
        <v>4.0999999999999996</v>
      </c>
      <c r="U70" s="7">
        <v>0</v>
      </c>
      <c r="V70" s="7">
        <v>16.149999999999999</v>
      </c>
      <c r="W70" s="7">
        <v>0</v>
      </c>
      <c r="X70" s="7">
        <v>18.78</v>
      </c>
      <c r="Y70" s="7">
        <v>55.1</v>
      </c>
      <c r="Z70" s="7">
        <v>61</v>
      </c>
      <c r="AA70" s="7">
        <v>0</v>
      </c>
      <c r="AB70" s="7">
        <v>50.9</v>
      </c>
      <c r="AC70" s="7">
        <v>0</v>
      </c>
      <c r="AD70" s="7">
        <v>0</v>
      </c>
      <c r="AE70" s="7">
        <v>27.7</v>
      </c>
      <c r="AF70" s="7">
        <v>28.4</v>
      </c>
      <c r="AG70" s="7">
        <v>21.9</v>
      </c>
      <c r="AH70" s="7">
        <v>24.8</v>
      </c>
      <c r="AI70" s="7">
        <v>20.2</v>
      </c>
      <c r="AJ70" s="7">
        <v>27.2</v>
      </c>
      <c r="AK70" s="7">
        <v>21.1</v>
      </c>
      <c r="AL70" s="7">
        <v>15.2</v>
      </c>
      <c r="AM70" s="7">
        <v>26.9</v>
      </c>
      <c r="AN70" s="7">
        <v>36.4</v>
      </c>
      <c r="AO70" s="7">
        <v>17.899999999999999</v>
      </c>
      <c r="AP70" s="7">
        <v>27.1</v>
      </c>
      <c r="AQ70" s="7">
        <v>30.8</v>
      </c>
      <c r="AR70" s="7">
        <v>26.1</v>
      </c>
      <c r="AS70" s="7">
        <v>18.7</v>
      </c>
      <c r="AT70" s="7">
        <v>35.5</v>
      </c>
      <c r="AU70" s="7">
        <v>22.7</v>
      </c>
      <c r="AV70" s="7">
        <v>21.5</v>
      </c>
      <c r="AW70" s="7">
        <v>1</v>
      </c>
      <c r="AX70" s="7">
        <v>42.1</v>
      </c>
      <c r="AY70" s="7">
        <v>56.9</v>
      </c>
      <c r="AZ70" s="7">
        <v>18.899999999999999</v>
      </c>
      <c r="BA70" s="7">
        <v>51.3</v>
      </c>
      <c r="BB70" s="7">
        <v>36.1</v>
      </c>
      <c r="BC70" s="7">
        <v>34.6</v>
      </c>
      <c r="BD70" s="7">
        <v>-7.6</v>
      </c>
      <c r="BE70" s="7">
        <v>43.8</v>
      </c>
      <c r="BF70" s="7">
        <v>26.3</v>
      </c>
      <c r="BG70" s="7">
        <v>54.4</v>
      </c>
      <c r="BH70" s="7">
        <v>-5.5</v>
      </c>
      <c r="BI70" s="7">
        <v>-5.8</v>
      </c>
      <c r="BJ70" s="7">
        <v>23.6</v>
      </c>
      <c r="BK70" s="7">
        <v>47</v>
      </c>
      <c r="BL70" s="7">
        <v>19.5</v>
      </c>
      <c r="BM70" s="7">
        <v>24.2</v>
      </c>
      <c r="BN70" s="7">
        <v>53.3</v>
      </c>
      <c r="BO70" s="7">
        <v>13.4</v>
      </c>
      <c r="BP70" s="7">
        <v>40.9</v>
      </c>
      <c r="BQ70" s="7">
        <v>22.6</v>
      </c>
      <c r="BR70" s="7">
        <v>28.339099999999998</v>
      </c>
      <c r="BS70" s="7">
        <v>5.4</v>
      </c>
      <c r="BT70" s="7">
        <v>27.9</v>
      </c>
      <c r="BU70" s="7">
        <v>27.9</v>
      </c>
      <c r="BV70" s="7">
        <v>5</v>
      </c>
      <c r="BW70" s="7">
        <v>0</v>
      </c>
      <c r="BX70" s="7">
        <v>22.2</v>
      </c>
      <c r="BY70" s="7">
        <v>21.5</v>
      </c>
      <c r="BZ70" s="7">
        <v>19.600000000000001</v>
      </c>
      <c r="CA70" s="7">
        <v>23.9</v>
      </c>
      <c r="CB70" s="7">
        <v>25.1</v>
      </c>
      <c r="CC70" s="7">
        <v>22.2</v>
      </c>
      <c r="CD70" s="7">
        <v>3.1</v>
      </c>
      <c r="CE70" s="7">
        <v>10.4</v>
      </c>
      <c r="CF70" s="7">
        <v>23.6</v>
      </c>
      <c r="CG70" s="7">
        <v>101.42</v>
      </c>
      <c r="CH70" s="7">
        <v>21.6</v>
      </c>
      <c r="CI70" s="7">
        <v>13.2</v>
      </c>
      <c r="CJ70" s="7">
        <v>18.7</v>
      </c>
      <c r="CK70" s="7">
        <v>19.899999999999999</v>
      </c>
      <c r="CL70" s="7">
        <v>23</v>
      </c>
      <c r="CM70" s="7">
        <v>23.1</v>
      </c>
      <c r="CN70" s="7">
        <v>68.154300000000006</v>
      </c>
      <c r="CO70" s="7">
        <v>72.423000000000002</v>
      </c>
      <c r="CP70" s="7">
        <v>33.799999999999997</v>
      </c>
      <c r="CQ70" s="7">
        <v>0</v>
      </c>
      <c r="CR70" s="7">
        <v>0</v>
      </c>
      <c r="CS70" s="7">
        <v>6.4</v>
      </c>
      <c r="CT70" s="7">
        <v>0</v>
      </c>
      <c r="CU70" s="7">
        <v>0</v>
      </c>
      <c r="CV70" s="7">
        <v>0</v>
      </c>
      <c r="CW70" s="7">
        <v>12.7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12.7</v>
      </c>
      <c r="DG70" s="7">
        <v>11.7</v>
      </c>
      <c r="DH70" s="7">
        <v>10.7</v>
      </c>
      <c r="DI70" s="7">
        <v>12.95</v>
      </c>
      <c r="DJ70" s="7">
        <v>21</v>
      </c>
      <c r="DK70" s="7">
        <v>51.64</v>
      </c>
      <c r="DL70" s="7">
        <v>23.7</v>
      </c>
      <c r="DM70" s="7">
        <v>0</v>
      </c>
      <c r="DN70" s="7">
        <v>7690.04</v>
      </c>
      <c r="DO70" s="7">
        <v>0</v>
      </c>
      <c r="DP70" s="7">
        <v>8.52</v>
      </c>
      <c r="DQ70" s="7">
        <v>11.64</v>
      </c>
      <c r="DR70" s="7">
        <v>17.920000000000002</v>
      </c>
      <c r="DS70" s="7">
        <v>13.8</v>
      </c>
      <c r="DT70" s="7">
        <v>38.01</v>
      </c>
      <c r="DU70" s="8">
        <v>0</v>
      </c>
      <c r="DV70" s="8">
        <v>0</v>
      </c>
      <c r="DW70" s="7">
        <v>0</v>
      </c>
      <c r="DX70" s="7">
        <v>0</v>
      </c>
      <c r="DY70" s="7">
        <v>0</v>
      </c>
      <c r="DZ70" s="7">
        <v>117.56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0.9</v>
      </c>
      <c r="ER70" s="7">
        <v>4.5</v>
      </c>
      <c r="ES70" s="7">
        <v>101.43</v>
      </c>
      <c r="ET70" s="7">
        <v>10.8</v>
      </c>
      <c r="EU70" s="7">
        <v>5</v>
      </c>
      <c r="EV70" s="7">
        <v>11.2</v>
      </c>
      <c r="EW70" s="7">
        <v>12.4</v>
      </c>
      <c r="EX70" s="7">
        <v>5.0999999999999996</v>
      </c>
      <c r="EY70" s="7">
        <v>11.1</v>
      </c>
      <c r="EZ70" s="7">
        <v>0</v>
      </c>
      <c r="FA70" s="7">
        <v>12.1</v>
      </c>
      <c r="FB70" s="7">
        <v>12.9</v>
      </c>
      <c r="FC70" s="7">
        <v>12.4</v>
      </c>
      <c r="FD70" s="7">
        <v>11.1</v>
      </c>
      <c r="FE70" s="7">
        <v>16.3</v>
      </c>
      <c r="FF70" s="7">
        <v>11.6</v>
      </c>
      <c r="FG70" s="7">
        <v>0</v>
      </c>
      <c r="FH70" s="7">
        <v>11.4</v>
      </c>
      <c r="FI70" s="7">
        <v>0</v>
      </c>
      <c r="FJ70" s="7">
        <v>2.4085999999999901</v>
      </c>
      <c r="FK70" s="7">
        <v>2.5137999999999998</v>
      </c>
      <c r="FL70" s="7">
        <v>3.14889999999999</v>
      </c>
      <c r="FM70" s="7">
        <v>-1.62269999999999</v>
      </c>
      <c r="FN70" s="7">
        <v>677.98520900000005</v>
      </c>
      <c r="FO70" s="7">
        <v>11.6050129999999</v>
      </c>
      <c r="FP70" s="7">
        <v>49.402363999999999</v>
      </c>
      <c r="FQ70" s="7">
        <v>5.7331509999999897</v>
      </c>
      <c r="FR70" s="7">
        <v>50.597636000000001</v>
      </c>
      <c r="FS70" s="7">
        <v>5.8718620000000001</v>
      </c>
      <c r="FT70" s="7">
        <v>6.1783879999999902</v>
      </c>
      <c r="FU70" s="7">
        <v>-0.51450300000000104</v>
      </c>
      <c r="FV70" s="7">
        <v>-1.07924499999999</v>
      </c>
      <c r="FW70" s="7">
        <v>9.9625280000000007</v>
      </c>
      <c r="FX70" s="7">
        <v>0</v>
      </c>
      <c r="FY70" s="7">
        <v>146.9</v>
      </c>
      <c r="FZ70" s="7">
        <v>17.5</v>
      </c>
      <c r="GA70" s="7">
        <v>102.3</v>
      </c>
      <c r="GB70" s="7">
        <v>27.099999999999898</v>
      </c>
      <c r="GC70" s="7">
        <v>18.100000000000001</v>
      </c>
      <c r="GD70" s="7">
        <v>9</v>
      </c>
      <c r="GE70" s="7">
        <v>24.3</v>
      </c>
      <c r="GF70" s="7">
        <v>24</v>
      </c>
      <c r="GG70" s="7">
        <v>11.7</v>
      </c>
      <c r="GH70" s="7">
        <v>10.6999999999999</v>
      </c>
    </row>
    <row r="71" spans="1:190" x14ac:dyDescent="0.3">
      <c r="A71" s="6">
        <v>38656</v>
      </c>
      <c r="B71" s="7">
        <v>16.100000000000001</v>
      </c>
      <c r="C71" s="7">
        <v>0</v>
      </c>
      <c r="D71" s="7">
        <v>0</v>
      </c>
      <c r="E71" s="7">
        <v>0</v>
      </c>
      <c r="F71" s="7">
        <v>8.9</v>
      </c>
      <c r="G71" s="7">
        <v>16.5</v>
      </c>
      <c r="H71" s="7">
        <v>18.2</v>
      </c>
      <c r="I71" s="7">
        <v>26.2</v>
      </c>
      <c r="J71" s="7">
        <v>0</v>
      </c>
      <c r="K71" s="7">
        <v>9.4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7.4</v>
      </c>
      <c r="R71" s="7">
        <v>9.6</v>
      </c>
      <c r="S71" s="7">
        <v>3.6</v>
      </c>
      <c r="T71" s="7">
        <v>17.899999999999999</v>
      </c>
      <c r="U71" s="7">
        <v>0</v>
      </c>
      <c r="V71" s="7">
        <v>15.48</v>
      </c>
      <c r="W71" s="7">
        <v>0</v>
      </c>
      <c r="X71" s="7">
        <v>19.32</v>
      </c>
      <c r="Y71" s="7">
        <v>54.1</v>
      </c>
      <c r="Z71" s="7">
        <v>59.7</v>
      </c>
      <c r="AA71" s="7">
        <v>0</v>
      </c>
      <c r="AB71" s="7">
        <v>50.1</v>
      </c>
      <c r="AC71" s="7">
        <v>0</v>
      </c>
      <c r="AD71" s="7">
        <v>0</v>
      </c>
      <c r="AE71" s="7">
        <v>27.6</v>
      </c>
      <c r="AF71" s="7">
        <v>28.6</v>
      </c>
      <c r="AG71" s="7">
        <v>20.3</v>
      </c>
      <c r="AH71" s="7">
        <v>24</v>
      </c>
      <c r="AI71" s="7">
        <v>14.4</v>
      </c>
      <c r="AJ71" s="7">
        <v>27.5</v>
      </c>
      <c r="AK71" s="7">
        <v>22.3</v>
      </c>
      <c r="AL71" s="7">
        <v>17</v>
      </c>
      <c r="AM71" s="7">
        <v>30</v>
      </c>
      <c r="AN71" s="7">
        <v>36.200000000000003</v>
      </c>
      <c r="AO71" s="7">
        <v>16.8</v>
      </c>
      <c r="AP71" s="7">
        <v>27.4</v>
      </c>
      <c r="AQ71" s="7">
        <v>30.2</v>
      </c>
      <c r="AR71" s="7">
        <v>25.6</v>
      </c>
      <c r="AS71" s="7">
        <v>20.7</v>
      </c>
      <c r="AT71" s="7">
        <v>35.9</v>
      </c>
      <c r="AU71" s="7">
        <v>22.3</v>
      </c>
      <c r="AV71" s="7">
        <v>21.3</v>
      </c>
      <c r="AW71" s="7">
        <v>1</v>
      </c>
      <c r="AX71" s="7">
        <v>42.3</v>
      </c>
      <c r="AY71" s="7">
        <v>56.7</v>
      </c>
      <c r="AZ71" s="7">
        <v>20.7</v>
      </c>
      <c r="BA71" s="7">
        <v>50.3</v>
      </c>
      <c r="BB71" s="7">
        <v>37.1</v>
      </c>
      <c r="BC71" s="7">
        <v>32.1</v>
      </c>
      <c r="BD71" s="7">
        <v>1.3</v>
      </c>
      <c r="BE71" s="7">
        <v>40.9</v>
      </c>
      <c r="BF71" s="7">
        <v>27</v>
      </c>
      <c r="BG71" s="7">
        <v>56</v>
      </c>
      <c r="BH71" s="7">
        <v>-5</v>
      </c>
      <c r="BI71" s="7">
        <v>4.7</v>
      </c>
      <c r="BJ71" s="7">
        <v>22.5</v>
      </c>
      <c r="BK71" s="7">
        <v>46</v>
      </c>
      <c r="BL71" s="7">
        <v>21.6</v>
      </c>
      <c r="BM71" s="7">
        <v>23.6</v>
      </c>
      <c r="BN71" s="7">
        <v>47.8</v>
      </c>
      <c r="BO71" s="7">
        <v>12.7</v>
      </c>
      <c r="BP71" s="7">
        <v>43.9</v>
      </c>
      <c r="BQ71" s="7">
        <v>21.2</v>
      </c>
      <c r="BR71" s="7">
        <v>27.664999999999999</v>
      </c>
      <c r="BS71" s="7">
        <v>5.0999999999999996</v>
      </c>
      <c r="BT71" s="7">
        <v>28.5</v>
      </c>
      <c r="BU71" s="7">
        <v>27.8</v>
      </c>
      <c r="BV71" s="7">
        <v>-2.2000000000000002</v>
      </c>
      <c r="BW71" s="7">
        <v>0</v>
      </c>
      <c r="BX71" s="7">
        <v>21.6</v>
      </c>
      <c r="BY71" s="7">
        <v>21.9</v>
      </c>
      <c r="BZ71" s="7">
        <v>18.100000000000001</v>
      </c>
      <c r="CA71" s="7">
        <v>22.7</v>
      </c>
      <c r="CB71" s="7">
        <v>20.6</v>
      </c>
      <c r="CC71" s="7">
        <v>21.6</v>
      </c>
      <c r="CD71" s="7">
        <v>1.6</v>
      </c>
      <c r="CE71" s="7">
        <v>9.4</v>
      </c>
      <c r="CF71" s="7">
        <v>21.1</v>
      </c>
      <c r="CG71" s="7">
        <v>101.02</v>
      </c>
      <c r="CH71" s="7">
        <v>21.4</v>
      </c>
      <c r="CI71" s="7">
        <v>12.5</v>
      </c>
      <c r="CJ71" s="7">
        <v>18.5</v>
      </c>
      <c r="CK71" s="7">
        <v>19.600000000000001</v>
      </c>
      <c r="CL71" s="7">
        <v>22.2</v>
      </c>
      <c r="CM71" s="7">
        <v>22.5</v>
      </c>
      <c r="CN71" s="7">
        <v>86.302999999999997</v>
      </c>
      <c r="CO71" s="7">
        <v>73.3476</v>
      </c>
      <c r="CP71" s="7">
        <v>33.6</v>
      </c>
      <c r="CQ71" s="7">
        <v>0</v>
      </c>
      <c r="CR71" s="7">
        <v>0</v>
      </c>
      <c r="CS71" s="7">
        <v>6.1</v>
      </c>
      <c r="CT71" s="7">
        <v>0</v>
      </c>
      <c r="CU71" s="7">
        <v>0</v>
      </c>
      <c r="CV71" s="7">
        <v>0</v>
      </c>
      <c r="CW71" s="7">
        <v>12.8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12.35</v>
      </c>
      <c r="DG71" s="9">
        <f t="shared" ref="DG71" si="73">2/3*DG70+1/3*DG73</f>
        <v>11.599999999999998</v>
      </c>
      <c r="DH71" s="9">
        <f>2/3*DH70+1/3*DH73</f>
        <v>10.666666666666666</v>
      </c>
      <c r="DI71" s="7">
        <v>11.66</v>
      </c>
      <c r="DJ71" s="7">
        <v>26.7</v>
      </c>
      <c r="DK71" s="7">
        <v>69.41</v>
      </c>
      <c r="DL71" s="7">
        <v>24</v>
      </c>
      <c r="DM71" s="7">
        <v>0</v>
      </c>
      <c r="DN71" s="7">
        <v>7849.02</v>
      </c>
      <c r="DO71" s="7">
        <v>0</v>
      </c>
      <c r="DP71" s="7">
        <v>9.0399999999999991</v>
      </c>
      <c r="DQ71" s="7">
        <v>12.08</v>
      </c>
      <c r="DR71" s="7">
        <v>17.989999999999998</v>
      </c>
      <c r="DS71" s="7">
        <v>13.8</v>
      </c>
      <c r="DT71" s="7">
        <v>3.13</v>
      </c>
      <c r="DU71" s="8">
        <v>0</v>
      </c>
      <c r="DV71" s="8">
        <v>0</v>
      </c>
      <c r="DW71" s="7">
        <v>0</v>
      </c>
      <c r="DX71" s="7">
        <v>0</v>
      </c>
      <c r="DY71" s="7">
        <v>0</v>
      </c>
      <c r="DZ71" s="7">
        <v>8.9499999999999993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1.2</v>
      </c>
      <c r="ER71" s="7">
        <v>4</v>
      </c>
      <c r="ES71" s="7">
        <v>100.93</v>
      </c>
      <c r="ET71" s="7">
        <v>11.3333333333333</v>
      </c>
      <c r="EU71" s="7">
        <v>5.0999999999999996</v>
      </c>
      <c r="EV71" s="7">
        <v>12.1</v>
      </c>
      <c r="EW71" s="7">
        <v>12.7666666666666</v>
      </c>
      <c r="EX71" s="7">
        <v>5.2333333333333298</v>
      </c>
      <c r="EY71" s="7">
        <v>11.633333333333301</v>
      </c>
      <c r="EZ71" s="7">
        <v>0</v>
      </c>
      <c r="FA71" s="7">
        <v>15.133333333333301</v>
      </c>
      <c r="FB71" s="7">
        <v>13.1666666666666</v>
      </c>
      <c r="FC71" s="7">
        <v>9.5</v>
      </c>
      <c r="FD71" s="7">
        <v>10.3666666666666</v>
      </c>
      <c r="FE71" s="7">
        <v>16.899999999999999</v>
      </c>
      <c r="FF71" s="7">
        <v>11.3333333333333</v>
      </c>
      <c r="FG71" s="7">
        <v>0</v>
      </c>
      <c r="FH71" s="7">
        <v>13.6</v>
      </c>
      <c r="FI71" s="7">
        <v>0</v>
      </c>
      <c r="FJ71" s="7">
        <v>9.1182666666666599</v>
      </c>
      <c r="FK71" s="7">
        <v>8.0977333333333306</v>
      </c>
      <c r="FL71" s="7">
        <v>13.991766666666599</v>
      </c>
      <c r="FM71" s="7">
        <v>-1.9134</v>
      </c>
      <c r="FN71" s="7">
        <v>613.06478733333302</v>
      </c>
      <c r="FO71" s="7">
        <v>10.171526666666599</v>
      </c>
      <c r="FP71" s="7">
        <v>64.408269666666598</v>
      </c>
      <c r="FQ71" s="7">
        <v>6.1210893333333303</v>
      </c>
      <c r="FR71" s="7">
        <v>35.591730333333302</v>
      </c>
      <c r="FS71" s="7">
        <v>4.0504373333333303</v>
      </c>
      <c r="FT71" s="7">
        <v>6.2068413333333297</v>
      </c>
      <c r="FU71" s="7">
        <v>-0.34485300000000002</v>
      </c>
      <c r="FV71" s="7">
        <v>-0.82293099999999997</v>
      </c>
      <c r="FW71" s="7">
        <v>10.118081</v>
      </c>
      <c r="FX71" s="7">
        <v>0</v>
      </c>
      <c r="FY71" s="7">
        <v>146.266666666666</v>
      </c>
      <c r="FZ71" s="7">
        <v>17.3</v>
      </c>
      <c r="GA71" s="7">
        <v>101.73333333333299</v>
      </c>
      <c r="GB71" s="7">
        <v>27.233333333333299</v>
      </c>
      <c r="GC71" s="7">
        <v>18.1666666666666</v>
      </c>
      <c r="GD71" s="7">
        <v>9.0666666666666593</v>
      </c>
      <c r="GE71" s="7">
        <v>24.3666666666666</v>
      </c>
      <c r="GF71" s="7">
        <v>24.066666666666599</v>
      </c>
      <c r="GG71" s="7">
        <v>11.6</v>
      </c>
      <c r="GH71" s="7">
        <v>10.6666666666666</v>
      </c>
    </row>
    <row r="72" spans="1:190" x14ac:dyDescent="0.3">
      <c r="A72" s="6">
        <v>38686</v>
      </c>
      <c r="B72" s="7">
        <v>16.600000000000001</v>
      </c>
      <c r="C72" s="7">
        <v>0</v>
      </c>
      <c r="D72" s="7">
        <v>0</v>
      </c>
      <c r="E72" s="7">
        <v>0</v>
      </c>
      <c r="F72" s="7">
        <v>9.6</v>
      </c>
      <c r="G72" s="7">
        <v>17.5</v>
      </c>
      <c r="H72" s="7">
        <v>17.899999999999999</v>
      </c>
      <c r="I72" s="7">
        <v>26.8</v>
      </c>
      <c r="J72" s="7">
        <v>0</v>
      </c>
      <c r="K72" s="7">
        <v>10.9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9.3000000000000007</v>
      </c>
      <c r="R72" s="7">
        <v>7.7</v>
      </c>
      <c r="S72" s="7">
        <v>6.9</v>
      </c>
      <c r="T72" s="7">
        <v>13.8</v>
      </c>
      <c r="U72" s="7">
        <v>0</v>
      </c>
      <c r="V72" s="7">
        <v>16.329999999999998</v>
      </c>
      <c r="W72" s="7">
        <v>0</v>
      </c>
      <c r="X72" s="7">
        <v>17.8</v>
      </c>
      <c r="Y72" s="7">
        <v>54.1</v>
      </c>
      <c r="Z72" s="7">
        <v>58.8</v>
      </c>
      <c r="AA72" s="7">
        <v>0</v>
      </c>
      <c r="AB72" s="7">
        <v>49.8</v>
      </c>
      <c r="AC72" s="7">
        <v>0</v>
      </c>
      <c r="AD72" s="7">
        <v>0</v>
      </c>
      <c r="AE72" s="7">
        <v>27.8</v>
      </c>
      <c r="AF72" s="7">
        <v>28.8</v>
      </c>
      <c r="AG72" s="7">
        <v>19.399999999999999</v>
      </c>
      <c r="AH72" s="7">
        <v>23.5</v>
      </c>
      <c r="AI72" s="7">
        <v>18.600000000000001</v>
      </c>
      <c r="AJ72" s="7">
        <v>28.2</v>
      </c>
      <c r="AK72" s="7">
        <v>20.8</v>
      </c>
      <c r="AL72" s="7">
        <v>17.899999999999999</v>
      </c>
      <c r="AM72" s="7">
        <v>27.5</v>
      </c>
      <c r="AN72" s="7">
        <v>37.299999999999997</v>
      </c>
      <c r="AO72" s="7">
        <v>17.3</v>
      </c>
      <c r="AP72" s="7">
        <v>27.4</v>
      </c>
      <c r="AQ72" s="7">
        <v>30.6</v>
      </c>
      <c r="AR72" s="7">
        <v>25.7</v>
      </c>
      <c r="AS72" s="7">
        <v>24.1</v>
      </c>
      <c r="AT72" s="7">
        <v>36.4</v>
      </c>
      <c r="AU72" s="7">
        <v>22.1</v>
      </c>
      <c r="AV72" s="7">
        <v>21.1</v>
      </c>
      <c r="AW72" s="7">
        <v>1</v>
      </c>
      <c r="AX72" s="7">
        <v>42.4</v>
      </c>
      <c r="AY72" s="7">
        <v>56.5</v>
      </c>
      <c r="AZ72" s="7">
        <v>24.4</v>
      </c>
      <c r="BA72" s="7">
        <v>49.5</v>
      </c>
      <c r="BB72" s="7">
        <v>38</v>
      </c>
      <c r="BC72" s="7">
        <v>31.8</v>
      </c>
      <c r="BD72" s="7">
        <v>4.5</v>
      </c>
      <c r="BE72" s="7">
        <v>39.9</v>
      </c>
      <c r="BF72" s="7">
        <v>26.1</v>
      </c>
      <c r="BG72" s="7">
        <v>55.7</v>
      </c>
      <c r="BH72" s="7">
        <v>-4</v>
      </c>
      <c r="BI72" s="7">
        <v>8.8000000000000007</v>
      </c>
      <c r="BJ72" s="7">
        <v>23.6</v>
      </c>
      <c r="BK72" s="7">
        <v>37.200000000000003</v>
      </c>
      <c r="BL72" s="7">
        <v>17.7</v>
      </c>
      <c r="BM72" s="7">
        <v>24.2</v>
      </c>
      <c r="BN72" s="7">
        <v>43.4</v>
      </c>
      <c r="BO72" s="7">
        <v>13.1</v>
      </c>
      <c r="BP72" s="7">
        <v>41</v>
      </c>
      <c r="BQ72" s="7">
        <v>24.7</v>
      </c>
      <c r="BR72" s="7">
        <v>27.397400000000001</v>
      </c>
      <c r="BS72" s="7">
        <v>-0.4</v>
      </c>
      <c r="BT72" s="7">
        <v>28.1</v>
      </c>
      <c r="BU72" s="7">
        <v>28.2</v>
      </c>
      <c r="BV72" s="7">
        <v>0.5</v>
      </c>
      <c r="BW72" s="7">
        <v>0</v>
      </c>
      <c r="BX72" s="7">
        <v>22.2</v>
      </c>
      <c r="BY72" s="7">
        <v>22.3</v>
      </c>
      <c r="BZ72" s="7">
        <v>21.4</v>
      </c>
      <c r="CA72" s="7">
        <v>22</v>
      </c>
      <c r="CB72" s="7">
        <v>22.6</v>
      </c>
      <c r="CC72" s="7">
        <v>22.2</v>
      </c>
      <c r="CD72" s="7">
        <v>4</v>
      </c>
      <c r="CE72" s="7">
        <v>8.6</v>
      </c>
      <c r="CF72" s="7">
        <v>18.8</v>
      </c>
      <c r="CG72" s="7">
        <v>100.69</v>
      </c>
      <c r="CH72" s="7">
        <v>22.2</v>
      </c>
      <c r="CI72" s="7">
        <v>12.3</v>
      </c>
      <c r="CJ72" s="7">
        <v>18.5</v>
      </c>
      <c r="CK72" s="7">
        <v>18.600000000000001</v>
      </c>
      <c r="CL72" s="7">
        <v>20.8</v>
      </c>
      <c r="CM72" s="7">
        <v>20.8</v>
      </c>
      <c r="CN72" s="7">
        <v>83.921899999999994</v>
      </c>
      <c r="CO72" s="7">
        <v>67.269000000000005</v>
      </c>
      <c r="CP72" s="7">
        <v>33.299999999999997</v>
      </c>
      <c r="CQ72" s="7">
        <v>0</v>
      </c>
      <c r="CR72" s="7">
        <v>0</v>
      </c>
      <c r="CS72" s="7">
        <v>6.5</v>
      </c>
      <c r="CT72" s="7">
        <v>0</v>
      </c>
      <c r="CU72" s="7">
        <v>0</v>
      </c>
      <c r="CV72" s="7">
        <v>0</v>
      </c>
      <c r="CW72" s="7">
        <v>12.4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11.73</v>
      </c>
      <c r="DG72" s="9">
        <f t="shared" ref="DG72" si="74">1/3*DG70+2/3*DG73</f>
        <v>11.5</v>
      </c>
      <c r="DH72" s="9">
        <f>1/3*DH70+2/3*DH73</f>
        <v>10.633333333333333</v>
      </c>
      <c r="DI72" s="7">
        <v>21.7</v>
      </c>
      <c r="DJ72" s="7">
        <v>28.8</v>
      </c>
      <c r="DK72" s="7">
        <v>6.43</v>
      </c>
      <c r="DL72" s="7">
        <v>23.5</v>
      </c>
      <c r="DM72" s="7">
        <v>0</v>
      </c>
      <c r="DN72" s="7">
        <v>7942.23</v>
      </c>
      <c r="DO72" s="7">
        <v>0</v>
      </c>
      <c r="DP72" s="7">
        <v>10.9</v>
      </c>
      <c r="DQ72" s="7">
        <v>12.7</v>
      </c>
      <c r="DR72" s="7">
        <v>18.3</v>
      </c>
      <c r="DS72" s="7">
        <v>14.1</v>
      </c>
      <c r="DT72" s="7">
        <v>50.57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22.17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1.3</v>
      </c>
      <c r="ER72" s="7">
        <v>3.2</v>
      </c>
      <c r="ES72" s="7">
        <v>100.71</v>
      </c>
      <c r="ET72" s="7">
        <v>11.8666666666666</v>
      </c>
      <c r="EU72" s="7">
        <v>5.2</v>
      </c>
      <c r="EV72" s="7">
        <v>13</v>
      </c>
      <c r="EW72" s="7">
        <v>13.133333333333301</v>
      </c>
      <c r="EX72" s="7">
        <v>5.36666666666666</v>
      </c>
      <c r="EY72" s="7">
        <v>12.1666666666666</v>
      </c>
      <c r="EZ72" s="7">
        <v>0</v>
      </c>
      <c r="FA72" s="7">
        <v>18.1666666666666</v>
      </c>
      <c r="FB72" s="7">
        <v>13.4333333333333</v>
      </c>
      <c r="FC72" s="7">
        <v>6.6</v>
      </c>
      <c r="FD72" s="7">
        <v>9.6333333333333293</v>
      </c>
      <c r="FE72" s="7">
        <v>17.5</v>
      </c>
      <c r="FF72" s="7">
        <v>11.066666666666601</v>
      </c>
      <c r="FG72" s="7">
        <v>0</v>
      </c>
      <c r="FH72" s="7">
        <v>15.8</v>
      </c>
      <c r="FI72" s="7">
        <v>0</v>
      </c>
      <c r="FJ72" s="7">
        <v>15.8279333333333</v>
      </c>
      <c r="FK72" s="7">
        <v>13.681666666666599</v>
      </c>
      <c r="FL72" s="7">
        <v>24.834633333333301</v>
      </c>
      <c r="FM72" s="7">
        <v>-2.2040999999999999</v>
      </c>
      <c r="FN72" s="7">
        <v>548.14436566666598</v>
      </c>
      <c r="FO72" s="7">
        <v>8.7380403333333305</v>
      </c>
      <c r="FP72" s="7">
        <v>79.414175333333304</v>
      </c>
      <c r="FQ72" s="7">
        <v>6.5090276666666602</v>
      </c>
      <c r="FR72" s="7">
        <v>20.5858246666666</v>
      </c>
      <c r="FS72" s="7">
        <v>2.2290126666666601</v>
      </c>
      <c r="FT72" s="7">
        <v>6.2352946666666602</v>
      </c>
      <c r="FU72" s="7">
        <v>-0.175203</v>
      </c>
      <c r="FV72" s="7">
        <v>-0.56661700000000004</v>
      </c>
      <c r="FW72" s="7">
        <v>10.273633999999999</v>
      </c>
      <c r="FX72" s="7">
        <v>0</v>
      </c>
      <c r="FY72" s="7">
        <v>145.63333333333301</v>
      </c>
      <c r="FZ72" s="7">
        <v>17.100000000000001</v>
      </c>
      <c r="GA72" s="7">
        <v>101.166666666666</v>
      </c>
      <c r="GB72" s="7">
        <v>27.3666666666666</v>
      </c>
      <c r="GC72" s="7">
        <v>18.233333333333299</v>
      </c>
      <c r="GD72" s="7">
        <v>9.1333333333333293</v>
      </c>
      <c r="GE72" s="7">
        <v>24.433333333333302</v>
      </c>
      <c r="GF72" s="7">
        <v>24.133333333333301</v>
      </c>
      <c r="GG72" s="7">
        <v>11.5</v>
      </c>
      <c r="GH72" s="7">
        <v>10.633333333333301</v>
      </c>
    </row>
    <row r="73" spans="1:190" x14ac:dyDescent="0.3">
      <c r="A73" s="6">
        <v>38717</v>
      </c>
      <c r="B73" s="7">
        <v>16.5</v>
      </c>
      <c r="C73" s="7">
        <v>0</v>
      </c>
      <c r="D73" s="7">
        <v>0</v>
      </c>
      <c r="E73" s="7">
        <v>0</v>
      </c>
      <c r="F73" s="7">
        <v>10.3</v>
      </c>
      <c r="G73" s="7">
        <v>16.8</v>
      </c>
      <c r="H73" s="7">
        <v>16.8</v>
      </c>
      <c r="I73" s="7">
        <v>24.3</v>
      </c>
      <c r="J73" s="7">
        <v>0</v>
      </c>
      <c r="K73" s="7">
        <v>14.7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9.5</v>
      </c>
      <c r="R73" s="7">
        <v>3.1</v>
      </c>
      <c r="S73" s="7">
        <v>9.8000000000000007</v>
      </c>
      <c r="T73" s="7">
        <v>2.2999999999999998</v>
      </c>
      <c r="U73" s="7">
        <v>0</v>
      </c>
      <c r="V73" s="7">
        <v>19.23</v>
      </c>
      <c r="W73" s="7">
        <v>0</v>
      </c>
      <c r="X73" s="7">
        <v>17.940000000000001</v>
      </c>
      <c r="Y73" s="7">
        <v>54.3</v>
      </c>
      <c r="Z73" s="7">
        <v>58.7</v>
      </c>
      <c r="AA73" s="7">
        <v>0</v>
      </c>
      <c r="AB73" s="7">
        <v>50.1</v>
      </c>
      <c r="AC73" s="7">
        <v>0</v>
      </c>
      <c r="AD73" s="7">
        <v>0</v>
      </c>
      <c r="AE73" s="7">
        <v>27.2</v>
      </c>
      <c r="AF73" s="7">
        <v>28.1</v>
      </c>
      <c r="AG73" s="7">
        <v>21</v>
      </c>
      <c r="AH73" s="7">
        <v>20.8</v>
      </c>
      <c r="AI73" s="7">
        <v>9.3000000000000007</v>
      </c>
      <c r="AJ73" s="7">
        <v>28.2</v>
      </c>
      <c r="AK73" s="7">
        <v>24</v>
      </c>
      <c r="AL73" s="7">
        <v>18.2</v>
      </c>
      <c r="AM73" s="7">
        <v>25.2</v>
      </c>
      <c r="AN73" s="7">
        <v>36.799999999999997</v>
      </c>
      <c r="AO73" s="7">
        <v>18.600000000000001</v>
      </c>
      <c r="AP73" s="7">
        <v>26.4</v>
      </c>
      <c r="AQ73" s="7">
        <v>30.5</v>
      </c>
      <c r="AR73" s="7">
        <v>24.4</v>
      </c>
      <c r="AS73" s="7">
        <v>27.5</v>
      </c>
      <c r="AT73" s="7">
        <v>38.4</v>
      </c>
      <c r="AU73" s="7">
        <v>20</v>
      </c>
      <c r="AV73" s="7">
        <v>21.2</v>
      </c>
      <c r="AW73" s="7">
        <v>1.1000000000000001</v>
      </c>
      <c r="AX73" s="7">
        <v>42.1</v>
      </c>
      <c r="AY73" s="7">
        <v>56.8</v>
      </c>
      <c r="AZ73" s="7">
        <v>30.6</v>
      </c>
      <c r="BA73" s="7">
        <v>52.2</v>
      </c>
      <c r="BB73" s="7">
        <v>39.200000000000003</v>
      </c>
      <c r="BC73" s="7">
        <v>31.9</v>
      </c>
      <c r="BD73" s="7">
        <v>57.7</v>
      </c>
      <c r="BE73" s="7">
        <v>37.1</v>
      </c>
      <c r="BF73" s="7">
        <v>24.9</v>
      </c>
      <c r="BG73" s="7">
        <v>54.3</v>
      </c>
      <c r="BH73" s="7">
        <v>-4.7</v>
      </c>
      <c r="BI73" s="7">
        <v>8.3000000000000007</v>
      </c>
      <c r="BJ73" s="7">
        <v>17.5</v>
      </c>
      <c r="BK73" s="7">
        <v>34.4</v>
      </c>
      <c r="BL73" s="7">
        <v>36.200000000000003</v>
      </c>
      <c r="BM73" s="7">
        <v>24.7</v>
      </c>
      <c r="BN73" s="7">
        <v>26.2</v>
      </c>
      <c r="BO73" s="7">
        <v>9.1</v>
      </c>
      <c r="BP73" s="7">
        <v>32.4</v>
      </c>
      <c r="BQ73" s="7">
        <v>29.1</v>
      </c>
      <c r="BR73" s="7">
        <v>27.052800000000001</v>
      </c>
      <c r="BS73" s="7">
        <v>12.6</v>
      </c>
      <c r="BT73" s="7">
        <v>32.4</v>
      </c>
      <c r="BU73" s="7">
        <v>29</v>
      </c>
      <c r="BV73" s="7">
        <v>11.1</v>
      </c>
      <c r="BW73" s="7">
        <v>0</v>
      </c>
      <c r="BX73" s="7">
        <v>20.9</v>
      </c>
      <c r="BY73" s="7">
        <v>21.9</v>
      </c>
      <c r="BZ73" s="7">
        <v>13.4</v>
      </c>
      <c r="CA73" s="7">
        <v>18.3</v>
      </c>
      <c r="CB73" s="7">
        <v>15.4</v>
      </c>
      <c r="CC73" s="7">
        <v>20.9</v>
      </c>
      <c r="CD73" s="7">
        <v>-4</v>
      </c>
      <c r="CE73" s="7">
        <v>-2.2000000000000002</v>
      </c>
      <c r="CF73" s="7">
        <v>12.8</v>
      </c>
      <c r="CG73" s="7">
        <v>100.608</v>
      </c>
      <c r="CH73" s="7">
        <v>24.6</v>
      </c>
      <c r="CI73" s="7">
        <v>10.6</v>
      </c>
      <c r="CJ73" s="7">
        <v>17.100000000000001</v>
      </c>
      <c r="CK73" s="7">
        <v>14.9</v>
      </c>
      <c r="CL73" s="7">
        <v>15.7</v>
      </c>
      <c r="CM73" s="7">
        <v>15.7</v>
      </c>
      <c r="CN73" s="7">
        <v>58.222700000000003</v>
      </c>
      <c r="CO73" s="7">
        <v>31.645099999999999</v>
      </c>
      <c r="CP73" s="7">
        <v>26.9</v>
      </c>
      <c r="CQ73" s="7">
        <v>0</v>
      </c>
      <c r="CR73" s="7">
        <v>0</v>
      </c>
      <c r="CS73" s="7">
        <v>4.8</v>
      </c>
      <c r="CT73" s="7">
        <v>0</v>
      </c>
      <c r="CU73" s="7">
        <v>0</v>
      </c>
      <c r="CV73" s="7">
        <v>0</v>
      </c>
      <c r="CW73" s="7">
        <v>12.5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11.5</v>
      </c>
      <c r="DG73" s="7">
        <v>11.4</v>
      </c>
      <c r="DH73" s="7">
        <v>10.6</v>
      </c>
      <c r="DI73" s="7">
        <v>27.58</v>
      </c>
      <c r="DJ73" s="7">
        <v>44.8</v>
      </c>
      <c r="DK73" s="7">
        <v>-0.6</v>
      </c>
      <c r="DL73" s="7">
        <v>23.2</v>
      </c>
      <c r="DM73" s="7">
        <v>0</v>
      </c>
      <c r="DN73" s="7">
        <v>8188.72</v>
      </c>
      <c r="DO73" s="7">
        <v>0</v>
      </c>
      <c r="DP73" s="7">
        <v>11.94</v>
      </c>
      <c r="DQ73" s="7">
        <v>11.78</v>
      </c>
      <c r="DR73" s="7">
        <v>17.57</v>
      </c>
      <c r="DS73" s="7">
        <v>12.98</v>
      </c>
      <c r="DT73" s="7">
        <v>-53.03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33.6</v>
      </c>
      <c r="EA73" s="7">
        <v>0</v>
      </c>
      <c r="EB73" s="7">
        <v>0</v>
      </c>
      <c r="EC73" s="7">
        <v>0</v>
      </c>
      <c r="ED73" s="8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1.6</v>
      </c>
      <c r="ER73" s="7">
        <v>3.2</v>
      </c>
      <c r="ES73" s="7">
        <v>100.76</v>
      </c>
      <c r="ET73" s="7">
        <v>12.399999999999901</v>
      </c>
      <c r="EU73" s="7">
        <v>5.3</v>
      </c>
      <c r="EV73" s="7">
        <v>13.9</v>
      </c>
      <c r="EW73" s="7">
        <v>13.5</v>
      </c>
      <c r="EX73" s="7">
        <v>5.4999999999999902</v>
      </c>
      <c r="EY73" s="7">
        <v>12.7</v>
      </c>
      <c r="EZ73" s="7">
        <v>0</v>
      </c>
      <c r="FA73" s="7">
        <v>21.2</v>
      </c>
      <c r="FB73" s="7">
        <v>13.7</v>
      </c>
      <c r="FC73" s="7">
        <v>3.7</v>
      </c>
      <c r="FD73" s="7">
        <v>8.9</v>
      </c>
      <c r="FE73" s="7">
        <v>18.100000000000001</v>
      </c>
      <c r="FF73" s="7">
        <v>10.799999999999899</v>
      </c>
      <c r="FG73" s="7">
        <v>0</v>
      </c>
      <c r="FH73" s="7">
        <v>18</v>
      </c>
      <c r="FI73" s="7">
        <v>0</v>
      </c>
      <c r="FJ73" s="7">
        <v>22.537600000000001</v>
      </c>
      <c r="FK73" s="7">
        <v>19.265599999999999</v>
      </c>
      <c r="FL73" s="7">
        <v>35.677500000000002</v>
      </c>
      <c r="FM73" s="7">
        <v>-2.4948000000000001</v>
      </c>
      <c r="FN73" s="7">
        <v>483.22394400000002</v>
      </c>
      <c r="FO73" s="7">
        <v>7.3045540000000004</v>
      </c>
      <c r="FP73" s="7">
        <v>94.420080999999996</v>
      </c>
      <c r="FQ73" s="7">
        <v>6.8969659999999902</v>
      </c>
      <c r="FR73" s="7">
        <v>5.5799189999999896</v>
      </c>
      <c r="FS73" s="7">
        <v>0.40758799999999901</v>
      </c>
      <c r="FT73" s="7">
        <v>6.2637479999999899</v>
      </c>
      <c r="FU73" s="7">
        <v>-5.5529999999999998E-3</v>
      </c>
      <c r="FV73" s="7">
        <v>-0.310303</v>
      </c>
      <c r="FW73" s="7">
        <v>10.429187000000001</v>
      </c>
      <c r="FX73" s="7">
        <v>0</v>
      </c>
      <c r="FY73" s="7">
        <v>145</v>
      </c>
      <c r="FZ73" s="7">
        <v>16.899999999999999</v>
      </c>
      <c r="GA73" s="7">
        <v>100.6</v>
      </c>
      <c r="GB73" s="7">
        <v>27.5</v>
      </c>
      <c r="GC73" s="7">
        <v>18.3</v>
      </c>
      <c r="GD73" s="7">
        <v>9.1999999999999993</v>
      </c>
      <c r="GE73" s="7">
        <v>24.5</v>
      </c>
      <c r="GF73" s="7">
        <v>24.2</v>
      </c>
      <c r="GG73" s="7">
        <v>11.4</v>
      </c>
      <c r="GH73" s="7">
        <v>10.6</v>
      </c>
    </row>
    <row r="74" spans="1:190" x14ac:dyDescent="0.3">
      <c r="A74" s="6">
        <v>38748</v>
      </c>
      <c r="B74" s="7">
        <v>12.6</v>
      </c>
      <c r="C74" s="7">
        <v>0</v>
      </c>
      <c r="D74" s="7">
        <v>0</v>
      </c>
      <c r="E74" s="7">
        <v>0</v>
      </c>
      <c r="F74" s="7">
        <v>6.7</v>
      </c>
      <c r="G74" s="7">
        <v>13.4</v>
      </c>
      <c r="H74" s="7">
        <v>13.6</v>
      </c>
      <c r="I74" s="7">
        <f>(I73+I75)/2</f>
        <v>28.25</v>
      </c>
      <c r="J74" s="7">
        <v>0</v>
      </c>
      <c r="K74" s="7">
        <v>5.3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-0.2</v>
      </c>
      <c r="R74" s="7">
        <v>9.8000000000000007</v>
      </c>
      <c r="S74" s="7">
        <v>-2.7</v>
      </c>
      <c r="T74" s="7">
        <v>5.3</v>
      </c>
      <c r="U74" s="7">
        <v>0</v>
      </c>
      <c r="V74" s="9">
        <f t="shared" ref="V74" si="75">V73/2+V75/2</f>
        <v>18.91</v>
      </c>
      <c r="W74" s="7">
        <v>0</v>
      </c>
      <c r="X74" s="9">
        <f t="shared" ref="X74" si="76">X73/2+X75/2</f>
        <v>17.664999999999999</v>
      </c>
      <c r="Y74" s="7">
        <v>52.1</v>
      </c>
      <c r="Z74" s="7">
        <v>53.9</v>
      </c>
      <c r="AA74" s="7">
        <v>0</v>
      </c>
      <c r="AB74" s="7">
        <v>50.2</v>
      </c>
      <c r="AC74" s="7">
        <v>0</v>
      </c>
      <c r="AD74" s="7">
        <v>0</v>
      </c>
      <c r="AE74" s="9">
        <f t="shared" ref="AE74:BU74" si="77">AE73/2+AE75/2</f>
        <v>26.9</v>
      </c>
      <c r="AF74" s="9">
        <f t="shared" si="77"/>
        <v>27.700000000000003</v>
      </c>
      <c r="AG74" s="9">
        <f t="shared" si="77"/>
        <v>13.85</v>
      </c>
      <c r="AH74" s="9">
        <f t="shared" si="77"/>
        <v>27</v>
      </c>
      <c r="AI74" s="9">
        <f t="shared" si="77"/>
        <v>89.7</v>
      </c>
      <c r="AJ74" s="9">
        <f t="shared" si="77"/>
        <v>28.95</v>
      </c>
      <c r="AK74" s="9">
        <f t="shared" si="77"/>
        <v>19</v>
      </c>
      <c r="AL74" s="9">
        <f t="shared" si="77"/>
        <v>25.049999999999997</v>
      </c>
      <c r="AM74" s="9">
        <f t="shared" si="77"/>
        <v>29.85</v>
      </c>
      <c r="AN74" s="9">
        <f t="shared" si="77"/>
        <v>37.5</v>
      </c>
      <c r="AO74" s="9">
        <f t="shared" si="77"/>
        <v>13.25</v>
      </c>
      <c r="AP74" s="9">
        <f t="shared" si="77"/>
        <v>27.95</v>
      </c>
      <c r="AQ74" s="9">
        <f t="shared" si="77"/>
        <v>27.2</v>
      </c>
      <c r="AR74" s="9">
        <f t="shared" si="77"/>
        <v>22.95</v>
      </c>
      <c r="AS74" s="9">
        <f t="shared" si="77"/>
        <v>31</v>
      </c>
      <c r="AT74" s="9">
        <f t="shared" si="77"/>
        <v>33.6</v>
      </c>
      <c r="AU74" s="9">
        <f t="shared" si="77"/>
        <v>22.5</v>
      </c>
      <c r="AV74" s="9">
        <f t="shared" si="77"/>
        <v>24.15</v>
      </c>
      <c r="AW74" s="9">
        <f t="shared" si="77"/>
        <v>0.8</v>
      </c>
      <c r="AX74" s="9">
        <f t="shared" si="77"/>
        <v>41.8</v>
      </c>
      <c r="AY74" s="9">
        <f t="shared" si="77"/>
        <v>57.45</v>
      </c>
      <c r="AZ74" s="9">
        <f t="shared" si="77"/>
        <v>32.549999999999997</v>
      </c>
      <c r="BA74" s="9">
        <f t="shared" si="77"/>
        <v>40.150000000000006</v>
      </c>
      <c r="BB74" s="9">
        <f t="shared" si="77"/>
        <v>37.299999999999997</v>
      </c>
      <c r="BC74" s="9">
        <f t="shared" si="77"/>
        <v>22.95</v>
      </c>
      <c r="BD74" s="9">
        <f t="shared" si="77"/>
        <v>43.85</v>
      </c>
      <c r="BE74" s="9">
        <f t="shared" si="77"/>
        <v>55.900000000000006</v>
      </c>
      <c r="BF74" s="9">
        <f t="shared" si="77"/>
        <v>32.849999999999994</v>
      </c>
      <c r="BG74" s="9">
        <f t="shared" si="77"/>
        <v>71.199999999999989</v>
      </c>
      <c r="BH74" s="9">
        <f t="shared" si="77"/>
        <v>-2.1</v>
      </c>
      <c r="BI74" s="9">
        <f t="shared" si="77"/>
        <v>67.900000000000006</v>
      </c>
      <c r="BJ74" s="9">
        <f t="shared" si="77"/>
        <v>19.45</v>
      </c>
      <c r="BK74" s="9">
        <f t="shared" si="77"/>
        <v>30.95</v>
      </c>
      <c r="BL74" s="9">
        <f t="shared" si="77"/>
        <v>35.75</v>
      </c>
      <c r="BM74" s="9">
        <f t="shared" si="77"/>
        <v>14.95</v>
      </c>
      <c r="BN74" s="9">
        <f t="shared" si="77"/>
        <v>3.1500000000000004</v>
      </c>
      <c r="BO74" s="9">
        <f t="shared" si="77"/>
        <v>20.350000000000001</v>
      </c>
      <c r="BP74" s="9">
        <f t="shared" si="77"/>
        <v>27.799999999999997</v>
      </c>
      <c r="BQ74" s="9">
        <f t="shared" si="77"/>
        <v>29.700000000000003</v>
      </c>
      <c r="BR74" s="9">
        <f t="shared" si="77"/>
        <v>23.575850000000003</v>
      </c>
      <c r="BS74" s="9">
        <f t="shared" si="77"/>
        <v>27.45</v>
      </c>
      <c r="BT74" s="9">
        <f t="shared" si="77"/>
        <v>32.9</v>
      </c>
      <c r="BU74" s="9">
        <f t="shared" si="77"/>
        <v>34.4</v>
      </c>
      <c r="BV74" s="7">
        <v>11</v>
      </c>
      <c r="BW74" s="7">
        <v>0</v>
      </c>
      <c r="BX74" s="9">
        <f t="shared" ref="BX74:CF74" si="78">BX73/2+BX75/2</f>
        <v>20.299999999999997</v>
      </c>
      <c r="BY74" s="9">
        <f t="shared" si="78"/>
        <v>22.2</v>
      </c>
      <c r="BZ74" s="9">
        <f t="shared" si="78"/>
        <v>10</v>
      </c>
      <c r="CA74" s="9">
        <f t="shared" si="78"/>
        <v>21.9</v>
      </c>
      <c r="CB74" s="9">
        <f t="shared" si="78"/>
        <v>11.95</v>
      </c>
      <c r="CC74" s="9">
        <f t="shared" si="78"/>
        <v>20.299999999999997</v>
      </c>
      <c r="CD74" s="9">
        <f t="shared" si="78"/>
        <v>-4.55</v>
      </c>
      <c r="CE74" s="9">
        <f t="shared" si="78"/>
        <v>-6.3000000000000007</v>
      </c>
      <c r="CF74" s="9">
        <f t="shared" si="78"/>
        <v>14.75</v>
      </c>
      <c r="CG74" s="7">
        <v>100.76</v>
      </c>
      <c r="CH74" s="9">
        <f t="shared" ref="CH74:CP74" si="79">CH73/2+CH75/2</f>
        <v>22.15</v>
      </c>
      <c r="CI74" s="9">
        <f t="shared" si="79"/>
        <v>19.45</v>
      </c>
      <c r="CJ74" s="9">
        <f t="shared" si="79"/>
        <v>21.4</v>
      </c>
      <c r="CK74" s="9">
        <f t="shared" si="79"/>
        <v>29.599999999999998</v>
      </c>
      <c r="CL74" s="9">
        <f t="shared" si="79"/>
        <v>11.75</v>
      </c>
      <c r="CM74" s="9">
        <f t="shared" si="79"/>
        <v>10.7</v>
      </c>
      <c r="CN74" s="9">
        <f t="shared" si="79"/>
        <v>61.51135</v>
      </c>
      <c r="CO74" s="9">
        <f t="shared" si="79"/>
        <v>27.57255</v>
      </c>
      <c r="CP74" s="9">
        <f t="shared" si="79"/>
        <v>15.35</v>
      </c>
      <c r="CQ74" s="7">
        <v>0</v>
      </c>
      <c r="CR74" s="7">
        <v>0</v>
      </c>
      <c r="CS74" s="7">
        <v>5.6</v>
      </c>
      <c r="CT74" s="7">
        <v>0</v>
      </c>
      <c r="CU74" s="7">
        <v>0</v>
      </c>
      <c r="CV74" s="7">
        <v>0</v>
      </c>
      <c r="CW74" s="7">
        <v>15.5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  <c r="DF74" s="7">
        <v>14.36</v>
      </c>
      <c r="DG74" s="9">
        <f t="shared" ref="DG74" si="80">2/3*DG73+1/3*DG76</f>
        <v>11.633333333333333</v>
      </c>
      <c r="DH74" s="9">
        <f>2/3*DH73+1/3*DH76</f>
        <v>10.766666666666666</v>
      </c>
      <c r="DI74" s="7">
        <v>44.81</v>
      </c>
      <c r="DJ74" s="7">
        <v>27.5</v>
      </c>
      <c r="DK74" s="7">
        <v>46.17</v>
      </c>
      <c r="DL74" s="7">
        <v>26.8</v>
      </c>
      <c r="DM74" s="7">
        <v>0</v>
      </c>
      <c r="DN74" s="7">
        <v>8451.7999999999993</v>
      </c>
      <c r="DO74" s="7">
        <v>0</v>
      </c>
      <c r="DP74" s="7">
        <v>22.05</v>
      </c>
      <c r="DQ74" s="7">
        <v>10.63</v>
      </c>
      <c r="DR74" s="7">
        <v>19.21</v>
      </c>
      <c r="DS74" s="7">
        <v>13.8</v>
      </c>
      <c r="DT74" s="7">
        <v>101.42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9">
        <f>2/3*DZ73+1/3*DZ76</f>
        <v>29.386666666666663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1.9</v>
      </c>
      <c r="ER74" s="7">
        <v>3.05</v>
      </c>
      <c r="ES74" s="7">
        <v>101.1</v>
      </c>
      <c r="ET74" s="7">
        <v>12.4333333333333</v>
      </c>
      <c r="EU74" s="7">
        <v>5</v>
      </c>
      <c r="EV74" s="7">
        <v>13.633333333333301</v>
      </c>
      <c r="EW74" s="7">
        <v>13.3666666666666</v>
      </c>
      <c r="EX74" s="7">
        <v>5.2333333333333298</v>
      </c>
      <c r="EY74" s="7">
        <v>12.6666666666666</v>
      </c>
      <c r="EZ74" s="7">
        <v>0</v>
      </c>
      <c r="FA74" s="7">
        <v>20.399999999999999</v>
      </c>
      <c r="FB74" s="7">
        <v>15.3666666666666</v>
      </c>
      <c r="FC74" s="7">
        <v>5.6666666666666599</v>
      </c>
      <c r="FD74" s="7">
        <v>9.1333333333333293</v>
      </c>
      <c r="FE74" s="7">
        <v>19.633333333333301</v>
      </c>
      <c r="FF74" s="7">
        <v>12.3</v>
      </c>
      <c r="FG74" s="7">
        <v>0</v>
      </c>
      <c r="FH74" s="7">
        <v>15.2666666666666</v>
      </c>
      <c r="FI74" s="7">
        <v>0</v>
      </c>
      <c r="FJ74" s="7">
        <v>25.036066666666599</v>
      </c>
      <c r="FK74" s="7">
        <v>20.736733333333301</v>
      </c>
      <c r="FL74" s="7">
        <v>36.707299999999996</v>
      </c>
      <c r="FM74" s="7">
        <v>-1.3859999999999999</v>
      </c>
      <c r="FN74" s="7">
        <v>530.72926633333304</v>
      </c>
      <c r="FO74" s="7">
        <v>8.4663936666666597</v>
      </c>
      <c r="FP74" s="7">
        <v>81.035855333333302</v>
      </c>
      <c r="FQ74" s="7">
        <v>6.5498079999999996</v>
      </c>
      <c r="FR74" s="7">
        <v>18.964144666666598</v>
      </c>
      <c r="FS74" s="7">
        <v>1.9165856666666601</v>
      </c>
      <c r="FT74" s="7">
        <v>5.9826953333333304</v>
      </c>
      <c r="FU74" s="7">
        <v>-0.20823800000000001</v>
      </c>
      <c r="FV74" s="7">
        <v>-0.226945333333333</v>
      </c>
      <c r="FW74" s="7">
        <v>10.1431576666666</v>
      </c>
      <c r="FX74" s="7">
        <v>0</v>
      </c>
      <c r="FY74" s="7">
        <v>145.56666666666601</v>
      </c>
      <c r="FZ74" s="7">
        <v>17.100000000000001</v>
      </c>
      <c r="GA74" s="7">
        <v>101.2</v>
      </c>
      <c r="GB74" s="7">
        <v>27.266666666666602</v>
      </c>
      <c r="GC74" s="7">
        <v>18</v>
      </c>
      <c r="GD74" s="7">
        <v>9.2666666666666604</v>
      </c>
      <c r="GE74" s="7">
        <v>24.733333333333299</v>
      </c>
      <c r="GF74" s="7">
        <v>24.466666666666601</v>
      </c>
      <c r="GG74" s="7">
        <v>11.633333333333301</v>
      </c>
      <c r="GH74" s="7">
        <v>10.7666666666666</v>
      </c>
    </row>
    <row r="75" spans="1:190" x14ac:dyDescent="0.3">
      <c r="A75" s="6">
        <v>38776</v>
      </c>
      <c r="B75" s="7">
        <v>20.100000000000001</v>
      </c>
      <c r="C75" s="7">
        <v>0</v>
      </c>
      <c r="D75" s="7">
        <v>0</v>
      </c>
      <c r="E75" s="7">
        <v>0</v>
      </c>
      <c r="F75" s="7">
        <v>12.4</v>
      </c>
      <c r="G75" s="7">
        <v>20.2</v>
      </c>
      <c r="H75" s="7">
        <v>24.9</v>
      </c>
      <c r="I75" s="7">
        <v>32.200000000000003</v>
      </c>
      <c r="J75" s="7">
        <v>0</v>
      </c>
      <c r="K75" s="7">
        <v>18.3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5.6</v>
      </c>
      <c r="R75" s="7">
        <v>8.9</v>
      </c>
      <c r="S75" s="7">
        <v>2.2999999999999998</v>
      </c>
      <c r="T75" s="7">
        <v>2.6</v>
      </c>
      <c r="U75" s="7">
        <v>0</v>
      </c>
      <c r="V75" s="7">
        <v>18.59</v>
      </c>
      <c r="W75" s="7">
        <v>0</v>
      </c>
      <c r="X75" s="7">
        <v>17.39</v>
      </c>
      <c r="Y75" s="7">
        <v>52.1</v>
      </c>
      <c r="Z75" s="7">
        <v>53.2</v>
      </c>
      <c r="AA75" s="7">
        <v>0</v>
      </c>
      <c r="AB75" s="7">
        <v>50.7</v>
      </c>
      <c r="AC75" s="7">
        <v>0</v>
      </c>
      <c r="AD75" s="7">
        <v>0</v>
      </c>
      <c r="AE75" s="7">
        <v>26.6</v>
      </c>
      <c r="AF75" s="7">
        <v>27.3</v>
      </c>
      <c r="AG75" s="7">
        <v>6.7</v>
      </c>
      <c r="AH75" s="7">
        <v>33.200000000000003</v>
      </c>
      <c r="AI75" s="7">
        <v>170.1</v>
      </c>
      <c r="AJ75" s="7">
        <v>29.7</v>
      </c>
      <c r="AK75" s="7">
        <v>14</v>
      </c>
      <c r="AL75" s="7">
        <v>31.9</v>
      </c>
      <c r="AM75" s="7">
        <v>34.5</v>
      </c>
      <c r="AN75" s="7">
        <v>38.200000000000003</v>
      </c>
      <c r="AO75" s="7">
        <v>7.9</v>
      </c>
      <c r="AP75" s="7">
        <v>29.5</v>
      </c>
      <c r="AQ75" s="7">
        <v>23.9</v>
      </c>
      <c r="AR75" s="7">
        <v>21.5</v>
      </c>
      <c r="AS75" s="7">
        <v>34.5</v>
      </c>
      <c r="AT75" s="7">
        <v>28.8</v>
      </c>
      <c r="AU75" s="7">
        <v>25</v>
      </c>
      <c r="AV75" s="7">
        <v>27.1</v>
      </c>
      <c r="AW75" s="7">
        <v>0.5</v>
      </c>
      <c r="AX75" s="7">
        <v>41.5</v>
      </c>
      <c r="AY75" s="7">
        <v>58.1</v>
      </c>
      <c r="AZ75" s="7">
        <v>34.5</v>
      </c>
      <c r="BA75" s="7">
        <v>28.1</v>
      </c>
      <c r="BB75" s="7">
        <v>35.4</v>
      </c>
      <c r="BC75" s="7">
        <v>14</v>
      </c>
      <c r="BD75" s="7">
        <v>30</v>
      </c>
      <c r="BE75" s="7">
        <v>74.7</v>
      </c>
      <c r="BF75" s="7">
        <v>40.799999999999997</v>
      </c>
      <c r="BG75" s="7">
        <v>88.1</v>
      </c>
      <c r="BH75" s="7">
        <v>0.5</v>
      </c>
      <c r="BI75" s="7">
        <v>127.5</v>
      </c>
      <c r="BJ75" s="7">
        <v>21.4</v>
      </c>
      <c r="BK75" s="7">
        <v>27.5</v>
      </c>
      <c r="BL75" s="7">
        <v>35.299999999999997</v>
      </c>
      <c r="BM75" s="7">
        <v>5.2</v>
      </c>
      <c r="BN75" s="7">
        <v>-19.899999999999999</v>
      </c>
      <c r="BO75" s="7">
        <v>31.6</v>
      </c>
      <c r="BP75" s="7">
        <v>23.2</v>
      </c>
      <c r="BQ75" s="7">
        <v>30.3</v>
      </c>
      <c r="BR75" s="7">
        <v>20.0989</v>
      </c>
      <c r="BS75" s="7">
        <v>42.3</v>
      </c>
      <c r="BT75" s="7">
        <v>33.4</v>
      </c>
      <c r="BU75" s="7">
        <v>39.799999999999997</v>
      </c>
      <c r="BV75" s="7">
        <v>4.4000000000000004</v>
      </c>
      <c r="BW75" s="7">
        <v>0</v>
      </c>
      <c r="BX75" s="7">
        <v>19.7</v>
      </c>
      <c r="BY75" s="7">
        <v>22.5</v>
      </c>
      <c r="BZ75" s="7">
        <v>6.6</v>
      </c>
      <c r="CA75" s="7">
        <v>25.5</v>
      </c>
      <c r="CB75" s="7">
        <v>8.5</v>
      </c>
      <c r="CC75" s="7">
        <v>19.7</v>
      </c>
      <c r="CD75" s="7">
        <v>-5.0999999999999996</v>
      </c>
      <c r="CE75" s="7">
        <v>-10.4</v>
      </c>
      <c r="CF75" s="7">
        <v>16.7</v>
      </c>
      <c r="CG75" s="7">
        <v>101.05</v>
      </c>
      <c r="CH75" s="7">
        <v>19.7</v>
      </c>
      <c r="CI75" s="7">
        <v>28.3</v>
      </c>
      <c r="CJ75" s="7">
        <v>25.7</v>
      </c>
      <c r="CK75" s="7">
        <v>44.3</v>
      </c>
      <c r="CL75" s="7">
        <v>7.8</v>
      </c>
      <c r="CM75" s="7">
        <v>5.7</v>
      </c>
      <c r="CN75" s="7">
        <v>64.8</v>
      </c>
      <c r="CO75" s="7">
        <v>23.5</v>
      </c>
      <c r="CP75" s="7">
        <v>3.8</v>
      </c>
      <c r="CQ75" s="7">
        <v>18.600000000000001</v>
      </c>
      <c r="CR75" s="7">
        <v>0</v>
      </c>
      <c r="CS75" s="7">
        <v>5.4</v>
      </c>
      <c r="CT75" s="7">
        <v>0</v>
      </c>
      <c r="CU75" s="7">
        <v>0</v>
      </c>
      <c r="CV75" s="7">
        <v>0</v>
      </c>
      <c r="CW75" s="7">
        <v>9.4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8.9600000000000009</v>
      </c>
      <c r="DG75" s="9">
        <f t="shared" ref="DG75" si="81">1/3*DG73+2/3*DG76</f>
        <v>11.866666666666667</v>
      </c>
      <c r="DH75" s="9">
        <f>1/3*DH73+2/3*DH76</f>
        <v>10.933333333333334</v>
      </c>
      <c r="DI75" s="7">
        <v>50.65</v>
      </c>
      <c r="DJ75" s="7">
        <v>31</v>
      </c>
      <c r="DK75" s="7">
        <v>-44.37</v>
      </c>
      <c r="DL75" s="7">
        <v>26.3</v>
      </c>
      <c r="DM75" s="7">
        <v>0</v>
      </c>
      <c r="DN75" s="7">
        <v>8536.7199999999993</v>
      </c>
      <c r="DO75" s="7">
        <v>0</v>
      </c>
      <c r="DP75" s="7">
        <v>8</v>
      </c>
      <c r="DQ75" s="7">
        <v>12.4</v>
      </c>
      <c r="DR75" s="7">
        <v>18.8</v>
      </c>
      <c r="DS75" s="7">
        <v>14.1</v>
      </c>
      <c r="DT75" s="7">
        <v>55.47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9">
        <f>1/3*DZ73+2/3*DZ76</f>
        <v>25.173333333333332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0.9</v>
      </c>
      <c r="ER75" s="7">
        <v>3.01</v>
      </c>
      <c r="ES75" s="7">
        <v>100.7</v>
      </c>
      <c r="ET75" s="7">
        <v>12.466666666666599</v>
      </c>
      <c r="EU75" s="7">
        <v>4.7</v>
      </c>
      <c r="EV75" s="7">
        <v>13.3666666666666</v>
      </c>
      <c r="EW75" s="7">
        <v>13.233333333333301</v>
      </c>
      <c r="EX75" s="7">
        <v>4.9666666666666597</v>
      </c>
      <c r="EY75" s="7">
        <v>12.633333333333301</v>
      </c>
      <c r="EZ75" s="7">
        <v>0</v>
      </c>
      <c r="FA75" s="7">
        <v>19.600000000000001</v>
      </c>
      <c r="FB75" s="7">
        <v>17.033333333333299</v>
      </c>
      <c r="FC75" s="7">
        <v>7.6333333333333302</v>
      </c>
      <c r="FD75" s="7">
        <v>9.36666666666666</v>
      </c>
      <c r="FE75" s="7">
        <v>21.1666666666666</v>
      </c>
      <c r="FF75" s="7">
        <v>13.8</v>
      </c>
      <c r="FG75" s="7">
        <v>0</v>
      </c>
      <c r="FH75" s="7">
        <v>12.533333333333299</v>
      </c>
      <c r="FI75" s="7">
        <v>0</v>
      </c>
      <c r="FJ75" s="7">
        <v>27.5345333333333</v>
      </c>
      <c r="FK75" s="7">
        <v>22.2078666666666</v>
      </c>
      <c r="FL75" s="7">
        <v>37.737099999999998</v>
      </c>
      <c r="FM75" s="7">
        <v>-0.2772</v>
      </c>
      <c r="FN75" s="7">
        <v>578.23458866666601</v>
      </c>
      <c r="FO75" s="7">
        <v>9.6282333333333305</v>
      </c>
      <c r="FP75" s="7">
        <v>67.651629666666594</v>
      </c>
      <c r="FQ75" s="7">
        <v>6.2026500000000002</v>
      </c>
      <c r="FR75" s="7">
        <v>32.3483703333333</v>
      </c>
      <c r="FS75" s="7">
        <v>3.4255833333333299</v>
      </c>
      <c r="FT75" s="7">
        <v>5.7016426666666602</v>
      </c>
      <c r="FU75" s="7">
        <v>-0.41092299999999998</v>
      </c>
      <c r="FV75" s="7">
        <v>-0.143587666666666</v>
      </c>
      <c r="FW75" s="7">
        <v>9.8571283333333302</v>
      </c>
      <c r="FX75" s="7">
        <v>0</v>
      </c>
      <c r="FY75" s="7">
        <v>146.13333333333301</v>
      </c>
      <c r="FZ75" s="7">
        <v>17.3</v>
      </c>
      <c r="GA75" s="7">
        <v>101.8</v>
      </c>
      <c r="GB75" s="7">
        <v>27.033333333333299</v>
      </c>
      <c r="GC75" s="7">
        <v>17.7</v>
      </c>
      <c r="GD75" s="7">
        <v>9.3333333333333304</v>
      </c>
      <c r="GE75" s="7">
        <v>24.966666666666601</v>
      </c>
      <c r="GF75" s="7">
        <v>24.733333333333299</v>
      </c>
      <c r="GG75" s="7">
        <v>11.8666666666666</v>
      </c>
      <c r="GH75" s="7">
        <v>10.9333333333333</v>
      </c>
    </row>
    <row r="76" spans="1:190" x14ac:dyDescent="0.3">
      <c r="A76" s="6">
        <v>38807</v>
      </c>
      <c r="B76" s="7">
        <v>17.8</v>
      </c>
      <c r="C76" s="7">
        <v>0</v>
      </c>
      <c r="D76" s="7">
        <v>0</v>
      </c>
      <c r="E76" s="7">
        <v>0</v>
      </c>
      <c r="F76" s="7">
        <v>9</v>
      </c>
      <c r="G76" s="7">
        <v>18.100000000000001</v>
      </c>
      <c r="H76" s="7">
        <v>20.399999999999999</v>
      </c>
      <c r="I76" s="7">
        <v>29.4</v>
      </c>
      <c r="J76" s="7">
        <v>0</v>
      </c>
      <c r="K76" s="7">
        <v>11.1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7.1</v>
      </c>
      <c r="R76" s="7">
        <v>6.3</v>
      </c>
      <c r="S76" s="7">
        <v>6.4</v>
      </c>
      <c r="T76" s="7">
        <v>7</v>
      </c>
      <c r="U76" s="7">
        <v>0</v>
      </c>
      <c r="V76" s="7">
        <v>20.71</v>
      </c>
      <c r="W76" s="7">
        <v>0</v>
      </c>
      <c r="X76" s="7">
        <v>17.71</v>
      </c>
      <c r="Y76" s="7">
        <v>55.3</v>
      </c>
      <c r="Z76" s="7">
        <v>58.2</v>
      </c>
      <c r="AA76" s="7">
        <v>0</v>
      </c>
      <c r="AB76" s="7">
        <v>51</v>
      </c>
      <c r="AC76" s="7">
        <v>0</v>
      </c>
      <c r="AD76" s="7">
        <v>0</v>
      </c>
      <c r="AE76" s="7">
        <v>29.8</v>
      </c>
      <c r="AF76" s="7">
        <v>31.2</v>
      </c>
      <c r="AG76" s="7">
        <v>14.3</v>
      </c>
      <c r="AH76" s="7">
        <v>23.7</v>
      </c>
      <c r="AI76" s="7">
        <v>178.9</v>
      </c>
      <c r="AJ76" s="7">
        <v>35.6</v>
      </c>
      <c r="AK76" s="7">
        <v>42</v>
      </c>
      <c r="AL76" s="7">
        <v>33.200000000000003</v>
      </c>
      <c r="AM76" s="7">
        <v>28.7</v>
      </c>
      <c r="AN76" s="7">
        <v>43.6</v>
      </c>
      <c r="AO76" s="7">
        <v>17.600000000000001</v>
      </c>
      <c r="AP76" s="7">
        <v>32.799999999999997</v>
      </c>
      <c r="AQ76" s="7">
        <v>25.4</v>
      </c>
      <c r="AR76" s="7">
        <v>25.5</v>
      </c>
      <c r="AS76" s="7">
        <v>47.1</v>
      </c>
      <c r="AT76" s="7">
        <v>32.700000000000003</v>
      </c>
      <c r="AU76" s="7">
        <v>27.5</v>
      </c>
      <c r="AV76" s="7">
        <v>24.1</v>
      </c>
      <c r="AW76" s="7">
        <v>0.7</v>
      </c>
      <c r="AX76" s="7">
        <v>43.3</v>
      </c>
      <c r="AY76" s="7">
        <v>56</v>
      </c>
      <c r="AZ76" s="7">
        <v>47.1</v>
      </c>
      <c r="BA76" s="7">
        <v>43.2</v>
      </c>
      <c r="BB76" s="7">
        <v>36.299999999999997</v>
      </c>
      <c r="BC76" s="7">
        <v>17.7</v>
      </c>
      <c r="BD76" s="7">
        <v>73</v>
      </c>
      <c r="BE76" s="7">
        <v>59.3</v>
      </c>
      <c r="BF76" s="7">
        <v>29.6</v>
      </c>
      <c r="BG76" s="7">
        <v>72.599999999999994</v>
      </c>
      <c r="BH76" s="7">
        <v>10.7</v>
      </c>
      <c r="BI76" s="7">
        <v>98.9</v>
      </c>
      <c r="BJ76" s="7">
        <v>23.8</v>
      </c>
      <c r="BK76" s="7">
        <v>50</v>
      </c>
      <c r="BL76" s="7">
        <v>23.7</v>
      </c>
      <c r="BM76" s="7">
        <v>22.3</v>
      </c>
      <c r="BN76" s="7">
        <v>3.9</v>
      </c>
      <c r="BO76" s="7">
        <v>19.100000000000001</v>
      </c>
      <c r="BP76" s="7">
        <v>38.6</v>
      </c>
      <c r="BQ76" s="7">
        <v>74</v>
      </c>
      <c r="BR76" s="7">
        <v>23.23</v>
      </c>
      <c r="BS76" s="7">
        <v>35.700000000000003</v>
      </c>
      <c r="BT76" s="7">
        <v>42</v>
      </c>
      <c r="BU76" s="7">
        <v>30.1</v>
      </c>
      <c r="BV76" s="7">
        <v>4.4000000000000004</v>
      </c>
      <c r="BW76" s="7">
        <v>0</v>
      </c>
      <c r="BX76" s="7">
        <v>20.2</v>
      </c>
      <c r="BY76" s="7">
        <v>23.1</v>
      </c>
      <c r="BZ76" s="7">
        <v>1.2</v>
      </c>
      <c r="CA76" s="7">
        <v>20.9</v>
      </c>
      <c r="CB76" s="7">
        <v>13.9</v>
      </c>
      <c r="CC76" s="7">
        <v>20.2</v>
      </c>
      <c r="CD76" s="7">
        <v>-9.3000000000000007</v>
      </c>
      <c r="CE76" s="7">
        <v>5.6</v>
      </c>
      <c r="CF76" s="7">
        <v>18.2</v>
      </c>
      <c r="CG76" s="7">
        <v>101.46</v>
      </c>
      <c r="CH76" s="7">
        <v>24.8</v>
      </c>
      <c r="CI76" s="7">
        <v>22.1</v>
      </c>
      <c r="CJ76" s="7">
        <v>23.3</v>
      </c>
      <c r="CK76" s="7">
        <v>35.9</v>
      </c>
      <c r="CL76" s="7">
        <v>10.199999999999999</v>
      </c>
      <c r="CM76" s="7">
        <v>9.1999999999999993</v>
      </c>
      <c r="CN76" s="7">
        <v>32.1</v>
      </c>
      <c r="CO76" s="7">
        <v>21.3</v>
      </c>
      <c r="CP76" s="7">
        <v>5.7</v>
      </c>
      <c r="CQ76" s="7">
        <v>16.5</v>
      </c>
      <c r="CR76" s="7">
        <v>0</v>
      </c>
      <c r="CS76" s="7">
        <v>6.7</v>
      </c>
      <c r="CT76" s="7">
        <v>0</v>
      </c>
      <c r="CU76" s="7">
        <v>0</v>
      </c>
      <c r="CV76" s="7">
        <v>0</v>
      </c>
      <c r="CW76" s="7">
        <v>13.5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13.27</v>
      </c>
      <c r="DG76" s="7">
        <v>12.1</v>
      </c>
      <c r="DH76" s="7">
        <v>11.1</v>
      </c>
      <c r="DI76" s="7">
        <v>23.87</v>
      </c>
      <c r="DJ76" s="7">
        <v>31.2</v>
      </c>
      <c r="DK76" s="7">
        <v>95.17</v>
      </c>
      <c r="DL76" s="7">
        <v>25.8</v>
      </c>
      <c r="DM76" s="7">
        <v>0</v>
      </c>
      <c r="DN76" s="7">
        <v>8750.7000000000007</v>
      </c>
      <c r="DO76" s="7">
        <v>0</v>
      </c>
      <c r="DP76" s="7">
        <v>10.5</v>
      </c>
      <c r="DQ76" s="7">
        <v>12.7</v>
      </c>
      <c r="DR76" s="7">
        <v>18.8</v>
      </c>
      <c r="DS76" s="7">
        <v>14.7</v>
      </c>
      <c r="DT76" s="7">
        <v>49.76</v>
      </c>
      <c r="DU76" s="7">
        <v>0</v>
      </c>
      <c r="DV76" s="7">
        <v>0</v>
      </c>
      <c r="DW76" s="8">
        <v>0</v>
      </c>
      <c r="DX76" s="8">
        <v>0</v>
      </c>
      <c r="DY76" s="7">
        <v>0</v>
      </c>
      <c r="DZ76" s="7">
        <v>20.96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0.8</v>
      </c>
      <c r="ER76" s="7">
        <v>2.4900000000000002</v>
      </c>
      <c r="ES76" s="7">
        <v>100.8</v>
      </c>
      <c r="ET76" s="7">
        <v>12.5</v>
      </c>
      <c r="EU76" s="7">
        <v>4.4000000000000004</v>
      </c>
      <c r="EV76" s="7">
        <v>13.1</v>
      </c>
      <c r="EW76" s="7">
        <v>13.1</v>
      </c>
      <c r="EX76" s="7">
        <v>4.6999999999999904</v>
      </c>
      <c r="EY76" s="7">
        <v>12.6</v>
      </c>
      <c r="EZ76" s="7">
        <v>0</v>
      </c>
      <c r="FA76" s="7">
        <v>18.8</v>
      </c>
      <c r="FB76" s="7">
        <v>18.7</v>
      </c>
      <c r="FC76" s="7">
        <v>9.6</v>
      </c>
      <c r="FD76" s="7">
        <v>9.6</v>
      </c>
      <c r="FE76" s="7">
        <v>22.7</v>
      </c>
      <c r="FF76" s="7">
        <v>15.3</v>
      </c>
      <c r="FG76" s="7">
        <v>0</v>
      </c>
      <c r="FH76" s="7">
        <v>9.8000000000000007</v>
      </c>
      <c r="FI76" s="7">
        <v>0</v>
      </c>
      <c r="FJ76" s="7">
        <v>30.033000000000001</v>
      </c>
      <c r="FK76" s="7">
        <v>23.678999999999998</v>
      </c>
      <c r="FL76" s="7">
        <v>38.7669</v>
      </c>
      <c r="FM76" s="7">
        <v>0.83160000000000001</v>
      </c>
      <c r="FN76" s="7">
        <v>625.73991100000001</v>
      </c>
      <c r="FO76" s="7">
        <v>10.790073</v>
      </c>
      <c r="FP76" s="7">
        <v>54.2674039999999</v>
      </c>
      <c r="FQ76" s="7">
        <v>5.8554919999999999</v>
      </c>
      <c r="FR76" s="7">
        <v>45.732596000000001</v>
      </c>
      <c r="FS76" s="7">
        <v>4.9345809999999997</v>
      </c>
      <c r="FT76" s="7">
        <v>5.42058999999999</v>
      </c>
      <c r="FU76" s="7">
        <v>-0.61360800000000004</v>
      </c>
      <c r="FV76" s="7">
        <v>-6.0229999999999E-2</v>
      </c>
      <c r="FW76" s="7">
        <v>9.5710990000000002</v>
      </c>
      <c r="FX76" s="7">
        <v>0</v>
      </c>
      <c r="FY76" s="7">
        <v>146.69999999999999</v>
      </c>
      <c r="FZ76" s="7">
        <v>17.5</v>
      </c>
      <c r="GA76" s="7">
        <v>102.4</v>
      </c>
      <c r="GB76" s="7">
        <v>26.8</v>
      </c>
      <c r="GC76" s="7">
        <v>17.399999999999999</v>
      </c>
      <c r="GD76" s="7">
        <v>9.4</v>
      </c>
      <c r="GE76" s="7">
        <v>25.2</v>
      </c>
      <c r="GF76" s="7">
        <v>25</v>
      </c>
      <c r="GG76" s="7">
        <v>12.1</v>
      </c>
      <c r="GH76" s="7">
        <v>11.1</v>
      </c>
    </row>
    <row r="77" spans="1:190" x14ac:dyDescent="0.3">
      <c r="A77" s="6">
        <v>38837</v>
      </c>
      <c r="B77" s="7">
        <v>16.600000000000001</v>
      </c>
      <c r="C77" s="7">
        <v>0</v>
      </c>
      <c r="D77" s="7">
        <v>0</v>
      </c>
      <c r="E77" s="7">
        <v>0</v>
      </c>
      <c r="F77" s="7">
        <v>10.8</v>
      </c>
      <c r="G77" s="7">
        <v>17.2</v>
      </c>
      <c r="H77" s="7">
        <v>18.600000000000001</v>
      </c>
      <c r="I77" s="7">
        <v>24.8</v>
      </c>
      <c r="J77" s="7">
        <v>0</v>
      </c>
      <c r="K77" s="7">
        <v>11.2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8</v>
      </c>
      <c r="R77" s="7">
        <v>6.2</v>
      </c>
      <c r="S77" s="7">
        <v>6.9</v>
      </c>
      <c r="T77" s="7">
        <v>8.6999999999999993</v>
      </c>
      <c r="U77" s="7">
        <v>0</v>
      </c>
      <c r="V77" s="7">
        <v>19.760000000000002</v>
      </c>
      <c r="W77" s="7">
        <v>0</v>
      </c>
      <c r="X77" s="7">
        <v>17.170000000000002</v>
      </c>
      <c r="Y77" s="7">
        <v>58.1</v>
      </c>
      <c r="Z77" s="7">
        <v>65.099999999999994</v>
      </c>
      <c r="AA77" s="7">
        <v>0</v>
      </c>
      <c r="AB77" s="7">
        <v>52.7</v>
      </c>
      <c r="AC77" s="7">
        <v>0</v>
      </c>
      <c r="AD77" s="7">
        <v>0</v>
      </c>
      <c r="AE77" s="7">
        <v>29.6</v>
      </c>
      <c r="AF77" s="7">
        <v>31.2</v>
      </c>
      <c r="AG77" s="7">
        <v>17.399999999999999</v>
      </c>
      <c r="AH77" s="7">
        <v>17.899999999999999</v>
      </c>
      <c r="AI77" s="7">
        <v>211.8</v>
      </c>
      <c r="AJ77" s="7">
        <v>31.8</v>
      </c>
      <c r="AK77" s="7">
        <v>33.700000000000003</v>
      </c>
      <c r="AL77" s="7">
        <v>25.1</v>
      </c>
      <c r="AM77" s="7">
        <v>31</v>
      </c>
      <c r="AN77" s="7">
        <v>39.299999999999997</v>
      </c>
      <c r="AO77" s="7">
        <v>19.2</v>
      </c>
      <c r="AP77" s="7">
        <v>32.200000000000003</v>
      </c>
      <c r="AQ77" s="7">
        <v>22.9</v>
      </c>
      <c r="AR77" s="7">
        <v>29</v>
      </c>
      <c r="AS77" s="7">
        <v>33.9</v>
      </c>
      <c r="AT77" s="7">
        <v>32.299999999999997</v>
      </c>
      <c r="AU77" s="7">
        <v>27.6</v>
      </c>
      <c r="AV77" s="7">
        <v>22.9</v>
      </c>
      <c r="AW77" s="7">
        <v>0.8</v>
      </c>
      <c r="AX77" s="7">
        <v>43.3</v>
      </c>
      <c r="AY77" s="7">
        <v>55.9</v>
      </c>
      <c r="AZ77" s="7">
        <v>33.9</v>
      </c>
      <c r="BA77" s="7">
        <v>32</v>
      </c>
      <c r="BB77" s="7">
        <v>37.6</v>
      </c>
      <c r="BC77" s="7">
        <v>16.5</v>
      </c>
      <c r="BD77" s="7">
        <v>63.2</v>
      </c>
      <c r="BE77" s="7">
        <v>57.7</v>
      </c>
      <c r="BF77" s="7">
        <v>31.3</v>
      </c>
      <c r="BG77" s="7">
        <v>73.3</v>
      </c>
      <c r="BH77" s="7">
        <v>1.3</v>
      </c>
      <c r="BI77" s="7">
        <v>59.5</v>
      </c>
      <c r="BJ77" s="7">
        <v>24.4</v>
      </c>
      <c r="BK77" s="7">
        <v>65.099999999999994</v>
      </c>
      <c r="BL77" s="7">
        <v>28.6</v>
      </c>
      <c r="BM77" s="7">
        <v>22.2</v>
      </c>
      <c r="BN77" s="7">
        <v>12.9</v>
      </c>
      <c r="BO77" s="7">
        <v>17.899999999999999</v>
      </c>
      <c r="BP77" s="7">
        <v>30.8</v>
      </c>
      <c r="BQ77" s="7">
        <v>69.400000000000006</v>
      </c>
      <c r="BR77" s="7">
        <v>23.491099999999999</v>
      </c>
      <c r="BS77" s="7">
        <v>32.1</v>
      </c>
      <c r="BT77" s="7">
        <v>32.200000000000003</v>
      </c>
      <c r="BU77" s="7">
        <v>29.2</v>
      </c>
      <c r="BV77" s="7">
        <v>3.7</v>
      </c>
      <c r="BW77" s="7">
        <v>0</v>
      </c>
      <c r="BX77" s="7">
        <v>21.3</v>
      </c>
      <c r="BY77" s="7">
        <v>25.6</v>
      </c>
      <c r="BZ77" s="7">
        <v>5.5</v>
      </c>
      <c r="CA77" s="7">
        <v>21.3</v>
      </c>
      <c r="CB77" s="7">
        <v>8.8000000000000007</v>
      </c>
      <c r="CC77" s="7">
        <v>21.3</v>
      </c>
      <c r="CD77" s="7">
        <v>-5.0999999999999996</v>
      </c>
      <c r="CE77" s="7">
        <v>8.1999999999999993</v>
      </c>
      <c r="CF77" s="7">
        <v>14.6</v>
      </c>
      <c r="CG77" s="7">
        <v>101.61</v>
      </c>
      <c r="CH77" s="7">
        <v>23.4</v>
      </c>
      <c r="CI77" s="7">
        <v>21.9</v>
      </c>
      <c r="CJ77" s="7">
        <v>22.1</v>
      </c>
      <c r="CK77" s="7">
        <v>31.5</v>
      </c>
      <c r="CL77" s="7">
        <v>9.4</v>
      </c>
      <c r="CM77" s="7">
        <v>9.4</v>
      </c>
      <c r="CN77" s="7">
        <v>16.2</v>
      </c>
      <c r="CO77" s="7">
        <v>12.6</v>
      </c>
      <c r="CP77" s="7">
        <v>0.8</v>
      </c>
      <c r="CQ77" s="7">
        <v>19.2</v>
      </c>
      <c r="CR77" s="7">
        <v>0</v>
      </c>
      <c r="CS77" s="7">
        <v>5.8</v>
      </c>
      <c r="CT77" s="7">
        <v>0</v>
      </c>
      <c r="CU77" s="7">
        <v>0</v>
      </c>
      <c r="CV77" s="7">
        <v>0</v>
      </c>
      <c r="CW77" s="7">
        <v>13.6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12.92</v>
      </c>
      <c r="DG77" s="9">
        <f>2/3*DG76+1/3*DG79</f>
        <v>11.933333333333334</v>
      </c>
      <c r="DH77" s="9">
        <f>2/3*DH76+1/3*DH79</f>
        <v>10.533333333333333</v>
      </c>
      <c r="DI77" s="7">
        <v>25.38</v>
      </c>
      <c r="DJ77" s="7">
        <v>26.3</v>
      </c>
      <c r="DK77" s="7">
        <v>127.77</v>
      </c>
      <c r="DL77" s="7">
        <v>24</v>
      </c>
      <c r="DM77" s="7">
        <v>0</v>
      </c>
      <c r="DN77" s="7">
        <v>8950.4</v>
      </c>
      <c r="DO77" s="7">
        <v>0</v>
      </c>
      <c r="DP77" s="7">
        <v>11.5</v>
      </c>
      <c r="DQ77" s="7">
        <v>12.5</v>
      </c>
      <c r="DR77" s="7">
        <v>18.899999999999999</v>
      </c>
      <c r="DS77" s="7">
        <v>15.5</v>
      </c>
      <c r="DT77" s="7">
        <v>123.38</v>
      </c>
      <c r="DU77" s="7">
        <v>0</v>
      </c>
      <c r="DV77" s="7">
        <v>0</v>
      </c>
      <c r="DW77" s="8">
        <v>0</v>
      </c>
      <c r="DX77" s="8">
        <v>0</v>
      </c>
      <c r="DY77" s="7">
        <v>0</v>
      </c>
      <c r="DZ77" s="9">
        <f>2/3*DZ76+1/3*DZ79</f>
        <v>2.4033333333333324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1.2</v>
      </c>
      <c r="ER77" s="7">
        <v>1.87</v>
      </c>
      <c r="ES77" s="7">
        <v>101</v>
      </c>
      <c r="ET77" s="7">
        <v>12.9</v>
      </c>
      <c r="EU77" s="7">
        <v>4.5999999999999996</v>
      </c>
      <c r="EV77" s="7">
        <v>13.7666666666666</v>
      </c>
      <c r="EW77" s="7">
        <v>13.4</v>
      </c>
      <c r="EX77" s="7">
        <v>4.9000000000000004</v>
      </c>
      <c r="EY77" s="7">
        <v>13.4</v>
      </c>
      <c r="EZ77" s="7">
        <v>0</v>
      </c>
      <c r="FA77" s="7">
        <v>17.8666666666666</v>
      </c>
      <c r="FB77" s="7">
        <v>19.3666666666666</v>
      </c>
      <c r="FC77" s="7">
        <v>8.43333333333333</v>
      </c>
      <c r="FD77" s="7">
        <v>9.9666666666666597</v>
      </c>
      <c r="FE77" s="7">
        <v>23.933333333333302</v>
      </c>
      <c r="FF77" s="7">
        <v>15.8</v>
      </c>
      <c r="FG77" s="7">
        <v>0</v>
      </c>
      <c r="FH77" s="7">
        <v>10.2666666666666</v>
      </c>
      <c r="FI77" s="7">
        <v>0</v>
      </c>
      <c r="FJ77" s="7">
        <v>29.953966666666599</v>
      </c>
      <c r="FK77" s="7">
        <v>23.6010666666666</v>
      </c>
      <c r="FL77" s="7">
        <v>38.584000000000003</v>
      </c>
      <c r="FM77" s="7">
        <v>0.76100000000000001</v>
      </c>
      <c r="FN77" s="7">
        <v>655.16093233333299</v>
      </c>
      <c r="FO77" s="7">
        <v>10.821436333333301</v>
      </c>
      <c r="FP77" s="7">
        <v>58.308909</v>
      </c>
      <c r="FQ77" s="7">
        <v>6.3123963333333304</v>
      </c>
      <c r="FR77" s="7">
        <v>41.691091</v>
      </c>
      <c r="FS77" s="7">
        <v>4.5090399999999997</v>
      </c>
      <c r="FT77" s="7">
        <v>6.0169023333333298</v>
      </c>
      <c r="FU77" s="7">
        <v>-0.45299699999999998</v>
      </c>
      <c r="FV77" s="7">
        <v>-0.36855966666666701</v>
      </c>
      <c r="FW77" s="7">
        <v>9.7893623333333295</v>
      </c>
      <c r="FX77" s="7">
        <v>0</v>
      </c>
      <c r="FY77" s="7">
        <v>146.69999999999999</v>
      </c>
      <c r="FZ77" s="7">
        <v>17.600000000000001</v>
      </c>
      <c r="GA77" s="7">
        <v>102.433333333333</v>
      </c>
      <c r="GB77" s="7">
        <v>26.6666666666666</v>
      </c>
      <c r="GC77" s="7">
        <v>17.2</v>
      </c>
      <c r="GD77" s="7">
        <v>9.4666666666666597</v>
      </c>
      <c r="GE77" s="7">
        <v>25.3</v>
      </c>
      <c r="GF77" s="7">
        <v>25.566666666666599</v>
      </c>
      <c r="GG77" s="7">
        <v>11.9333333333333</v>
      </c>
      <c r="GH77" s="7">
        <v>10.533333333333299</v>
      </c>
    </row>
    <row r="78" spans="1:190" x14ac:dyDescent="0.3">
      <c r="A78" s="6">
        <v>38868</v>
      </c>
      <c r="B78" s="7">
        <v>17.899999999999999</v>
      </c>
      <c r="C78" s="7">
        <v>0</v>
      </c>
      <c r="D78" s="7">
        <v>0</v>
      </c>
      <c r="E78" s="7">
        <v>0</v>
      </c>
      <c r="F78" s="7">
        <v>13.6</v>
      </c>
      <c r="G78" s="7">
        <v>19.399999999999999</v>
      </c>
      <c r="H78" s="7">
        <v>17.899999999999999</v>
      </c>
      <c r="I78" s="7">
        <v>26.4</v>
      </c>
      <c r="J78" s="7">
        <v>0</v>
      </c>
      <c r="K78" s="7">
        <v>12.5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8.5</v>
      </c>
      <c r="R78" s="7">
        <v>13.3</v>
      </c>
      <c r="S78" s="7">
        <v>5.4</v>
      </c>
      <c r="T78" s="7">
        <v>16.600000000000001</v>
      </c>
      <c r="U78" s="7">
        <v>0</v>
      </c>
      <c r="V78" s="7">
        <v>20.420000000000002</v>
      </c>
      <c r="W78" s="7">
        <v>0</v>
      </c>
      <c r="X78" s="7">
        <v>15.64</v>
      </c>
      <c r="Y78" s="7">
        <v>54.8</v>
      </c>
      <c r="Z78" s="7">
        <v>58.7</v>
      </c>
      <c r="AA78" s="7">
        <v>0</v>
      </c>
      <c r="AB78" s="7">
        <v>52.8</v>
      </c>
      <c r="AC78" s="7">
        <v>0</v>
      </c>
      <c r="AD78" s="7">
        <v>0</v>
      </c>
      <c r="AE78" s="7">
        <v>30.3</v>
      </c>
      <c r="AF78" s="7">
        <v>31.6</v>
      </c>
      <c r="AG78" s="7">
        <v>16</v>
      </c>
      <c r="AH78" s="7">
        <v>22.4</v>
      </c>
      <c r="AI78" s="7">
        <v>185.1</v>
      </c>
      <c r="AJ78" s="7">
        <v>30.8</v>
      </c>
      <c r="AK78" s="7">
        <v>29.8</v>
      </c>
      <c r="AL78" s="7">
        <v>24.1</v>
      </c>
      <c r="AM78" s="7">
        <v>22.7</v>
      </c>
      <c r="AN78" s="7">
        <v>37.9</v>
      </c>
      <c r="AO78" s="7">
        <v>21.3</v>
      </c>
      <c r="AP78" s="7">
        <v>32.1</v>
      </c>
      <c r="AQ78" s="7">
        <v>24.6</v>
      </c>
      <c r="AR78" s="7">
        <v>30.9</v>
      </c>
      <c r="AS78" s="7">
        <v>36.299999999999997</v>
      </c>
      <c r="AT78" s="7">
        <v>33.5</v>
      </c>
      <c r="AU78" s="7">
        <v>27.8</v>
      </c>
      <c r="AV78" s="7">
        <v>22.236000000000001</v>
      </c>
      <c r="AW78" s="7">
        <v>0.9</v>
      </c>
      <c r="AX78" s="7">
        <v>43.3</v>
      </c>
      <c r="AY78" s="7">
        <v>55.8</v>
      </c>
      <c r="AZ78" s="7">
        <v>36.299999999999997</v>
      </c>
      <c r="BA78" s="7">
        <v>36.700000000000003</v>
      </c>
      <c r="BB78" s="7">
        <v>37.1</v>
      </c>
      <c r="BC78" s="7">
        <v>19.100000000000001</v>
      </c>
      <c r="BD78" s="7">
        <v>82.8</v>
      </c>
      <c r="BE78" s="7">
        <v>52.3</v>
      </c>
      <c r="BF78" s="7">
        <v>29.2</v>
      </c>
      <c r="BG78" s="7">
        <v>60.8</v>
      </c>
      <c r="BH78" s="7">
        <v>1.8</v>
      </c>
      <c r="BI78" s="7">
        <v>45.1</v>
      </c>
      <c r="BJ78" s="7">
        <v>25.3</v>
      </c>
      <c r="BK78" s="7">
        <v>46.5</v>
      </c>
      <c r="BL78" s="7">
        <v>32.5</v>
      </c>
      <c r="BM78" s="7">
        <v>29.2</v>
      </c>
      <c r="BN78" s="7">
        <v>14.7</v>
      </c>
      <c r="BO78" s="7">
        <v>16.100000000000001</v>
      </c>
      <c r="BP78" s="7">
        <v>25.1</v>
      </c>
      <c r="BQ78" s="7">
        <v>70</v>
      </c>
      <c r="BR78" s="7">
        <v>25.658799999999999</v>
      </c>
      <c r="BS78" s="7">
        <v>28.1</v>
      </c>
      <c r="BT78" s="7">
        <v>23.6</v>
      </c>
      <c r="BU78" s="7">
        <v>26.9</v>
      </c>
      <c r="BV78" s="7">
        <v>-7.9</v>
      </c>
      <c r="BW78" s="7">
        <v>0</v>
      </c>
      <c r="BX78" s="7">
        <v>21.8</v>
      </c>
      <c r="BY78" s="7">
        <v>25.4</v>
      </c>
      <c r="BZ78" s="7">
        <v>13.5</v>
      </c>
      <c r="CA78" s="7">
        <v>20.8</v>
      </c>
      <c r="CB78" s="7">
        <v>10.1</v>
      </c>
      <c r="CC78" s="7">
        <v>21.8</v>
      </c>
      <c r="CD78" s="7">
        <v>-9.6999999999999993</v>
      </c>
      <c r="CE78" s="7">
        <v>5.6</v>
      </c>
      <c r="CF78" s="7">
        <v>16.2</v>
      </c>
      <c r="CG78" s="7">
        <v>101.87</v>
      </c>
      <c r="CH78" s="7">
        <v>24.1</v>
      </c>
      <c r="CI78" s="7">
        <v>20.7</v>
      </c>
      <c r="CJ78" s="7">
        <v>20.9</v>
      </c>
      <c r="CK78" s="7">
        <v>24</v>
      </c>
      <c r="CL78" s="7">
        <v>14.7</v>
      </c>
      <c r="CM78" s="7">
        <v>14.9</v>
      </c>
      <c r="CN78" s="7">
        <v>23.4</v>
      </c>
      <c r="CO78" s="7">
        <v>14.3</v>
      </c>
      <c r="CP78" s="7">
        <v>5.0999999999999996</v>
      </c>
      <c r="CQ78" s="7">
        <v>28.5</v>
      </c>
      <c r="CR78" s="7">
        <v>0</v>
      </c>
      <c r="CS78" s="7">
        <v>6.7</v>
      </c>
      <c r="CT78" s="7">
        <v>0</v>
      </c>
      <c r="CU78" s="7">
        <v>0</v>
      </c>
      <c r="CV78" s="7">
        <v>0</v>
      </c>
      <c r="CW78" s="7">
        <v>14.2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13.07</v>
      </c>
      <c r="DG78" s="9">
        <f>1/3*DG76+2/3*DG79</f>
        <v>11.766666666666666</v>
      </c>
      <c r="DH78" s="9">
        <f>1/3*DH76+2/3*DH79</f>
        <v>9.9666666666666668</v>
      </c>
      <c r="DI78" s="7">
        <v>21.7</v>
      </c>
      <c r="DJ78" s="7">
        <v>29.4</v>
      </c>
      <c r="DK78" s="7">
        <v>44.68</v>
      </c>
      <c r="DL78" s="7">
        <v>23.9</v>
      </c>
      <c r="DM78" s="7">
        <v>0</v>
      </c>
      <c r="DN78" s="7">
        <v>9250.2000000000007</v>
      </c>
      <c r="DO78" s="7">
        <v>0</v>
      </c>
      <c r="DP78" s="7">
        <v>12.75</v>
      </c>
      <c r="DQ78" s="7">
        <v>14.01</v>
      </c>
      <c r="DR78" s="7">
        <v>19.100000000000001</v>
      </c>
      <c r="DS78" s="7">
        <v>16</v>
      </c>
      <c r="DT78" s="7">
        <v>94.25</v>
      </c>
      <c r="DU78" s="8">
        <v>0</v>
      </c>
      <c r="DV78" s="8">
        <v>0</v>
      </c>
      <c r="DW78" s="8">
        <v>0</v>
      </c>
      <c r="DX78" s="8">
        <v>0</v>
      </c>
      <c r="DY78" s="7">
        <v>0</v>
      </c>
      <c r="DZ78" s="9">
        <f>1/3*DZ76+2/3*DZ79</f>
        <v>-16.153333333333336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1.4</v>
      </c>
      <c r="ER78" s="7">
        <v>2.4300000000000002</v>
      </c>
      <c r="ES78" s="7">
        <v>101.5</v>
      </c>
      <c r="ET78" s="7">
        <v>13.3</v>
      </c>
      <c r="EU78" s="7">
        <v>4.8</v>
      </c>
      <c r="EV78" s="7">
        <v>14.4333333333333</v>
      </c>
      <c r="EW78" s="7">
        <v>13.7</v>
      </c>
      <c r="EX78" s="7">
        <v>5.0999999999999996</v>
      </c>
      <c r="EY78" s="7">
        <v>14.2</v>
      </c>
      <c r="EZ78" s="7">
        <v>0</v>
      </c>
      <c r="FA78" s="7">
        <v>16.933333333333302</v>
      </c>
      <c r="FB78" s="7">
        <v>20.033333333333299</v>
      </c>
      <c r="FC78" s="7">
        <v>7.2666666666666604</v>
      </c>
      <c r="FD78" s="7">
        <v>10.3333333333333</v>
      </c>
      <c r="FE78" s="7">
        <v>25.1666666666666</v>
      </c>
      <c r="FF78" s="7">
        <v>16.3</v>
      </c>
      <c r="FG78" s="7">
        <v>0</v>
      </c>
      <c r="FH78" s="7">
        <v>10.733333333333301</v>
      </c>
      <c r="FI78" s="7">
        <v>0</v>
      </c>
      <c r="FJ78" s="7">
        <v>29.874933333333299</v>
      </c>
      <c r="FK78" s="7">
        <v>23.523133333333298</v>
      </c>
      <c r="FL78" s="7">
        <v>38.4011</v>
      </c>
      <c r="FM78" s="7">
        <v>0.69040000000000001</v>
      </c>
      <c r="FN78" s="7">
        <v>684.58195366666598</v>
      </c>
      <c r="FO78" s="7">
        <v>10.8527996666666</v>
      </c>
      <c r="FP78" s="7">
        <v>62.350414000000001</v>
      </c>
      <c r="FQ78" s="7">
        <v>6.76930066666666</v>
      </c>
      <c r="FR78" s="7">
        <v>37.649585999999999</v>
      </c>
      <c r="FS78" s="7">
        <v>4.0834989999999998</v>
      </c>
      <c r="FT78" s="7">
        <v>6.6132146666666598</v>
      </c>
      <c r="FU78" s="7">
        <v>-0.29238599999999998</v>
      </c>
      <c r="FV78" s="7">
        <v>-0.67688933333333401</v>
      </c>
      <c r="FW78" s="7">
        <v>10.0076256666666</v>
      </c>
      <c r="FX78" s="7">
        <v>0</v>
      </c>
      <c r="FY78" s="7">
        <v>146.69999999999999</v>
      </c>
      <c r="FZ78" s="7">
        <v>17.7</v>
      </c>
      <c r="GA78" s="7">
        <v>102.466666666666</v>
      </c>
      <c r="GB78" s="7">
        <v>26.533333333333299</v>
      </c>
      <c r="GC78" s="7">
        <v>17</v>
      </c>
      <c r="GD78" s="7">
        <v>9.5333333333333297</v>
      </c>
      <c r="GE78" s="7">
        <v>25.4</v>
      </c>
      <c r="GF78" s="7">
        <v>26.133333333333301</v>
      </c>
      <c r="GG78" s="7">
        <v>11.7666666666666</v>
      </c>
      <c r="GH78" s="7">
        <v>9.9666666666666597</v>
      </c>
    </row>
    <row r="79" spans="1:190" x14ac:dyDescent="0.3">
      <c r="A79" s="6">
        <v>38898</v>
      </c>
      <c r="B79" s="7">
        <v>19.5</v>
      </c>
      <c r="C79" s="7">
        <v>0</v>
      </c>
      <c r="D79" s="7">
        <v>0</v>
      </c>
      <c r="E79" s="7">
        <v>0</v>
      </c>
      <c r="F79" s="7">
        <v>15.4</v>
      </c>
      <c r="G79" s="7">
        <v>21.3</v>
      </c>
      <c r="H79" s="7">
        <v>19</v>
      </c>
      <c r="I79" s="7">
        <v>27.9</v>
      </c>
      <c r="J79" s="7">
        <v>0</v>
      </c>
      <c r="K79" s="7">
        <v>14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8.8000000000000007</v>
      </c>
      <c r="R79" s="7">
        <v>10</v>
      </c>
      <c r="S79" s="7">
        <v>5.9</v>
      </c>
      <c r="T79" s="7">
        <v>11.5</v>
      </c>
      <c r="U79" s="7">
        <v>0</v>
      </c>
      <c r="V79" s="7">
        <v>19.89</v>
      </c>
      <c r="W79" s="7">
        <v>0</v>
      </c>
      <c r="X79" s="7">
        <v>16.02</v>
      </c>
      <c r="Y79" s="7">
        <v>54.1</v>
      </c>
      <c r="Z79" s="7">
        <v>58.7</v>
      </c>
      <c r="AA79" s="7">
        <v>0</v>
      </c>
      <c r="AB79" s="7">
        <v>52.9</v>
      </c>
      <c r="AC79" s="7">
        <v>0</v>
      </c>
      <c r="AD79" s="7">
        <v>0</v>
      </c>
      <c r="AE79" s="7">
        <v>31.3</v>
      </c>
      <c r="AF79" s="7">
        <v>32.4</v>
      </c>
      <c r="AG79" s="7">
        <v>17.100000000000001</v>
      </c>
      <c r="AH79" s="7">
        <v>23.4</v>
      </c>
      <c r="AI79" s="7">
        <v>206.1</v>
      </c>
      <c r="AJ79" s="7">
        <v>32.4</v>
      </c>
      <c r="AK79" s="7">
        <v>22.3</v>
      </c>
      <c r="AL79" s="7">
        <v>29.8</v>
      </c>
      <c r="AM79" s="7">
        <v>26.6</v>
      </c>
      <c r="AN79" s="7">
        <v>37.6</v>
      </c>
      <c r="AO79" s="7">
        <v>23.2</v>
      </c>
      <c r="AP79" s="7">
        <v>32.5</v>
      </c>
      <c r="AQ79" s="7">
        <v>26.3</v>
      </c>
      <c r="AR79" s="7">
        <v>33.700000000000003</v>
      </c>
      <c r="AS79" s="7">
        <v>40.200000000000003</v>
      </c>
      <c r="AT79" s="7">
        <v>35</v>
      </c>
      <c r="AU79" s="7">
        <v>28.2</v>
      </c>
      <c r="AV79" s="7">
        <v>21.157</v>
      </c>
      <c r="AW79" s="7">
        <v>1</v>
      </c>
      <c r="AX79" s="7">
        <v>44.3</v>
      </c>
      <c r="AY79" s="7">
        <v>54.7</v>
      </c>
      <c r="AZ79" s="7">
        <v>40.200000000000003</v>
      </c>
      <c r="BA79" s="7">
        <v>45.6</v>
      </c>
      <c r="BB79" s="7">
        <v>38.6</v>
      </c>
      <c r="BC79" s="7">
        <v>17.5</v>
      </c>
      <c r="BD79" s="7">
        <v>69.5</v>
      </c>
      <c r="BE79" s="7">
        <v>41</v>
      </c>
      <c r="BF79" s="7">
        <v>27</v>
      </c>
      <c r="BG79" s="7">
        <v>50.4</v>
      </c>
      <c r="BH79" s="7">
        <v>5.2</v>
      </c>
      <c r="BI79" s="7">
        <v>88.5</v>
      </c>
      <c r="BJ79" s="7">
        <v>27.9</v>
      </c>
      <c r="BK79" s="7">
        <v>43.8</v>
      </c>
      <c r="BL79" s="7">
        <v>30</v>
      </c>
      <c r="BM79" s="7">
        <v>32.799999999999997</v>
      </c>
      <c r="BN79" s="7">
        <v>24.5</v>
      </c>
      <c r="BO79" s="7">
        <v>9.4</v>
      </c>
      <c r="BP79" s="7">
        <v>32.200000000000003</v>
      </c>
      <c r="BQ79" s="7">
        <v>66.900000000000006</v>
      </c>
      <c r="BR79" s="7">
        <v>25.236699999999999</v>
      </c>
      <c r="BS79" s="7">
        <v>23.1</v>
      </c>
      <c r="BT79" s="7">
        <v>22.2</v>
      </c>
      <c r="BU79" s="7">
        <v>26.6</v>
      </c>
      <c r="BV79" s="7">
        <v>-12.2</v>
      </c>
      <c r="BW79" s="7">
        <v>0</v>
      </c>
      <c r="BX79" s="7">
        <v>24.2</v>
      </c>
      <c r="BY79" s="7">
        <v>28.2</v>
      </c>
      <c r="BZ79" s="7">
        <v>16.3</v>
      </c>
      <c r="CA79" s="7">
        <v>20.7</v>
      </c>
      <c r="CB79" s="7">
        <v>12.5</v>
      </c>
      <c r="CC79" s="7">
        <v>24.2</v>
      </c>
      <c r="CD79" s="7">
        <v>-3.8</v>
      </c>
      <c r="CE79" s="7">
        <v>16.5</v>
      </c>
      <c r="CF79" s="7">
        <v>23.9</v>
      </c>
      <c r="CG79" s="7">
        <v>102.93</v>
      </c>
      <c r="CH79" s="7">
        <v>29.1</v>
      </c>
      <c r="CI79" s="7">
        <v>21.6</v>
      </c>
      <c r="CJ79" s="7">
        <v>20.9</v>
      </c>
      <c r="CK79" s="7">
        <v>20.399999999999999</v>
      </c>
      <c r="CL79" s="7">
        <v>16.5</v>
      </c>
      <c r="CM79" s="7">
        <v>16.600000000000001</v>
      </c>
      <c r="CN79" s="7">
        <v>26.3</v>
      </c>
      <c r="CO79" s="7">
        <v>16.7</v>
      </c>
      <c r="CP79" s="7">
        <v>5.5</v>
      </c>
      <c r="CQ79" s="7">
        <v>33.200000000000003</v>
      </c>
      <c r="CR79" s="7">
        <v>0</v>
      </c>
      <c r="CS79" s="7">
        <v>4.9000000000000004</v>
      </c>
      <c r="CT79" s="7">
        <v>0</v>
      </c>
      <c r="CU79" s="7">
        <v>0</v>
      </c>
      <c r="CV79" s="7">
        <v>0</v>
      </c>
      <c r="CW79" s="7">
        <v>13.9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12.44</v>
      </c>
      <c r="DG79" s="7">
        <v>11.6</v>
      </c>
      <c r="DH79" s="7">
        <v>9.4</v>
      </c>
      <c r="DI79" s="7">
        <v>7.84</v>
      </c>
      <c r="DJ79" s="7">
        <v>22.9</v>
      </c>
      <c r="DK79" s="7">
        <v>49.86</v>
      </c>
      <c r="DL79" s="7">
        <v>23.4</v>
      </c>
      <c r="DM79" s="7">
        <v>0</v>
      </c>
      <c r="DN79" s="7">
        <v>9411.15</v>
      </c>
      <c r="DO79" s="7">
        <v>0</v>
      </c>
      <c r="DP79" s="7">
        <v>12.6</v>
      </c>
      <c r="DQ79" s="7">
        <v>13.9</v>
      </c>
      <c r="DR79" s="7">
        <v>18.43</v>
      </c>
      <c r="DS79" s="7">
        <v>15.24</v>
      </c>
      <c r="DT79" s="7">
        <v>-15.17</v>
      </c>
      <c r="DU79" s="7">
        <v>0</v>
      </c>
      <c r="DV79" s="7">
        <v>0</v>
      </c>
      <c r="DW79" s="8">
        <v>0</v>
      </c>
      <c r="DX79" s="8">
        <v>0</v>
      </c>
      <c r="DY79" s="7">
        <v>0</v>
      </c>
      <c r="DZ79" s="7">
        <v>-34.71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1.5</v>
      </c>
      <c r="ER79" s="7">
        <v>3.52</v>
      </c>
      <c r="ES79" s="7">
        <v>102.3</v>
      </c>
      <c r="ET79" s="7">
        <v>13.7</v>
      </c>
      <c r="EU79" s="7">
        <v>5</v>
      </c>
      <c r="EV79" s="7">
        <v>15.1</v>
      </c>
      <c r="EW79" s="7">
        <v>14</v>
      </c>
      <c r="EX79" s="7">
        <v>5.3</v>
      </c>
      <c r="EY79" s="7">
        <v>15</v>
      </c>
      <c r="EZ79" s="7">
        <v>0</v>
      </c>
      <c r="FA79" s="7">
        <v>16</v>
      </c>
      <c r="FB79" s="7">
        <v>20.7</v>
      </c>
      <c r="FC79" s="7">
        <v>6.1</v>
      </c>
      <c r="FD79" s="7">
        <v>10.7</v>
      </c>
      <c r="FE79" s="7">
        <v>26.4</v>
      </c>
      <c r="FF79" s="7">
        <v>16.8</v>
      </c>
      <c r="FG79" s="7">
        <v>0</v>
      </c>
      <c r="FH79" s="7">
        <v>11.2</v>
      </c>
      <c r="FI79" s="7">
        <v>0</v>
      </c>
      <c r="FJ79" s="7">
        <v>29.7959</v>
      </c>
      <c r="FK79" s="7">
        <v>23.4452</v>
      </c>
      <c r="FL79" s="7">
        <v>38.218200000000003</v>
      </c>
      <c r="FM79" s="7">
        <v>0.61980000000000002</v>
      </c>
      <c r="FN79" s="7">
        <v>714.00297499999999</v>
      </c>
      <c r="FO79" s="7">
        <v>10.884162999999999</v>
      </c>
      <c r="FP79" s="7">
        <v>66.391919000000001</v>
      </c>
      <c r="FQ79" s="7">
        <v>7.2262049999999904</v>
      </c>
      <c r="FR79" s="7">
        <v>33.608080999999999</v>
      </c>
      <c r="FS79" s="7">
        <v>3.6579579999999998</v>
      </c>
      <c r="FT79" s="7">
        <v>7.2095269999999898</v>
      </c>
      <c r="FU79" s="7">
        <v>-0.131775</v>
      </c>
      <c r="FV79" s="7">
        <v>-0.98521900000000096</v>
      </c>
      <c r="FW79" s="7">
        <v>10.225888999999899</v>
      </c>
      <c r="FX79" s="7">
        <v>0</v>
      </c>
      <c r="FY79" s="7">
        <v>146.69999999999999</v>
      </c>
      <c r="FZ79" s="7">
        <v>17.8</v>
      </c>
      <c r="GA79" s="7">
        <v>102.5</v>
      </c>
      <c r="GB79" s="7">
        <v>26.4</v>
      </c>
      <c r="GC79" s="7">
        <v>16.8</v>
      </c>
      <c r="GD79" s="7">
        <v>9.6</v>
      </c>
      <c r="GE79" s="7">
        <v>25.5</v>
      </c>
      <c r="GF79" s="7">
        <v>26.7</v>
      </c>
      <c r="GG79" s="7">
        <v>11.6</v>
      </c>
      <c r="GH79" s="7">
        <v>9.3999999999999897</v>
      </c>
    </row>
    <row r="80" spans="1:190" x14ac:dyDescent="0.3">
      <c r="A80" s="6">
        <v>38929</v>
      </c>
      <c r="B80" s="7">
        <v>16.7</v>
      </c>
      <c r="C80" s="7">
        <v>0</v>
      </c>
      <c r="D80" s="7">
        <v>0</v>
      </c>
      <c r="E80" s="7">
        <v>0</v>
      </c>
      <c r="F80" s="7">
        <v>12.7</v>
      </c>
      <c r="G80" s="7">
        <v>18.5</v>
      </c>
      <c r="H80" s="7">
        <v>15.5</v>
      </c>
      <c r="I80" s="7">
        <v>25.5</v>
      </c>
      <c r="J80" s="7">
        <v>0</v>
      </c>
      <c r="K80" s="7">
        <v>13.5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7.4</v>
      </c>
      <c r="R80" s="7">
        <v>10.1</v>
      </c>
      <c r="S80" s="7">
        <v>4.4000000000000004</v>
      </c>
      <c r="T80" s="7">
        <v>4.7</v>
      </c>
      <c r="U80" s="7">
        <v>0</v>
      </c>
      <c r="V80" s="7">
        <v>19.41</v>
      </c>
      <c r="W80" s="7">
        <v>0</v>
      </c>
      <c r="X80" s="7">
        <v>17</v>
      </c>
      <c r="Y80" s="7">
        <v>52.4</v>
      </c>
      <c r="Z80" s="7">
        <v>55.5</v>
      </c>
      <c r="AA80" s="7">
        <v>0</v>
      </c>
      <c r="AB80" s="7">
        <v>53</v>
      </c>
      <c r="AC80" s="7">
        <v>0</v>
      </c>
      <c r="AD80" s="7">
        <v>0</v>
      </c>
      <c r="AE80" s="7">
        <v>30.5</v>
      </c>
      <c r="AF80" s="7">
        <v>31.5</v>
      </c>
      <c r="AG80" s="7">
        <v>16</v>
      </c>
      <c r="AH80" s="7">
        <v>23.6</v>
      </c>
      <c r="AI80" s="7">
        <v>201.3</v>
      </c>
      <c r="AJ80" s="7">
        <v>31.5</v>
      </c>
      <c r="AK80" s="7">
        <v>21.8</v>
      </c>
      <c r="AL80" s="7">
        <v>30.1</v>
      </c>
      <c r="AM80" s="7">
        <v>21.9</v>
      </c>
      <c r="AN80" s="7">
        <v>36.1</v>
      </c>
      <c r="AO80" s="7">
        <v>23.9</v>
      </c>
      <c r="AP80" s="7">
        <v>31.1</v>
      </c>
      <c r="AQ80" s="7">
        <v>27.3</v>
      </c>
      <c r="AR80" s="7">
        <v>33.700000000000003</v>
      </c>
      <c r="AS80" s="7">
        <v>39.4</v>
      </c>
      <c r="AT80" s="7">
        <v>34.5</v>
      </c>
      <c r="AU80" s="7">
        <v>27.4</v>
      </c>
      <c r="AV80" s="7">
        <v>21.021000000000001</v>
      </c>
      <c r="AW80" s="7">
        <v>1</v>
      </c>
      <c r="AX80" s="7">
        <v>44.2</v>
      </c>
      <c r="AY80" s="7">
        <v>54.8</v>
      </c>
      <c r="AZ80" s="7">
        <v>39.4</v>
      </c>
      <c r="BA80" s="7">
        <v>43.1</v>
      </c>
      <c r="BB80" s="7">
        <v>38.1</v>
      </c>
      <c r="BC80" s="7">
        <v>17.2</v>
      </c>
      <c r="BD80" s="7">
        <v>70.7</v>
      </c>
      <c r="BE80" s="7">
        <v>40.1</v>
      </c>
      <c r="BF80" s="7">
        <v>25.3</v>
      </c>
      <c r="BG80" s="7">
        <v>45.5</v>
      </c>
      <c r="BH80" s="7">
        <v>13.2</v>
      </c>
      <c r="BI80" s="7">
        <v>59.2</v>
      </c>
      <c r="BJ80" s="7">
        <v>28</v>
      </c>
      <c r="BK80" s="7">
        <v>44.9</v>
      </c>
      <c r="BL80" s="7">
        <v>24.3</v>
      </c>
      <c r="BM80" s="7">
        <v>29.3</v>
      </c>
      <c r="BN80" s="7">
        <v>23.8</v>
      </c>
      <c r="BO80" s="7">
        <v>8.1999999999999993</v>
      </c>
      <c r="BP80" s="7">
        <v>28.7</v>
      </c>
      <c r="BQ80" s="7">
        <v>57.6</v>
      </c>
      <c r="BR80" s="7">
        <v>23.6218</v>
      </c>
      <c r="BS80" s="7">
        <v>24</v>
      </c>
      <c r="BT80" s="7">
        <v>19.3</v>
      </c>
      <c r="BU80" s="7">
        <v>24.8</v>
      </c>
      <c r="BV80" s="7">
        <v>2.8</v>
      </c>
      <c r="BW80" s="7">
        <v>0</v>
      </c>
      <c r="BX80" s="7">
        <v>24</v>
      </c>
      <c r="BY80" s="7">
        <v>29.2</v>
      </c>
      <c r="BZ80" s="7">
        <v>13.6</v>
      </c>
      <c r="CA80" s="7">
        <v>15.6</v>
      </c>
      <c r="CB80" s="7">
        <v>11.8</v>
      </c>
      <c r="CC80" s="7">
        <v>24</v>
      </c>
      <c r="CD80" s="7">
        <v>-4.8</v>
      </c>
      <c r="CE80" s="7">
        <v>16.100000000000001</v>
      </c>
      <c r="CF80" s="7">
        <v>21.5</v>
      </c>
      <c r="CG80" s="7">
        <v>103.51</v>
      </c>
      <c r="CH80" s="7">
        <v>29.4</v>
      </c>
      <c r="CI80" s="7">
        <v>17.399999999999999</v>
      </c>
      <c r="CJ80" s="7">
        <v>19.2</v>
      </c>
      <c r="CK80" s="7">
        <v>11</v>
      </c>
      <c r="CL80" s="7">
        <v>12.6</v>
      </c>
      <c r="CM80" s="7">
        <v>12.6</v>
      </c>
      <c r="CN80" s="7">
        <v>18.600000000000001</v>
      </c>
      <c r="CO80" s="7">
        <v>11.6</v>
      </c>
      <c r="CP80" s="7">
        <v>2.4</v>
      </c>
      <c r="CQ80" s="7">
        <v>30.7</v>
      </c>
      <c r="CR80" s="7">
        <v>0</v>
      </c>
      <c r="CS80" s="7">
        <v>4</v>
      </c>
      <c r="CT80" s="7">
        <v>0</v>
      </c>
      <c r="CU80" s="7">
        <v>0</v>
      </c>
      <c r="CV80" s="7">
        <v>0</v>
      </c>
      <c r="CW80" s="7">
        <v>13.7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12.91</v>
      </c>
      <c r="DG80" s="9">
        <f>2/3*DG79+1/3*DG82</f>
        <v>11.533333333333331</v>
      </c>
      <c r="DH80" s="9">
        <f>2/3*DH79+1/3*DH82</f>
        <v>9.2333333333333343</v>
      </c>
      <c r="DI80" s="7">
        <v>7.82</v>
      </c>
      <c r="DJ80" s="7">
        <v>13.6</v>
      </c>
      <c r="DK80" s="7">
        <v>38.67</v>
      </c>
      <c r="DL80" s="7">
        <v>23.1</v>
      </c>
      <c r="DM80" s="7">
        <v>0</v>
      </c>
      <c r="DN80" s="7">
        <v>9545.5</v>
      </c>
      <c r="DO80" s="7">
        <v>0</v>
      </c>
      <c r="DP80" s="7">
        <v>12.2</v>
      </c>
      <c r="DQ80" s="7">
        <v>15.3</v>
      </c>
      <c r="DR80" s="7">
        <v>18.399999999999999</v>
      </c>
      <c r="DS80" s="7">
        <v>16.3</v>
      </c>
      <c r="DT80" s="7">
        <v>-635.20000000000005</v>
      </c>
      <c r="DU80" s="8">
        <v>0</v>
      </c>
      <c r="DV80" s="8">
        <v>0</v>
      </c>
      <c r="DW80" s="7">
        <v>0</v>
      </c>
      <c r="DX80" s="7">
        <v>0</v>
      </c>
      <c r="DY80" s="7">
        <v>0</v>
      </c>
      <c r="DZ80" s="9">
        <f>2/3*DZ79+1/3*DZ82</f>
        <v>-29.483333333333334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1</v>
      </c>
      <c r="ER80" s="7">
        <v>3.58</v>
      </c>
      <c r="ES80" s="7">
        <v>102.5</v>
      </c>
      <c r="ET80" s="7">
        <v>13.2</v>
      </c>
      <c r="EU80" s="7">
        <v>4.9000000000000004</v>
      </c>
      <c r="EV80" s="7">
        <v>14.4</v>
      </c>
      <c r="EW80" s="7">
        <v>14</v>
      </c>
      <c r="EX80" s="7">
        <v>5.1666666666666599</v>
      </c>
      <c r="EY80" s="7">
        <v>14.133333333333301</v>
      </c>
      <c r="EZ80" s="7">
        <v>0</v>
      </c>
      <c r="FA80" s="7">
        <v>16.3</v>
      </c>
      <c r="FB80" s="7">
        <v>20.533333333333299</v>
      </c>
      <c r="FC80" s="7">
        <v>7.2333333333333298</v>
      </c>
      <c r="FD80" s="7">
        <v>11.8333333333333</v>
      </c>
      <c r="FE80" s="7">
        <v>24.9</v>
      </c>
      <c r="FF80" s="7">
        <v>15.3</v>
      </c>
      <c r="FG80" s="7">
        <v>0</v>
      </c>
      <c r="FH80" s="7">
        <v>11.2666666666666</v>
      </c>
      <c r="FI80" s="7">
        <v>0</v>
      </c>
      <c r="FJ80" s="7">
        <v>30.001799999999999</v>
      </c>
      <c r="FK80" s="7">
        <v>23.591566666666601</v>
      </c>
      <c r="FL80" s="7">
        <v>38.515099999999997</v>
      </c>
      <c r="FM80" s="7">
        <v>0.89429999999999998</v>
      </c>
      <c r="FN80" s="7">
        <v>665.56156899999996</v>
      </c>
      <c r="FO80" s="7">
        <v>9.9788896666666602</v>
      </c>
      <c r="FP80" s="7">
        <v>79.744356999999994</v>
      </c>
      <c r="FQ80" s="7">
        <v>7.7158493333333302</v>
      </c>
      <c r="FR80" s="7">
        <v>20.255642999999999</v>
      </c>
      <c r="FS80" s="7">
        <v>2.26304033333333</v>
      </c>
      <c r="FT80" s="7">
        <v>7.6455416666666602</v>
      </c>
      <c r="FU80" s="7">
        <v>-0.29072799999999999</v>
      </c>
      <c r="FV80" s="7">
        <v>-0.73087266666666695</v>
      </c>
      <c r="FW80" s="7">
        <v>10.3305736666666</v>
      </c>
      <c r="FX80" s="7">
        <v>0</v>
      </c>
      <c r="FY80" s="7">
        <v>146.30000000000001</v>
      </c>
      <c r="FZ80" s="7">
        <v>17.8</v>
      </c>
      <c r="GA80" s="7">
        <v>102.06666666666599</v>
      </c>
      <c r="GB80" s="7">
        <v>26.433333333333302</v>
      </c>
      <c r="GC80" s="7">
        <v>16.733333333333299</v>
      </c>
      <c r="GD80" s="7">
        <v>9.6999999999999993</v>
      </c>
      <c r="GE80" s="7">
        <v>25.3</v>
      </c>
      <c r="GF80" s="7">
        <v>26.7</v>
      </c>
      <c r="GG80" s="7">
        <v>11.533333333333299</v>
      </c>
      <c r="GH80" s="7">
        <v>9.2333333333333307</v>
      </c>
    </row>
    <row r="81" spans="1:190" x14ac:dyDescent="0.3">
      <c r="A81" s="6">
        <v>38960</v>
      </c>
      <c r="B81" s="7">
        <v>15.7</v>
      </c>
      <c r="C81" s="7">
        <v>0</v>
      </c>
      <c r="D81" s="7">
        <v>0</v>
      </c>
      <c r="E81" s="7">
        <v>0</v>
      </c>
      <c r="F81" s="7">
        <v>12.1</v>
      </c>
      <c r="G81" s="7">
        <v>17.3</v>
      </c>
      <c r="H81" s="7">
        <v>15.2</v>
      </c>
      <c r="I81" s="7">
        <v>23.1</v>
      </c>
      <c r="J81" s="7">
        <v>0</v>
      </c>
      <c r="K81" s="7">
        <v>16.399999999999999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10.1</v>
      </c>
      <c r="R81" s="7">
        <v>7.7</v>
      </c>
      <c r="S81" s="7">
        <v>6.5</v>
      </c>
      <c r="T81" s="7">
        <v>4.7</v>
      </c>
      <c r="U81" s="7">
        <v>0</v>
      </c>
      <c r="V81" s="7">
        <v>19.53</v>
      </c>
      <c r="W81" s="7">
        <v>0</v>
      </c>
      <c r="X81" s="7">
        <v>17.34</v>
      </c>
      <c r="Y81" s="7">
        <v>53.1</v>
      </c>
      <c r="Z81" s="7">
        <v>56</v>
      </c>
      <c r="AA81" s="7">
        <v>0</v>
      </c>
      <c r="AB81" s="7">
        <v>52.6</v>
      </c>
      <c r="AC81" s="7">
        <v>0</v>
      </c>
      <c r="AD81" s="7">
        <v>0</v>
      </c>
      <c r="AE81" s="7">
        <v>29.1</v>
      </c>
      <c r="AF81" s="7">
        <v>29.8</v>
      </c>
      <c r="AG81" s="7">
        <v>16.5</v>
      </c>
      <c r="AH81" s="7">
        <v>24.8</v>
      </c>
      <c r="AI81" s="7">
        <v>203.1</v>
      </c>
      <c r="AJ81" s="7">
        <v>30.1</v>
      </c>
      <c r="AK81" s="7">
        <v>20.7</v>
      </c>
      <c r="AL81" s="7">
        <v>29.8</v>
      </c>
      <c r="AM81" s="7">
        <v>18.600000000000001</v>
      </c>
      <c r="AN81" s="7">
        <v>33.4</v>
      </c>
      <c r="AO81" s="7">
        <v>25.1</v>
      </c>
      <c r="AP81" s="7">
        <v>28.5</v>
      </c>
      <c r="AQ81" s="7">
        <v>28.3</v>
      </c>
      <c r="AR81" s="7">
        <v>32.299999999999997</v>
      </c>
      <c r="AS81" s="7">
        <v>38.200000000000003</v>
      </c>
      <c r="AT81" s="7">
        <v>32</v>
      </c>
      <c r="AU81" s="7">
        <v>26.8</v>
      </c>
      <c r="AV81" s="7">
        <v>21.035</v>
      </c>
      <c r="AW81" s="7">
        <v>1</v>
      </c>
      <c r="AX81" s="7">
        <v>43.5</v>
      </c>
      <c r="AY81" s="7">
        <v>55.5</v>
      </c>
      <c r="AZ81" s="7">
        <v>38.200000000000003</v>
      </c>
      <c r="BA81" s="7">
        <v>37.200000000000003</v>
      </c>
      <c r="BB81" s="7">
        <v>36</v>
      </c>
      <c r="BC81" s="7">
        <v>16.3</v>
      </c>
      <c r="BD81" s="7">
        <v>56.9</v>
      </c>
      <c r="BE81" s="7">
        <v>37.6</v>
      </c>
      <c r="BF81" s="7">
        <v>29.5</v>
      </c>
      <c r="BG81" s="7">
        <v>44</v>
      </c>
      <c r="BH81" s="7">
        <v>15.1</v>
      </c>
      <c r="BI81" s="7">
        <v>52.8</v>
      </c>
      <c r="BJ81" s="7">
        <v>28.1</v>
      </c>
      <c r="BK81" s="7">
        <v>35.4</v>
      </c>
      <c r="BL81" s="7">
        <v>14.8</v>
      </c>
      <c r="BM81" s="7">
        <v>25.6</v>
      </c>
      <c r="BN81" s="7">
        <v>24.1</v>
      </c>
      <c r="BO81" s="7">
        <v>9.9</v>
      </c>
      <c r="BP81" s="7">
        <v>28.6</v>
      </c>
      <c r="BQ81" s="7">
        <v>43.9</v>
      </c>
      <c r="BR81" s="7">
        <v>23.998000000000001</v>
      </c>
      <c r="BS81" s="7">
        <v>12.9</v>
      </c>
      <c r="BT81" s="7">
        <v>11.4</v>
      </c>
      <c r="BU81" s="7">
        <v>23.5</v>
      </c>
      <c r="BV81" s="7">
        <v>-8.5</v>
      </c>
      <c r="BW81" s="7">
        <v>0</v>
      </c>
      <c r="BX81" s="7">
        <v>24</v>
      </c>
      <c r="BY81" s="7">
        <v>29.2</v>
      </c>
      <c r="BZ81" s="7">
        <v>16.2</v>
      </c>
      <c r="CA81" s="7">
        <v>15.8</v>
      </c>
      <c r="CB81" s="7">
        <v>10.5</v>
      </c>
      <c r="CC81" s="7">
        <v>24</v>
      </c>
      <c r="CD81" s="7">
        <v>-4.2</v>
      </c>
      <c r="CE81" s="7">
        <v>15.2</v>
      </c>
      <c r="CF81" s="7">
        <v>24.3</v>
      </c>
      <c r="CG81" s="7">
        <v>103.31</v>
      </c>
      <c r="CH81" s="7">
        <v>28.1</v>
      </c>
      <c r="CI81" s="7">
        <v>16.8</v>
      </c>
      <c r="CJ81" s="7">
        <v>18.5</v>
      </c>
      <c r="CK81" s="7">
        <v>8.4</v>
      </c>
      <c r="CL81" s="7">
        <v>8.9</v>
      </c>
      <c r="CM81" s="7">
        <v>9.3000000000000007</v>
      </c>
      <c r="CN81" s="7">
        <v>5.4</v>
      </c>
      <c r="CO81" s="7">
        <v>5.3</v>
      </c>
      <c r="CP81" s="7">
        <v>-2.6</v>
      </c>
      <c r="CQ81" s="7">
        <v>28.1</v>
      </c>
      <c r="CR81" s="7">
        <v>0</v>
      </c>
      <c r="CS81" s="7">
        <v>4.5</v>
      </c>
      <c r="CT81" s="7">
        <v>0</v>
      </c>
      <c r="CU81" s="7">
        <v>0</v>
      </c>
      <c r="CV81" s="7">
        <v>0</v>
      </c>
      <c r="CW81" s="7">
        <v>13.8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12.78</v>
      </c>
      <c r="DG81" s="9">
        <f>1/3*DG79+2/3*DG82</f>
        <v>11.466666666666665</v>
      </c>
      <c r="DH81" s="9">
        <f>1/3*DH79+2/3*DH82</f>
        <v>9.0666666666666664</v>
      </c>
      <c r="DI81" s="7">
        <v>26.12</v>
      </c>
      <c r="DJ81" s="7">
        <v>23.3</v>
      </c>
      <c r="DK81" s="7">
        <v>77.44</v>
      </c>
      <c r="DL81" s="7">
        <v>23.9</v>
      </c>
      <c r="DM81" s="7">
        <v>0</v>
      </c>
      <c r="DN81" s="7">
        <v>9720.39</v>
      </c>
      <c r="DO81" s="7">
        <v>0</v>
      </c>
      <c r="DP81" s="7">
        <v>13.3</v>
      </c>
      <c r="DQ81" s="7">
        <v>15.6</v>
      </c>
      <c r="DR81" s="7">
        <v>17.899999999999999</v>
      </c>
      <c r="DS81" s="7">
        <v>16.100000000000001</v>
      </c>
      <c r="DT81" s="7">
        <v>-1.1599999999999999</v>
      </c>
      <c r="DU81" s="8">
        <v>0</v>
      </c>
      <c r="DV81" s="8">
        <v>0</v>
      </c>
      <c r="DW81" s="7">
        <v>0</v>
      </c>
      <c r="DX81" s="7">
        <v>0</v>
      </c>
      <c r="DY81" s="7">
        <v>0</v>
      </c>
      <c r="DZ81" s="9">
        <f>1/3*DZ79+2/3*DZ82</f>
        <v>-24.256666666666668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1.3</v>
      </c>
      <c r="ER81" s="7">
        <v>3.4</v>
      </c>
      <c r="ES81" s="7">
        <v>102.9</v>
      </c>
      <c r="ET81" s="7">
        <v>12.7</v>
      </c>
      <c r="EU81" s="7">
        <v>4.8</v>
      </c>
      <c r="EV81" s="7">
        <v>13.7</v>
      </c>
      <c r="EW81" s="7">
        <v>14</v>
      </c>
      <c r="EX81" s="7">
        <v>5.0333333333333297</v>
      </c>
      <c r="EY81" s="7">
        <v>13.2666666666666</v>
      </c>
      <c r="EZ81" s="7">
        <v>0</v>
      </c>
      <c r="FA81" s="7">
        <v>16.600000000000001</v>
      </c>
      <c r="FB81" s="7">
        <v>20.3666666666666</v>
      </c>
      <c r="FC81" s="7">
        <v>8.36666666666666</v>
      </c>
      <c r="FD81" s="7">
        <v>12.966666666666599</v>
      </c>
      <c r="FE81" s="7">
        <v>23.4</v>
      </c>
      <c r="FF81" s="7">
        <v>13.8</v>
      </c>
      <c r="FG81" s="7">
        <v>0</v>
      </c>
      <c r="FH81" s="7">
        <v>11.3333333333333</v>
      </c>
      <c r="FI81" s="7">
        <v>0</v>
      </c>
      <c r="FJ81" s="7">
        <v>30.207699999999999</v>
      </c>
      <c r="FK81" s="7">
        <v>23.737933333333299</v>
      </c>
      <c r="FL81" s="7">
        <v>38.811999999999998</v>
      </c>
      <c r="FM81" s="7">
        <v>1.1688000000000001</v>
      </c>
      <c r="FN81" s="7">
        <v>617.12016300000005</v>
      </c>
      <c r="FO81" s="7">
        <v>9.0736163333333302</v>
      </c>
      <c r="FP81" s="7">
        <v>93.096795</v>
      </c>
      <c r="FQ81" s="7">
        <v>8.2054936666666602</v>
      </c>
      <c r="FR81" s="7">
        <v>6.9032049999999998</v>
      </c>
      <c r="FS81" s="7">
        <v>0.86812266666666604</v>
      </c>
      <c r="FT81" s="7">
        <v>8.0815563333333298</v>
      </c>
      <c r="FU81" s="7">
        <v>-0.449681</v>
      </c>
      <c r="FV81" s="7">
        <v>-0.476526333333334</v>
      </c>
      <c r="FW81" s="7">
        <v>10.4352583333333</v>
      </c>
      <c r="FX81" s="7">
        <v>0</v>
      </c>
      <c r="FY81" s="7">
        <v>145.9</v>
      </c>
      <c r="FZ81" s="7">
        <v>17.8</v>
      </c>
      <c r="GA81" s="7">
        <v>101.633333333333</v>
      </c>
      <c r="GB81" s="7">
        <v>26.466666666666601</v>
      </c>
      <c r="GC81" s="7">
        <v>16.6666666666666</v>
      </c>
      <c r="GD81" s="7">
        <v>9.8000000000000007</v>
      </c>
      <c r="GE81" s="7">
        <v>25.1</v>
      </c>
      <c r="GF81" s="7">
        <v>26.7</v>
      </c>
      <c r="GG81" s="7">
        <v>11.466666666666599</v>
      </c>
      <c r="GH81" s="7">
        <v>9.0666666666666593</v>
      </c>
    </row>
    <row r="82" spans="1:190" x14ac:dyDescent="0.3">
      <c r="A82" s="6">
        <v>38990</v>
      </c>
      <c r="B82" s="7">
        <v>16.100000000000001</v>
      </c>
      <c r="C82" s="7">
        <v>0</v>
      </c>
      <c r="D82" s="7">
        <v>0</v>
      </c>
      <c r="E82" s="7">
        <v>0</v>
      </c>
      <c r="F82" s="7">
        <v>12.4</v>
      </c>
      <c r="G82" s="7">
        <v>16.7</v>
      </c>
      <c r="H82" s="7">
        <v>16</v>
      </c>
      <c r="I82" s="7">
        <v>23.3</v>
      </c>
      <c r="J82" s="7">
        <v>0</v>
      </c>
      <c r="K82" s="7">
        <v>14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10.199999999999999</v>
      </c>
      <c r="R82" s="7">
        <v>5.9</v>
      </c>
      <c r="S82" s="7">
        <v>8.6</v>
      </c>
      <c r="T82" s="7">
        <v>9.1</v>
      </c>
      <c r="U82" s="7">
        <v>0</v>
      </c>
      <c r="V82" s="7">
        <v>19.71</v>
      </c>
      <c r="W82" s="7">
        <v>0</v>
      </c>
      <c r="X82" s="7">
        <v>17.62</v>
      </c>
      <c r="Y82" s="7">
        <v>57</v>
      </c>
      <c r="Z82" s="7">
        <v>62</v>
      </c>
      <c r="AA82" s="7">
        <v>0</v>
      </c>
      <c r="AB82" s="7">
        <v>52.4</v>
      </c>
      <c r="AC82" s="7">
        <v>0</v>
      </c>
      <c r="AD82" s="7">
        <v>0</v>
      </c>
      <c r="AE82" s="7">
        <v>28.2</v>
      </c>
      <c r="AF82" s="7">
        <v>29.1</v>
      </c>
      <c r="AG82" s="7">
        <v>14.9</v>
      </c>
      <c r="AH82" s="7">
        <v>21.4</v>
      </c>
      <c r="AI82" s="7">
        <v>198.3</v>
      </c>
      <c r="AJ82" s="7">
        <v>29.6</v>
      </c>
      <c r="AK82" s="7">
        <v>31.6</v>
      </c>
      <c r="AL82" s="7">
        <v>28.7</v>
      </c>
      <c r="AM82" s="7">
        <v>17</v>
      </c>
      <c r="AN82" s="7">
        <v>32.1</v>
      </c>
      <c r="AO82" s="7">
        <v>25.6</v>
      </c>
      <c r="AP82" s="7">
        <v>27.8</v>
      </c>
      <c r="AQ82" s="7">
        <v>27.6</v>
      </c>
      <c r="AR82" s="7">
        <v>30.8</v>
      </c>
      <c r="AS82" s="7">
        <v>37</v>
      </c>
      <c r="AT82" s="7">
        <v>30.1</v>
      </c>
      <c r="AU82" s="7">
        <v>26.7</v>
      </c>
      <c r="AV82" s="7">
        <v>20.9</v>
      </c>
      <c r="AW82" s="7">
        <v>1.1000000000000001</v>
      </c>
      <c r="AX82" s="7">
        <v>43.1</v>
      </c>
      <c r="AY82" s="7">
        <v>55.8</v>
      </c>
      <c r="AZ82" s="7">
        <v>37</v>
      </c>
      <c r="BA82" s="7">
        <v>33.4</v>
      </c>
      <c r="BB82" s="7">
        <v>33.799999999999997</v>
      </c>
      <c r="BC82" s="7">
        <v>16.100000000000001</v>
      </c>
      <c r="BD82" s="7">
        <v>47.8</v>
      </c>
      <c r="BE82" s="7">
        <v>31.8</v>
      </c>
      <c r="BF82" s="7">
        <v>28.6</v>
      </c>
      <c r="BG82" s="7">
        <v>41.5</v>
      </c>
      <c r="BH82" s="7">
        <v>16.899999999999999</v>
      </c>
      <c r="BI82" s="7">
        <v>50.1</v>
      </c>
      <c r="BJ82" s="7">
        <v>28.7</v>
      </c>
      <c r="BK82" s="7">
        <v>32</v>
      </c>
      <c r="BL82" s="7">
        <v>18.5</v>
      </c>
      <c r="BM82" s="7">
        <v>24.2</v>
      </c>
      <c r="BN82" s="7">
        <v>29.1</v>
      </c>
      <c r="BO82" s="7">
        <v>9.1999999999999993</v>
      </c>
      <c r="BP82" s="7">
        <v>24.8</v>
      </c>
      <c r="BQ82" s="7">
        <v>41.3</v>
      </c>
      <c r="BR82" s="7">
        <v>23.241800000000001</v>
      </c>
      <c r="BS82" s="7">
        <v>20</v>
      </c>
      <c r="BT82" s="7">
        <v>7.5</v>
      </c>
      <c r="BU82" s="7">
        <v>23.6</v>
      </c>
      <c r="BV82" s="7">
        <v>2.7</v>
      </c>
      <c r="BW82" s="7">
        <v>0</v>
      </c>
      <c r="BX82" s="7">
        <v>24.3</v>
      </c>
      <c r="BY82" s="7">
        <v>29.5</v>
      </c>
      <c r="BZ82" s="7">
        <v>15.8</v>
      </c>
      <c r="CA82" s="7">
        <v>16.899999999999999</v>
      </c>
      <c r="CB82" s="7">
        <v>10.1</v>
      </c>
      <c r="CC82" s="7">
        <v>24.3</v>
      </c>
      <c r="CD82" s="7">
        <v>-3</v>
      </c>
      <c r="CE82" s="7">
        <v>18.100000000000001</v>
      </c>
      <c r="CF82" s="7">
        <v>26.3</v>
      </c>
      <c r="CG82" s="7">
        <v>103.14</v>
      </c>
      <c r="CH82" s="7">
        <v>28.5</v>
      </c>
      <c r="CI82" s="7">
        <v>18</v>
      </c>
      <c r="CJ82" s="7">
        <v>18.899999999999999</v>
      </c>
      <c r="CK82" s="7">
        <v>8.6999999999999993</v>
      </c>
      <c r="CL82" s="7">
        <v>10.5</v>
      </c>
      <c r="CM82" s="7">
        <v>10.9</v>
      </c>
      <c r="CN82" s="7">
        <v>7.4</v>
      </c>
      <c r="CO82" s="7">
        <v>7.4</v>
      </c>
      <c r="CP82" s="7">
        <v>-2.7</v>
      </c>
      <c r="CQ82" s="7">
        <v>27.9</v>
      </c>
      <c r="CR82" s="7">
        <v>0</v>
      </c>
      <c r="CS82" s="7">
        <v>4.9000000000000004</v>
      </c>
      <c r="CT82" s="7">
        <v>0</v>
      </c>
      <c r="CU82" s="7">
        <v>0</v>
      </c>
      <c r="CV82" s="7">
        <v>0</v>
      </c>
      <c r="CW82" s="7">
        <v>13.9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12.55</v>
      </c>
      <c r="DG82" s="7">
        <v>11.4</v>
      </c>
      <c r="DH82" s="7">
        <v>8.9</v>
      </c>
      <c r="DI82" s="7">
        <v>28.03</v>
      </c>
      <c r="DJ82" s="7">
        <v>31.6</v>
      </c>
      <c r="DK82" s="7">
        <v>102.11</v>
      </c>
      <c r="DL82" s="7">
        <v>24.3</v>
      </c>
      <c r="DM82" s="7">
        <v>0</v>
      </c>
      <c r="DN82" s="7">
        <v>9879.2800000000007</v>
      </c>
      <c r="DO82" s="7">
        <v>0</v>
      </c>
      <c r="DP82" s="7">
        <v>15.3</v>
      </c>
      <c r="DQ82" s="7">
        <v>15.7</v>
      </c>
      <c r="DR82" s="7">
        <v>16.829999999999998</v>
      </c>
      <c r="DS82" s="7">
        <v>15.23</v>
      </c>
      <c r="DT82" s="7">
        <v>-36.26</v>
      </c>
      <c r="DU82" s="8">
        <v>0</v>
      </c>
      <c r="DV82" s="8">
        <v>0</v>
      </c>
      <c r="DW82" s="8">
        <v>0</v>
      </c>
      <c r="DX82" s="8">
        <v>0</v>
      </c>
      <c r="DY82" s="7">
        <v>0</v>
      </c>
      <c r="DZ82" s="7">
        <v>-19.03</v>
      </c>
      <c r="EA82" s="7">
        <v>0</v>
      </c>
      <c r="EB82" s="8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1.5</v>
      </c>
      <c r="ER82" s="7">
        <v>3.5</v>
      </c>
      <c r="ES82" s="7">
        <v>103.6</v>
      </c>
      <c r="ET82" s="7">
        <v>12.2</v>
      </c>
      <c r="EU82" s="7">
        <v>4.7</v>
      </c>
      <c r="EV82" s="7">
        <v>13</v>
      </c>
      <c r="EW82" s="7">
        <v>14</v>
      </c>
      <c r="EX82" s="7">
        <v>4.9000000000000004</v>
      </c>
      <c r="EY82" s="7">
        <v>12.399999999999901</v>
      </c>
      <c r="EZ82" s="7">
        <v>0</v>
      </c>
      <c r="FA82" s="7">
        <v>16.899999999999999</v>
      </c>
      <c r="FB82" s="7">
        <v>20.1999999999999</v>
      </c>
      <c r="FC82" s="7">
        <v>9.4999999999999893</v>
      </c>
      <c r="FD82" s="7">
        <v>14.0999999999999</v>
      </c>
      <c r="FE82" s="7">
        <v>21.9</v>
      </c>
      <c r="FF82" s="7">
        <v>12.3</v>
      </c>
      <c r="FG82" s="7">
        <v>0</v>
      </c>
      <c r="FH82" s="7">
        <v>11.4</v>
      </c>
      <c r="FI82" s="7">
        <v>0</v>
      </c>
      <c r="FJ82" s="7">
        <v>30.413599999999999</v>
      </c>
      <c r="FK82" s="7">
        <v>23.8843</v>
      </c>
      <c r="FL82" s="7">
        <v>39.108899999999998</v>
      </c>
      <c r="FM82" s="7">
        <v>1.4433</v>
      </c>
      <c r="FN82" s="7">
        <v>568.67875700000002</v>
      </c>
      <c r="FO82" s="7">
        <v>8.1683430000000001</v>
      </c>
      <c r="FP82" s="7">
        <v>106.44923300000001</v>
      </c>
      <c r="FQ82" s="7">
        <v>8.6951379999999894</v>
      </c>
      <c r="FR82" s="7">
        <v>-6.4492330000000004</v>
      </c>
      <c r="FS82" s="7">
        <v>-0.52679500000000101</v>
      </c>
      <c r="FT82" s="7">
        <v>8.5175710000000002</v>
      </c>
      <c r="FU82" s="7">
        <v>-0.60863400000000001</v>
      </c>
      <c r="FV82" s="7">
        <v>-0.22218000000000099</v>
      </c>
      <c r="FW82" s="7">
        <v>10.539942999999999</v>
      </c>
      <c r="FX82" s="7">
        <v>0</v>
      </c>
      <c r="FY82" s="7">
        <v>145.5</v>
      </c>
      <c r="FZ82" s="7">
        <v>17.8</v>
      </c>
      <c r="GA82" s="7">
        <v>101.19999999999899</v>
      </c>
      <c r="GB82" s="7">
        <v>26.5</v>
      </c>
      <c r="GC82" s="7">
        <v>16.600000000000001</v>
      </c>
      <c r="GD82" s="7">
        <v>9.9</v>
      </c>
      <c r="GE82" s="7">
        <v>24.9</v>
      </c>
      <c r="GF82" s="7">
        <v>26.7</v>
      </c>
      <c r="GG82" s="7">
        <v>11.399999999999901</v>
      </c>
      <c r="GH82" s="7">
        <v>8.8999999999999897</v>
      </c>
    </row>
    <row r="83" spans="1:190" x14ac:dyDescent="0.3">
      <c r="A83" s="6">
        <v>39021</v>
      </c>
      <c r="B83" s="7">
        <v>14.7</v>
      </c>
      <c r="C83" s="7">
        <v>0</v>
      </c>
      <c r="D83" s="7">
        <v>0</v>
      </c>
      <c r="E83" s="7">
        <v>0</v>
      </c>
      <c r="F83" s="7">
        <v>12.5</v>
      </c>
      <c r="G83" s="7">
        <v>16</v>
      </c>
      <c r="H83" s="7">
        <v>14.9</v>
      </c>
      <c r="I83" s="7">
        <v>20.6</v>
      </c>
      <c r="J83" s="7">
        <v>0</v>
      </c>
      <c r="K83" s="7">
        <v>14.4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8.4</v>
      </c>
      <c r="R83" s="7">
        <v>13.2</v>
      </c>
      <c r="S83" s="7">
        <v>8.4</v>
      </c>
      <c r="T83" s="7">
        <v>19.2</v>
      </c>
      <c r="U83" s="7">
        <v>0</v>
      </c>
      <c r="V83" s="7">
        <v>20.100000000000001</v>
      </c>
      <c r="W83" s="7">
        <v>0</v>
      </c>
      <c r="X83" s="7">
        <v>17.25</v>
      </c>
      <c r="Y83" s="7">
        <v>54.7</v>
      </c>
      <c r="Z83" s="7">
        <v>58.2</v>
      </c>
      <c r="AA83" s="7">
        <v>0</v>
      </c>
      <c r="AB83" s="7">
        <v>52.1</v>
      </c>
      <c r="AC83" s="7">
        <v>0</v>
      </c>
      <c r="AD83" s="7">
        <v>0</v>
      </c>
      <c r="AE83" s="7">
        <v>26.8</v>
      </c>
      <c r="AF83" s="7">
        <v>27.6</v>
      </c>
      <c r="AG83" s="7">
        <v>14.3</v>
      </c>
      <c r="AH83" s="7">
        <v>20.2</v>
      </c>
      <c r="AI83" s="7">
        <v>196.2</v>
      </c>
      <c r="AJ83" s="7">
        <v>28.8</v>
      </c>
      <c r="AK83" s="7">
        <v>33.1</v>
      </c>
      <c r="AL83" s="7">
        <v>27.7</v>
      </c>
      <c r="AM83" s="7">
        <v>12.9</v>
      </c>
      <c r="AN83" s="7">
        <v>30.8</v>
      </c>
      <c r="AO83" s="7">
        <v>26.5</v>
      </c>
      <c r="AP83" s="7">
        <v>26.3</v>
      </c>
      <c r="AQ83" s="7">
        <v>26</v>
      </c>
      <c r="AR83" s="7">
        <v>29.9</v>
      </c>
      <c r="AS83" s="7">
        <v>34.9</v>
      </c>
      <c r="AT83" s="7">
        <v>27.6</v>
      </c>
      <c r="AU83" s="7">
        <v>26</v>
      </c>
      <c r="AV83" s="7">
        <v>20.9</v>
      </c>
      <c r="AW83" s="7">
        <v>1.1000000000000001</v>
      </c>
      <c r="AX83" s="7">
        <v>43</v>
      </c>
      <c r="AY83" s="7">
        <v>55.9</v>
      </c>
      <c r="AZ83" s="7">
        <v>34.9</v>
      </c>
      <c r="BA83" s="7">
        <v>32.700000000000003</v>
      </c>
      <c r="BB83" s="7">
        <v>30.5</v>
      </c>
      <c r="BC83" s="7">
        <v>16.399999999999999</v>
      </c>
      <c r="BD83" s="7">
        <v>33.799999999999997</v>
      </c>
      <c r="BE83" s="7">
        <v>26.7</v>
      </c>
      <c r="BF83" s="7">
        <v>28.3</v>
      </c>
      <c r="BG83" s="7">
        <v>37.799999999999997</v>
      </c>
      <c r="BH83" s="7">
        <v>16.399999999999999</v>
      </c>
      <c r="BI83" s="7">
        <v>34.799999999999997</v>
      </c>
      <c r="BJ83" s="7">
        <v>28.8</v>
      </c>
      <c r="BK83" s="7">
        <v>30.3</v>
      </c>
      <c r="BL83" s="7">
        <v>16.2</v>
      </c>
      <c r="BM83" s="7">
        <v>23.1</v>
      </c>
      <c r="BN83" s="7">
        <v>30.1</v>
      </c>
      <c r="BO83" s="7">
        <v>8.6</v>
      </c>
      <c r="BP83" s="7">
        <v>20.3</v>
      </c>
      <c r="BQ83" s="7">
        <v>35.799999999999997</v>
      </c>
      <c r="BR83" s="7">
        <v>22.949400000000001</v>
      </c>
      <c r="BS83" s="7">
        <v>20.5</v>
      </c>
      <c r="BT83" s="7">
        <v>4.4000000000000004</v>
      </c>
      <c r="BU83" s="7">
        <v>22.6</v>
      </c>
      <c r="BV83" s="7">
        <v>15.9</v>
      </c>
      <c r="BW83" s="7">
        <v>0</v>
      </c>
      <c r="BX83" s="7">
        <v>24.1</v>
      </c>
      <c r="BY83" s="7">
        <v>28.4</v>
      </c>
      <c r="BZ83" s="7">
        <v>20.6</v>
      </c>
      <c r="CA83" s="7">
        <v>16.100000000000001</v>
      </c>
      <c r="CB83" s="7">
        <v>12.6</v>
      </c>
      <c r="CC83" s="7">
        <v>24.1</v>
      </c>
      <c r="CD83" s="7">
        <v>-2.6</v>
      </c>
      <c r="CE83" s="7">
        <v>19.600000000000001</v>
      </c>
      <c r="CF83" s="7">
        <v>27</v>
      </c>
      <c r="CG83" s="7">
        <v>103.4</v>
      </c>
      <c r="CH83" s="7">
        <v>29.2</v>
      </c>
      <c r="CI83" s="7">
        <v>18.100000000000001</v>
      </c>
      <c r="CJ83" s="7">
        <v>18.8</v>
      </c>
      <c r="CK83" s="7">
        <v>8.5</v>
      </c>
      <c r="CL83" s="7">
        <v>10.9</v>
      </c>
      <c r="CM83" s="7">
        <v>11.7</v>
      </c>
      <c r="CN83" s="7">
        <v>2.9</v>
      </c>
      <c r="CO83" s="7">
        <v>3.6</v>
      </c>
      <c r="CP83" s="7">
        <v>-1.1000000000000001</v>
      </c>
      <c r="CQ83" s="7">
        <v>25.5</v>
      </c>
      <c r="CR83" s="7">
        <v>0</v>
      </c>
      <c r="CS83" s="7">
        <v>5.2</v>
      </c>
      <c r="CT83" s="7">
        <v>0</v>
      </c>
      <c r="CU83" s="7">
        <v>0</v>
      </c>
      <c r="CV83" s="7">
        <v>0</v>
      </c>
      <c r="CW83" s="7">
        <v>14.3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13.06</v>
      </c>
      <c r="DG83" s="9">
        <f>2/3*DG82+1/3*DG85</f>
        <v>11.633333333333333</v>
      </c>
      <c r="DH83" s="9">
        <f>2/3*DH82+1/3*DH85</f>
        <v>9.1</v>
      </c>
      <c r="DI83" s="7">
        <v>27.54</v>
      </c>
      <c r="DJ83" s="7">
        <v>24.7</v>
      </c>
      <c r="DK83" s="7">
        <v>98.31</v>
      </c>
      <c r="DL83" s="7">
        <v>24.1</v>
      </c>
      <c r="DM83" s="7">
        <v>0</v>
      </c>
      <c r="DN83" s="7">
        <v>10096.26</v>
      </c>
      <c r="DO83" s="7">
        <v>0</v>
      </c>
      <c r="DP83" s="7">
        <v>14</v>
      </c>
      <c r="DQ83" s="7">
        <v>16.3</v>
      </c>
      <c r="DR83" s="7">
        <v>17.100000000000001</v>
      </c>
      <c r="DS83" s="7">
        <v>15.2</v>
      </c>
      <c r="DT83" s="7">
        <v>-35.61</v>
      </c>
      <c r="DU83" s="8">
        <v>0</v>
      </c>
      <c r="DV83" s="8">
        <v>0</v>
      </c>
      <c r="DW83" s="7">
        <v>0</v>
      </c>
      <c r="DX83" s="7">
        <v>0</v>
      </c>
      <c r="DY83" s="7">
        <v>0</v>
      </c>
      <c r="DZ83" s="9">
        <f>2/3*DZ82+1/3*DZ85</f>
        <v>-24.446666666666665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2.1884999999999999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1.4</v>
      </c>
      <c r="ER83" s="7">
        <v>2.9</v>
      </c>
      <c r="ES83" s="7">
        <v>103.8</v>
      </c>
      <c r="ET83" s="7">
        <v>12.3</v>
      </c>
      <c r="EU83" s="7">
        <v>4.7333333333333298</v>
      </c>
      <c r="EV83" s="7">
        <v>12.9</v>
      </c>
      <c r="EW83" s="7">
        <v>14.466666666666599</v>
      </c>
      <c r="EX83" s="7">
        <v>4.9666666666666597</v>
      </c>
      <c r="EY83" s="7">
        <v>12.233333333333301</v>
      </c>
      <c r="EZ83" s="7">
        <v>0</v>
      </c>
      <c r="FA83" s="7">
        <v>17.1666666666666</v>
      </c>
      <c r="FB83" s="7">
        <v>19.533333333333299</v>
      </c>
      <c r="FC83" s="7">
        <v>11.3</v>
      </c>
      <c r="FD83" s="7">
        <v>14.7</v>
      </c>
      <c r="FE83" s="7">
        <v>22.6666666666666</v>
      </c>
      <c r="FF83" s="7">
        <v>13.8666666666666</v>
      </c>
      <c r="FG83" s="7">
        <v>0</v>
      </c>
      <c r="FH83" s="7">
        <v>11.3666666666666</v>
      </c>
      <c r="FI83" s="7">
        <v>0</v>
      </c>
      <c r="FJ83" s="7">
        <v>22.001433333333299</v>
      </c>
      <c r="FK83" s="7">
        <v>17.455266666666599</v>
      </c>
      <c r="FL83" s="7">
        <v>28.158566666666601</v>
      </c>
      <c r="FM83" s="7">
        <v>2.0993666666666599</v>
      </c>
      <c r="FN83" s="7">
        <v>680.139989666666</v>
      </c>
      <c r="FO83" s="7">
        <v>9.2048333333333296</v>
      </c>
      <c r="FP83" s="7">
        <v>104.166633333333</v>
      </c>
      <c r="FQ83" s="7">
        <v>9.5410470000000007</v>
      </c>
      <c r="FR83" s="7">
        <v>-4.1666333333333299</v>
      </c>
      <c r="FS83" s="7">
        <v>-0.33621333333333298</v>
      </c>
      <c r="FT83" s="7">
        <v>8.9110936666666607</v>
      </c>
      <c r="FU83" s="7">
        <v>-0.32695433333333301</v>
      </c>
      <c r="FV83" s="7">
        <v>-9.7073000000000007E-2</v>
      </c>
      <c r="FW83" s="7">
        <v>12.689168</v>
      </c>
      <c r="FX83" s="7">
        <v>0</v>
      </c>
      <c r="FY83" s="7">
        <v>144.73333333333301</v>
      </c>
      <c r="FZ83" s="7">
        <v>17.7</v>
      </c>
      <c r="GA83" s="7">
        <v>100.466666666666</v>
      </c>
      <c r="GB83" s="7">
        <v>26.566666666666599</v>
      </c>
      <c r="GC83" s="7">
        <v>16.633333333333301</v>
      </c>
      <c r="GD83" s="7">
        <v>9.93333333333333</v>
      </c>
      <c r="GE83" s="7">
        <v>24.733333333333299</v>
      </c>
      <c r="GF83" s="7">
        <v>26.8666666666666</v>
      </c>
      <c r="GG83" s="7">
        <v>11.633333333333301</v>
      </c>
      <c r="GH83" s="7">
        <v>9.1</v>
      </c>
    </row>
    <row r="84" spans="1:190" x14ac:dyDescent="0.3">
      <c r="A84" s="6">
        <v>39051</v>
      </c>
      <c r="B84" s="7">
        <v>14.9</v>
      </c>
      <c r="C84" s="7">
        <v>0</v>
      </c>
      <c r="D84" s="7">
        <v>0</v>
      </c>
      <c r="E84" s="7">
        <v>0</v>
      </c>
      <c r="F84" s="7">
        <v>13.6</v>
      </c>
      <c r="G84" s="7">
        <v>16.100000000000001</v>
      </c>
      <c r="H84" s="7">
        <v>14.7</v>
      </c>
      <c r="I84" s="7">
        <v>19.399999999999999</v>
      </c>
      <c r="J84" s="7">
        <v>0</v>
      </c>
      <c r="K84" s="7">
        <v>14.7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7</v>
      </c>
      <c r="R84" s="7">
        <v>9</v>
      </c>
      <c r="S84" s="7">
        <v>4.4000000000000004</v>
      </c>
      <c r="T84" s="7">
        <v>11.7</v>
      </c>
      <c r="U84" s="7">
        <v>0</v>
      </c>
      <c r="V84" s="7">
        <v>19.28</v>
      </c>
      <c r="W84" s="7">
        <v>0</v>
      </c>
      <c r="X84" s="7">
        <v>18.079999999999998</v>
      </c>
      <c r="Y84" s="7">
        <v>55.3</v>
      </c>
      <c r="Z84" s="7">
        <v>61</v>
      </c>
      <c r="AA84" s="7">
        <v>0</v>
      </c>
      <c r="AB84" s="7">
        <v>53</v>
      </c>
      <c r="AC84" s="7">
        <v>0</v>
      </c>
      <c r="AD84" s="7">
        <v>0</v>
      </c>
      <c r="AE84" s="7">
        <v>26.6</v>
      </c>
      <c r="AF84" s="7">
        <v>27.2</v>
      </c>
      <c r="AG84" s="7">
        <v>15.9</v>
      </c>
      <c r="AH84" s="7">
        <v>20.8</v>
      </c>
      <c r="AI84" s="7">
        <v>195.1</v>
      </c>
      <c r="AJ84" s="7">
        <v>28.4</v>
      </c>
      <c r="AK84" s="7">
        <v>32.9</v>
      </c>
      <c r="AL84" s="7">
        <v>26.6</v>
      </c>
      <c r="AM84" s="7">
        <v>12.9</v>
      </c>
      <c r="AN84" s="7">
        <v>29.6</v>
      </c>
      <c r="AO84" s="7">
        <v>29.3</v>
      </c>
      <c r="AP84" s="7">
        <v>25.5</v>
      </c>
      <c r="AQ84" s="7">
        <v>26.7</v>
      </c>
      <c r="AR84" s="7">
        <v>30.5</v>
      </c>
      <c r="AS84" s="7">
        <v>36.799999999999997</v>
      </c>
      <c r="AT84" s="7">
        <v>26.9</v>
      </c>
      <c r="AU84" s="7">
        <v>26.2</v>
      </c>
      <c r="AV84" s="7">
        <v>20.7</v>
      </c>
      <c r="AW84" s="7">
        <v>1.1000000000000001</v>
      </c>
      <c r="AX84" s="7">
        <v>43</v>
      </c>
      <c r="AY84" s="7">
        <v>55.9</v>
      </c>
      <c r="AZ84" s="7">
        <v>36.799999999999997</v>
      </c>
      <c r="BA84" s="7">
        <v>33.9</v>
      </c>
      <c r="BB84" s="7">
        <v>30.1</v>
      </c>
      <c r="BC84" s="7">
        <v>14.8</v>
      </c>
      <c r="BD84" s="7">
        <v>27.2</v>
      </c>
      <c r="BE84" s="7">
        <v>29</v>
      </c>
      <c r="BF84" s="7">
        <v>29.8</v>
      </c>
      <c r="BG84" s="7">
        <v>39.5</v>
      </c>
      <c r="BH84" s="7">
        <v>12.4</v>
      </c>
      <c r="BI84" s="7">
        <v>30.4</v>
      </c>
      <c r="BJ84" s="7">
        <v>28.1</v>
      </c>
      <c r="BK84" s="7">
        <v>35.4</v>
      </c>
      <c r="BL84" s="7">
        <v>18.600000000000001</v>
      </c>
      <c r="BM84" s="7">
        <v>22.9</v>
      </c>
      <c r="BN84" s="7">
        <v>30.8</v>
      </c>
      <c r="BO84" s="7">
        <v>7.3</v>
      </c>
      <c r="BP84" s="7">
        <v>21.9</v>
      </c>
      <c r="BQ84" s="7">
        <v>29.9</v>
      </c>
      <c r="BR84" s="7">
        <v>22.936</v>
      </c>
      <c r="BS84" s="7">
        <v>23.5</v>
      </c>
      <c r="BT84" s="7">
        <v>3.7</v>
      </c>
      <c r="BU84" s="7">
        <v>21.3</v>
      </c>
      <c r="BV84" s="7">
        <v>20.6</v>
      </c>
      <c r="BW84" s="7">
        <v>0</v>
      </c>
      <c r="BX84" s="7">
        <v>24</v>
      </c>
      <c r="BY84" s="7">
        <v>28.4</v>
      </c>
      <c r="BZ84" s="7">
        <v>20.2</v>
      </c>
      <c r="CA84" s="7">
        <v>16.399999999999999</v>
      </c>
      <c r="CB84" s="7">
        <v>11.2</v>
      </c>
      <c r="CC84" s="7">
        <v>24</v>
      </c>
      <c r="CD84" s="7">
        <v>-5.2</v>
      </c>
      <c r="CE84" s="7">
        <v>17.3</v>
      </c>
      <c r="CF84" s="7">
        <v>29.2</v>
      </c>
      <c r="CG84" s="7">
        <v>103.92</v>
      </c>
      <c r="CH84" s="7">
        <v>29.8</v>
      </c>
      <c r="CI84" s="7">
        <v>18</v>
      </c>
      <c r="CJ84" s="7">
        <v>18.399999999999999</v>
      </c>
      <c r="CK84" s="7">
        <v>8.8000000000000007</v>
      </c>
      <c r="CL84" s="7">
        <v>12</v>
      </c>
      <c r="CM84" s="7">
        <v>12.6</v>
      </c>
      <c r="CN84" s="7">
        <v>5.2</v>
      </c>
      <c r="CO84" s="7">
        <v>5.7</v>
      </c>
      <c r="CP84" s="7">
        <v>-1.8</v>
      </c>
      <c r="CQ84" s="7">
        <v>26.9</v>
      </c>
      <c r="CR84" s="7">
        <v>0</v>
      </c>
      <c r="CS84" s="7">
        <v>5.2</v>
      </c>
      <c r="CT84" s="7">
        <v>0</v>
      </c>
      <c r="CU84" s="7">
        <v>0</v>
      </c>
      <c r="CV84" s="7">
        <v>0</v>
      </c>
      <c r="CW84" s="7">
        <v>14.1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12.41</v>
      </c>
      <c r="DG84" s="9">
        <f>1/3*DG82+2/3*DG85</f>
        <v>11.866666666666667</v>
      </c>
      <c r="DH84" s="9">
        <f>1/3*DH82+2/3*DH85</f>
        <v>9.3000000000000007</v>
      </c>
      <c r="DI84" s="7">
        <v>25.36</v>
      </c>
      <c r="DJ84" s="7">
        <v>27.7</v>
      </c>
      <c r="DK84" s="7">
        <v>117.72</v>
      </c>
      <c r="DL84" s="7">
        <v>24.3</v>
      </c>
      <c r="DM84" s="7">
        <v>0</v>
      </c>
      <c r="DN84" s="7">
        <v>10387.51</v>
      </c>
      <c r="DO84" s="7">
        <v>0</v>
      </c>
      <c r="DP84" s="7">
        <v>13.9</v>
      </c>
      <c r="DQ84" s="7">
        <v>16.8</v>
      </c>
      <c r="DR84" s="7">
        <v>16.8</v>
      </c>
      <c r="DS84" s="7">
        <v>14.8</v>
      </c>
      <c r="DT84" s="7">
        <v>-14.04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9">
        <f>1/3*DZ82+2/3*DZ85</f>
        <v>-29.863333333333333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2.4161000000000001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1.9</v>
      </c>
      <c r="ER84" s="7">
        <v>2.78</v>
      </c>
      <c r="ES84" s="7">
        <v>104.1</v>
      </c>
      <c r="ET84" s="7">
        <v>12.4</v>
      </c>
      <c r="EU84" s="7">
        <v>4.7666666666666604</v>
      </c>
      <c r="EV84" s="7">
        <v>12.8</v>
      </c>
      <c r="EW84" s="7">
        <v>14.9333333333333</v>
      </c>
      <c r="EX84" s="7">
        <v>5.0333333333333297</v>
      </c>
      <c r="EY84" s="7">
        <v>12.066666666666601</v>
      </c>
      <c r="EZ84" s="7">
        <v>0</v>
      </c>
      <c r="FA84" s="7">
        <v>17.433333333333302</v>
      </c>
      <c r="FB84" s="7">
        <v>18.8666666666666</v>
      </c>
      <c r="FC84" s="7">
        <v>13.1</v>
      </c>
      <c r="FD84" s="7">
        <v>15.3</v>
      </c>
      <c r="FE84" s="7">
        <v>23.433333333333302</v>
      </c>
      <c r="FF84" s="7">
        <v>15.4333333333333</v>
      </c>
      <c r="FG84" s="7">
        <v>0</v>
      </c>
      <c r="FH84" s="7">
        <v>11.3333333333333</v>
      </c>
      <c r="FI84" s="7">
        <v>0</v>
      </c>
      <c r="FJ84" s="7">
        <v>13.5892666666666</v>
      </c>
      <c r="FK84" s="7">
        <v>11.0262333333333</v>
      </c>
      <c r="FL84" s="7">
        <v>17.2082333333333</v>
      </c>
      <c r="FM84" s="7">
        <v>2.7554333333333298</v>
      </c>
      <c r="FN84" s="7">
        <v>791.601222333333</v>
      </c>
      <c r="FO84" s="7">
        <v>10.241323666666601</v>
      </c>
      <c r="FP84" s="7">
        <v>101.884033666666</v>
      </c>
      <c r="FQ84" s="7">
        <v>10.386956</v>
      </c>
      <c r="FR84" s="7">
        <v>-1.8840336666666599</v>
      </c>
      <c r="FS84" s="7">
        <v>-0.14563166666666599</v>
      </c>
      <c r="FT84" s="7">
        <v>9.30461633333333</v>
      </c>
      <c r="FU84" s="7">
        <v>-4.5274666666665998E-2</v>
      </c>
      <c r="FV84" s="7">
        <v>2.8034E-2</v>
      </c>
      <c r="FW84" s="7">
        <v>14.838393</v>
      </c>
      <c r="FX84" s="7">
        <v>0</v>
      </c>
      <c r="FY84" s="7">
        <v>143.96666666666599</v>
      </c>
      <c r="FZ84" s="7">
        <v>17.600000000000001</v>
      </c>
      <c r="GA84" s="7">
        <v>99.733333333333306</v>
      </c>
      <c r="GB84" s="7">
        <v>26.633333333333301</v>
      </c>
      <c r="GC84" s="7">
        <v>16.6666666666666</v>
      </c>
      <c r="GD84" s="7">
        <v>9.9666666666666597</v>
      </c>
      <c r="GE84" s="7">
        <v>24.566666666666599</v>
      </c>
      <c r="GF84" s="7">
        <v>27.033333333333299</v>
      </c>
      <c r="GG84" s="7">
        <v>11.8666666666666</v>
      </c>
      <c r="GH84" s="7">
        <v>9.3000000000000007</v>
      </c>
    </row>
    <row r="85" spans="1:190" x14ac:dyDescent="0.3">
      <c r="A85" s="6">
        <v>39082</v>
      </c>
      <c r="B85" s="7">
        <v>14.7</v>
      </c>
      <c r="C85" s="7">
        <v>0</v>
      </c>
      <c r="D85" s="7">
        <v>0</v>
      </c>
      <c r="E85" s="7">
        <v>0</v>
      </c>
      <c r="F85" s="7">
        <v>15.8</v>
      </c>
      <c r="G85" s="7">
        <v>16.8</v>
      </c>
      <c r="H85" s="7">
        <v>12.9</v>
      </c>
      <c r="I85" s="7">
        <v>19.399999999999999</v>
      </c>
      <c r="J85" s="7">
        <v>0</v>
      </c>
      <c r="K85" s="7">
        <v>14.6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7.1</v>
      </c>
      <c r="R85" s="7">
        <v>6.4</v>
      </c>
      <c r="S85" s="7">
        <v>5.8</v>
      </c>
      <c r="T85" s="7">
        <v>3.2</v>
      </c>
      <c r="U85" s="7">
        <v>0</v>
      </c>
      <c r="V85" s="7">
        <v>18.37</v>
      </c>
      <c r="W85" s="7">
        <v>0</v>
      </c>
      <c r="X85" s="7">
        <v>18.34</v>
      </c>
      <c r="Y85" s="7">
        <v>54.8</v>
      </c>
      <c r="Z85" s="7">
        <v>59.2</v>
      </c>
      <c r="AA85" s="7">
        <v>0</v>
      </c>
      <c r="AB85" s="7">
        <v>52.4</v>
      </c>
      <c r="AC85" s="7">
        <v>0</v>
      </c>
      <c r="AD85" s="7">
        <v>0</v>
      </c>
      <c r="AE85" s="7">
        <v>24.3</v>
      </c>
      <c r="AF85" s="7">
        <v>25.2</v>
      </c>
      <c r="AG85" s="7">
        <v>15.1</v>
      </c>
      <c r="AH85" s="7">
        <v>20</v>
      </c>
      <c r="AI85" s="7">
        <v>180.8</v>
      </c>
      <c r="AJ85" s="7">
        <v>25.8</v>
      </c>
      <c r="AK85" s="7">
        <v>25.5</v>
      </c>
      <c r="AL85" s="7">
        <v>22.5</v>
      </c>
      <c r="AM85" s="7">
        <v>12.5</v>
      </c>
      <c r="AN85" s="7">
        <v>28.1</v>
      </c>
      <c r="AO85" s="7">
        <v>24.9</v>
      </c>
      <c r="AP85" s="7">
        <v>23.7</v>
      </c>
      <c r="AQ85" s="7">
        <v>24.1</v>
      </c>
      <c r="AR85" s="7">
        <v>27</v>
      </c>
      <c r="AS85" s="7">
        <v>30.7</v>
      </c>
      <c r="AT85" s="7">
        <v>25.9</v>
      </c>
      <c r="AU85" s="7">
        <v>23.3</v>
      </c>
      <c r="AV85" s="7">
        <v>20.7</v>
      </c>
      <c r="AW85" s="7">
        <v>1.2</v>
      </c>
      <c r="AX85" s="7">
        <v>42.6</v>
      </c>
      <c r="AY85" s="7">
        <v>56.3</v>
      </c>
      <c r="AZ85" s="7">
        <v>32.700000000000003</v>
      </c>
      <c r="BA85" s="7">
        <v>28.4</v>
      </c>
      <c r="BB85" s="7">
        <v>29.1</v>
      </c>
      <c r="BC85" s="7">
        <v>13.4</v>
      </c>
      <c r="BD85" s="7">
        <v>50.1</v>
      </c>
      <c r="BE85" s="7">
        <v>23.8</v>
      </c>
      <c r="BF85" s="7">
        <v>26.7</v>
      </c>
      <c r="BG85" s="7">
        <v>38.9</v>
      </c>
      <c r="BH85" s="7">
        <v>13.5</v>
      </c>
      <c r="BI85" s="7">
        <v>12.4</v>
      </c>
      <c r="BJ85" s="7">
        <v>26.2</v>
      </c>
      <c r="BK85" s="7">
        <v>36.299999999999997</v>
      </c>
      <c r="BL85" s="7">
        <v>9.6</v>
      </c>
      <c r="BM85" s="7">
        <v>23.1</v>
      </c>
      <c r="BN85" s="7">
        <v>35.5</v>
      </c>
      <c r="BO85" s="7">
        <v>8.1999999999999993</v>
      </c>
      <c r="BP85" s="7">
        <v>19.600000000000001</v>
      </c>
      <c r="BQ85" s="7">
        <v>25.1</v>
      </c>
      <c r="BR85" s="7">
        <v>21.356999999999999</v>
      </c>
      <c r="BS85" s="7">
        <v>8.9</v>
      </c>
      <c r="BT85" s="7">
        <v>-4.4000000000000004</v>
      </c>
      <c r="BU85" s="7">
        <v>19.2</v>
      </c>
      <c r="BV85" s="7">
        <v>21.7</v>
      </c>
      <c r="BW85" s="7">
        <v>0</v>
      </c>
      <c r="BX85" s="7">
        <v>22.1</v>
      </c>
      <c r="BY85" s="7">
        <v>25.3</v>
      </c>
      <c r="BZ85" s="7">
        <v>21</v>
      </c>
      <c r="CA85" s="7">
        <v>15.4</v>
      </c>
      <c r="CB85" s="7">
        <v>11.4</v>
      </c>
      <c r="CC85" s="7">
        <v>22.1</v>
      </c>
      <c r="CD85" s="7">
        <v>-3.8</v>
      </c>
      <c r="CE85" s="7">
        <v>10.7</v>
      </c>
      <c r="CF85" s="7">
        <v>30.2</v>
      </c>
      <c r="CG85" s="7">
        <v>102.96</v>
      </c>
      <c r="CH85" s="7">
        <v>26.8</v>
      </c>
      <c r="CI85" s="7">
        <v>15.1</v>
      </c>
      <c r="CJ85" s="7">
        <v>17.100000000000001</v>
      </c>
      <c r="CK85" s="7">
        <v>-0.6</v>
      </c>
      <c r="CL85" s="7">
        <v>12.2</v>
      </c>
      <c r="CM85" s="7">
        <v>13.1</v>
      </c>
      <c r="CN85" s="7">
        <v>4.3</v>
      </c>
      <c r="CO85" s="7">
        <v>3.8</v>
      </c>
      <c r="CP85" s="7">
        <v>-1.5</v>
      </c>
      <c r="CQ85" s="7">
        <v>29.7</v>
      </c>
      <c r="CR85" s="7">
        <v>0</v>
      </c>
      <c r="CS85" s="7">
        <v>4.2</v>
      </c>
      <c r="CT85" s="7">
        <v>0</v>
      </c>
      <c r="CU85" s="7">
        <v>0</v>
      </c>
      <c r="CV85" s="7">
        <v>0</v>
      </c>
      <c r="CW85" s="7">
        <v>14.6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11.91</v>
      </c>
      <c r="DG85" s="7">
        <v>12.1</v>
      </c>
      <c r="DH85" s="7">
        <v>9.5</v>
      </c>
      <c r="DI85" s="7">
        <v>22.18</v>
      </c>
      <c r="DJ85" s="7">
        <v>28.5</v>
      </c>
      <c r="DK85" s="7">
        <v>90.71</v>
      </c>
      <c r="DL85" s="7">
        <v>23.8</v>
      </c>
      <c r="DM85" s="7">
        <v>0</v>
      </c>
      <c r="DN85" s="7">
        <v>10663.44</v>
      </c>
      <c r="DO85" s="7">
        <v>0</v>
      </c>
      <c r="DP85" s="7">
        <v>12.65</v>
      </c>
      <c r="DQ85" s="7">
        <v>17.48</v>
      </c>
      <c r="DR85" s="7">
        <v>16.940000000000001</v>
      </c>
      <c r="DS85" s="7">
        <v>15.07</v>
      </c>
      <c r="DT85" s="7">
        <v>54.66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-35.28</v>
      </c>
      <c r="EA85" s="7">
        <v>0</v>
      </c>
      <c r="EB85" s="7">
        <v>0</v>
      </c>
      <c r="EC85" s="7">
        <v>0</v>
      </c>
      <c r="ED85" s="8">
        <v>0</v>
      </c>
      <c r="EE85" s="7">
        <v>0</v>
      </c>
      <c r="EF85" s="7">
        <v>1.5674999999999999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2.8</v>
      </c>
      <c r="ER85" s="7">
        <v>3.1</v>
      </c>
      <c r="ES85" s="7">
        <v>105.1</v>
      </c>
      <c r="ET85" s="7">
        <v>12.5</v>
      </c>
      <c r="EU85" s="7">
        <v>4.7999999999999901</v>
      </c>
      <c r="EV85" s="7">
        <v>12.7</v>
      </c>
      <c r="EW85" s="7">
        <v>15.4</v>
      </c>
      <c r="EX85" s="7">
        <v>5.0999999999999996</v>
      </c>
      <c r="EY85" s="7">
        <v>11.899999999999901</v>
      </c>
      <c r="EZ85" s="7">
        <v>0</v>
      </c>
      <c r="FA85" s="7">
        <v>17.7</v>
      </c>
      <c r="FB85" s="7">
        <v>18.1999999999999</v>
      </c>
      <c r="FC85" s="7">
        <v>14.9</v>
      </c>
      <c r="FD85" s="7">
        <v>15.9</v>
      </c>
      <c r="FE85" s="7">
        <v>24.2</v>
      </c>
      <c r="FF85" s="7">
        <v>17</v>
      </c>
      <c r="FG85" s="7">
        <v>0</v>
      </c>
      <c r="FH85" s="7">
        <v>11.3</v>
      </c>
      <c r="FI85" s="7">
        <v>0</v>
      </c>
      <c r="FJ85" s="7">
        <v>5.1770999999999896</v>
      </c>
      <c r="FK85" s="7">
        <v>4.5972</v>
      </c>
      <c r="FL85" s="7">
        <v>6.2578999999999896</v>
      </c>
      <c r="FM85" s="7">
        <v>3.4115000000000002</v>
      </c>
      <c r="FN85" s="7">
        <v>903.062455</v>
      </c>
      <c r="FO85" s="7">
        <v>11.277813999999999</v>
      </c>
      <c r="FP85" s="7">
        <v>99.601433999999998</v>
      </c>
      <c r="FQ85" s="7">
        <v>11.232865</v>
      </c>
      <c r="FR85" s="7">
        <v>0.39856600000000098</v>
      </c>
      <c r="FS85" s="7">
        <v>4.4950000000001003E-2</v>
      </c>
      <c r="FT85" s="7">
        <v>9.6981389999999994</v>
      </c>
      <c r="FU85" s="7">
        <v>0.236405000000001</v>
      </c>
      <c r="FV85" s="7">
        <v>0.153141</v>
      </c>
      <c r="FW85" s="7">
        <v>16.987618000000001</v>
      </c>
      <c r="FX85" s="7">
        <v>0</v>
      </c>
      <c r="FY85" s="7">
        <v>143.19999999999999</v>
      </c>
      <c r="FZ85" s="7">
        <v>17.5</v>
      </c>
      <c r="GA85" s="7">
        <v>99</v>
      </c>
      <c r="GB85" s="7">
        <v>26.7</v>
      </c>
      <c r="GC85" s="7">
        <v>16.7</v>
      </c>
      <c r="GD85" s="7">
        <v>10</v>
      </c>
      <c r="GE85" s="7">
        <v>24.4</v>
      </c>
      <c r="GF85" s="7">
        <v>27.2</v>
      </c>
      <c r="GG85" s="7">
        <v>12.1</v>
      </c>
      <c r="GH85" s="7">
        <v>9.5</v>
      </c>
    </row>
    <row r="86" spans="1:190" x14ac:dyDescent="0.3">
      <c r="A86" s="6">
        <v>39113</v>
      </c>
      <c r="B86" s="7">
        <v>24.71</v>
      </c>
      <c r="C86" s="7">
        <v>0</v>
      </c>
      <c r="D86" s="7">
        <v>0</v>
      </c>
      <c r="E86" s="7">
        <v>0</v>
      </c>
      <c r="F86" s="9">
        <f>F85/2+F87/2</f>
        <v>12.95</v>
      </c>
      <c r="G86" s="9">
        <f t="shared" ref="G86:H86" si="82">G85/2+G87/2</f>
        <v>14.95</v>
      </c>
      <c r="H86" s="9">
        <f t="shared" si="82"/>
        <v>12.45</v>
      </c>
      <c r="I86" s="7">
        <f>(I85+I87)/2</f>
        <v>19.149999999999999</v>
      </c>
      <c r="J86" s="7">
        <v>0</v>
      </c>
      <c r="K86" s="7">
        <v>27.3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17.100000000000001</v>
      </c>
      <c r="R86" s="7">
        <v>-8.6999999999999993</v>
      </c>
      <c r="S86" s="7">
        <v>19.7</v>
      </c>
      <c r="T86" s="7">
        <v>-16.399999999999999</v>
      </c>
      <c r="U86" s="7">
        <v>0</v>
      </c>
      <c r="V86" s="9">
        <f t="shared" ref="V86" si="83">V85/2+V87/2</f>
        <v>18.645000000000003</v>
      </c>
      <c r="W86" s="7">
        <v>0</v>
      </c>
      <c r="X86" s="9">
        <f t="shared" ref="X86" si="84">X85/2+X87/2</f>
        <v>18.39</v>
      </c>
      <c r="Y86" s="7">
        <v>55.1</v>
      </c>
      <c r="Z86" s="7">
        <v>60.3</v>
      </c>
      <c r="AA86" s="7">
        <v>60.4</v>
      </c>
      <c r="AB86" s="7">
        <v>52</v>
      </c>
      <c r="AC86" s="7">
        <v>0</v>
      </c>
      <c r="AD86" s="7">
        <v>0</v>
      </c>
      <c r="AE86" s="9">
        <f t="shared" ref="AE86:BU86" si="85">AE85/2+AE87/2</f>
        <v>23.85</v>
      </c>
      <c r="AF86" s="9">
        <f t="shared" si="85"/>
        <v>24.549999999999997</v>
      </c>
      <c r="AG86" s="9">
        <f t="shared" si="85"/>
        <v>19.149999999999999</v>
      </c>
      <c r="AH86" s="9">
        <f t="shared" si="85"/>
        <v>18.350000000000001</v>
      </c>
      <c r="AI86" s="9">
        <f t="shared" si="85"/>
        <v>143.5</v>
      </c>
      <c r="AJ86" s="9">
        <f t="shared" si="85"/>
        <v>21.450000000000003</v>
      </c>
      <c r="AK86" s="9">
        <f t="shared" si="85"/>
        <v>36.4</v>
      </c>
      <c r="AL86" s="9">
        <f t="shared" si="85"/>
        <v>12.6</v>
      </c>
      <c r="AM86" s="9">
        <f t="shared" si="85"/>
        <v>11.6</v>
      </c>
      <c r="AN86" s="9">
        <f t="shared" si="85"/>
        <v>25.5</v>
      </c>
      <c r="AO86" s="9">
        <f t="shared" si="85"/>
        <v>23.25</v>
      </c>
      <c r="AP86" s="9">
        <f t="shared" si="85"/>
        <v>24.85</v>
      </c>
      <c r="AQ86" s="9">
        <f t="shared" si="85"/>
        <v>25.8</v>
      </c>
      <c r="AR86" s="9">
        <f t="shared" si="85"/>
        <v>19.25</v>
      </c>
      <c r="AS86" s="9">
        <f t="shared" si="85"/>
        <v>27.75</v>
      </c>
      <c r="AT86" s="9">
        <f t="shared" si="85"/>
        <v>23.45</v>
      </c>
      <c r="AU86" s="9">
        <f t="shared" si="85"/>
        <v>24.200000000000003</v>
      </c>
      <c r="AV86" s="9">
        <f t="shared" si="85"/>
        <v>24.012499999999999</v>
      </c>
      <c r="AW86" s="9">
        <f t="shared" si="85"/>
        <v>0.85</v>
      </c>
      <c r="AX86" s="9">
        <f t="shared" si="85"/>
        <v>41.6</v>
      </c>
      <c r="AY86" s="9">
        <f t="shared" si="85"/>
        <v>57.599999999999994</v>
      </c>
      <c r="AZ86" s="9">
        <f t="shared" si="85"/>
        <v>28.75</v>
      </c>
      <c r="BA86" s="9">
        <f t="shared" si="85"/>
        <v>17.899999999999999</v>
      </c>
      <c r="BB86" s="9">
        <f t="shared" si="85"/>
        <v>27.75</v>
      </c>
      <c r="BC86" s="9">
        <f t="shared" si="85"/>
        <v>12.3</v>
      </c>
      <c r="BD86" s="9">
        <f t="shared" si="85"/>
        <v>34.450000000000003</v>
      </c>
      <c r="BE86" s="9">
        <f t="shared" si="85"/>
        <v>19.3</v>
      </c>
      <c r="BF86" s="9">
        <f t="shared" si="85"/>
        <v>29.5</v>
      </c>
      <c r="BG86" s="9">
        <f t="shared" si="85"/>
        <v>27.1</v>
      </c>
      <c r="BH86" s="9">
        <f t="shared" si="85"/>
        <v>25.8</v>
      </c>
      <c r="BI86" s="9">
        <f t="shared" si="85"/>
        <v>8.65</v>
      </c>
      <c r="BJ86" s="9">
        <f t="shared" si="85"/>
        <v>26.6</v>
      </c>
      <c r="BK86" s="9">
        <f t="shared" si="85"/>
        <v>27.549999999999997</v>
      </c>
      <c r="BL86" s="9">
        <f t="shared" si="85"/>
        <v>13.45</v>
      </c>
      <c r="BM86" s="9">
        <f t="shared" si="85"/>
        <v>28.7</v>
      </c>
      <c r="BN86" s="9">
        <f t="shared" si="85"/>
        <v>50.75</v>
      </c>
      <c r="BO86" s="9">
        <f t="shared" si="85"/>
        <v>-3.6000000000000005</v>
      </c>
      <c r="BP86" s="9">
        <f t="shared" si="85"/>
        <v>21.55</v>
      </c>
      <c r="BQ86" s="9">
        <f t="shared" si="85"/>
        <v>9.7000000000000011</v>
      </c>
      <c r="BR86" s="9">
        <f t="shared" si="85"/>
        <v>23.21565</v>
      </c>
      <c r="BS86" s="9">
        <f t="shared" si="85"/>
        <v>6.0500000000000007</v>
      </c>
      <c r="BT86" s="9">
        <f t="shared" si="85"/>
        <v>-20.099999999999998</v>
      </c>
      <c r="BU86" s="9">
        <f t="shared" si="85"/>
        <v>14.25</v>
      </c>
      <c r="BV86" s="7">
        <v>13.9</v>
      </c>
      <c r="BW86" s="7">
        <v>0</v>
      </c>
      <c r="BX86" s="9">
        <f t="shared" ref="BX86:CF86" si="86">BX85/2+BX87/2</f>
        <v>23.200000000000003</v>
      </c>
      <c r="BY86" s="9">
        <f t="shared" si="86"/>
        <v>27.6</v>
      </c>
      <c r="BZ86" s="9">
        <f t="shared" si="86"/>
        <v>20.25</v>
      </c>
      <c r="CA86" s="9">
        <f t="shared" si="86"/>
        <v>14.05</v>
      </c>
      <c r="CB86" s="9">
        <f t="shared" si="86"/>
        <v>10.45</v>
      </c>
      <c r="CC86" s="9">
        <f t="shared" si="86"/>
        <v>23.200000000000003</v>
      </c>
      <c r="CD86" s="9">
        <f t="shared" si="86"/>
        <v>-17.099999999999998</v>
      </c>
      <c r="CE86" s="9">
        <f t="shared" si="86"/>
        <v>12.649999999999999</v>
      </c>
      <c r="CF86" s="9">
        <f t="shared" si="86"/>
        <v>15.5</v>
      </c>
      <c r="CG86" s="7">
        <v>102.42</v>
      </c>
      <c r="CH86" s="9">
        <f t="shared" ref="CH86:CQ86" si="87">CH85/2+CH87/2</f>
        <v>24.15</v>
      </c>
      <c r="CI86" s="9">
        <f t="shared" si="87"/>
        <v>9.35</v>
      </c>
      <c r="CJ86" s="9">
        <f t="shared" si="87"/>
        <v>17.25</v>
      </c>
      <c r="CK86" s="9">
        <f t="shared" si="87"/>
        <v>-0.85000000000000009</v>
      </c>
      <c r="CL86" s="9">
        <f t="shared" si="87"/>
        <v>6.35</v>
      </c>
      <c r="CM86" s="9">
        <f t="shared" si="87"/>
        <v>7</v>
      </c>
      <c r="CN86" s="9">
        <f t="shared" si="87"/>
        <v>9.9499999999999993</v>
      </c>
      <c r="CO86" s="9">
        <f t="shared" si="87"/>
        <v>-6.4</v>
      </c>
      <c r="CP86" s="9">
        <f t="shared" si="87"/>
        <v>2.1</v>
      </c>
      <c r="CQ86" s="9">
        <f t="shared" si="87"/>
        <v>26.75</v>
      </c>
      <c r="CR86" s="7">
        <v>0</v>
      </c>
      <c r="CS86" s="7">
        <v>5.3</v>
      </c>
      <c r="CT86" s="7">
        <v>0</v>
      </c>
      <c r="CU86" s="7">
        <v>0</v>
      </c>
      <c r="CV86" s="7">
        <v>0</v>
      </c>
      <c r="CW86" s="7">
        <v>12.7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10.71</v>
      </c>
      <c r="DG86" s="9">
        <f>2/3*DG85+1/3*DG88</f>
        <v>14.566666666666666</v>
      </c>
      <c r="DH86" s="9">
        <f>2/3*DH85+1/3*DH88</f>
        <v>11.899999999999999</v>
      </c>
      <c r="DI86" s="7">
        <v>35.28</v>
      </c>
      <c r="DJ86" s="7">
        <v>47.9</v>
      </c>
      <c r="DK86" s="7">
        <v>67.17</v>
      </c>
      <c r="DL86" s="7">
        <v>30.568300000000001</v>
      </c>
      <c r="DM86" s="7">
        <v>0</v>
      </c>
      <c r="DN86" s="7">
        <v>11046.92</v>
      </c>
      <c r="DO86" s="7">
        <v>0</v>
      </c>
      <c r="DP86" s="7">
        <v>-4.6399999999999997</v>
      </c>
      <c r="DQ86" s="7">
        <v>20.21</v>
      </c>
      <c r="DR86" s="7">
        <v>15.93</v>
      </c>
      <c r="DS86" s="7">
        <v>16</v>
      </c>
      <c r="DT86" s="7">
        <v>0.32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9">
        <f>2/3*DZ85+1/3*DZ88</f>
        <v>-19.52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1.778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2.2000000000000002</v>
      </c>
      <c r="ER86" s="7">
        <v>3.3</v>
      </c>
      <c r="ES86" s="7">
        <v>104.6</v>
      </c>
      <c r="ET86" s="7">
        <v>12.9333333333333</v>
      </c>
      <c r="EU86" s="7">
        <v>4.5666666666666602</v>
      </c>
      <c r="EV86" s="7">
        <v>13.4</v>
      </c>
      <c r="EW86" s="7">
        <v>14.966666666666599</v>
      </c>
      <c r="EX86" s="7">
        <v>4.86666666666666</v>
      </c>
      <c r="EY86" s="7">
        <v>12.8</v>
      </c>
      <c r="EZ86" s="7">
        <v>0</v>
      </c>
      <c r="FA86" s="7">
        <v>17.600000000000001</v>
      </c>
      <c r="FB86" s="7">
        <v>18.8333333333333</v>
      </c>
      <c r="FC86" s="7">
        <v>13.3333333333333</v>
      </c>
      <c r="FD86" s="7">
        <v>13.6</v>
      </c>
      <c r="FE86" s="7">
        <v>25.033333333333299</v>
      </c>
      <c r="FF86" s="7">
        <v>16.933333333333302</v>
      </c>
      <c r="FG86" s="7">
        <v>0</v>
      </c>
      <c r="FH86" s="7">
        <v>10.7</v>
      </c>
      <c r="FI86" s="7">
        <v>0</v>
      </c>
      <c r="FJ86" s="7">
        <v>3.3033333333333301</v>
      </c>
      <c r="FK86" s="7">
        <v>3.4409999999999998</v>
      </c>
      <c r="FL86" s="7">
        <v>5.36893333333333</v>
      </c>
      <c r="FM86" s="7">
        <v>3.7863666666666602</v>
      </c>
      <c r="FN86" s="7">
        <v>991.366041</v>
      </c>
      <c r="FO86" s="7">
        <v>12.8487606666666</v>
      </c>
      <c r="FP86" s="7">
        <v>85.415219666666601</v>
      </c>
      <c r="FQ86" s="7">
        <v>10.529081666666601</v>
      </c>
      <c r="FR86" s="7">
        <v>14.584780333333301</v>
      </c>
      <c r="FS86" s="7">
        <v>2.3196796666666599</v>
      </c>
      <c r="FT86" s="7">
        <v>9.0241819999999997</v>
      </c>
      <c r="FU86" s="7">
        <v>0.15523400000000001</v>
      </c>
      <c r="FV86" s="7">
        <v>0.21637933333333301</v>
      </c>
      <c r="FW86" s="7">
        <v>15.532809</v>
      </c>
      <c r="FX86" s="7">
        <v>0</v>
      </c>
      <c r="FY86" s="7">
        <v>143.69999999999999</v>
      </c>
      <c r="FZ86" s="7">
        <v>17.8</v>
      </c>
      <c r="GA86" s="7">
        <v>99.5</v>
      </c>
      <c r="GB86" s="7">
        <v>26.4</v>
      </c>
      <c r="GC86" s="7">
        <v>16.3333333333333</v>
      </c>
      <c r="GD86" s="7">
        <v>10.066666666666601</v>
      </c>
      <c r="GE86" s="7">
        <v>24.466666666666601</v>
      </c>
      <c r="GF86" s="7">
        <v>27.966666666666601</v>
      </c>
      <c r="GG86" s="7">
        <v>14.566666666666601</v>
      </c>
      <c r="GH86" s="7">
        <v>11.9</v>
      </c>
    </row>
    <row r="87" spans="1:190" x14ac:dyDescent="0.3">
      <c r="A87" s="6">
        <v>39141</v>
      </c>
      <c r="B87" s="7">
        <v>12.6</v>
      </c>
      <c r="C87" s="7">
        <v>0</v>
      </c>
      <c r="D87" s="7">
        <v>0</v>
      </c>
      <c r="E87" s="7">
        <v>0</v>
      </c>
      <c r="F87" s="7">
        <v>10.1</v>
      </c>
      <c r="G87" s="7">
        <v>13.1</v>
      </c>
      <c r="H87" s="7">
        <v>12</v>
      </c>
      <c r="I87" s="7">
        <v>18.899999999999999</v>
      </c>
      <c r="J87" s="7">
        <v>0</v>
      </c>
      <c r="K87" s="7">
        <v>5.3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13.5</v>
      </c>
      <c r="R87" s="7">
        <v>1.3</v>
      </c>
      <c r="S87" s="7">
        <v>10.8</v>
      </c>
      <c r="T87" s="7">
        <v>-9.1999999999999993</v>
      </c>
      <c r="U87" s="7">
        <v>0</v>
      </c>
      <c r="V87" s="7">
        <v>18.920000000000002</v>
      </c>
      <c r="W87" s="7">
        <v>0</v>
      </c>
      <c r="X87" s="7">
        <v>18.440000000000001</v>
      </c>
      <c r="Y87" s="7">
        <v>53.1</v>
      </c>
      <c r="Z87" s="7">
        <v>56.6</v>
      </c>
      <c r="AA87" s="7">
        <v>60.6</v>
      </c>
      <c r="AB87" s="7">
        <v>53</v>
      </c>
      <c r="AC87" s="7">
        <v>0</v>
      </c>
      <c r="AD87" s="7">
        <v>0</v>
      </c>
      <c r="AE87" s="7">
        <v>23.4</v>
      </c>
      <c r="AF87" s="7">
        <v>23.9</v>
      </c>
      <c r="AG87" s="7">
        <v>23.2</v>
      </c>
      <c r="AH87" s="7">
        <v>16.7</v>
      </c>
      <c r="AI87" s="7">
        <v>106.2</v>
      </c>
      <c r="AJ87" s="7">
        <v>17.100000000000001</v>
      </c>
      <c r="AK87" s="7">
        <v>47.3</v>
      </c>
      <c r="AL87" s="7">
        <v>2.7</v>
      </c>
      <c r="AM87" s="7">
        <v>10.7</v>
      </c>
      <c r="AN87" s="7">
        <v>22.9</v>
      </c>
      <c r="AO87" s="7">
        <v>21.6</v>
      </c>
      <c r="AP87" s="7">
        <v>26</v>
      </c>
      <c r="AQ87" s="7">
        <v>27.5</v>
      </c>
      <c r="AR87" s="7">
        <v>11.5</v>
      </c>
      <c r="AS87" s="7">
        <v>24.8</v>
      </c>
      <c r="AT87" s="7">
        <v>21</v>
      </c>
      <c r="AU87" s="7">
        <v>25.1</v>
      </c>
      <c r="AV87" s="7">
        <v>27.324999999999999</v>
      </c>
      <c r="AW87" s="7">
        <v>0.5</v>
      </c>
      <c r="AX87" s="7">
        <v>40.6</v>
      </c>
      <c r="AY87" s="7">
        <v>58.9</v>
      </c>
      <c r="AZ87" s="7">
        <v>24.8</v>
      </c>
      <c r="BA87" s="7">
        <v>7.4</v>
      </c>
      <c r="BB87" s="7">
        <v>26.4</v>
      </c>
      <c r="BC87" s="7">
        <v>11.2</v>
      </c>
      <c r="BD87" s="7">
        <v>18.8</v>
      </c>
      <c r="BE87" s="7">
        <v>14.8</v>
      </c>
      <c r="BF87" s="7">
        <v>32.299999999999997</v>
      </c>
      <c r="BG87" s="7">
        <v>15.3</v>
      </c>
      <c r="BH87" s="7">
        <v>38.1</v>
      </c>
      <c r="BI87" s="7">
        <v>4.9000000000000004</v>
      </c>
      <c r="BJ87" s="7">
        <v>27</v>
      </c>
      <c r="BK87" s="7">
        <v>18.8</v>
      </c>
      <c r="BL87" s="7">
        <v>17.3</v>
      </c>
      <c r="BM87" s="7">
        <v>34.299999999999997</v>
      </c>
      <c r="BN87" s="7">
        <v>66</v>
      </c>
      <c r="BO87" s="7">
        <v>-15.4</v>
      </c>
      <c r="BP87" s="7">
        <v>23.5</v>
      </c>
      <c r="BQ87" s="7">
        <v>-5.7</v>
      </c>
      <c r="BR87" s="7">
        <v>25.074300000000001</v>
      </c>
      <c r="BS87" s="7">
        <v>3.2</v>
      </c>
      <c r="BT87" s="7">
        <v>-35.799999999999997</v>
      </c>
      <c r="BU87" s="7">
        <v>9.3000000000000007</v>
      </c>
      <c r="BV87" s="7">
        <v>12.1</v>
      </c>
      <c r="BW87" s="7">
        <v>0</v>
      </c>
      <c r="BX87" s="7">
        <v>24.3</v>
      </c>
      <c r="BY87" s="7">
        <v>29.9</v>
      </c>
      <c r="BZ87" s="7">
        <v>19.5</v>
      </c>
      <c r="CA87" s="7">
        <v>12.7</v>
      </c>
      <c r="CB87" s="7">
        <v>9.5</v>
      </c>
      <c r="CC87" s="7">
        <v>24.3</v>
      </c>
      <c r="CD87" s="7">
        <v>-30.4</v>
      </c>
      <c r="CE87" s="7">
        <v>14.6</v>
      </c>
      <c r="CF87" s="7">
        <v>0.8</v>
      </c>
      <c r="CG87" s="7">
        <v>101.78</v>
      </c>
      <c r="CH87" s="7">
        <v>21.5</v>
      </c>
      <c r="CI87" s="7">
        <v>3.6</v>
      </c>
      <c r="CJ87" s="7">
        <v>17.399999999999999</v>
      </c>
      <c r="CK87" s="7">
        <v>-1.1000000000000001</v>
      </c>
      <c r="CL87" s="7">
        <v>0.5</v>
      </c>
      <c r="CM87" s="7">
        <v>0.9</v>
      </c>
      <c r="CN87" s="7">
        <v>15.6</v>
      </c>
      <c r="CO87" s="7">
        <v>-16.600000000000001</v>
      </c>
      <c r="CP87" s="7">
        <v>5.7</v>
      </c>
      <c r="CQ87" s="7">
        <v>23.8</v>
      </c>
      <c r="CR87" s="7">
        <v>0</v>
      </c>
      <c r="CS87" s="7">
        <v>4.5999999999999996</v>
      </c>
      <c r="CT87" s="7">
        <v>0</v>
      </c>
      <c r="CU87" s="7">
        <v>0</v>
      </c>
      <c r="CV87" s="7">
        <v>0</v>
      </c>
      <c r="CW87" s="7">
        <v>16.899999999999999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14.72</v>
      </c>
      <c r="DG87" s="9">
        <f>1/3*DG85+2/3*DG88</f>
        <v>17.033333333333331</v>
      </c>
      <c r="DH87" s="9">
        <f>1/3*DH85+2/3*DH88</f>
        <v>14.299999999999999</v>
      </c>
      <c r="DI87" s="7">
        <v>15.3</v>
      </c>
      <c r="DJ87" s="7">
        <v>48.8</v>
      </c>
      <c r="DK87" s="7">
        <v>881.48</v>
      </c>
      <c r="DL87" s="7">
        <v>31.568899999999999</v>
      </c>
      <c r="DM87" s="7">
        <v>0</v>
      </c>
      <c r="DN87" s="7">
        <v>11573.72</v>
      </c>
      <c r="DO87" s="7">
        <v>0</v>
      </c>
      <c r="DP87" s="7">
        <v>25.1</v>
      </c>
      <c r="DQ87" s="7">
        <v>21</v>
      </c>
      <c r="DR87" s="7">
        <v>17.8</v>
      </c>
      <c r="DS87" s="7">
        <v>17.2</v>
      </c>
      <c r="DT87" s="7">
        <v>177.53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9">
        <f>1/3*DZ85+2/3*DZ88</f>
        <v>-3.76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1.6526000000000001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2.7</v>
      </c>
      <c r="ER87" s="7">
        <v>2.6</v>
      </c>
      <c r="ES87" s="7">
        <v>104.5</v>
      </c>
      <c r="ET87" s="7">
        <v>13.3666666666666</v>
      </c>
      <c r="EU87" s="7">
        <v>4.3333333333333304</v>
      </c>
      <c r="EV87" s="7">
        <v>14.1</v>
      </c>
      <c r="EW87" s="7">
        <v>14.533333333333299</v>
      </c>
      <c r="EX87" s="7">
        <v>4.6333333333333302</v>
      </c>
      <c r="EY87" s="7">
        <v>13.7</v>
      </c>
      <c r="EZ87" s="7">
        <v>0</v>
      </c>
      <c r="FA87" s="7">
        <v>17.5</v>
      </c>
      <c r="FB87" s="7">
        <v>19.466666666666601</v>
      </c>
      <c r="FC87" s="7">
        <v>11.7666666666666</v>
      </c>
      <c r="FD87" s="7">
        <v>11.3</v>
      </c>
      <c r="FE87" s="7">
        <v>25.8666666666666</v>
      </c>
      <c r="FF87" s="7">
        <v>16.8666666666666</v>
      </c>
      <c r="FG87" s="7">
        <v>0</v>
      </c>
      <c r="FH87" s="7">
        <v>10.1</v>
      </c>
      <c r="FI87" s="7">
        <v>0</v>
      </c>
      <c r="FJ87" s="7">
        <v>1.42956666666666</v>
      </c>
      <c r="FK87" s="7">
        <v>2.2848000000000002</v>
      </c>
      <c r="FL87" s="7">
        <v>4.4799666666666598</v>
      </c>
      <c r="FM87" s="7">
        <v>4.16123333333333</v>
      </c>
      <c r="FN87" s="7">
        <v>1079.669627</v>
      </c>
      <c r="FO87" s="7">
        <v>14.419707333333299</v>
      </c>
      <c r="FP87" s="7">
        <v>71.229005333333305</v>
      </c>
      <c r="FQ87" s="7">
        <v>9.8252983333333308</v>
      </c>
      <c r="FR87" s="7">
        <v>28.770994666666599</v>
      </c>
      <c r="FS87" s="7">
        <v>4.5944093333333296</v>
      </c>
      <c r="FT87" s="7">
        <v>8.350225</v>
      </c>
      <c r="FU87" s="7">
        <v>7.4063000000000004E-2</v>
      </c>
      <c r="FV87" s="7">
        <v>0.27961766666666599</v>
      </c>
      <c r="FW87" s="7">
        <v>14.077999999999999</v>
      </c>
      <c r="FX87" s="7">
        <v>0</v>
      </c>
      <c r="FY87" s="7">
        <v>144.19999999999999</v>
      </c>
      <c r="FZ87" s="7">
        <v>18.100000000000001</v>
      </c>
      <c r="GA87" s="7">
        <v>100</v>
      </c>
      <c r="GB87" s="7">
        <v>26.1</v>
      </c>
      <c r="GC87" s="7">
        <v>15.966666666666599</v>
      </c>
      <c r="GD87" s="7">
        <v>10.133333333333301</v>
      </c>
      <c r="GE87" s="7">
        <v>24.533333333333299</v>
      </c>
      <c r="GF87" s="7">
        <v>28.733333333333299</v>
      </c>
      <c r="GG87" s="7">
        <v>17.033333333333299</v>
      </c>
      <c r="GH87" s="7">
        <v>14.3</v>
      </c>
    </row>
    <row r="88" spans="1:190" x14ac:dyDescent="0.3">
      <c r="A88" s="6">
        <v>39172</v>
      </c>
      <c r="B88" s="7">
        <v>17.600000000000001</v>
      </c>
      <c r="C88" s="7">
        <v>0</v>
      </c>
      <c r="D88" s="7">
        <v>0</v>
      </c>
      <c r="E88" s="7">
        <v>0</v>
      </c>
      <c r="F88" s="7">
        <v>13.6</v>
      </c>
      <c r="G88" s="7">
        <v>19.600000000000001</v>
      </c>
      <c r="H88" s="7">
        <v>16.5</v>
      </c>
      <c r="I88" s="7">
        <v>25.9</v>
      </c>
      <c r="J88" s="7">
        <v>0</v>
      </c>
      <c r="K88" s="7">
        <v>13.7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6.4</v>
      </c>
      <c r="R88" s="7">
        <v>23.7</v>
      </c>
      <c r="S88" s="7">
        <v>3.9</v>
      </c>
      <c r="T88" s="7">
        <v>34.700000000000003</v>
      </c>
      <c r="U88" s="7">
        <v>0</v>
      </c>
      <c r="V88" s="9">
        <f t="shared" ref="V88" si="88">2/3*V87+1/3*V90</f>
        <v>18.883333333333333</v>
      </c>
      <c r="W88" s="7">
        <v>0</v>
      </c>
      <c r="X88" s="9">
        <f t="shared" ref="X88" si="89">2/3*X87+1/3*X90</f>
        <v>18.989999999999998</v>
      </c>
      <c r="Y88" s="7">
        <v>56.1</v>
      </c>
      <c r="Z88" s="7">
        <v>60.7</v>
      </c>
      <c r="AA88" s="7">
        <v>58.2</v>
      </c>
      <c r="AB88" s="7">
        <v>52.3</v>
      </c>
      <c r="AC88" s="7">
        <v>0</v>
      </c>
      <c r="AD88" s="7">
        <v>0</v>
      </c>
      <c r="AE88" s="7">
        <v>25.3</v>
      </c>
      <c r="AF88" s="7">
        <v>25.3</v>
      </c>
      <c r="AG88" s="7">
        <v>32.9</v>
      </c>
      <c r="AH88" s="7">
        <v>19.100000000000001</v>
      </c>
      <c r="AI88" s="7">
        <v>43.7</v>
      </c>
      <c r="AJ88" s="7">
        <v>19</v>
      </c>
      <c r="AK88" s="7">
        <v>10.9</v>
      </c>
      <c r="AL88" s="7">
        <v>9.5</v>
      </c>
      <c r="AM88" s="7">
        <v>18.399999999999999</v>
      </c>
      <c r="AN88" s="7">
        <v>21.8</v>
      </c>
      <c r="AO88" s="7">
        <v>25.2</v>
      </c>
      <c r="AP88" s="7">
        <v>24.2</v>
      </c>
      <c r="AQ88" s="7">
        <v>31.3</v>
      </c>
      <c r="AR88" s="7">
        <v>22.5</v>
      </c>
      <c r="AS88" s="7">
        <v>20.3</v>
      </c>
      <c r="AT88" s="7">
        <v>27</v>
      </c>
      <c r="AU88" s="7">
        <v>24</v>
      </c>
      <c r="AV88" s="7">
        <v>24.4</v>
      </c>
      <c r="AW88" s="7">
        <v>0.7</v>
      </c>
      <c r="AX88" s="7">
        <v>43.9</v>
      </c>
      <c r="AY88" s="7">
        <v>55.4</v>
      </c>
      <c r="AZ88" s="7">
        <v>20.3</v>
      </c>
      <c r="BA88" s="7">
        <v>16.7</v>
      </c>
      <c r="BB88" s="7">
        <v>31.7</v>
      </c>
      <c r="BC88" s="7">
        <v>14.8</v>
      </c>
      <c r="BD88" s="7">
        <v>41.8</v>
      </c>
      <c r="BE88" s="7">
        <v>20.5</v>
      </c>
      <c r="BF88" s="7">
        <v>25.6</v>
      </c>
      <c r="BG88" s="7">
        <v>31.2</v>
      </c>
      <c r="BH88" s="7">
        <v>32.799999999999997</v>
      </c>
      <c r="BI88" s="7">
        <v>26.6</v>
      </c>
      <c r="BJ88" s="7">
        <v>29.1</v>
      </c>
      <c r="BK88" s="7">
        <v>25.2</v>
      </c>
      <c r="BL88" s="7">
        <v>29.2</v>
      </c>
      <c r="BM88" s="7">
        <v>20.100000000000001</v>
      </c>
      <c r="BN88" s="7">
        <v>42.1</v>
      </c>
      <c r="BO88" s="7">
        <v>0.4</v>
      </c>
      <c r="BP88" s="7">
        <v>13</v>
      </c>
      <c r="BQ88" s="7">
        <v>4.3</v>
      </c>
      <c r="BR88" s="7">
        <v>20.316199999999998</v>
      </c>
      <c r="BS88" s="7">
        <v>0.2</v>
      </c>
      <c r="BT88" s="7">
        <v>-13.9</v>
      </c>
      <c r="BU88" s="7">
        <v>16</v>
      </c>
      <c r="BV88" s="7">
        <v>9.3000000000000007</v>
      </c>
      <c r="BW88" s="7">
        <v>0</v>
      </c>
      <c r="BX88" s="7">
        <v>26.9</v>
      </c>
      <c r="BY88" s="7">
        <v>30.4</v>
      </c>
      <c r="BZ88" s="7">
        <v>23</v>
      </c>
      <c r="CA88" s="7">
        <v>17.7</v>
      </c>
      <c r="CB88" s="7">
        <v>20</v>
      </c>
      <c r="CC88" s="7">
        <v>26.9</v>
      </c>
      <c r="CD88" s="7">
        <v>-8.6</v>
      </c>
      <c r="CE88" s="7">
        <v>20.6</v>
      </c>
      <c r="CF88" s="7">
        <v>18.100000000000001</v>
      </c>
      <c r="CG88" s="7">
        <v>101.22</v>
      </c>
      <c r="CH88" s="7">
        <v>26.3</v>
      </c>
      <c r="CI88" s="7">
        <v>10.6</v>
      </c>
      <c r="CJ88" s="7">
        <v>20.7</v>
      </c>
      <c r="CK88" s="7">
        <v>9.5</v>
      </c>
      <c r="CL88" s="7">
        <v>12.8</v>
      </c>
      <c r="CM88" s="7">
        <v>13.1</v>
      </c>
      <c r="CN88" s="7">
        <v>29.2</v>
      </c>
      <c r="CO88" s="7">
        <v>-0.8</v>
      </c>
      <c r="CP88" s="7">
        <v>17.2</v>
      </c>
      <c r="CQ88" s="7">
        <v>31</v>
      </c>
      <c r="CR88" s="7">
        <v>0</v>
      </c>
      <c r="CS88" s="7">
        <v>5.9</v>
      </c>
      <c r="CT88" s="7">
        <v>0</v>
      </c>
      <c r="CU88" s="7">
        <v>0</v>
      </c>
      <c r="CV88" s="7">
        <v>0</v>
      </c>
      <c r="CW88" s="7">
        <v>15.3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12.49</v>
      </c>
      <c r="DG88" s="7">
        <v>19.5</v>
      </c>
      <c r="DH88" s="7">
        <v>16.7</v>
      </c>
      <c r="DI88" s="7">
        <v>17.420000000000002</v>
      </c>
      <c r="DJ88" s="7">
        <v>21.8</v>
      </c>
      <c r="DK88" s="7">
        <v>-38.42</v>
      </c>
      <c r="DL88" s="7">
        <v>23.373999999999999</v>
      </c>
      <c r="DM88" s="7">
        <v>0</v>
      </c>
      <c r="DN88" s="7">
        <v>12020.31</v>
      </c>
      <c r="DO88" s="7">
        <v>0</v>
      </c>
      <c r="DP88" s="7">
        <v>16.7</v>
      </c>
      <c r="DQ88" s="7">
        <v>19.8</v>
      </c>
      <c r="DR88" s="7">
        <v>17.3</v>
      </c>
      <c r="DS88" s="7">
        <v>16.25</v>
      </c>
      <c r="DT88" s="7">
        <v>-18.23</v>
      </c>
      <c r="DU88" s="7">
        <v>0</v>
      </c>
      <c r="DV88" s="7">
        <v>0</v>
      </c>
      <c r="DW88" s="8">
        <v>0</v>
      </c>
      <c r="DX88" s="8">
        <v>0</v>
      </c>
      <c r="DY88" s="7">
        <v>0</v>
      </c>
      <c r="DZ88" s="7">
        <v>12</v>
      </c>
      <c r="EA88" s="7">
        <v>0</v>
      </c>
      <c r="EB88" s="8">
        <v>0</v>
      </c>
      <c r="EC88" s="7">
        <v>0</v>
      </c>
      <c r="ED88" s="7">
        <v>0</v>
      </c>
      <c r="EE88" s="7">
        <v>0</v>
      </c>
      <c r="EF88" s="7">
        <v>1.8057000000000001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3.3</v>
      </c>
      <c r="ER88" s="7">
        <v>2.7</v>
      </c>
      <c r="ES88" s="7">
        <v>104.2</v>
      </c>
      <c r="ET88" s="7">
        <v>13.8</v>
      </c>
      <c r="EU88" s="7">
        <v>4.0999999999999996</v>
      </c>
      <c r="EV88" s="7">
        <v>14.8</v>
      </c>
      <c r="EW88" s="7">
        <v>14.1</v>
      </c>
      <c r="EX88" s="7">
        <v>4.4000000000000004</v>
      </c>
      <c r="EY88" s="7">
        <v>14.6</v>
      </c>
      <c r="EZ88" s="7">
        <v>0</v>
      </c>
      <c r="FA88" s="7">
        <v>17.399999999999999</v>
      </c>
      <c r="FB88" s="7">
        <v>20.099999999999898</v>
      </c>
      <c r="FC88" s="7">
        <v>10.1999999999999</v>
      </c>
      <c r="FD88" s="7">
        <v>9</v>
      </c>
      <c r="FE88" s="7">
        <v>26.6999999999999</v>
      </c>
      <c r="FF88" s="7">
        <v>16.8</v>
      </c>
      <c r="FG88" s="7">
        <v>0</v>
      </c>
      <c r="FH88" s="7">
        <v>9.5</v>
      </c>
      <c r="FI88" s="7">
        <v>0</v>
      </c>
      <c r="FJ88" s="7">
        <v>-0.44420000000000098</v>
      </c>
      <c r="FK88" s="7">
        <v>1.1286</v>
      </c>
      <c r="FL88" s="7">
        <v>3.59099999999999</v>
      </c>
      <c r="FM88" s="7">
        <v>4.5361000000000002</v>
      </c>
      <c r="FN88" s="7">
        <v>1167.973213</v>
      </c>
      <c r="FO88" s="7">
        <v>15.990653999999999</v>
      </c>
      <c r="FP88" s="7">
        <v>57.042791000000001</v>
      </c>
      <c r="FQ88" s="7">
        <v>9.1215150000000005</v>
      </c>
      <c r="FR88" s="7">
        <v>42.957208999999999</v>
      </c>
      <c r="FS88" s="7">
        <v>6.8691389999999997</v>
      </c>
      <c r="FT88" s="7">
        <v>7.6762680000000003</v>
      </c>
      <c r="FU88" s="7">
        <v>-7.1079999999999997E-3</v>
      </c>
      <c r="FV88" s="7">
        <v>0.34285599999999899</v>
      </c>
      <c r="FW88" s="7">
        <v>12.623191</v>
      </c>
      <c r="FX88" s="7">
        <v>0</v>
      </c>
      <c r="FY88" s="7">
        <v>144.69999999999999</v>
      </c>
      <c r="FZ88" s="7">
        <v>18.399999999999999</v>
      </c>
      <c r="GA88" s="7">
        <v>100.5</v>
      </c>
      <c r="GB88" s="7">
        <v>25.8</v>
      </c>
      <c r="GC88" s="7">
        <v>15.5999999999999</v>
      </c>
      <c r="GD88" s="7">
        <v>10.199999999999999</v>
      </c>
      <c r="GE88" s="7">
        <v>24.6</v>
      </c>
      <c r="GF88" s="7">
        <v>29.5</v>
      </c>
      <c r="GG88" s="7">
        <v>19.5</v>
      </c>
      <c r="GH88" s="7">
        <v>16.7</v>
      </c>
    </row>
    <row r="89" spans="1:190" x14ac:dyDescent="0.3">
      <c r="A89" s="6">
        <v>39202</v>
      </c>
      <c r="B89" s="7">
        <v>17.399999999999999</v>
      </c>
      <c r="C89" s="7">
        <v>0</v>
      </c>
      <c r="D89" s="7">
        <v>0</v>
      </c>
      <c r="E89" s="7">
        <v>0</v>
      </c>
      <c r="F89" s="7">
        <v>13.2</v>
      </c>
      <c r="G89" s="7">
        <v>19.399999999999999</v>
      </c>
      <c r="H89" s="7">
        <v>15.4</v>
      </c>
      <c r="I89" s="7">
        <v>25.5</v>
      </c>
      <c r="J89" s="7">
        <v>0</v>
      </c>
      <c r="K89" s="7">
        <v>15.4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8.5</v>
      </c>
      <c r="R89" s="7">
        <v>3.2</v>
      </c>
      <c r="S89" s="7">
        <v>6</v>
      </c>
      <c r="T89" s="7">
        <v>7.2</v>
      </c>
      <c r="U89" s="7">
        <v>0</v>
      </c>
      <c r="V89" s="9">
        <f t="shared" ref="V89" si="90">1/3*V87+2/3*V90</f>
        <v>18.846666666666664</v>
      </c>
      <c r="W89" s="7">
        <v>0</v>
      </c>
      <c r="X89" s="9">
        <f t="shared" ref="X89" si="91">1/3*X87+2/3*X90</f>
        <v>19.54</v>
      </c>
      <c r="Y89" s="7">
        <v>58.6</v>
      </c>
      <c r="Z89" s="7">
        <v>65.5</v>
      </c>
      <c r="AA89" s="7">
        <v>60.4</v>
      </c>
      <c r="AB89" s="7">
        <v>53.3</v>
      </c>
      <c r="AC89" s="7">
        <v>0</v>
      </c>
      <c r="AD89" s="7">
        <v>0</v>
      </c>
      <c r="AE89" s="7">
        <v>25.5</v>
      </c>
      <c r="AF89" s="7">
        <v>25.5</v>
      </c>
      <c r="AG89" s="7">
        <v>31.9</v>
      </c>
      <c r="AH89" s="7">
        <v>20.2</v>
      </c>
      <c r="AI89" s="7">
        <v>33.4</v>
      </c>
      <c r="AJ89" s="7">
        <v>22</v>
      </c>
      <c r="AK89" s="7">
        <v>16.7</v>
      </c>
      <c r="AL89" s="7">
        <v>13.4</v>
      </c>
      <c r="AM89" s="7">
        <v>15.5</v>
      </c>
      <c r="AN89" s="7">
        <v>26.4</v>
      </c>
      <c r="AO89" s="7">
        <v>22.1</v>
      </c>
      <c r="AP89" s="7">
        <v>23.7</v>
      </c>
      <c r="AQ89" s="7">
        <v>31.7</v>
      </c>
      <c r="AR89" s="7">
        <v>24.8</v>
      </c>
      <c r="AS89" s="7">
        <v>29.2</v>
      </c>
      <c r="AT89" s="7">
        <v>27.4</v>
      </c>
      <c r="AU89" s="7">
        <v>24</v>
      </c>
      <c r="AV89" s="7">
        <v>23.3</v>
      </c>
      <c r="AW89" s="7">
        <v>0.8</v>
      </c>
      <c r="AX89" s="7">
        <v>44</v>
      </c>
      <c r="AY89" s="7">
        <v>55.2</v>
      </c>
      <c r="AZ89" s="7">
        <v>29.2</v>
      </c>
      <c r="BA89" s="7">
        <v>20.7</v>
      </c>
      <c r="BB89" s="7">
        <v>32.4</v>
      </c>
      <c r="BC89" s="7">
        <v>12.8</v>
      </c>
      <c r="BD89" s="7">
        <v>42.6</v>
      </c>
      <c r="BE89" s="7">
        <v>24</v>
      </c>
      <c r="BF89" s="7">
        <v>20.9</v>
      </c>
      <c r="BG89" s="7">
        <v>33.5</v>
      </c>
      <c r="BH89" s="7">
        <v>30.6</v>
      </c>
      <c r="BI89" s="7">
        <v>12.7</v>
      </c>
      <c r="BJ89" s="7">
        <v>29.5</v>
      </c>
      <c r="BK89" s="7">
        <v>28</v>
      </c>
      <c r="BL89" s="7">
        <v>21.8</v>
      </c>
      <c r="BM89" s="7">
        <v>21.6</v>
      </c>
      <c r="BN89" s="7">
        <v>63.7</v>
      </c>
      <c r="BO89" s="7">
        <v>3.3</v>
      </c>
      <c r="BP89" s="7">
        <v>19.2</v>
      </c>
      <c r="BQ89" s="7">
        <v>10.8</v>
      </c>
      <c r="BR89" s="7">
        <v>18.346299999999999</v>
      </c>
      <c r="BS89" s="7">
        <v>4.3</v>
      </c>
      <c r="BT89" s="7">
        <v>-2.2000000000000002</v>
      </c>
      <c r="BU89" s="7">
        <v>18</v>
      </c>
      <c r="BV89" s="7">
        <v>5.5</v>
      </c>
      <c r="BW89" s="7">
        <v>0</v>
      </c>
      <c r="BX89" s="7">
        <v>27.4</v>
      </c>
      <c r="BY89" s="7">
        <v>29</v>
      </c>
      <c r="BZ89" s="7">
        <v>38.299999999999997</v>
      </c>
      <c r="CA89" s="7">
        <v>15.3</v>
      </c>
      <c r="CB89" s="7">
        <v>27</v>
      </c>
      <c r="CC89" s="7">
        <v>27.4</v>
      </c>
      <c r="CD89" s="7">
        <v>-0.6</v>
      </c>
      <c r="CE89" s="7">
        <v>28.8</v>
      </c>
      <c r="CF89" s="7">
        <v>31.8</v>
      </c>
      <c r="CG89" s="7">
        <v>102.65</v>
      </c>
      <c r="CH89" s="7">
        <v>26</v>
      </c>
      <c r="CI89" s="7">
        <v>14.7</v>
      </c>
      <c r="CJ89" s="7">
        <v>21.3</v>
      </c>
      <c r="CK89" s="7">
        <v>10.4</v>
      </c>
      <c r="CL89" s="7">
        <v>16.399999999999999</v>
      </c>
      <c r="CM89" s="7">
        <v>16.600000000000001</v>
      </c>
      <c r="CN89" s="7">
        <v>30.5</v>
      </c>
      <c r="CO89" s="7">
        <v>4</v>
      </c>
      <c r="CP89" s="7">
        <v>16.3</v>
      </c>
      <c r="CQ89" s="7">
        <v>35</v>
      </c>
      <c r="CR89" s="7">
        <v>0</v>
      </c>
      <c r="CS89" s="7">
        <v>6.1</v>
      </c>
      <c r="CT89" s="7">
        <v>0</v>
      </c>
      <c r="CU89" s="7">
        <v>0</v>
      </c>
      <c r="CV89" s="7">
        <v>0</v>
      </c>
      <c r="CW89" s="7">
        <v>15.5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13.01</v>
      </c>
      <c r="DG89" s="9">
        <f>2/3*DG88+1/3*DG91</f>
        <v>18.866666666666667</v>
      </c>
      <c r="DH89" s="9">
        <f>2/3*DH88+1/3*DH91</f>
        <v>15.866666666666665</v>
      </c>
      <c r="DI89" s="7">
        <v>20.170000000000002</v>
      </c>
      <c r="DJ89" s="7">
        <v>38.6</v>
      </c>
      <c r="DK89" s="7">
        <v>60.03</v>
      </c>
      <c r="DL89" s="7">
        <v>23.6296</v>
      </c>
      <c r="DM89" s="7">
        <v>0</v>
      </c>
      <c r="DN89" s="7">
        <v>12465.66</v>
      </c>
      <c r="DO89" s="7">
        <v>0</v>
      </c>
      <c r="DP89" s="7">
        <v>15.1</v>
      </c>
      <c r="DQ89" s="7">
        <v>20</v>
      </c>
      <c r="DR89" s="7">
        <v>17.100000000000001</v>
      </c>
      <c r="DS89" s="7">
        <v>16.5</v>
      </c>
      <c r="DT89" s="7">
        <v>33.04</v>
      </c>
      <c r="DU89" s="7">
        <v>0</v>
      </c>
      <c r="DV89" s="7">
        <v>0</v>
      </c>
      <c r="DW89" s="8">
        <v>0</v>
      </c>
      <c r="DX89" s="8">
        <v>0</v>
      </c>
      <c r="DY89" s="7">
        <v>0</v>
      </c>
      <c r="DZ89" s="9">
        <f>2/3*DZ88+1/3*DZ91</f>
        <v>48.026666666666664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1.6303000000000001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3</v>
      </c>
      <c r="ER89" s="7">
        <v>2.9</v>
      </c>
      <c r="ES89" s="7">
        <v>104.6</v>
      </c>
      <c r="ET89" s="7">
        <v>14.2</v>
      </c>
      <c r="EU89" s="7">
        <v>4</v>
      </c>
      <c r="EV89" s="7">
        <v>15.2666666666666</v>
      </c>
      <c r="EW89" s="7">
        <v>14.733333333333301</v>
      </c>
      <c r="EX89" s="7">
        <v>4.2666666666666604</v>
      </c>
      <c r="EY89" s="7">
        <v>15.066666666666601</v>
      </c>
      <c r="EZ89" s="7">
        <v>0</v>
      </c>
      <c r="FA89" s="7">
        <v>17.566666666666599</v>
      </c>
      <c r="FB89" s="7">
        <v>20.133333333333301</v>
      </c>
      <c r="FC89" s="7">
        <v>11.133333333333301</v>
      </c>
      <c r="FD89" s="7">
        <v>8.2666666666666604</v>
      </c>
      <c r="FE89" s="7">
        <v>28.3</v>
      </c>
      <c r="FF89" s="7">
        <v>19.8666666666666</v>
      </c>
      <c r="FG89" s="7">
        <v>0</v>
      </c>
      <c r="FH89" s="7">
        <v>9.5666666666666593</v>
      </c>
      <c r="FI89" s="7">
        <v>0</v>
      </c>
      <c r="FJ89" s="7">
        <v>-0.1913</v>
      </c>
      <c r="FK89" s="7">
        <v>1.3654999999999999</v>
      </c>
      <c r="FL89" s="7">
        <v>3.8799333333333301</v>
      </c>
      <c r="FM89" s="7">
        <v>4.9405666666666601</v>
      </c>
      <c r="FN89" s="7">
        <v>1260.3062090000001</v>
      </c>
      <c r="FO89" s="7">
        <v>16.379583666666601</v>
      </c>
      <c r="FP89" s="7">
        <v>57.994439999999997</v>
      </c>
      <c r="FQ89" s="7">
        <v>9.5066500000000005</v>
      </c>
      <c r="FR89" s="7">
        <v>42.005560000000003</v>
      </c>
      <c r="FS89" s="7">
        <v>6.8729336666666603</v>
      </c>
      <c r="FT89" s="7">
        <v>8.1995730000000009</v>
      </c>
      <c r="FU89" s="7">
        <v>-3.5520999999999997E-2</v>
      </c>
      <c r="FV89" s="7">
        <v>0.19766300000000001</v>
      </c>
      <c r="FW89" s="7">
        <v>13.19712</v>
      </c>
      <c r="FX89" s="7">
        <v>0</v>
      </c>
      <c r="FY89" s="7">
        <v>144.96666666666599</v>
      </c>
      <c r="FZ89" s="7">
        <v>18.566666666666599</v>
      </c>
      <c r="GA89" s="7">
        <v>100.6</v>
      </c>
      <c r="GB89" s="7">
        <v>25.8</v>
      </c>
      <c r="GC89" s="7">
        <v>15.566666666666601</v>
      </c>
      <c r="GD89" s="7">
        <v>10.233333333333301</v>
      </c>
      <c r="GE89" s="7">
        <v>25.133333333333301</v>
      </c>
      <c r="GF89" s="7">
        <v>30.8666666666666</v>
      </c>
      <c r="GG89" s="7">
        <v>18.8666666666666</v>
      </c>
      <c r="GH89" s="7">
        <v>15.8666666666666</v>
      </c>
    </row>
    <row r="90" spans="1:190" x14ac:dyDescent="0.3">
      <c r="A90" s="6">
        <v>39233</v>
      </c>
      <c r="B90" s="7">
        <v>18.100000000000001</v>
      </c>
      <c r="C90" s="7">
        <v>0</v>
      </c>
      <c r="D90" s="7">
        <v>0</v>
      </c>
      <c r="E90" s="7">
        <v>0</v>
      </c>
      <c r="F90" s="7">
        <v>13</v>
      </c>
      <c r="G90" s="7">
        <v>19.7</v>
      </c>
      <c r="H90" s="7">
        <v>17.100000000000001</v>
      </c>
      <c r="I90" s="7">
        <v>26.5</v>
      </c>
      <c r="J90" s="7">
        <v>0</v>
      </c>
      <c r="K90" s="7">
        <v>16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7.7</v>
      </c>
      <c r="R90" s="7">
        <v>6.2</v>
      </c>
      <c r="S90" s="7">
        <v>8.4</v>
      </c>
      <c r="T90" s="7">
        <v>10.6</v>
      </c>
      <c r="U90" s="7">
        <v>0</v>
      </c>
      <c r="V90" s="7">
        <v>18.809999999999999</v>
      </c>
      <c r="W90" s="7">
        <v>0</v>
      </c>
      <c r="X90" s="7">
        <v>20.09</v>
      </c>
      <c r="Y90" s="7">
        <v>55.7</v>
      </c>
      <c r="Z90" s="7">
        <v>60.9</v>
      </c>
      <c r="AA90" s="7">
        <v>62.2</v>
      </c>
      <c r="AB90" s="7">
        <v>54.1</v>
      </c>
      <c r="AC90" s="7">
        <v>0</v>
      </c>
      <c r="AD90" s="7">
        <v>0</v>
      </c>
      <c r="AE90" s="7">
        <v>25.9</v>
      </c>
      <c r="AF90" s="7">
        <v>25.9</v>
      </c>
      <c r="AG90" s="7">
        <v>36.799999999999997</v>
      </c>
      <c r="AH90" s="7">
        <v>17.8</v>
      </c>
      <c r="AI90" s="7">
        <v>48.3</v>
      </c>
      <c r="AJ90" s="7">
        <v>23.7</v>
      </c>
      <c r="AK90" s="7">
        <v>15.4</v>
      </c>
      <c r="AL90" s="7">
        <v>14.1</v>
      </c>
      <c r="AM90" s="7">
        <v>16.600000000000001</v>
      </c>
      <c r="AN90" s="7">
        <v>29.2</v>
      </c>
      <c r="AO90" s="7">
        <v>21.5</v>
      </c>
      <c r="AP90" s="7">
        <v>24.4</v>
      </c>
      <c r="AQ90" s="7">
        <v>32.200000000000003</v>
      </c>
      <c r="AR90" s="7">
        <v>24.3</v>
      </c>
      <c r="AS90" s="7">
        <v>35.799999999999997</v>
      </c>
      <c r="AT90" s="7">
        <v>28.9</v>
      </c>
      <c r="AU90" s="7">
        <v>23.5</v>
      </c>
      <c r="AV90" s="7">
        <v>22.51</v>
      </c>
      <c r="AW90" s="7">
        <v>1</v>
      </c>
      <c r="AX90" s="7">
        <v>44.3</v>
      </c>
      <c r="AY90" s="7">
        <v>54.7</v>
      </c>
      <c r="AZ90" s="7">
        <v>35.799999999999997</v>
      </c>
      <c r="BA90" s="7">
        <v>20.6</v>
      </c>
      <c r="BB90" s="7">
        <v>35.5</v>
      </c>
      <c r="BC90" s="7">
        <v>12.5</v>
      </c>
      <c r="BD90" s="7">
        <v>22.6</v>
      </c>
      <c r="BE90" s="7">
        <v>28.3</v>
      </c>
      <c r="BF90" s="7">
        <v>19.600000000000001</v>
      </c>
      <c r="BG90" s="7">
        <v>37.5</v>
      </c>
      <c r="BH90" s="7">
        <v>32.200000000000003</v>
      </c>
      <c r="BI90" s="7">
        <v>12</v>
      </c>
      <c r="BJ90" s="7">
        <v>29.7</v>
      </c>
      <c r="BK90" s="7">
        <v>29.2</v>
      </c>
      <c r="BL90" s="7">
        <v>8</v>
      </c>
      <c r="BM90" s="7">
        <v>18.399999999999999</v>
      </c>
      <c r="BN90" s="7">
        <v>76.8</v>
      </c>
      <c r="BO90" s="7">
        <v>3.6</v>
      </c>
      <c r="BP90" s="7">
        <v>27.2</v>
      </c>
      <c r="BQ90" s="7">
        <v>16.2</v>
      </c>
      <c r="BR90" s="7">
        <v>16.906700000000001</v>
      </c>
      <c r="BS90" s="7">
        <v>3.5</v>
      </c>
      <c r="BT90" s="7">
        <v>6.1</v>
      </c>
      <c r="BU90" s="7">
        <v>16.100000000000001</v>
      </c>
      <c r="BV90" s="7">
        <v>8.6999999999999993</v>
      </c>
      <c r="BW90" s="7">
        <v>0</v>
      </c>
      <c r="BX90" s="7">
        <v>27.5</v>
      </c>
      <c r="BY90" s="7">
        <v>29.5</v>
      </c>
      <c r="BZ90" s="7">
        <v>30</v>
      </c>
      <c r="CA90" s="7">
        <v>13.8</v>
      </c>
      <c r="CB90" s="7">
        <v>28.8</v>
      </c>
      <c r="CC90" s="7">
        <v>27.5</v>
      </c>
      <c r="CD90" s="7">
        <v>5</v>
      </c>
      <c r="CE90" s="7">
        <v>26.8</v>
      </c>
      <c r="CF90" s="7">
        <v>29.5</v>
      </c>
      <c r="CG90" s="7">
        <v>103.32</v>
      </c>
      <c r="CH90" s="7">
        <v>26.2</v>
      </c>
      <c r="CI90" s="7">
        <v>17.399999999999999</v>
      </c>
      <c r="CJ90" s="7">
        <v>21.9</v>
      </c>
      <c r="CK90" s="7">
        <v>11.6</v>
      </c>
      <c r="CL90" s="7">
        <v>16.600000000000001</v>
      </c>
      <c r="CM90" s="7">
        <v>16.899999999999999</v>
      </c>
      <c r="CN90" s="7">
        <v>25.8</v>
      </c>
      <c r="CO90" s="7">
        <v>5.2</v>
      </c>
      <c r="CP90" s="7">
        <v>17</v>
      </c>
      <c r="CQ90" s="7">
        <v>32.700000000000003</v>
      </c>
      <c r="CR90" s="7">
        <v>0</v>
      </c>
      <c r="CS90" s="7">
        <v>6.8</v>
      </c>
      <c r="CT90" s="7">
        <v>0</v>
      </c>
      <c r="CU90" s="7">
        <v>0</v>
      </c>
      <c r="CV90" s="7">
        <v>0</v>
      </c>
      <c r="CW90" s="7">
        <v>15.9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13.18</v>
      </c>
      <c r="DG90" s="9">
        <f>1/3*DG88+2/3*DG91</f>
        <v>18.233333333333334</v>
      </c>
      <c r="DH90" s="9">
        <f>1/3*DH88+2/3*DH91</f>
        <v>15.033333333333331</v>
      </c>
      <c r="DI90" s="7">
        <v>25.75</v>
      </c>
      <c r="DJ90" s="7">
        <v>34.200000000000003</v>
      </c>
      <c r="DK90" s="7">
        <v>72.489999999999995</v>
      </c>
      <c r="DL90" s="7">
        <v>23.803999999999998</v>
      </c>
      <c r="DM90" s="7">
        <v>0</v>
      </c>
      <c r="DN90" s="7">
        <v>12926.71</v>
      </c>
      <c r="DO90" s="7">
        <v>0</v>
      </c>
      <c r="DP90" s="7">
        <v>13.91</v>
      </c>
      <c r="DQ90" s="7">
        <v>19.28</v>
      </c>
      <c r="DR90" s="7">
        <v>16.739999999999998</v>
      </c>
      <c r="DS90" s="7">
        <v>16.52</v>
      </c>
      <c r="DT90" s="7">
        <v>18.100000000000001</v>
      </c>
      <c r="DU90" s="8">
        <v>0</v>
      </c>
      <c r="DV90" s="8">
        <v>0</v>
      </c>
      <c r="DW90" s="8">
        <v>0</v>
      </c>
      <c r="DX90" s="8">
        <v>0</v>
      </c>
      <c r="DY90" s="7">
        <v>0</v>
      </c>
      <c r="DZ90" s="9">
        <f>1/3*DZ88+2/3*DZ91</f>
        <v>84.053333333333327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1.7986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3.4</v>
      </c>
      <c r="ER90" s="7">
        <v>2.8</v>
      </c>
      <c r="ES90" s="7">
        <v>105.1</v>
      </c>
      <c r="ET90" s="7">
        <v>14.6</v>
      </c>
      <c r="EU90" s="7">
        <v>3.9</v>
      </c>
      <c r="EV90" s="7">
        <v>15.733333333333301</v>
      </c>
      <c r="EW90" s="7">
        <v>15.3666666666666</v>
      </c>
      <c r="EX90" s="7">
        <v>4.1333333333333302</v>
      </c>
      <c r="EY90" s="7">
        <v>15.533333333333299</v>
      </c>
      <c r="EZ90" s="7">
        <v>0</v>
      </c>
      <c r="FA90" s="7">
        <v>17.733333333333299</v>
      </c>
      <c r="FB90" s="7">
        <v>20.1666666666666</v>
      </c>
      <c r="FC90" s="7">
        <v>12.066666666666601</v>
      </c>
      <c r="FD90" s="7">
        <v>7.5333333333333297</v>
      </c>
      <c r="FE90" s="7">
        <v>29.9</v>
      </c>
      <c r="FF90" s="7">
        <v>22.933333333333302</v>
      </c>
      <c r="FG90" s="7">
        <v>0</v>
      </c>
      <c r="FH90" s="7">
        <v>9.6333333333333293</v>
      </c>
      <c r="FI90" s="7">
        <v>0</v>
      </c>
      <c r="FJ90" s="7">
        <v>6.1600000000000002E-2</v>
      </c>
      <c r="FK90" s="7">
        <v>1.6024</v>
      </c>
      <c r="FL90" s="7">
        <v>4.1688666666666601</v>
      </c>
      <c r="FM90" s="7">
        <v>5.3450333333333298</v>
      </c>
      <c r="FN90" s="7">
        <v>1352.6392049999999</v>
      </c>
      <c r="FO90" s="7">
        <v>16.768513333333299</v>
      </c>
      <c r="FP90" s="7">
        <v>58.946089000000001</v>
      </c>
      <c r="FQ90" s="7">
        <v>9.8917850000000005</v>
      </c>
      <c r="FR90" s="7">
        <v>41.053910999999999</v>
      </c>
      <c r="FS90" s="7">
        <v>6.8767283333333298</v>
      </c>
      <c r="FT90" s="7">
        <v>8.7228779999999997</v>
      </c>
      <c r="FU90" s="7">
        <v>-6.3934000000000005E-2</v>
      </c>
      <c r="FV90" s="7">
        <v>5.2470000000000003E-2</v>
      </c>
      <c r="FW90" s="7">
        <v>13.771049</v>
      </c>
      <c r="FX90" s="7">
        <v>0</v>
      </c>
      <c r="FY90" s="7">
        <v>145.23333333333301</v>
      </c>
      <c r="FZ90" s="7">
        <v>18.733333333333299</v>
      </c>
      <c r="GA90" s="7">
        <v>100.7</v>
      </c>
      <c r="GB90" s="7">
        <v>25.8</v>
      </c>
      <c r="GC90" s="7">
        <v>15.533333333333299</v>
      </c>
      <c r="GD90" s="7">
        <v>10.2666666666666</v>
      </c>
      <c r="GE90" s="7">
        <v>25.6666666666666</v>
      </c>
      <c r="GF90" s="7">
        <v>32.233333333333299</v>
      </c>
      <c r="GG90" s="7">
        <v>18.233333333333299</v>
      </c>
      <c r="GH90" s="7">
        <v>15.033333333333299</v>
      </c>
    </row>
    <row r="91" spans="1:190" x14ac:dyDescent="0.3">
      <c r="A91" s="6">
        <v>39263</v>
      </c>
      <c r="B91" s="7">
        <v>19.399999999999999</v>
      </c>
      <c r="C91" s="7">
        <v>0</v>
      </c>
      <c r="D91" s="7">
        <v>0</v>
      </c>
      <c r="E91" s="7">
        <v>0</v>
      </c>
      <c r="F91" s="7">
        <v>13.3</v>
      </c>
      <c r="G91" s="7">
        <v>21.3</v>
      </c>
      <c r="H91" s="7">
        <v>18.3</v>
      </c>
      <c r="I91" s="7">
        <v>27.9</v>
      </c>
      <c r="J91" s="7">
        <v>0</v>
      </c>
      <c r="K91" s="7">
        <v>17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8.6999999999999993</v>
      </c>
      <c r="R91" s="7">
        <v>6.1</v>
      </c>
      <c r="S91" s="7">
        <v>8.3000000000000007</v>
      </c>
      <c r="T91" s="7">
        <v>11.9</v>
      </c>
      <c r="U91" s="7">
        <v>0</v>
      </c>
      <c r="V91" s="9">
        <f t="shared" ref="V91" si="92">2/3*V90+1/3*V93</f>
        <v>19.036666666666665</v>
      </c>
      <c r="W91" s="7">
        <v>0</v>
      </c>
      <c r="X91" s="9">
        <f t="shared" ref="X91" si="93">2/3*X90+1/3*X93</f>
        <v>20.086666666666666</v>
      </c>
      <c r="Y91" s="7">
        <v>54.5</v>
      </c>
      <c r="Z91" s="7">
        <v>59.7</v>
      </c>
      <c r="AA91" s="7">
        <v>60</v>
      </c>
      <c r="AB91" s="7">
        <v>55</v>
      </c>
      <c r="AC91" s="7">
        <v>0</v>
      </c>
      <c r="AD91" s="7">
        <v>0</v>
      </c>
      <c r="AE91" s="7">
        <v>26.7</v>
      </c>
      <c r="AF91" s="7">
        <v>27.1</v>
      </c>
      <c r="AG91" s="7">
        <v>32.4</v>
      </c>
      <c r="AH91" s="7">
        <v>16.399999999999999</v>
      </c>
      <c r="AI91" s="7">
        <v>37.9</v>
      </c>
      <c r="AJ91" s="7">
        <v>24.7</v>
      </c>
      <c r="AK91" s="7">
        <v>18.7</v>
      </c>
      <c r="AL91" s="7">
        <v>14</v>
      </c>
      <c r="AM91" s="7">
        <v>13.2</v>
      </c>
      <c r="AN91" s="7">
        <v>30.2</v>
      </c>
      <c r="AO91" s="7">
        <v>23</v>
      </c>
      <c r="AP91" s="7">
        <v>25.8</v>
      </c>
      <c r="AQ91" s="7">
        <v>31.1</v>
      </c>
      <c r="AR91" s="7">
        <v>24.8</v>
      </c>
      <c r="AS91" s="7">
        <v>37.5</v>
      </c>
      <c r="AT91" s="7">
        <v>29</v>
      </c>
      <c r="AU91" s="7">
        <v>24.6</v>
      </c>
      <c r="AV91" s="7">
        <v>21.46</v>
      </c>
      <c r="AW91" s="7">
        <v>1.1000000000000001</v>
      </c>
      <c r="AX91" s="7">
        <v>45.1</v>
      </c>
      <c r="AY91" s="7">
        <v>53.8</v>
      </c>
      <c r="AZ91" s="7">
        <v>37.5</v>
      </c>
      <c r="BA91" s="7">
        <v>17.600000000000001</v>
      </c>
      <c r="BB91" s="7">
        <v>34.700000000000003</v>
      </c>
      <c r="BC91" s="7">
        <v>15.6</v>
      </c>
      <c r="BD91" s="7">
        <v>28.6</v>
      </c>
      <c r="BE91" s="7">
        <v>32.799999999999997</v>
      </c>
      <c r="BF91" s="7">
        <v>19.399999999999999</v>
      </c>
      <c r="BG91" s="7">
        <v>43.5</v>
      </c>
      <c r="BH91" s="7">
        <v>22.2</v>
      </c>
      <c r="BI91" s="7">
        <v>14.2</v>
      </c>
      <c r="BJ91" s="7">
        <v>31.3</v>
      </c>
      <c r="BK91" s="7">
        <v>26.2</v>
      </c>
      <c r="BL91" s="7">
        <v>11.8</v>
      </c>
      <c r="BM91" s="7">
        <v>19.5</v>
      </c>
      <c r="BN91" s="7">
        <v>62</v>
      </c>
      <c r="BO91" s="7">
        <v>7.1</v>
      </c>
      <c r="BP91" s="7">
        <v>24.6</v>
      </c>
      <c r="BQ91" s="7">
        <v>14.8</v>
      </c>
      <c r="BR91" s="7">
        <v>18.188700000000001</v>
      </c>
      <c r="BS91" s="7">
        <v>9.5</v>
      </c>
      <c r="BT91" s="7">
        <v>6.4</v>
      </c>
      <c r="BU91" s="7">
        <v>15.8</v>
      </c>
      <c r="BV91" s="7">
        <v>21.9</v>
      </c>
      <c r="BW91" s="7">
        <v>0</v>
      </c>
      <c r="BX91" s="7">
        <v>28.5</v>
      </c>
      <c r="BY91" s="7">
        <v>30.8</v>
      </c>
      <c r="BZ91" s="7">
        <v>27</v>
      </c>
      <c r="CA91" s="7">
        <v>17.100000000000001</v>
      </c>
      <c r="CB91" s="7">
        <v>27.6</v>
      </c>
      <c r="CC91" s="7">
        <v>28.5</v>
      </c>
      <c r="CD91" s="7">
        <v>10</v>
      </c>
      <c r="CE91" s="7">
        <v>28.1</v>
      </c>
      <c r="CF91" s="7">
        <v>28.6</v>
      </c>
      <c r="CG91" s="7">
        <v>103.63</v>
      </c>
      <c r="CH91" s="7">
        <v>27.8</v>
      </c>
      <c r="CI91" s="7">
        <v>18.399999999999999</v>
      </c>
      <c r="CJ91" s="7">
        <v>21.9</v>
      </c>
      <c r="CK91" s="7">
        <v>11.1</v>
      </c>
      <c r="CL91" s="7">
        <v>21.5</v>
      </c>
      <c r="CM91" s="7">
        <v>22.5</v>
      </c>
      <c r="CN91" s="7">
        <v>21.6</v>
      </c>
      <c r="CO91" s="7">
        <v>5.8</v>
      </c>
      <c r="CP91" s="7">
        <v>20.399999999999999</v>
      </c>
      <c r="CQ91" s="7">
        <v>38.6</v>
      </c>
      <c r="CR91" s="7">
        <v>0</v>
      </c>
      <c r="CS91" s="7">
        <v>7.8</v>
      </c>
      <c r="CT91" s="7">
        <v>0</v>
      </c>
      <c r="CU91" s="7">
        <v>0</v>
      </c>
      <c r="CV91" s="7">
        <v>0</v>
      </c>
      <c r="CW91" s="7">
        <v>16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12.4</v>
      </c>
      <c r="DG91" s="7">
        <v>17.600000000000001</v>
      </c>
      <c r="DH91" s="7">
        <v>14.2</v>
      </c>
      <c r="DI91" s="7">
        <v>30.36</v>
      </c>
      <c r="DJ91" s="7">
        <v>33.1</v>
      </c>
      <c r="DK91" s="7">
        <v>85.65</v>
      </c>
      <c r="DL91" s="7">
        <v>23.4</v>
      </c>
      <c r="DM91" s="7">
        <v>0</v>
      </c>
      <c r="DN91" s="7">
        <v>13326.247100000001</v>
      </c>
      <c r="DO91" s="7">
        <v>0</v>
      </c>
      <c r="DP91" s="7">
        <v>14.54</v>
      </c>
      <c r="DQ91" s="7">
        <v>20.92</v>
      </c>
      <c r="DR91" s="7">
        <v>17.059999999999999</v>
      </c>
      <c r="DS91" s="7">
        <v>16.48</v>
      </c>
      <c r="DT91" s="7">
        <v>14.39</v>
      </c>
      <c r="DU91" s="7">
        <v>0</v>
      </c>
      <c r="DV91" s="7">
        <v>0</v>
      </c>
      <c r="DW91" s="8">
        <v>0</v>
      </c>
      <c r="DX91" s="8">
        <v>0</v>
      </c>
      <c r="DY91" s="7">
        <v>0</v>
      </c>
      <c r="DZ91" s="7">
        <v>120.08</v>
      </c>
      <c r="EA91" s="7">
        <v>0</v>
      </c>
      <c r="EB91" s="8">
        <v>0</v>
      </c>
      <c r="EC91" s="7">
        <v>0</v>
      </c>
      <c r="ED91" s="7">
        <v>0</v>
      </c>
      <c r="EE91" s="7">
        <v>0</v>
      </c>
      <c r="EF91" s="7">
        <v>1.7784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4.4000000000000004</v>
      </c>
      <c r="ER91" s="7">
        <v>2.4900000000000002</v>
      </c>
      <c r="ES91" s="7">
        <v>105.4</v>
      </c>
      <c r="ET91" s="7">
        <v>15</v>
      </c>
      <c r="EU91" s="7">
        <v>3.8</v>
      </c>
      <c r="EV91" s="7">
        <v>16.2</v>
      </c>
      <c r="EW91" s="7">
        <v>15.999999999999901</v>
      </c>
      <c r="EX91" s="7">
        <v>4</v>
      </c>
      <c r="EY91" s="7">
        <v>16</v>
      </c>
      <c r="EZ91" s="7">
        <v>0</v>
      </c>
      <c r="FA91" s="7">
        <v>17.899999999999999</v>
      </c>
      <c r="FB91" s="7">
        <v>20.2</v>
      </c>
      <c r="FC91" s="7">
        <v>12.999999999999901</v>
      </c>
      <c r="FD91" s="7">
        <v>6.8</v>
      </c>
      <c r="FE91" s="7">
        <v>31.5</v>
      </c>
      <c r="FF91" s="7">
        <v>26</v>
      </c>
      <c r="FG91" s="7">
        <v>0</v>
      </c>
      <c r="FH91" s="7">
        <v>9.6999999999999993</v>
      </c>
      <c r="FI91" s="7">
        <v>0</v>
      </c>
      <c r="FJ91" s="7">
        <v>0.3145</v>
      </c>
      <c r="FK91" s="7">
        <v>1.8392999999999999</v>
      </c>
      <c r="FL91" s="7">
        <v>4.45779999999999</v>
      </c>
      <c r="FM91" s="7">
        <v>5.7495000000000003</v>
      </c>
      <c r="FN91" s="7">
        <v>1444.972201</v>
      </c>
      <c r="FO91" s="7">
        <v>17.157443000000001</v>
      </c>
      <c r="FP91" s="7">
        <v>59.897737999999997</v>
      </c>
      <c r="FQ91" s="7">
        <v>10.27692</v>
      </c>
      <c r="FR91" s="7">
        <v>40.102262000000003</v>
      </c>
      <c r="FS91" s="7">
        <v>6.8805230000000002</v>
      </c>
      <c r="FT91" s="7">
        <v>9.2461830000000003</v>
      </c>
      <c r="FU91" s="7">
        <v>-9.2346999999999999E-2</v>
      </c>
      <c r="FV91" s="7">
        <v>-9.2723E-2</v>
      </c>
      <c r="FW91" s="7">
        <v>14.344977999999999</v>
      </c>
      <c r="FX91" s="7">
        <v>0</v>
      </c>
      <c r="FY91" s="7">
        <v>145.5</v>
      </c>
      <c r="FZ91" s="7">
        <v>18.899999999999999</v>
      </c>
      <c r="GA91" s="7">
        <v>100.8</v>
      </c>
      <c r="GB91" s="7">
        <v>25.8</v>
      </c>
      <c r="GC91" s="7">
        <v>15.5</v>
      </c>
      <c r="GD91" s="7">
        <v>10.299999999999899</v>
      </c>
      <c r="GE91" s="7">
        <v>26.2</v>
      </c>
      <c r="GF91" s="7">
        <v>33.6</v>
      </c>
      <c r="GG91" s="7">
        <v>17.600000000000001</v>
      </c>
      <c r="GH91" s="7">
        <v>14.2</v>
      </c>
    </row>
    <row r="92" spans="1:190" x14ac:dyDescent="0.3">
      <c r="A92" s="6">
        <v>39294</v>
      </c>
      <c r="B92" s="7">
        <v>18</v>
      </c>
      <c r="C92" s="7">
        <v>0</v>
      </c>
      <c r="D92" s="7">
        <v>0</v>
      </c>
      <c r="E92" s="7">
        <v>0</v>
      </c>
      <c r="F92" s="7">
        <v>12.5</v>
      </c>
      <c r="G92" s="7">
        <v>19.7</v>
      </c>
      <c r="H92" s="7">
        <v>17.399999999999999</v>
      </c>
      <c r="I92" s="7">
        <v>26.3</v>
      </c>
      <c r="J92" s="7">
        <v>0</v>
      </c>
      <c r="K92" s="7">
        <v>15.5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9.8000000000000007</v>
      </c>
      <c r="R92" s="7">
        <v>9.3000000000000007</v>
      </c>
      <c r="S92" s="7">
        <v>10.8</v>
      </c>
      <c r="T92" s="7">
        <v>12.2</v>
      </c>
      <c r="U92" s="7">
        <v>0</v>
      </c>
      <c r="V92" s="9">
        <f t="shared" ref="V92" si="94">1/3*V90+2/3*V93</f>
        <v>19.263333333333332</v>
      </c>
      <c r="W92" s="7">
        <v>0</v>
      </c>
      <c r="X92" s="9">
        <f t="shared" ref="X92" si="95">1/3*X90+2/3*X93</f>
        <v>20.083333333333332</v>
      </c>
      <c r="Y92" s="7">
        <v>53.3</v>
      </c>
      <c r="Z92" s="7">
        <v>55.7</v>
      </c>
      <c r="AA92" s="7">
        <v>59.4</v>
      </c>
      <c r="AB92" s="7">
        <v>53.2</v>
      </c>
      <c r="AC92" s="7">
        <v>0</v>
      </c>
      <c r="AD92" s="7">
        <v>0</v>
      </c>
      <c r="AE92" s="7">
        <v>26.6</v>
      </c>
      <c r="AF92" s="7">
        <v>26.7</v>
      </c>
      <c r="AG92" s="7">
        <v>34.4</v>
      </c>
      <c r="AH92" s="7">
        <v>18.3</v>
      </c>
      <c r="AI92" s="7">
        <v>46.7</v>
      </c>
      <c r="AJ92" s="7">
        <v>25.1</v>
      </c>
      <c r="AK92" s="7">
        <v>17.8</v>
      </c>
      <c r="AL92" s="7">
        <v>11.6</v>
      </c>
      <c r="AM92" s="7">
        <v>16</v>
      </c>
      <c r="AN92" s="7">
        <v>31</v>
      </c>
      <c r="AO92" s="7">
        <v>25.1</v>
      </c>
      <c r="AP92" s="7">
        <v>25.3</v>
      </c>
      <c r="AQ92" s="7">
        <v>31.7</v>
      </c>
      <c r="AR92" s="7">
        <v>25.3</v>
      </c>
      <c r="AS92" s="7">
        <v>46.2</v>
      </c>
      <c r="AT92" s="7">
        <v>28.9</v>
      </c>
      <c r="AU92" s="7">
        <v>24.5</v>
      </c>
      <c r="AV92" s="7">
        <v>21.4</v>
      </c>
      <c r="AW92" s="7">
        <v>1.2</v>
      </c>
      <c r="AX92" s="7">
        <v>45</v>
      </c>
      <c r="AY92" s="7">
        <v>53.9</v>
      </c>
      <c r="AZ92" s="7">
        <v>46.2</v>
      </c>
      <c r="BA92" s="7">
        <v>17.399999999999999</v>
      </c>
      <c r="BB92" s="7">
        <v>35.1</v>
      </c>
      <c r="BC92" s="7">
        <v>14.3</v>
      </c>
      <c r="BD92" s="7">
        <v>24.9</v>
      </c>
      <c r="BE92" s="7">
        <v>31.9</v>
      </c>
      <c r="BF92" s="7">
        <v>18.100000000000001</v>
      </c>
      <c r="BG92" s="7">
        <v>44.6</v>
      </c>
      <c r="BH92" s="7">
        <v>18.899999999999999</v>
      </c>
      <c r="BI92" s="7">
        <v>2.2999999999999998</v>
      </c>
      <c r="BJ92" s="7">
        <v>31.5</v>
      </c>
      <c r="BK92" s="7">
        <v>21.3</v>
      </c>
      <c r="BL92" s="7">
        <v>13.6</v>
      </c>
      <c r="BM92" s="7">
        <v>21.2</v>
      </c>
      <c r="BN92" s="7">
        <v>63.7</v>
      </c>
      <c r="BO92" s="7">
        <v>8.5</v>
      </c>
      <c r="BP92" s="7">
        <v>26.1</v>
      </c>
      <c r="BQ92" s="7">
        <v>18.2</v>
      </c>
      <c r="BR92" s="7">
        <v>17.752600000000001</v>
      </c>
      <c r="BS92" s="7">
        <v>6.4</v>
      </c>
      <c r="BT92" s="7">
        <v>14.6</v>
      </c>
      <c r="BU92" s="7">
        <v>17.2</v>
      </c>
      <c r="BV92" s="7">
        <v>17.8</v>
      </c>
      <c r="BW92" s="7">
        <v>0</v>
      </c>
      <c r="BX92" s="7">
        <v>28.9</v>
      </c>
      <c r="BY92" s="7">
        <v>30.7</v>
      </c>
      <c r="BZ92" s="7">
        <v>28.3</v>
      </c>
      <c r="CA92" s="7">
        <v>19.399999999999999</v>
      </c>
      <c r="CB92" s="7">
        <v>28.5</v>
      </c>
      <c r="CC92" s="7">
        <v>28.9</v>
      </c>
      <c r="CD92" s="7">
        <v>12.7</v>
      </c>
      <c r="CE92" s="7">
        <v>31.8</v>
      </c>
      <c r="CF92" s="7">
        <v>34.799999999999997</v>
      </c>
      <c r="CG92" s="7">
        <v>104</v>
      </c>
      <c r="CH92" s="7">
        <v>29.6</v>
      </c>
      <c r="CI92" s="7">
        <v>20.6</v>
      </c>
      <c r="CJ92" s="7">
        <v>22.5</v>
      </c>
      <c r="CK92" s="7">
        <v>10</v>
      </c>
      <c r="CL92" s="7">
        <v>25.1</v>
      </c>
      <c r="CM92" s="7">
        <v>26.4</v>
      </c>
      <c r="CN92" s="7">
        <v>23</v>
      </c>
      <c r="CO92" s="7">
        <v>6.4</v>
      </c>
      <c r="CP92" s="7">
        <v>22.6</v>
      </c>
      <c r="CQ92" s="7">
        <v>45.3</v>
      </c>
      <c r="CR92" s="7">
        <v>0</v>
      </c>
      <c r="CS92" s="7">
        <v>7.3</v>
      </c>
      <c r="CT92" s="7">
        <v>0</v>
      </c>
      <c r="CU92" s="7">
        <v>0</v>
      </c>
      <c r="CV92" s="7">
        <v>0</v>
      </c>
      <c r="CW92" s="7">
        <v>16.399999999999999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11.49</v>
      </c>
      <c r="DG92" s="9">
        <f>2/3*DG91+1/3*DG94</f>
        <v>17.600000000000001</v>
      </c>
      <c r="DH92" s="9">
        <f>2/3*DH91+1/3*DH94</f>
        <v>14.166666666666664</v>
      </c>
      <c r="DI92" s="7">
        <v>37.22</v>
      </c>
      <c r="DJ92" s="7">
        <v>42.7</v>
      </c>
      <c r="DK92" s="7">
        <v>67.430000000000007</v>
      </c>
      <c r="DL92" s="7">
        <v>24.553999999999998</v>
      </c>
      <c r="DM92" s="7">
        <v>0</v>
      </c>
      <c r="DN92" s="7">
        <v>13851.998100000001</v>
      </c>
      <c r="DO92" s="7">
        <v>0</v>
      </c>
      <c r="DP92" s="7">
        <v>15.05</v>
      </c>
      <c r="DQ92" s="7">
        <v>20.9</v>
      </c>
      <c r="DR92" s="7">
        <v>18.5</v>
      </c>
      <c r="DS92" s="7">
        <v>16.63</v>
      </c>
      <c r="DT92" s="7">
        <v>34.69</v>
      </c>
      <c r="DU92" s="7">
        <v>152.05000000000001</v>
      </c>
      <c r="DV92" s="7">
        <v>25.18</v>
      </c>
      <c r="DW92" s="8">
        <v>0</v>
      </c>
      <c r="DX92" s="8">
        <v>0</v>
      </c>
      <c r="DY92" s="7">
        <v>0</v>
      </c>
      <c r="DZ92" s="9">
        <f>2/3*DZ91+1/3*DZ94</f>
        <v>94.626666666666665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2.0375999999999999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5.6</v>
      </c>
      <c r="ER92" s="7">
        <v>2.4</v>
      </c>
      <c r="ES92" s="7">
        <v>106.1</v>
      </c>
      <c r="ET92" s="7">
        <v>14.7666666666666</v>
      </c>
      <c r="EU92" s="7">
        <v>3.9</v>
      </c>
      <c r="EV92" s="7">
        <v>15.733333333333301</v>
      </c>
      <c r="EW92" s="7">
        <v>16.3</v>
      </c>
      <c r="EX92" s="7">
        <v>4.0999999999999996</v>
      </c>
      <c r="EY92" s="7">
        <v>15.6</v>
      </c>
      <c r="EZ92" s="7">
        <v>0</v>
      </c>
      <c r="FA92" s="7">
        <v>16.8666666666666</v>
      </c>
      <c r="FB92" s="7">
        <v>20</v>
      </c>
      <c r="FC92" s="7">
        <v>12</v>
      </c>
      <c r="FD92" s="7">
        <v>6.5666666666666602</v>
      </c>
      <c r="FE92" s="7">
        <v>31.733333333333299</v>
      </c>
      <c r="FF92" s="7">
        <v>26.3333333333333</v>
      </c>
      <c r="FG92" s="7">
        <v>0</v>
      </c>
      <c r="FH92" s="7">
        <v>10.633333333333301</v>
      </c>
      <c r="FI92" s="7">
        <v>0</v>
      </c>
      <c r="FJ92" s="7">
        <v>1.18396666666666</v>
      </c>
      <c r="FK92" s="7">
        <v>2.3610666666666602</v>
      </c>
      <c r="FL92" s="7">
        <v>5.6409000000000002</v>
      </c>
      <c r="FM92" s="7">
        <v>6.0010333333333303</v>
      </c>
      <c r="FN92" s="7">
        <v>1333.8310513333299</v>
      </c>
      <c r="FO92" s="7">
        <v>15.511275666666601</v>
      </c>
      <c r="FP92" s="7">
        <v>69.463781666666605</v>
      </c>
      <c r="FQ92" s="7">
        <v>10.4597723333333</v>
      </c>
      <c r="FR92" s="7">
        <v>30.536218333333299</v>
      </c>
      <c r="FS92" s="7">
        <v>5.0515033333333301</v>
      </c>
      <c r="FT92" s="7">
        <v>9.2898603333333298</v>
      </c>
      <c r="FU92" s="7">
        <v>-0.127002333333333</v>
      </c>
      <c r="FV92" s="7">
        <v>9.2015E-2</v>
      </c>
      <c r="FW92" s="7">
        <v>14.354626</v>
      </c>
      <c r="FX92" s="7">
        <v>0</v>
      </c>
      <c r="FY92" s="7">
        <v>145.80000000000001</v>
      </c>
      <c r="FZ92" s="7">
        <v>19.066666666666599</v>
      </c>
      <c r="GA92" s="7">
        <v>100.266666666666</v>
      </c>
      <c r="GB92" s="7">
        <v>26.466666666666601</v>
      </c>
      <c r="GC92" s="7">
        <v>16.133333333333301</v>
      </c>
      <c r="GD92" s="7">
        <v>10.3333333333333</v>
      </c>
      <c r="GE92" s="7">
        <v>26.466666666666601</v>
      </c>
      <c r="GF92" s="7">
        <v>33.966666666666598</v>
      </c>
      <c r="GG92" s="7">
        <v>17.600000000000001</v>
      </c>
      <c r="GH92" s="7">
        <v>14.1666666666666</v>
      </c>
    </row>
    <row r="93" spans="1:190" x14ac:dyDescent="0.3">
      <c r="A93" s="6">
        <v>39325</v>
      </c>
      <c r="B93" s="7">
        <v>17.5</v>
      </c>
      <c r="C93" s="7">
        <v>0</v>
      </c>
      <c r="D93" s="7">
        <v>0</v>
      </c>
      <c r="E93" s="7">
        <v>0</v>
      </c>
      <c r="F93" s="7">
        <v>13.6</v>
      </c>
      <c r="G93" s="7">
        <v>19.600000000000001</v>
      </c>
      <c r="H93" s="7">
        <v>15.9</v>
      </c>
      <c r="I93" s="7">
        <v>25.3</v>
      </c>
      <c r="J93" s="7">
        <v>0</v>
      </c>
      <c r="K93" s="7">
        <v>15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6.7</v>
      </c>
      <c r="R93" s="7">
        <v>10.8</v>
      </c>
      <c r="S93" s="7">
        <v>7.4</v>
      </c>
      <c r="T93" s="7">
        <v>10.5</v>
      </c>
      <c r="U93" s="7">
        <v>0</v>
      </c>
      <c r="V93" s="7">
        <v>19.489999999999998</v>
      </c>
      <c r="W93" s="7">
        <v>0</v>
      </c>
      <c r="X93" s="7">
        <v>20.079999999999998</v>
      </c>
      <c r="Y93" s="7">
        <v>54</v>
      </c>
      <c r="Z93" s="7">
        <v>57.1</v>
      </c>
      <c r="AA93" s="7">
        <v>61.7</v>
      </c>
      <c r="AB93" s="7">
        <v>53.4</v>
      </c>
      <c r="AC93" s="7">
        <v>0</v>
      </c>
      <c r="AD93" s="7">
        <v>0</v>
      </c>
      <c r="AE93" s="7">
        <v>26.7</v>
      </c>
      <c r="AF93" s="7">
        <v>27</v>
      </c>
      <c r="AG93" s="7">
        <v>32.5</v>
      </c>
      <c r="AH93" s="7">
        <v>17.100000000000001</v>
      </c>
      <c r="AI93" s="7">
        <v>48.3</v>
      </c>
      <c r="AJ93" s="7">
        <v>27.1</v>
      </c>
      <c r="AK93" s="7">
        <v>18.399999999999999</v>
      </c>
      <c r="AL93" s="7">
        <v>12.7</v>
      </c>
      <c r="AM93" s="7">
        <v>16.3</v>
      </c>
      <c r="AN93" s="7">
        <v>32.200000000000003</v>
      </c>
      <c r="AO93" s="7">
        <v>31.5</v>
      </c>
      <c r="AP93" s="7">
        <v>26.4</v>
      </c>
      <c r="AQ93" s="7">
        <v>29</v>
      </c>
      <c r="AR93" s="7">
        <v>25.1</v>
      </c>
      <c r="AS93" s="7">
        <v>42.9</v>
      </c>
      <c r="AT93" s="7">
        <v>29.5</v>
      </c>
      <c r="AU93" s="7">
        <v>24.3</v>
      </c>
      <c r="AV93" s="7">
        <v>21.42</v>
      </c>
      <c r="AW93" s="7">
        <v>1.2</v>
      </c>
      <c r="AX93" s="7">
        <v>44.4</v>
      </c>
      <c r="AY93" s="7">
        <v>54.4</v>
      </c>
      <c r="AZ93" s="7">
        <v>42.9</v>
      </c>
      <c r="BA93" s="7">
        <v>20.3</v>
      </c>
      <c r="BB93" s="7">
        <v>35.700000000000003</v>
      </c>
      <c r="BC93" s="7">
        <v>13</v>
      </c>
      <c r="BD93" s="7">
        <v>32.299999999999997</v>
      </c>
      <c r="BE93" s="7">
        <v>31.2</v>
      </c>
      <c r="BF93" s="7">
        <v>16.399999999999999</v>
      </c>
      <c r="BG93" s="7">
        <v>44.6</v>
      </c>
      <c r="BH93" s="7">
        <v>15.5</v>
      </c>
      <c r="BI93" s="7">
        <v>6.3</v>
      </c>
      <c r="BJ93" s="7">
        <v>32</v>
      </c>
      <c r="BK93" s="7">
        <v>26.2</v>
      </c>
      <c r="BL93" s="7">
        <v>10.9</v>
      </c>
      <c r="BM93" s="7">
        <v>23.3</v>
      </c>
      <c r="BN93" s="7">
        <v>48</v>
      </c>
      <c r="BO93" s="7">
        <v>6.8</v>
      </c>
      <c r="BP93" s="7">
        <v>21.7</v>
      </c>
      <c r="BQ93" s="7">
        <v>18</v>
      </c>
      <c r="BR93" s="7">
        <v>17.235099999999999</v>
      </c>
      <c r="BS93" s="7">
        <v>5.9</v>
      </c>
      <c r="BT93" s="7">
        <v>16.7</v>
      </c>
      <c r="BU93" s="7">
        <v>17.899999999999999</v>
      </c>
      <c r="BV93" s="7">
        <v>11.9</v>
      </c>
      <c r="BW93" s="7">
        <v>0</v>
      </c>
      <c r="BX93" s="7">
        <v>29</v>
      </c>
      <c r="BY93" s="7">
        <v>30.9</v>
      </c>
      <c r="BZ93" s="7">
        <v>24.9</v>
      </c>
      <c r="CA93" s="7">
        <v>20.3</v>
      </c>
      <c r="CB93" s="7">
        <v>28.5</v>
      </c>
      <c r="CC93" s="7">
        <v>29</v>
      </c>
      <c r="CD93" s="7">
        <v>15.2</v>
      </c>
      <c r="CE93" s="7">
        <v>32</v>
      </c>
      <c r="CF93" s="7">
        <v>30.5</v>
      </c>
      <c r="CG93" s="7">
        <v>104.48</v>
      </c>
      <c r="CH93" s="7">
        <v>35.1</v>
      </c>
      <c r="CI93" s="7">
        <v>21.6</v>
      </c>
      <c r="CJ93" s="7">
        <v>22.7</v>
      </c>
      <c r="CK93" s="7">
        <v>10.1</v>
      </c>
      <c r="CL93" s="7">
        <v>29.3</v>
      </c>
      <c r="CM93" s="7">
        <v>30.9</v>
      </c>
      <c r="CN93" s="7">
        <v>27.3</v>
      </c>
      <c r="CO93" s="7">
        <v>9.1</v>
      </c>
      <c r="CP93" s="7">
        <v>25.8</v>
      </c>
      <c r="CQ93" s="7">
        <v>52.7</v>
      </c>
      <c r="CR93" s="7">
        <v>0</v>
      </c>
      <c r="CS93" s="7">
        <v>7.9</v>
      </c>
      <c r="CT93" s="7">
        <v>0</v>
      </c>
      <c r="CU93" s="7">
        <v>0</v>
      </c>
      <c r="CV93" s="7">
        <v>0</v>
      </c>
      <c r="CW93" s="7">
        <v>17.100000000000001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11.31</v>
      </c>
      <c r="DG93" s="9">
        <f>1/3*DG91+2/3*DG94</f>
        <v>17.600000000000001</v>
      </c>
      <c r="DH93" s="9">
        <f>1/3*DH91+2/3*DH94</f>
        <v>14.133333333333331</v>
      </c>
      <c r="DI93" s="7">
        <v>27.18</v>
      </c>
      <c r="DJ93" s="7">
        <v>42.3</v>
      </c>
      <c r="DK93" s="7">
        <v>34.07</v>
      </c>
      <c r="DL93" s="7">
        <v>24.09</v>
      </c>
      <c r="DM93" s="7">
        <v>0</v>
      </c>
      <c r="DN93" s="7">
        <v>14086.411899999999</v>
      </c>
      <c r="DO93" s="7">
        <v>0</v>
      </c>
      <c r="DP93" s="7">
        <v>15.04</v>
      </c>
      <c r="DQ93" s="7">
        <v>22.8</v>
      </c>
      <c r="DR93" s="7">
        <v>18.100000000000001</v>
      </c>
      <c r="DS93" s="7">
        <v>17.02</v>
      </c>
      <c r="DT93" s="7">
        <v>61.55</v>
      </c>
      <c r="DU93" s="7">
        <v>96.07</v>
      </c>
      <c r="DV93" s="7">
        <v>50.03</v>
      </c>
      <c r="DW93" s="8">
        <v>0</v>
      </c>
      <c r="DX93" s="8">
        <v>0</v>
      </c>
      <c r="DY93" s="7">
        <v>0</v>
      </c>
      <c r="DZ93" s="9">
        <f>1/3*DZ91+2/3*DZ94</f>
        <v>69.173333333333332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1.8626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6.5</v>
      </c>
      <c r="ER93" s="7">
        <v>2.6</v>
      </c>
      <c r="ES93" s="7">
        <v>106.5</v>
      </c>
      <c r="ET93" s="7">
        <v>14.533333333333299</v>
      </c>
      <c r="EU93" s="7">
        <v>4</v>
      </c>
      <c r="EV93" s="7">
        <v>15.2666666666666</v>
      </c>
      <c r="EW93" s="7">
        <v>16.600000000000001</v>
      </c>
      <c r="EX93" s="7">
        <v>4.2</v>
      </c>
      <c r="EY93" s="7">
        <v>15.2</v>
      </c>
      <c r="EZ93" s="7">
        <v>0</v>
      </c>
      <c r="FA93" s="7">
        <v>15.8333333333333</v>
      </c>
      <c r="FB93" s="7">
        <v>19.8</v>
      </c>
      <c r="FC93" s="7">
        <v>11</v>
      </c>
      <c r="FD93" s="7">
        <v>6.3333333333333304</v>
      </c>
      <c r="FE93" s="7">
        <v>31.966666666666601</v>
      </c>
      <c r="FF93" s="7">
        <v>26.6666666666666</v>
      </c>
      <c r="FG93" s="7">
        <v>0</v>
      </c>
      <c r="FH93" s="7">
        <v>11.566666666666601</v>
      </c>
      <c r="FI93" s="7">
        <v>0</v>
      </c>
      <c r="FJ93" s="7">
        <v>2.0534333333333299</v>
      </c>
      <c r="FK93" s="7">
        <v>2.88283333333333</v>
      </c>
      <c r="FL93" s="7">
        <v>6.8239999999999998</v>
      </c>
      <c r="FM93" s="7">
        <v>6.2525666666666604</v>
      </c>
      <c r="FN93" s="7">
        <v>1222.68990166666</v>
      </c>
      <c r="FO93" s="7">
        <v>13.8651083333333</v>
      </c>
      <c r="FP93" s="7">
        <v>79.029825333333307</v>
      </c>
      <c r="FQ93" s="7">
        <v>10.642624666666601</v>
      </c>
      <c r="FR93" s="7">
        <v>20.970174666666601</v>
      </c>
      <c r="FS93" s="7">
        <v>3.2224836666666601</v>
      </c>
      <c r="FT93" s="7">
        <v>9.3335376666666594</v>
      </c>
      <c r="FU93" s="7">
        <v>-0.16165766666666601</v>
      </c>
      <c r="FV93" s="7">
        <v>0.27675300000000003</v>
      </c>
      <c r="FW93" s="7">
        <v>14.364274</v>
      </c>
      <c r="FX93" s="7">
        <v>0</v>
      </c>
      <c r="FY93" s="7">
        <v>146.1</v>
      </c>
      <c r="FZ93" s="7">
        <v>19.233333333333299</v>
      </c>
      <c r="GA93" s="7">
        <v>99.733333333333306</v>
      </c>
      <c r="GB93" s="7">
        <v>27.133333333333301</v>
      </c>
      <c r="GC93" s="7">
        <v>16.766666666666602</v>
      </c>
      <c r="GD93" s="7">
        <v>10.3666666666666</v>
      </c>
      <c r="GE93" s="7">
        <v>26.733333333333299</v>
      </c>
      <c r="GF93" s="7">
        <v>34.3333333333333</v>
      </c>
      <c r="GG93" s="7">
        <v>17.600000000000001</v>
      </c>
      <c r="GH93" s="7">
        <v>14.133333333333301</v>
      </c>
    </row>
    <row r="94" spans="1:190" x14ac:dyDescent="0.3">
      <c r="A94" s="6">
        <v>39355</v>
      </c>
      <c r="B94" s="7">
        <v>18.899999999999999</v>
      </c>
      <c r="C94" s="7">
        <v>0</v>
      </c>
      <c r="D94" s="7">
        <v>0</v>
      </c>
      <c r="E94" s="7">
        <v>0</v>
      </c>
      <c r="F94" s="7">
        <v>15.6</v>
      </c>
      <c r="G94" s="7">
        <v>21.6</v>
      </c>
      <c r="H94" s="7">
        <v>16.899999999999999</v>
      </c>
      <c r="I94" s="7">
        <v>25.8</v>
      </c>
      <c r="J94" s="7">
        <v>0</v>
      </c>
      <c r="K94" s="7">
        <v>15.5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6.4</v>
      </c>
      <c r="R94" s="7">
        <v>12.4</v>
      </c>
      <c r="S94" s="7">
        <v>4.8</v>
      </c>
      <c r="T94" s="7">
        <v>12.2</v>
      </c>
      <c r="U94" s="7">
        <v>0</v>
      </c>
      <c r="V94" s="9">
        <f t="shared" ref="V94" si="96">2/3*V93+1/3*V96</f>
        <v>19.243333333333332</v>
      </c>
      <c r="W94" s="7">
        <v>0</v>
      </c>
      <c r="X94" s="9">
        <f t="shared" ref="X94" si="97">2/3*X93+1/3*X96</f>
        <v>20.653333333333332</v>
      </c>
      <c r="Y94" s="7">
        <v>56.1</v>
      </c>
      <c r="Z94" s="7">
        <v>61.7</v>
      </c>
      <c r="AA94" s="7">
        <v>61.9</v>
      </c>
      <c r="AB94" s="7">
        <v>55</v>
      </c>
      <c r="AC94" s="7">
        <v>0</v>
      </c>
      <c r="AD94" s="7">
        <v>0</v>
      </c>
      <c r="AE94" s="7">
        <v>26.4</v>
      </c>
      <c r="AF94" s="7">
        <v>26.8</v>
      </c>
      <c r="AG94" s="7">
        <v>31.5</v>
      </c>
      <c r="AH94" s="7">
        <v>18.7</v>
      </c>
      <c r="AI94" s="7">
        <v>17.399999999999999</v>
      </c>
      <c r="AJ94" s="7">
        <v>27.8</v>
      </c>
      <c r="AK94" s="7">
        <v>19.600000000000001</v>
      </c>
      <c r="AL94" s="7">
        <v>14.5</v>
      </c>
      <c r="AM94" s="7">
        <v>15.5</v>
      </c>
      <c r="AN94" s="7">
        <v>32.200000000000003</v>
      </c>
      <c r="AO94" s="7">
        <v>33.200000000000003</v>
      </c>
      <c r="AP94" s="7">
        <v>26.2</v>
      </c>
      <c r="AQ94" s="7">
        <v>28.1</v>
      </c>
      <c r="AR94" s="7">
        <v>25.3</v>
      </c>
      <c r="AS94" s="7">
        <v>41.1</v>
      </c>
      <c r="AT94" s="7">
        <v>29.3</v>
      </c>
      <c r="AU94" s="7">
        <v>24</v>
      </c>
      <c r="AV94" s="7">
        <v>21.5</v>
      </c>
      <c r="AW94" s="7">
        <v>1.2</v>
      </c>
      <c r="AX94" s="7">
        <v>44.1</v>
      </c>
      <c r="AY94" s="7">
        <v>54.7</v>
      </c>
      <c r="AZ94" s="7">
        <v>41.1</v>
      </c>
      <c r="BA94" s="7">
        <v>23.2</v>
      </c>
      <c r="BB94" s="7">
        <v>35.6</v>
      </c>
      <c r="BC94" s="7">
        <v>12.3</v>
      </c>
      <c r="BD94" s="7">
        <v>24.2</v>
      </c>
      <c r="BE94" s="7">
        <v>31.5</v>
      </c>
      <c r="BF94" s="7">
        <v>16.3</v>
      </c>
      <c r="BG94" s="7">
        <v>42.9</v>
      </c>
      <c r="BH94" s="7">
        <v>11.8</v>
      </c>
      <c r="BI94" s="7">
        <v>4.5</v>
      </c>
      <c r="BJ94" s="7">
        <v>32</v>
      </c>
      <c r="BK94" s="7">
        <v>23.2</v>
      </c>
      <c r="BL94" s="7">
        <v>9</v>
      </c>
      <c r="BM94" s="7">
        <v>25.3</v>
      </c>
      <c r="BN94" s="7">
        <v>43.3</v>
      </c>
      <c r="BO94" s="7">
        <v>7.6</v>
      </c>
      <c r="BP94" s="7">
        <v>21.2</v>
      </c>
      <c r="BQ94" s="7">
        <v>17.600000000000001</v>
      </c>
      <c r="BR94" s="7">
        <v>17.5229</v>
      </c>
      <c r="BS94" s="7">
        <v>1</v>
      </c>
      <c r="BT94" s="7">
        <v>24.2</v>
      </c>
      <c r="BU94" s="7">
        <v>18.2</v>
      </c>
      <c r="BV94" s="7">
        <v>-2.4</v>
      </c>
      <c r="BW94" s="7">
        <v>0</v>
      </c>
      <c r="BX94" s="7">
        <v>30.3</v>
      </c>
      <c r="BY94" s="7">
        <v>32.799999999999997</v>
      </c>
      <c r="BZ94" s="7">
        <v>25.7</v>
      </c>
      <c r="CA94" s="7">
        <v>19.899999999999999</v>
      </c>
      <c r="CB94" s="7">
        <v>28.3</v>
      </c>
      <c r="CC94" s="7">
        <v>30.3</v>
      </c>
      <c r="CD94" s="7">
        <v>17.8</v>
      </c>
      <c r="CE94" s="7">
        <v>28.3</v>
      </c>
      <c r="CF94" s="7">
        <v>29.4</v>
      </c>
      <c r="CG94" s="7">
        <v>104.99</v>
      </c>
      <c r="CH94" s="7">
        <v>37.9</v>
      </c>
      <c r="CI94" s="7">
        <v>21.6</v>
      </c>
      <c r="CJ94" s="7">
        <v>22.4</v>
      </c>
      <c r="CK94" s="7">
        <v>11</v>
      </c>
      <c r="CL94" s="7">
        <v>32.1</v>
      </c>
      <c r="CM94" s="7">
        <v>33.9</v>
      </c>
      <c r="CN94" s="7">
        <v>29.5</v>
      </c>
      <c r="CO94" s="7">
        <v>9.1</v>
      </c>
      <c r="CP94" s="7">
        <v>28.2</v>
      </c>
      <c r="CQ94" s="7">
        <v>58.7</v>
      </c>
      <c r="CR94" s="7">
        <v>0</v>
      </c>
      <c r="CS94" s="7">
        <v>7.6</v>
      </c>
      <c r="CT94" s="7">
        <v>0</v>
      </c>
      <c r="CU94" s="7">
        <v>0</v>
      </c>
      <c r="CV94" s="7">
        <v>0</v>
      </c>
      <c r="CW94" s="7">
        <v>17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11.53</v>
      </c>
      <c r="DG94" s="7">
        <v>17.600000000000001</v>
      </c>
      <c r="DH94" s="7">
        <v>14.1</v>
      </c>
      <c r="DI94" s="7">
        <v>21.7</v>
      </c>
      <c r="DJ94" s="7">
        <v>38.1</v>
      </c>
      <c r="DK94" s="7">
        <v>57.44</v>
      </c>
      <c r="DL94" s="7">
        <v>23.48</v>
      </c>
      <c r="DM94" s="7">
        <v>0</v>
      </c>
      <c r="DN94" s="7">
        <v>14336.114</v>
      </c>
      <c r="DO94" s="7">
        <v>0</v>
      </c>
      <c r="DP94" s="7">
        <v>13.01</v>
      </c>
      <c r="DQ94" s="7">
        <v>22.07</v>
      </c>
      <c r="DR94" s="7">
        <v>18.45</v>
      </c>
      <c r="DS94" s="7">
        <v>17.13</v>
      </c>
      <c r="DT94" s="7">
        <v>28.81</v>
      </c>
      <c r="DU94" s="7">
        <v>-87.7</v>
      </c>
      <c r="DV94" s="7">
        <v>34.409999999999997</v>
      </c>
      <c r="DW94" s="8">
        <v>0</v>
      </c>
      <c r="DX94" s="8">
        <v>0</v>
      </c>
      <c r="DY94" s="7">
        <v>0</v>
      </c>
      <c r="DZ94" s="7">
        <v>43.72</v>
      </c>
      <c r="EA94" s="7">
        <v>0</v>
      </c>
      <c r="EB94" s="8">
        <v>0</v>
      </c>
      <c r="EC94" s="7">
        <v>0</v>
      </c>
      <c r="ED94" s="7">
        <v>0</v>
      </c>
      <c r="EE94" s="7">
        <v>0</v>
      </c>
      <c r="EF94" s="7">
        <v>1.9924999999999999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6.2</v>
      </c>
      <c r="ER94" s="7">
        <v>2.7</v>
      </c>
      <c r="ES94" s="7">
        <v>106.2</v>
      </c>
      <c r="ET94" s="7">
        <v>14.3</v>
      </c>
      <c r="EU94" s="7">
        <v>4.0999999999999996</v>
      </c>
      <c r="EV94" s="7">
        <v>14.799999999999899</v>
      </c>
      <c r="EW94" s="7">
        <v>16.899999999999999</v>
      </c>
      <c r="EX94" s="7">
        <v>4.3</v>
      </c>
      <c r="EY94" s="7">
        <v>14.8</v>
      </c>
      <c r="EZ94" s="7">
        <v>0</v>
      </c>
      <c r="FA94" s="7">
        <v>14.8</v>
      </c>
      <c r="FB94" s="7">
        <v>19.600000000000001</v>
      </c>
      <c r="FC94" s="7">
        <v>10</v>
      </c>
      <c r="FD94" s="7">
        <v>6.1</v>
      </c>
      <c r="FE94" s="7">
        <v>32.200000000000003</v>
      </c>
      <c r="FF94" s="7">
        <v>26.999999999999901</v>
      </c>
      <c r="FG94" s="7">
        <v>0</v>
      </c>
      <c r="FH94" s="7">
        <v>12.499999999999901</v>
      </c>
      <c r="FI94" s="7">
        <v>0</v>
      </c>
      <c r="FJ94" s="7">
        <v>2.9228999999999998</v>
      </c>
      <c r="FK94" s="7">
        <v>3.4045999999999998</v>
      </c>
      <c r="FL94" s="7">
        <v>8.0070999999999994</v>
      </c>
      <c r="FM94" s="7">
        <v>6.5040999999999896</v>
      </c>
      <c r="FN94" s="7">
        <v>1111.5487519999999</v>
      </c>
      <c r="FO94" s="7">
        <v>12.218940999999999</v>
      </c>
      <c r="FP94" s="7">
        <v>88.595868999999993</v>
      </c>
      <c r="FQ94" s="7">
        <v>10.825476999999999</v>
      </c>
      <c r="FR94" s="7">
        <v>11.404131</v>
      </c>
      <c r="FS94" s="7">
        <v>1.39346399999999</v>
      </c>
      <c r="FT94" s="7">
        <v>9.3772149999999996</v>
      </c>
      <c r="FU94" s="7">
        <v>-0.19631299999999899</v>
      </c>
      <c r="FV94" s="7">
        <v>0.46149099999999998</v>
      </c>
      <c r="FW94" s="7">
        <v>14.373922</v>
      </c>
      <c r="FX94" s="7">
        <v>0</v>
      </c>
      <c r="FY94" s="7">
        <v>146.4</v>
      </c>
      <c r="FZ94" s="7">
        <v>19.399999999999999</v>
      </c>
      <c r="GA94" s="7">
        <v>99.2</v>
      </c>
      <c r="GB94" s="7">
        <v>27.8</v>
      </c>
      <c r="GC94" s="7">
        <v>17.399999999999999</v>
      </c>
      <c r="GD94" s="7">
        <v>10.399999999999901</v>
      </c>
      <c r="GE94" s="7">
        <v>27</v>
      </c>
      <c r="GF94" s="7">
        <v>34.700000000000003</v>
      </c>
      <c r="GG94" s="7">
        <v>17.600000000000001</v>
      </c>
      <c r="GH94" s="7">
        <v>14.1</v>
      </c>
    </row>
    <row r="95" spans="1:190" x14ac:dyDescent="0.3">
      <c r="A95" s="6">
        <v>39386</v>
      </c>
      <c r="B95" s="7">
        <v>17.899999999999999</v>
      </c>
      <c r="C95" s="7">
        <v>0</v>
      </c>
      <c r="D95" s="7">
        <v>0</v>
      </c>
      <c r="E95" s="7">
        <v>0</v>
      </c>
      <c r="F95" s="7">
        <v>13.6</v>
      </c>
      <c r="G95" s="7">
        <v>20.3</v>
      </c>
      <c r="H95" s="7">
        <v>16.7</v>
      </c>
      <c r="I95" s="7">
        <v>24</v>
      </c>
      <c r="J95" s="7">
        <v>0</v>
      </c>
      <c r="K95" s="7">
        <v>13.9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5.9</v>
      </c>
      <c r="R95" s="7">
        <v>9.5</v>
      </c>
      <c r="S95" s="7">
        <v>5</v>
      </c>
      <c r="T95" s="7">
        <v>9.6999999999999993</v>
      </c>
      <c r="U95" s="7">
        <v>0</v>
      </c>
      <c r="V95" s="9">
        <f t="shared" ref="V95" si="98">1/3*V93+2/3*V96</f>
        <v>18.996666666666666</v>
      </c>
      <c r="W95" s="7">
        <v>0</v>
      </c>
      <c r="X95" s="9">
        <f t="shared" ref="X95" si="99">1/3*X93+2/3*X96</f>
        <v>21.226666666666667</v>
      </c>
      <c r="Y95" s="7">
        <v>53.2</v>
      </c>
      <c r="Z95" s="7">
        <v>54.9</v>
      </c>
      <c r="AA95" s="7">
        <v>61.4</v>
      </c>
      <c r="AB95" s="7">
        <v>55.2</v>
      </c>
      <c r="AC95" s="7">
        <v>0</v>
      </c>
      <c r="AD95" s="7">
        <v>0</v>
      </c>
      <c r="AE95" s="7">
        <v>26.9</v>
      </c>
      <c r="AF95" s="7">
        <v>27.2</v>
      </c>
      <c r="AG95" s="7">
        <v>30.7</v>
      </c>
      <c r="AH95" s="7">
        <v>19.2</v>
      </c>
      <c r="AI95" s="7">
        <v>40.1</v>
      </c>
      <c r="AJ95" s="7">
        <v>28.9</v>
      </c>
      <c r="AK95" s="7">
        <v>20</v>
      </c>
      <c r="AL95" s="7">
        <v>14.3</v>
      </c>
      <c r="AM95" s="7">
        <v>17.5</v>
      </c>
      <c r="AN95" s="7">
        <v>32.700000000000003</v>
      </c>
      <c r="AO95" s="7">
        <v>37.5</v>
      </c>
      <c r="AP95" s="7">
        <v>26.4</v>
      </c>
      <c r="AQ95" s="7">
        <v>28.1</v>
      </c>
      <c r="AR95" s="7">
        <v>27.7</v>
      </c>
      <c r="AS95" s="7">
        <v>39.9</v>
      </c>
      <c r="AT95" s="7">
        <v>29.6</v>
      </c>
      <c r="AU95" s="7">
        <v>24.7</v>
      </c>
      <c r="AV95" s="7">
        <v>21.6</v>
      </c>
      <c r="AW95" s="7">
        <v>1.2</v>
      </c>
      <c r="AX95" s="7">
        <v>43.9</v>
      </c>
      <c r="AY95" s="7">
        <v>54.9</v>
      </c>
      <c r="AZ95" s="7">
        <v>39.9</v>
      </c>
      <c r="BA95" s="7">
        <v>22.3</v>
      </c>
      <c r="BB95" s="7">
        <v>36.5</v>
      </c>
      <c r="BC95" s="7">
        <v>11.3</v>
      </c>
      <c r="BD95" s="7">
        <v>23.2</v>
      </c>
      <c r="BE95" s="7">
        <v>34.9</v>
      </c>
      <c r="BF95" s="7">
        <v>15.7</v>
      </c>
      <c r="BG95" s="7">
        <v>44.6</v>
      </c>
      <c r="BH95" s="7">
        <v>12.1</v>
      </c>
      <c r="BI95" s="7">
        <v>13.1</v>
      </c>
      <c r="BJ95" s="7">
        <v>33.200000000000003</v>
      </c>
      <c r="BK95" s="7">
        <v>20.399999999999999</v>
      </c>
      <c r="BL95" s="7">
        <v>11.3</v>
      </c>
      <c r="BM95" s="7">
        <v>26.1</v>
      </c>
      <c r="BN95" s="7">
        <v>40</v>
      </c>
      <c r="BO95" s="7">
        <v>8.1999999999999993</v>
      </c>
      <c r="BP95" s="7">
        <v>21.4</v>
      </c>
      <c r="BQ95" s="7">
        <v>22.4</v>
      </c>
      <c r="BR95" s="7">
        <v>17.175799999999999</v>
      </c>
      <c r="BS95" s="7">
        <v>0.9</v>
      </c>
      <c r="BT95" s="7">
        <v>26.5</v>
      </c>
      <c r="BU95" s="7">
        <v>18.7</v>
      </c>
      <c r="BV95" s="7">
        <v>13.2</v>
      </c>
      <c r="BW95" s="7">
        <v>0</v>
      </c>
      <c r="BX95" s="7">
        <v>31.4</v>
      </c>
      <c r="BY95" s="7">
        <v>33.700000000000003</v>
      </c>
      <c r="BZ95" s="7">
        <v>22</v>
      </c>
      <c r="CA95" s="7">
        <v>19.3</v>
      </c>
      <c r="CB95" s="7">
        <v>33.200000000000003</v>
      </c>
      <c r="CC95" s="7">
        <v>31.4</v>
      </c>
      <c r="CD95" s="7">
        <v>16.899999999999999</v>
      </c>
      <c r="CE95" s="7">
        <v>32</v>
      </c>
      <c r="CF95" s="7">
        <v>32</v>
      </c>
      <c r="CG95" s="7">
        <v>105.74</v>
      </c>
      <c r="CH95" s="7">
        <v>40.200000000000003</v>
      </c>
      <c r="CI95" s="7">
        <v>22.6</v>
      </c>
      <c r="CJ95" s="7">
        <v>22.8</v>
      </c>
      <c r="CK95" s="7">
        <v>9.1</v>
      </c>
      <c r="CL95" s="7">
        <v>31.3</v>
      </c>
      <c r="CM95" s="7">
        <v>33.1</v>
      </c>
      <c r="CN95" s="7">
        <v>27.4</v>
      </c>
      <c r="CO95" s="7">
        <v>9.9</v>
      </c>
      <c r="CP95" s="7">
        <v>30.8</v>
      </c>
      <c r="CQ95" s="7">
        <v>59</v>
      </c>
      <c r="CR95" s="7">
        <v>0</v>
      </c>
      <c r="CS95" s="7">
        <v>8.6999999999999993</v>
      </c>
      <c r="CT95" s="7">
        <v>0</v>
      </c>
      <c r="CU95" s="7">
        <v>0</v>
      </c>
      <c r="CV95" s="7">
        <v>0</v>
      </c>
      <c r="CW95" s="7">
        <v>18.100000000000001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12.16</v>
      </c>
      <c r="DG95" s="9">
        <f>2/3*DG94+1/3*DG97</f>
        <v>17.466666666666669</v>
      </c>
      <c r="DH95" s="9">
        <f>2/3*DH94+1/3*DH97</f>
        <v>14.399999999999999</v>
      </c>
      <c r="DI95" s="7">
        <v>20.12</v>
      </c>
      <c r="DJ95" s="7">
        <v>36.1</v>
      </c>
      <c r="DK95" s="7">
        <v>14.14</v>
      </c>
      <c r="DL95" s="7">
        <v>23.49</v>
      </c>
      <c r="DM95" s="7">
        <v>0</v>
      </c>
      <c r="DN95" s="7">
        <v>14548.9792</v>
      </c>
      <c r="DO95" s="7">
        <v>0</v>
      </c>
      <c r="DP95" s="7">
        <v>13.43</v>
      </c>
      <c r="DQ95" s="7">
        <v>22.21</v>
      </c>
      <c r="DR95" s="7">
        <v>18.47</v>
      </c>
      <c r="DS95" s="7">
        <v>17.66</v>
      </c>
      <c r="DT95" s="7">
        <v>700.59</v>
      </c>
      <c r="DU95" s="7">
        <v>-47.52</v>
      </c>
      <c r="DV95" s="7">
        <v>112.29</v>
      </c>
      <c r="DW95" s="7">
        <v>0</v>
      </c>
      <c r="DX95" s="7">
        <v>0</v>
      </c>
      <c r="DY95" s="7">
        <v>0</v>
      </c>
      <c r="DZ95" s="9">
        <f>2/3*DZ94+1/3*DZ97</f>
        <v>115.85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2.8927999999999998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6.5</v>
      </c>
      <c r="ER95" s="7">
        <v>3.2</v>
      </c>
      <c r="ES95" s="7">
        <v>106.5</v>
      </c>
      <c r="ET95" s="7">
        <v>14.1666666666666</v>
      </c>
      <c r="EU95" s="7">
        <v>3.6666666666666599</v>
      </c>
      <c r="EV95" s="7">
        <v>14.7</v>
      </c>
      <c r="EW95" s="7">
        <v>17.033333333333299</v>
      </c>
      <c r="EX95" s="7">
        <v>3.8333333333333299</v>
      </c>
      <c r="EY95" s="7">
        <v>14.633333333333301</v>
      </c>
      <c r="EZ95" s="7">
        <v>0</v>
      </c>
      <c r="FA95" s="7">
        <v>15.033333333333299</v>
      </c>
      <c r="FB95" s="7">
        <v>20.033333333333299</v>
      </c>
      <c r="FC95" s="7">
        <v>11.233333333333301</v>
      </c>
      <c r="FD95" s="7">
        <v>9.5</v>
      </c>
      <c r="FE95" s="7">
        <v>26.4</v>
      </c>
      <c r="FF95" s="7">
        <v>26.733333333333299</v>
      </c>
      <c r="FG95" s="7">
        <v>0</v>
      </c>
      <c r="FH95" s="7">
        <v>13.3</v>
      </c>
      <c r="FI95" s="7">
        <v>0</v>
      </c>
      <c r="FJ95" s="7">
        <v>6.4175000000000004</v>
      </c>
      <c r="FK95" s="7">
        <v>5.7912333333333299</v>
      </c>
      <c r="FL95" s="7">
        <v>10.493733333333299</v>
      </c>
      <c r="FM95" s="7">
        <v>9.5594333333333292</v>
      </c>
      <c r="FN95" s="7">
        <v>990.91515366666601</v>
      </c>
      <c r="FO95" s="7">
        <v>10.5288766666666</v>
      </c>
      <c r="FP95" s="7">
        <v>104.20911700000001</v>
      </c>
      <c r="FQ95" s="7">
        <v>10.4443016666666</v>
      </c>
      <c r="FR95" s="7">
        <v>-4.209117</v>
      </c>
      <c r="FS95" s="7">
        <v>8.4574999999999997E-2</v>
      </c>
      <c r="FT95" s="7">
        <v>9.1909363333333296</v>
      </c>
      <c r="FU95" s="7">
        <v>-0.16468733333333299</v>
      </c>
      <c r="FV95" s="7">
        <v>0.23718166666666701</v>
      </c>
      <c r="FW95" s="7">
        <v>14.303210666666599</v>
      </c>
      <c r="FX95" s="7">
        <v>0</v>
      </c>
      <c r="FY95" s="7">
        <v>145.933333333333</v>
      </c>
      <c r="FZ95" s="7">
        <v>19.2</v>
      </c>
      <c r="GA95" s="7">
        <v>98.1666666666666</v>
      </c>
      <c r="GB95" s="7">
        <v>28.566666666666599</v>
      </c>
      <c r="GC95" s="7">
        <v>18.133333333333301</v>
      </c>
      <c r="GD95" s="7">
        <v>10.4333333333333</v>
      </c>
      <c r="GE95" s="7">
        <v>26.533333333333299</v>
      </c>
      <c r="GF95" s="7">
        <v>34.466666666666598</v>
      </c>
      <c r="GG95" s="7">
        <v>17.466666666666601</v>
      </c>
      <c r="GH95" s="7">
        <v>14.4</v>
      </c>
    </row>
    <row r="96" spans="1:190" x14ac:dyDescent="0.3">
      <c r="A96" s="6">
        <v>39416</v>
      </c>
      <c r="B96" s="7">
        <v>17.3</v>
      </c>
      <c r="C96" s="7">
        <v>0</v>
      </c>
      <c r="D96" s="7">
        <v>0</v>
      </c>
      <c r="E96" s="7">
        <v>0</v>
      </c>
      <c r="F96" s="7">
        <v>14.2</v>
      </c>
      <c r="G96" s="7">
        <v>19.8</v>
      </c>
      <c r="H96" s="7">
        <v>15.1</v>
      </c>
      <c r="I96" s="7">
        <v>24.3</v>
      </c>
      <c r="J96" s="7">
        <v>0</v>
      </c>
      <c r="K96" s="7">
        <v>13.8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4.0999999999999996</v>
      </c>
      <c r="R96" s="7">
        <v>11.1</v>
      </c>
      <c r="S96" s="7">
        <v>6.2</v>
      </c>
      <c r="T96" s="7">
        <v>10.5</v>
      </c>
      <c r="U96" s="7">
        <v>0</v>
      </c>
      <c r="V96" s="7">
        <v>18.75</v>
      </c>
      <c r="W96" s="7">
        <v>0</v>
      </c>
      <c r="X96" s="7">
        <v>21.8</v>
      </c>
      <c r="Y96" s="7">
        <v>55.4</v>
      </c>
      <c r="Z96" s="7">
        <v>60.1</v>
      </c>
      <c r="AA96" s="7">
        <v>60.6</v>
      </c>
      <c r="AB96" s="7">
        <v>52.8</v>
      </c>
      <c r="AC96" s="7">
        <v>0</v>
      </c>
      <c r="AD96" s="7">
        <v>0</v>
      </c>
      <c r="AE96" s="7">
        <v>26.8</v>
      </c>
      <c r="AF96" s="7">
        <v>27.1</v>
      </c>
      <c r="AG96" s="7">
        <v>29.4</v>
      </c>
      <c r="AH96" s="7">
        <v>20.2</v>
      </c>
      <c r="AI96" s="7">
        <v>34.299999999999997</v>
      </c>
      <c r="AJ96" s="7">
        <v>29.8</v>
      </c>
      <c r="AK96" s="7">
        <v>18.600000000000001</v>
      </c>
      <c r="AL96" s="7">
        <v>16.899999999999999</v>
      </c>
      <c r="AM96" s="7">
        <v>19.899999999999999</v>
      </c>
      <c r="AN96" s="7">
        <v>33.6</v>
      </c>
      <c r="AO96" s="7">
        <v>36.200000000000003</v>
      </c>
      <c r="AP96" s="7">
        <v>26.5</v>
      </c>
      <c r="AQ96" s="7">
        <v>27.1</v>
      </c>
      <c r="AR96" s="7">
        <v>27.9</v>
      </c>
      <c r="AS96" s="7">
        <v>37.6</v>
      </c>
      <c r="AT96" s="7">
        <v>29.7</v>
      </c>
      <c r="AU96" s="7">
        <v>24.4</v>
      </c>
      <c r="AV96" s="7">
        <v>21.5</v>
      </c>
      <c r="AW96" s="7">
        <v>1.2</v>
      </c>
      <c r="AX96" s="7">
        <v>43.9</v>
      </c>
      <c r="AY96" s="7">
        <v>54.8</v>
      </c>
      <c r="AZ96" s="7">
        <v>37.6</v>
      </c>
      <c r="BA96" s="7">
        <v>21.5</v>
      </c>
      <c r="BB96" s="7">
        <v>37.200000000000003</v>
      </c>
      <c r="BC96" s="7">
        <v>11.3</v>
      </c>
      <c r="BD96" s="7">
        <v>16.7</v>
      </c>
      <c r="BE96" s="7">
        <v>32.4</v>
      </c>
      <c r="BF96" s="7">
        <v>14.9</v>
      </c>
      <c r="BG96" s="7">
        <v>40.5</v>
      </c>
      <c r="BH96" s="7">
        <v>11.1</v>
      </c>
      <c r="BI96" s="7">
        <v>21.5</v>
      </c>
      <c r="BJ96" s="7">
        <v>34.200000000000003</v>
      </c>
      <c r="BK96" s="7">
        <v>21.1</v>
      </c>
      <c r="BL96" s="7">
        <v>12.4</v>
      </c>
      <c r="BM96" s="7">
        <v>26</v>
      </c>
      <c r="BN96" s="7">
        <v>35.9</v>
      </c>
      <c r="BO96" s="7">
        <v>8.6</v>
      </c>
      <c r="BP96" s="7">
        <v>18.8</v>
      </c>
      <c r="BQ96" s="7">
        <v>27.4</v>
      </c>
      <c r="BR96" s="7">
        <v>16.8127</v>
      </c>
      <c r="BS96" s="7">
        <v>-5.4</v>
      </c>
      <c r="BT96" s="7">
        <v>28</v>
      </c>
      <c r="BU96" s="7">
        <v>20.100000000000001</v>
      </c>
      <c r="BV96" s="7">
        <v>35</v>
      </c>
      <c r="BW96" s="7">
        <v>0</v>
      </c>
      <c r="BX96" s="7">
        <v>31.8</v>
      </c>
      <c r="BY96" s="7">
        <v>33.700000000000003</v>
      </c>
      <c r="BZ96" s="7">
        <v>21.4</v>
      </c>
      <c r="CA96" s="7">
        <v>19</v>
      </c>
      <c r="CB96" s="7">
        <v>36.799999999999997</v>
      </c>
      <c r="CC96" s="7">
        <v>31.8</v>
      </c>
      <c r="CD96" s="7">
        <v>15.5</v>
      </c>
      <c r="CE96" s="7">
        <v>37</v>
      </c>
      <c r="CF96" s="7">
        <v>32.700000000000003</v>
      </c>
      <c r="CG96" s="7">
        <v>106.59</v>
      </c>
      <c r="CH96" s="7">
        <v>40.799999999999997</v>
      </c>
      <c r="CI96" s="7">
        <v>22.9</v>
      </c>
      <c r="CJ96" s="7">
        <v>23</v>
      </c>
      <c r="CK96" s="7">
        <v>8.5</v>
      </c>
      <c r="CL96" s="7">
        <v>30.5</v>
      </c>
      <c r="CM96" s="7">
        <v>32.299999999999997</v>
      </c>
      <c r="CN96" s="7">
        <v>24.6</v>
      </c>
      <c r="CO96" s="7">
        <v>8.3000000000000007</v>
      </c>
      <c r="CP96" s="7">
        <v>31.5</v>
      </c>
      <c r="CQ96" s="7">
        <v>54.8</v>
      </c>
      <c r="CR96" s="7">
        <v>0</v>
      </c>
      <c r="CS96" s="7">
        <v>9.3000000000000007</v>
      </c>
      <c r="CT96" s="7">
        <v>0</v>
      </c>
      <c r="CU96" s="7">
        <v>0</v>
      </c>
      <c r="CV96" s="7">
        <v>0</v>
      </c>
      <c r="CW96" s="7">
        <v>18.8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12.08</v>
      </c>
      <c r="DG96" s="9">
        <f>1/3*DG94+2/3*DG97</f>
        <v>17.333333333333332</v>
      </c>
      <c r="DH96" s="9">
        <f>1/3*DH94+2/3*DH97</f>
        <v>14.7</v>
      </c>
      <c r="DI96" s="7">
        <v>16.25</v>
      </c>
      <c r="DJ96" s="7">
        <v>35</v>
      </c>
      <c r="DK96" s="7">
        <v>15.1</v>
      </c>
      <c r="DL96" s="7">
        <v>23.52</v>
      </c>
      <c r="DM96" s="7">
        <v>0</v>
      </c>
      <c r="DN96" s="7">
        <v>14969.058300000001</v>
      </c>
      <c r="DO96" s="7">
        <v>0</v>
      </c>
      <c r="DP96" s="7">
        <v>13.56</v>
      </c>
      <c r="DQ96" s="7">
        <v>21.67</v>
      </c>
      <c r="DR96" s="7">
        <v>18.45</v>
      </c>
      <c r="DS96" s="7">
        <v>17.03</v>
      </c>
      <c r="DT96" s="7">
        <v>-54.83</v>
      </c>
      <c r="DU96" s="7">
        <v>-135.28</v>
      </c>
      <c r="DV96" s="7">
        <v>10.07</v>
      </c>
      <c r="DW96" s="7">
        <v>0</v>
      </c>
      <c r="DX96" s="7">
        <v>0</v>
      </c>
      <c r="DY96" s="7">
        <v>0</v>
      </c>
      <c r="DZ96" s="9">
        <f>1/3*DZ94+2/3*DZ97</f>
        <v>187.98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1.8634999999999999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6.9</v>
      </c>
      <c r="ER96" s="7">
        <v>4.55</v>
      </c>
      <c r="ES96" s="7">
        <v>107.4</v>
      </c>
      <c r="ET96" s="7">
        <v>14.033333333333299</v>
      </c>
      <c r="EU96" s="7">
        <v>3.2333333333333298</v>
      </c>
      <c r="EV96" s="7">
        <v>14.6</v>
      </c>
      <c r="EW96" s="7">
        <v>17.1666666666666</v>
      </c>
      <c r="EX96" s="7">
        <v>3.36666666666666</v>
      </c>
      <c r="EY96" s="7">
        <v>14.466666666666599</v>
      </c>
      <c r="EZ96" s="7">
        <v>0</v>
      </c>
      <c r="FA96" s="7">
        <v>15.2666666666666</v>
      </c>
      <c r="FB96" s="7">
        <v>20.466666666666601</v>
      </c>
      <c r="FC96" s="7">
        <v>12.466666666666599</v>
      </c>
      <c r="FD96" s="7">
        <v>12.9</v>
      </c>
      <c r="FE96" s="7">
        <v>20.6</v>
      </c>
      <c r="FF96" s="7">
        <v>26.466666666666601</v>
      </c>
      <c r="FG96" s="7">
        <v>0</v>
      </c>
      <c r="FH96" s="7">
        <v>14.1</v>
      </c>
      <c r="FI96" s="7">
        <v>0</v>
      </c>
      <c r="FJ96" s="7">
        <v>9.9121000000000006</v>
      </c>
      <c r="FK96" s="7">
        <v>8.1778666666666595</v>
      </c>
      <c r="FL96" s="7">
        <v>12.980366666666599</v>
      </c>
      <c r="FM96" s="7">
        <v>12.614766666666601</v>
      </c>
      <c r="FN96" s="7">
        <v>870.28155533333302</v>
      </c>
      <c r="FO96" s="7">
        <v>8.8388123333333297</v>
      </c>
      <c r="FP96" s="7">
        <v>119.822365</v>
      </c>
      <c r="FQ96" s="7">
        <v>10.063126333333299</v>
      </c>
      <c r="FR96" s="7">
        <v>-19.822365000000001</v>
      </c>
      <c r="FS96" s="7">
        <v>-1.2243139999999999</v>
      </c>
      <c r="FT96" s="7">
        <v>9.0046576666666596</v>
      </c>
      <c r="FU96" s="7">
        <v>-0.133061666666666</v>
      </c>
      <c r="FV96" s="7">
        <v>1.2872333333334001E-2</v>
      </c>
      <c r="FW96" s="7">
        <v>14.232499333333299</v>
      </c>
      <c r="FX96" s="7">
        <v>0</v>
      </c>
      <c r="FY96" s="7">
        <v>145.46666666666599</v>
      </c>
      <c r="FZ96" s="7">
        <v>19</v>
      </c>
      <c r="GA96" s="7">
        <v>97.133333333333297</v>
      </c>
      <c r="GB96" s="7">
        <v>29.3333333333333</v>
      </c>
      <c r="GC96" s="7">
        <v>18.8666666666666</v>
      </c>
      <c r="GD96" s="7">
        <v>10.466666666666599</v>
      </c>
      <c r="GE96" s="7">
        <v>26.066666666666599</v>
      </c>
      <c r="GF96" s="7">
        <v>34.233333333333299</v>
      </c>
      <c r="GG96" s="7">
        <v>17.3333333333333</v>
      </c>
      <c r="GH96" s="7">
        <v>14.7</v>
      </c>
    </row>
    <row r="97" spans="1:190" x14ac:dyDescent="0.3">
      <c r="A97" s="6">
        <v>39447</v>
      </c>
      <c r="B97" s="7">
        <v>17.399999999999999</v>
      </c>
      <c r="C97" s="7">
        <v>0</v>
      </c>
      <c r="D97" s="7">
        <v>0</v>
      </c>
      <c r="E97" s="7">
        <v>0</v>
      </c>
      <c r="F97" s="7">
        <v>13.6</v>
      </c>
      <c r="G97" s="7">
        <v>19.3</v>
      </c>
      <c r="H97" s="7">
        <v>17.2</v>
      </c>
      <c r="I97" s="7">
        <v>23.3</v>
      </c>
      <c r="J97" s="7">
        <v>0</v>
      </c>
      <c r="K97" s="7">
        <v>12.3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6.7</v>
      </c>
      <c r="R97" s="7">
        <v>16.3</v>
      </c>
      <c r="S97" s="7">
        <v>7.2</v>
      </c>
      <c r="T97" s="7">
        <v>13.7</v>
      </c>
      <c r="U97" s="7">
        <v>0</v>
      </c>
      <c r="V97" s="9">
        <f t="shared" ref="V97" si="100">2/3*V96+1/3*V99</f>
        <v>18.226666666666667</v>
      </c>
      <c r="W97" s="7">
        <v>0</v>
      </c>
      <c r="X97" s="9">
        <f t="shared" ref="X97" si="101">2/3*X96+1/3*X99</f>
        <v>21.593333333333334</v>
      </c>
      <c r="Y97" s="7">
        <v>55.3</v>
      </c>
      <c r="Z97" s="7">
        <v>59.5</v>
      </c>
      <c r="AA97" s="7">
        <v>60.2</v>
      </c>
      <c r="AB97" s="7">
        <v>53.3</v>
      </c>
      <c r="AC97" s="7">
        <v>0</v>
      </c>
      <c r="AD97" s="7">
        <v>0</v>
      </c>
      <c r="AE97" s="7">
        <v>25.8</v>
      </c>
      <c r="AF97" s="7">
        <v>26.2</v>
      </c>
      <c r="AG97" s="7">
        <v>25.9</v>
      </c>
      <c r="AH97" s="7">
        <v>20.5</v>
      </c>
      <c r="AI97" s="7">
        <v>26.3</v>
      </c>
      <c r="AJ97" s="7">
        <v>28</v>
      </c>
      <c r="AK97" s="7">
        <v>22.5</v>
      </c>
      <c r="AL97" s="7">
        <v>17.3</v>
      </c>
      <c r="AM97" s="7">
        <v>19.8</v>
      </c>
      <c r="AN97" s="7">
        <v>31.4</v>
      </c>
      <c r="AO97" s="7">
        <v>31.8</v>
      </c>
      <c r="AP97" s="7">
        <v>25.4</v>
      </c>
      <c r="AQ97" s="7">
        <v>26</v>
      </c>
      <c r="AR97" s="7">
        <v>27.1</v>
      </c>
      <c r="AS97" s="7">
        <v>31.1</v>
      </c>
      <c r="AT97" s="7">
        <v>29</v>
      </c>
      <c r="AU97" s="7">
        <v>23.2</v>
      </c>
      <c r="AV97" s="7">
        <v>21.5</v>
      </c>
      <c r="AW97" s="7">
        <v>1.2</v>
      </c>
      <c r="AX97" s="7">
        <v>43.4</v>
      </c>
      <c r="AY97" s="7">
        <v>55.3</v>
      </c>
      <c r="AZ97" s="7">
        <v>30.6</v>
      </c>
      <c r="BA97" s="7">
        <v>26.6</v>
      </c>
      <c r="BB97" s="7">
        <v>34.700000000000003</v>
      </c>
      <c r="BC97" s="7">
        <v>10</v>
      </c>
      <c r="BD97" s="7">
        <v>48.5</v>
      </c>
      <c r="BE97" s="7">
        <v>29.2</v>
      </c>
      <c r="BF97" s="7">
        <v>15.8</v>
      </c>
      <c r="BG97" s="7">
        <v>41.7</v>
      </c>
      <c r="BH97" s="7">
        <v>2.7</v>
      </c>
      <c r="BI97" s="7">
        <v>28</v>
      </c>
      <c r="BJ97" s="7">
        <v>32.6</v>
      </c>
      <c r="BK97" s="7">
        <v>29.9</v>
      </c>
      <c r="BL97" s="7">
        <v>12.1</v>
      </c>
      <c r="BM97" s="7">
        <v>23.6</v>
      </c>
      <c r="BN97" s="7">
        <v>28.4</v>
      </c>
      <c r="BO97" s="7">
        <v>4.3</v>
      </c>
      <c r="BP97" s="7">
        <v>14.3</v>
      </c>
      <c r="BQ97" s="7">
        <v>31.6</v>
      </c>
      <c r="BR97" s="7">
        <v>16.193300000000001</v>
      </c>
      <c r="BS97" s="7">
        <v>4.2</v>
      </c>
      <c r="BT97" s="7">
        <v>28.7</v>
      </c>
      <c r="BU97" s="7">
        <v>21.3</v>
      </c>
      <c r="BV97" s="7">
        <v>-28.5</v>
      </c>
      <c r="BW97" s="7">
        <v>0</v>
      </c>
      <c r="BX97" s="7">
        <v>30.2</v>
      </c>
      <c r="BY97" s="7">
        <v>32.1</v>
      </c>
      <c r="BZ97" s="7">
        <v>11.7</v>
      </c>
      <c r="CA97" s="7">
        <v>18.3</v>
      </c>
      <c r="CB97" s="7">
        <v>38.4</v>
      </c>
      <c r="CC97" s="7">
        <v>30.2</v>
      </c>
      <c r="CD97" s="7">
        <v>11</v>
      </c>
      <c r="CE97" s="7">
        <v>36.299999999999997</v>
      </c>
      <c r="CF97" s="7">
        <v>27.6</v>
      </c>
      <c r="CG97" s="7">
        <v>106.45</v>
      </c>
      <c r="CH97" s="7">
        <v>38.1</v>
      </c>
      <c r="CI97" s="7">
        <v>19.399999999999999</v>
      </c>
      <c r="CJ97" s="7">
        <v>21.1</v>
      </c>
      <c r="CK97" s="7">
        <v>4.3</v>
      </c>
      <c r="CL97" s="7">
        <v>23.2</v>
      </c>
      <c r="CM97" s="7">
        <v>24.7</v>
      </c>
      <c r="CN97" s="7">
        <v>18.100000000000001</v>
      </c>
      <c r="CO97" s="7">
        <v>5</v>
      </c>
      <c r="CP97" s="7">
        <v>20.9</v>
      </c>
      <c r="CQ97" s="7">
        <v>51.5</v>
      </c>
      <c r="CR97" s="7">
        <v>0</v>
      </c>
      <c r="CS97" s="7">
        <v>11.4</v>
      </c>
      <c r="CT97" s="7">
        <v>0</v>
      </c>
      <c r="CU97" s="7">
        <v>0</v>
      </c>
      <c r="CV97" s="7">
        <v>0</v>
      </c>
      <c r="CW97" s="7">
        <v>20.2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13.83</v>
      </c>
      <c r="DG97" s="7">
        <v>17.2</v>
      </c>
      <c r="DH97" s="7">
        <v>15</v>
      </c>
      <c r="DI97" s="7">
        <v>10.64</v>
      </c>
      <c r="DJ97" s="7">
        <v>31.3</v>
      </c>
      <c r="DK97" s="7">
        <v>8.06</v>
      </c>
      <c r="DL97" s="7">
        <v>23.51</v>
      </c>
      <c r="DM97" s="7">
        <v>0</v>
      </c>
      <c r="DN97" s="7">
        <v>15282.491099999999</v>
      </c>
      <c r="DO97" s="7">
        <v>0</v>
      </c>
      <c r="DP97" s="7">
        <v>12.05</v>
      </c>
      <c r="DQ97" s="7">
        <v>21.01</v>
      </c>
      <c r="DR97" s="7">
        <v>16.72</v>
      </c>
      <c r="DS97" s="7">
        <v>16.100000000000001</v>
      </c>
      <c r="DT97" s="7">
        <v>-77.36</v>
      </c>
      <c r="DU97" s="7">
        <v>-381.75</v>
      </c>
      <c r="DV97" s="7">
        <v>-29.35</v>
      </c>
      <c r="DW97" s="7">
        <v>0</v>
      </c>
      <c r="DX97" s="7">
        <v>0</v>
      </c>
      <c r="DY97" s="7">
        <v>0</v>
      </c>
      <c r="DZ97" s="7">
        <v>260.11</v>
      </c>
      <c r="EA97" s="7">
        <v>0</v>
      </c>
      <c r="EB97" s="7">
        <v>0</v>
      </c>
      <c r="EC97" s="7">
        <v>0</v>
      </c>
      <c r="ED97" s="8">
        <v>0</v>
      </c>
      <c r="EE97" s="7">
        <v>0</v>
      </c>
      <c r="EF97" s="7">
        <v>2.2894000000000001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6.5</v>
      </c>
      <c r="ER97" s="7">
        <v>5.43</v>
      </c>
      <c r="ES97" s="7">
        <v>107.6</v>
      </c>
      <c r="ET97" s="7">
        <v>13.9</v>
      </c>
      <c r="EU97" s="7">
        <v>2.8</v>
      </c>
      <c r="EV97" s="7">
        <v>14.5</v>
      </c>
      <c r="EW97" s="7">
        <v>17.299999999999901</v>
      </c>
      <c r="EX97" s="7">
        <v>2.8999999999999901</v>
      </c>
      <c r="EY97" s="7">
        <v>14.299999999999899</v>
      </c>
      <c r="EZ97" s="7">
        <v>0</v>
      </c>
      <c r="FA97" s="7">
        <v>15.499999999999901</v>
      </c>
      <c r="FB97" s="7">
        <v>20.899999999999899</v>
      </c>
      <c r="FC97" s="7">
        <v>13.7</v>
      </c>
      <c r="FD97" s="7">
        <v>16.3</v>
      </c>
      <c r="FE97" s="7">
        <v>14.8</v>
      </c>
      <c r="FF97" s="7">
        <v>26.2</v>
      </c>
      <c r="FG97" s="7">
        <v>0</v>
      </c>
      <c r="FH97" s="7">
        <v>14.9</v>
      </c>
      <c r="FI97" s="7">
        <v>0</v>
      </c>
      <c r="FJ97" s="7">
        <v>13.406700000000001</v>
      </c>
      <c r="FK97" s="7">
        <v>10.564499999999899</v>
      </c>
      <c r="FL97" s="7">
        <v>15.466999999999899</v>
      </c>
      <c r="FM97" s="7">
        <v>15.6701</v>
      </c>
      <c r="FN97" s="7">
        <v>749.64795700000002</v>
      </c>
      <c r="FO97" s="7">
        <v>7.1487480000000003</v>
      </c>
      <c r="FP97" s="7">
        <v>135.43561299999999</v>
      </c>
      <c r="FQ97" s="7">
        <v>9.6819509999999998</v>
      </c>
      <c r="FR97" s="7">
        <v>-35.435612999999996</v>
      </c>
      <c r="FS97" s="7">
        <v>-2.5332029999999999</v>
      </c>
      <c r="FT97" s="7">
        <v>8.8183789999999895</v>
      </c>
      <c r="FU97" s="7">
        <v>-0.101435999999999</v>
      </c>
      <c r="FV97" s="7">
        <v>-0.21143699999999899</v>
      </c>
      <c r="FW97" s="7">
        <v>14.161788</v>
      </c>
      <c r="FX97" s="7">
        <v>0</v>
      </c>
      <c r="FY97" s="7">
        <v>145</v>
      </c>
      <c r="FZ97" s="7">
        <v>18.8</v>
      </c>
      <c r="GA97" s="7">
        <v>96.1</v>
      </c>
      <c r="GB97" s="7">
        <v>30.1</v>
      </c>
      <c r="GC97" s="7">
        <v>19.599999999999898</v>
      </c>
      <c r="GD97" s="7">
        <v>10.5</v>
      </c>
      <c r="GE97" s="7">
        <v>25.599999999999898</v>
      </c>
      <c r="GF97" s="7">
        <v>34</v>
      </c>
      <c r="GG97" s="7">
        <v>17.2</v>
      </c>
      <c r="GH97" s="7">
        <v>15</v>
      </c>
    </row>
    <row r="98" spans="1:190" x14ac:dyDescent="0.3">
      <c r="A98" s="6">
        <v>39478</v>
      </c>
      <c r="B98" s="7">
        <v>15.4</v>
      </c>
      <c r="C98" s="7">
        <v>0</v>
      </c>
      <c r="D98" s="7">
        <v>0</v>
      </c>
      <c r="E98" s="7">
        <v>0</v>
      </c>
      <c r="F98" s="9">
        <f>F97/2+F99/2</f>
        <v>12.55</v>
      </c>
      <c r="G98" s="9">
        <f t="shared" ref="G98:I98" si="102">G97/2+G99/2</f>
        <v>18.649999999999999</v>
      </c>
      <c r="H98" s="9">
        <f t="shared" si="102"/>
        <v>15.25</v>
      </c>
      <c r="I98" s="9">
        <f t="shared" si="102"/>
        <v>22.85</v>
      </c>
      <c r="J98" s="7">
        <v>0</v>
      </c>
      <c r="K98" s="7">
        <v>8.9600000000000009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1.4</v>
      </c>
      <c r="R98" s="7">
        <v>23.6</v>
      </c>
      <c r="S98" s="7">
        <v>-1.4</v>
      </c>
      <c r="T98" s="7">
        <v>20.9</v>
      </c>
      <c r="U98" s="7">
        <v>0</v>
      </c>
      <c r="V98" s="9">
        <f t="shared" ref="V98" si="103">1/3*V96+2/3*V99</f>
        <v>17.703333333333333</v>
      </c>
      <c r="W98" s="7">
        <v>0</v>
      </c>
      <c r="X98" s="9">
        <f t="shared" ref="X98" si="104">1/3*X96+2/3*X99</f>
        <v>21.386666666666667</v>
      </c>
      <c r="Y98" s="7">
        <v>53</v>
      </c>
      <c r="Z98" s="7">
        <v>56.1</v>
      </c>
      <c r="AA98" s="7">
        <v>60.2</v>
      </c>
      <c r="AB98" s="7">
        <v>53.2</v>
      </c>
      <c r="AC98" s="7">
        <v>0</v>
      </c>
      <c r="AD98" s="7">
        <v>0</v>
      </c>
      <c r="AE98" s="9">
        <f t="shared" ref="AE98:BU98" si="105">AE97/2+AE99/2</f>
        <v>25.05</v>
      </c>
      <c r="AF98" s="9">
        <f t="shared" si="105"/>
        <v>25.35</v>
      </c>
      <c r="AG98" s="9">
        <f t="shared" si="105"/>
        <v>29.7</v>
      </c>
      <c r="AH98" s="9">
        <f t="shared" si="105"/>
        <v>18.600000000000001</v>
      </c>
      <c r="AI98" s="9">
        <f t="shared" si="105"/>
        <v>15.25</v>
      </c>
      <c r="AJ98" s="9">
        <f t="shared" si="105"/>
        <v>26.45</v>
      </c>
      <c r="AK98" s="9">
        <f t="shared" si="105"/>
        <v>11.15</v>
      </c>
      <c r="AL98" s="9">
        <f t="shared" si="105"/>
        <v>20.5</v>
      </c>
      <c r="AM98" s="9">
        <f t="shared" si="105"/>
        <v>6.8000000000000007</v>
      </c>
      <c r="AN98" s="9">
        <f t="shared" si="105"/>
        <v>28.95</v>
      </c>
      <c r="AO98" s="9">
        <f t="shared" si="105"/>
        <v>32.799999999999997</v>
      </c>
      <c r="AP98" s="9">
        <f t="shared" si="105"/>
        <v>24.45</v>
      </c>
      <c r="AQ98" s="9">
        <f t="shared" si="105"/>
        <v>23.05</v>
      </c>
      <c r="AR98" s="9">
        <f t="shared" si="105"/>
        <v>29.3</v>
      </c>
      <c r="AS98" s="9">
        <f t="shared" si="105"/>
        <v>54.05</v>
      </c>
      <c r="AT98" s="9">
        <f t="shared" si="105"/>
        <v>27.55</v>
      </c>
      <c r="AU98" s="9">
        <f t="shared" si="105"/>
        <v>22.9</v>
      </c>
      <c r="AV98" s="9">
        <f t="shared" si="105"/>
        <v>25.35</v>
      </c>
      <c r="AW98" s="9">
        <f t="shared" si="105"/>
        <v>0.95</v>
      </c>
      <c r="AX98" s="9">
        <f t="shared" si="105"/>
        <v>42.349999999999994</v>
      </c>
      <c r="AY98" s="9">
        <f t="shared" si="105"/>
        <v>56.7</v>
      </c>
      <c r="AZ98" s="9">
        <f t="shared" si="105"/>
        <v>53.8</v>
      </c>
      <c r="BA98" s="9">
        <f t="shared" si="105"/>
        <v>24.1</v>
      </c>
      <c r="BB98" s="9">
        <f t="shared" si="105"/>
        <v>35.25</v>
      </c>
      <c r="BC98" s="9">
        <f t="shared" si="105"/>
        <v>5.4</v>
      </c>
      <c r="BD98" s="9">
        <f t="shared" si="105"/>
        <v>21.5</v>
      </c>
      <c r="BE98" s="9">
        <f t="shared" si="105"/>
        <v>34.200000000000003</v>
      </c>
      <c r="BF98" s="9">
        <f t="shared" si="105"/>
        <v>8.1</v>
      </c>
      <c r="BG98" s="9">
        <f t="shared" si="105"/>
        <v>45.3</v>
      </c>
      <c r="BH98" s="9">
        <f t="shared" si="105"/>
        <v>4.1500000000000004</v>
      </c>
      <c r="BI98" s="9">
        <f t="shared" si="105"/>
        <v>18</v>
      </c>
      <c r="BJ98" s="9">
        <f t="shared" si="105"/>
        <v>33.35</v>
      </c>
      <c r="BK98" s="9">
        <f t="shared" si="105"/>
        <v>31.3</v>
      </c>
      <c r="BL98" s="9">
        <f t="shared" si="105"/>
        <v>25.400000000000002</v>
      </c>
      <c r="BM98" s="9">
        <f t="shared" si="105"/>
        <v>17.55</v>
      </c>
      <c r="BN98" s="9">
        <f t="shared" si="105"/>
        <v>28.7</v>
      </c>
      <c r="BO98" s="9">
        <f t="shared" si="105"/>
        <v>13.8</v>
      </c>
      <c r="BP98" s="9">
        <f t="shared" si="105"/>
        <v>11.350000000000001</v>
      </c>
      <c r="BQ98" s="9">
        <f t="shared" si="105"/>
        <v>30.450000000000003</v>
      </c>
      <c r="BR98" s="9">
        <f t="shared" si="105"/>
        <v>9.8787000000000003</v>
      </c>
      <c r="BS98" s="9">
        <f t="shared" si="105"/>
        <v>-0.25</v>
      </c>
      <c r="BT98" s="9">
        <f t="shared" si="105"/>
        <v>13.049999999999999</v>
      </c>
      <c r="BU98" s="9">
        <f t="shared" si="105"/>
        <v>21.75</v>
      </c>
      <c r="BV98" s="7">
        <v>109.8</v>
      </c>
      <c r="BW98" s="7">
        <v>0</v>
      </c>
      <c r="BX98" s="9">
        <f t="shared" ref="BX98:CF98" si="106">BX97/2+BX99/2</f>
        <v>31.549999999999997</v>
      </c>
      <c r="BY98" s="9">
        <f t="shared" si="106"/>
        <v>31.4</v>
      </c>
      <c r="BZ98" s="9">
        <f t="shared" si="106"/>
        <v>12.35</v>
      </c>
      <c r="CA98" s="9">
        <f t="shared" si="106"/>
        <v>23.15</v>
      </c>
      <c r="CB98" s="9">
        <f t="shared" si="106"/>
        <v>47.8</v>
      </c>
      <c r="CC98" s="9">
        <f t="shared" si="106"/>
        <v>31.549999999999997</v>
      </c>
      <c r="CD98" s="9">
        <f t="shared" si="106"/>
        <v>23.4</v>
      </c>
      <c r="CE98" s="9">
        <f t="shared" si="106"/>
        <v>44.5</v>
      </c>
      <c r="CF98" s="9">
        <f t="shared" si="106"/>
        <v>38.400000000000006</v>
      </c>
      <c r="CG98" s="7">
        <v>106.11</v>
      </c>
      <c r="CH98" s="9">
        <f t="shared" ref="CH98:CQ98" si="107">CH97/2+CH99/2</f>
        <v>35</v>
      </c>
      <c r="CI98" s="9">
        <f t="shared" si="107"/>
        <v>23.299999999999997</v>
      </c>
      <c r="CJ98" s="9">
        <f t="shared" si="107"/>
        <v>26.6</v>
      </c>
      <c r="CK98" s="9">
        <f t="shared" si="107"/>
        <v>17.95</v>
      </c>
      <c r="CL98" s="9">
        <f t="shared" si="107"/>
        <v>9.5</v>
      </c>
      <c r="CM98" s="9">
        <f t="shared" si="107"/>
        <v>10.549999999999999</v>
      </c>
      <c r="CN98" s="9">
        <f t="shared" si="107"/>
        <v>-4.5999999999999996</v>
      </c>
      <c r="CO98" s="9">
        <f t="shared" si="107"/>
        <v>-2.75</v>
      </c>
      <c r="CP98" s="9">
        <f t="shared" si="107"/>
        <v>13.1</v>
      </c>
      <c r="CQ98" s="9">
        <f t="shared" si="107"/>
        <v>22.4</v>
      </c>
      <c r="CR98" s="7">
        <v>0</v>
      </c>
      <c r="CS98" s="7">
        <v>11.9</v>
      </c>
      <c r="CT98" s="7">
        <v>0</v>
      </c>
      <c r="CU98" s="7">
        <v>0</v>
      </c>
      <c r="CV98" s="7">
        <v>0</v>
      </c>
      <c r="CW98" s="7">
        <v>21.2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14.12</v>
      </c>
      <c r="DG98" s="9">
        <f>2/3*DG97+1/3*DG100</f>
        <v>15.299999999999997</v>
      </c>
      <c r="DH98" s="9">
        <f>2/3*DH97+1/3*DH100</f>
        <v>13.333333333333332</v>
      </c>
      <c r="DI98" s="7">
        <v>19.84</v>
      </c>
      <c r="DJ98" s="7">
        <v>39.6</v>
      </c>
      <c r="DK98" s="7">
        <v>22.73</v>
      </c>
      <c r="DL98" s="7">
        <v>27.15</v>
      </c>
      <c r="DM98" s="7">
        <v>0</v>
      </c>
      <c r="DN98" s="7">
        <v>15898.1</v>
      </c>
      <c r="DO98" s="7">
        <v>0</v>
      </c>
      <c r="DP98" s="7">
        <v>31.21</v>
      </c>
      <c r="DQ98" s="7">
        <v>20.72</v>
      </c>
      <c r="DR98" s="7">
        <v>18.940000000000001</v>
      </c>
      <c r="DS98" s="7">
        <v>16.739999999999998</v>
      </c>
      <c r="DT98" s="7">
        <v>41.58</v>
      </c>
      <c r="DU98" s="7">
        <v>30.24</v>
      </c>
      <c r="DV98" s="7">
        <v>54.52</v>
      </c>
      <c r="DW98" s="7">
        <v>-1.45</v>
      </c>
      <c r="DX98" s="7">
        <v>55.63</v>
      </c>
      <c r="DY98" s="7">
        <v>0</v>
      </c>
      <c r="DZ98" s="7">
        <v>-51.69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1.9881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7.1</v>
      </c>
      <c r="ER98" s="7">
        <v>6.1</v>
      </c>
      <c r="ES98" s="7">
        <v>108.4</v>
      </c>
      <c r="ET98" s="7">
        <v>13.1</v>
      </c>
      <c r="EU98" s="7">
        <v>2.7666666666666599</v>
      </c>
      <c r="EV98" s="7">
        <v>13.9</v>
      </c>
      <c r="EW98" s="7">
        <v>15.3333333333333</v>
      </c>
      <c r="EX98" s="7">
        <v>2.9666666666666601</v>
      </c>
      <c r="EY98" s="7">
        <v>13.8666666666666</v>
      </c>
      <c r="EZ98" s="7">
        <v>0</v>
      </c>
      <c r="FA98" s="7">
        <v>13.8666666666666</v>
      </c>
      <c r="FB98" s="7">
        <v>18.433333333333302</v>
      </c>
      <c r="FC98" s="7">
        <v>12.1666666666666</v>
      </c>
      <c r="FD98" s="7">
        <v>14.4333333333333</v>
      </c>
      <c r="FE98" s="7">
        <v>14.1</v>
      </c>
      <c r="FF98" s="7">
        <v>20.3333333333333</v>
      </c>
      <c r="FG98" s="7">
        <v>0</v>
      </c>
      <c r="FH98" s="7">
        <v>13.7666666666666</v>
      </c>
      <c r="FI98" s="7">
        <v>0</v>
      </c>
      <c r="FJ98" s="7">
        <v>15.977841666666601</v>
      </c>
      <c r="FK98" s="7">
        <v>14.9205666666666</v>
      </c>
      <c r="FL98" s="7">
        <v>21.055983333333302</v>
      </c>
      <c r="FM98" s="7">
        <v>14.765325000000001</v>
      </c>
      <c r="FN98" s="7">
        <v>994.93427999999994</v>
      </c>
      <c r="FO98" s="7">
        <v>9.9225366666666606</v>
      </c>
      <c r="FP98" s="7">
        <v>108.736253666666</v>
      </c>
      <c r="FQ98" s="7">
        <v>9.3082273333333294</v>
      </c>
      <c r="FR98" s="7">
        <v>-8.7362536666666593</v>
      </c>
      <c r="FS98" s="7">
        <v>0.61430933333333304</v>
      </c>
      <c r="FT98" s="7">
        <v>7.8227843333333302</v>
      </c>
      <c r="FU98" s="7">
        <v>-0.132657</v>
      </c>
      <c r="FV98" s="7">
        <v>0.37021633333333298</v>
      </c>
      <c r="FW98" s="7">
        <v>13.2228523333333</v>
      </c>
      <c r="FX98" s="7">
        <v>0</v>
      </c>
      <c r="FY98" s="7">
        <v>145.30000000000001</v>
      </c>
      <c r="FZ98" s="7">
        <v>18.8</v>
      </c>
      <c r="GA98" s="7">
        <v>96.633333333333297</v>
      </c>
      <c r="GB98" s="7">
        <v>29.8666666666666</v>
      </c>
      <c r="GC98" s="7">
        <v>19.3666666666666</v>
      </c>
      <c r="GD98" s="7">
        <v>10.5</v>
      </c>
      <c r="GE98" s="7">
        <v>26.066666666666599</v>
      </c>
      <c r="GF98" s="7">
        <v>34.633333333333297</v>
      </c>
      <c r="GG98" s="7">
        <v>15.3</v>
      </c>
      <c r="GH98" s="7">
        <v>13.3333333333333</v>
      </c>
    </row>
    <row r="99" spans="1:190" x14ac:dyDescent="0.3">
      <c r="A99" s="6">
        <v>39507</v>
      </c>
      <c r="B99" s="7">
        <v>15.4</v>
      </c>
      <c r="C99" s="7">
        <v>0</v>
      </c>
      <c r="D99" s="7">
        <v>0</v>
      </c>
      <c r="E99" s="7">
        <v>0</v>
      </c>
      <c r="F99" s="7">
        <v>11.5</v>
      </c>
      <c r="G99" s="7">
        <v>18</v>
      </c>
      <c r="H99" s="7">
        <v>13.3</v>
      </c>
      <c r="I99" s="7">
        <v>22.4</v>
      </c>
      <c r="J99" s="7">
        <v>0</v>
      </c>
      <c r="K99" s="7">
        <v>14.3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7.5</v>
      </c>
      <c r="R99" s="7">
        <v>20.100000000000001</v>
      </c>
      <c r="S99" s="7">
        <v>3.7</v>
      </c>
      <c r="T99" s="7">
        <v>17</v>
      </c>
      <c r="U99" s="7">
        <v>0</v>
      </c>
      <c r="V99" s="7">
        <v>17.18</v>
      </c>
      <c r="W99" s="7">
        <v>0</v>
      </c>
      <c r="X99" s="7">
        <v>21.18</v>
      </c>
      <c r="Y99" s="7">
        <v>53.4</v>
      </c>
      <c r="Z99" s="7">
        <v>55.4</v>
      </c>
      <c r="AA99" s="7">
        <v>59.3</v>
      </c>
      <c r="AB99" s="7">
        <v>52.8</v>
      </c>
      <c r="AC99" s="7">
        <v>0</v>
      </c>
      <c r="AD99" s="7">
        <v>0</v>
      </c>
      <c r="AE99" s="7">
        <v>24.3</v>
      </c>
      <c r="AF99" s="7">
        <v>24.5</v>
      </c>
      <c r="AG99" s="7">
        <v>33.5</v>
      </c>
      <c r="AH99" s="7">
        <v>16.7</v>
      </c>
      <c r="AI99" s="7">
        <v>4.2</v>
      </c>
      <c r="AJ99" s="7">
        <v>24.9</v>
      </c>
      <c r="AK99" s="7">
        <v>-0.2</v>
      </c>
      <c r="AL99" s="7">
        <v>23.7</v>
      </c>
      <c r="AM99" s="7">
        <v>-6.2</v>
      </c>
      <c r="AN99" s="7">
        <v>26.5</v>
      </c>
      <c r="AO99" s="7">
        <v>33.799999999999997</v>
      </c>
      <c r="AP99" s="7">
        <v>23.5</v>
      </c>
      <c r="AQ99" s="7">
        <v>20.100000000000001</v>
      </c>
      <c r="AR99" s="7">
        <v>31.5</v>
      </c>
      <c r="AS99" s="7">
        <v>77</v>
      </c>
      <c r="AT99" s="7">
        <v>26.1</v>
      </c>
      <c r="AU99" s="7">
        <v>22.6</v>
      </c>
      <c r="AV99" s="7">
        <v>29.2</v>
      </c>
      <c r="AW99" s="7">
        <v>0.7</v>
      </c>
      <c r="AX99" s="7">
        <v>41.3</v>
      </c>
      <c r="AY99" s="7">
        <v>58.1</v>
      </c>
      <c r="AZ99" s="7">
        <v>77</v>
      </c>
      <c r="BA99" s="7">
        <v>21.6</v>
      </c>
      <c r="BB99" s="7">
        <v>35.799999999999997</v>
      </c>
      <c r="BC99" s="7">
        <v>0.8</v>
      </c>
      <c r="BD99" s="7">
        <v>-5.5</v>
      </c>
      <c r="BE99" s="7">
        <v>39.200000000000003</v>
      </c>
      <c r="BF99" s="7">
        <v>0.4</v>
      </c>
      <c r="BG99" s="7">
        <v>48.9</v>
      </c>
      <c r="BH99" s="7">
        <v>5.6</v>
      </c>
      <c r="BI99" s="7">
        <v>8</v>
      </c>
      <c r="BJ99" s="7">
        <v>34.1</v>
      </c>
      <c r="BK99" s="7">
        <v>32.700000000000003</v>
      </c>
      <c r="BL99" s="7">
        <v>38.700000000000003</v>
      </c>
      <c r="BM99" s="7">
        <v>11.5</v>
      </c>
      <c r="BN99" s="7">
        <v>29</v>
      </c>
      <c r="BO99" s="7">
        <v>23.3</v>
      </c>
      <c r="BP99" s="7">
        <v>8.4</v>
      </c>
      <c r="BQ99" s="7">
        <v>29.3</v>
      </c>
      <c r="BR99" s="7">
        <v>3.5640999999999998</v>
      </c>
      <c r="BS99" s="7">
        <v>-4.7</v>
      </c>
      <c r="BT99" s="7">
        <v>-2.6</v>
      </c>
      <c r="BU99" s="7">
        <v>22.2</v>
      </c>
      <c r="BV99" s="7">
        <v>38.299999999999997</v>
      </c>
      <c r="BW99" s="7">
        <v>0</v>
      </c>
      <c r="BX99" s="7">
        <v>32.9</v>
      </c>
      <c r="BY99" s="7">
        <v>30.7</v>
      </c>
      <c r="BZ99" s="7">
        <v>13</v>
      </c>
      <c r="CA99" s="7">
        <v>28</v>
      </c>
      <c r="CB99" s="7">
        <v>57.2</v>
      </c>
      <c r="CC99" s="7">
        <v>32.9</v>
      </c>
      <c r="CD99" s="7">
        <v>35.799999999999997</v>
      </c>
      <c r="CE99" s="7">
        <v>52.7</v>
      </c>
      <c r="CF99" s="7">
        <v>49.2</v>
      </c>
      <c r="CG99" s="7">
        <v>105.55</v>
      </c>
      <c r="CH99" s="7">
        <v>31.9</v>
      </c>
      <c r="CI99" s="7">
        <v>27.2</v>
      </c>
      <c r="CJ99" s="7">
        <v>32.1</v>
      </c>
      <c r="CK99" s="7">
        <v>31.6</v>
      </c>
      <c r="CL99" s="7">
        <v>-4.2</v>
      </c>
      <c r="CM99" s="7">
        <v>-3.6</v>
      </c>
      <c r="CN99" s="7">
        <v>-27.3</v>
      </c>
      <c r="CO99" s="7">
        <v>-10.5</v>
      </c>
      <c r="CP99" s="7">
        <v>5.3</v>
      </c>
      <c r="CQ99" s="7">
        <v>-6.7</v>
      </c>
      <c r="CR99" s="7">
        <v>0</v>
      </c>
      <c r="CS99" s="7">
        <v>11.5</v>
      </c>
      <c r="CT99" s="7">
        <v>0</v>
      </c>
      <c r="CU99" s="7">
        <v>0</v>
      </c>
      <c r="CV99" s="7">
        <v>0</v>
      </c>
      <c r="CW99" s="7">
        <v>19.100000000000001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10.18</v>
      </c>
      <c r="DG99" s="9">
        <f>1/3*DG97+2/3*DG100</f>
        <v>13.399999999999999</v>
      </c>
      <c r="DH99" s="9">
        <f>1/3*DH97+2/3*DH100</f>
        <v>11.666666666666666</v>
      </c>
      <c r="DI99" s="7">
        <v>19.91</v>
      </c>
      <c r="DJ99" s="7">
        <v>27</v>
      </c>
      <c r="DK99" s="7">
        <v>-65.47</v>
      </c>
      <c r="DL99" s="7">
        <v>23.07</v>
      </c>
      <c r="DM99" s="7">
        <v>0</v>
      </c>
      <c r="DN99" s="7">
        <v>16471.34</v>
      </c>
      <c r="DO99" s="7">
        <v>0</v>
      </c>
      <c r="DP99" s="7">
        <v>5.96</v>
      </c>
      <c r="DQ99" s="7">
        <v>19.2</v>
      </c>
      <c r="DR99" s="7">
        <v>17.48</v>
      </c>
      <c r="DS99" s="7">
        <v>15.73</v>
      </c>
      <c r="DT99" s="7">
        <v>-41.18</v>
      </c>
      <c r="DU99" s="7">
        <v>-76.56</v>
      </c>
      <c r="DV99" s="7">
        <v>2.89</v>
      </c>
      <c r="DW99" s="7">
        <v>-88.36</v>
      </c>
      <c r="DX99" s="7">
        <v>-28.63</v>
      </c>
      <c r="DY99" s="7">
        <v>0</v>
      </c>
      <c r="DZ99" s="7">
        <v>153.29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2.4847000000000001</v>
      </c>
      <c r="EG99" s="7">
        <v>0</v>
      </c>
      <c r="EH99" s="7">
        <v>0</v>
      </c>
      <c r="EI99" s="7">
        <v>0</v>
      </c>
      <c r="EJ99" s="7">
        <v>0</v>
      </c>
      <c r="EK99" s="7">
        <v>3.15</v>
      </c>
      <c r="EL99" s="7">
        <v>3.16</v>
      </c>
      <c r="EM99" s="7">
        <v>3.1</v>
      </c>
      <c r="EN99" s="7">
        <v>3.35</v>
      </c>
      <c r="EO99" s="7">
        <v>3.56</v>
      </c>
      <c r="EP99" s="7">
        <v>0</v>
      </c>
      <c r="EQ99" s="7">
        <v>8.6999999999999993</v>
      </c>
      <c r="ER99" s="7">
        <v>6.62</v>
      </c>
      <c r="ES99" s="7">
        <v>109.2</v>
      </c>
      <c r="ET99" s="7">
        <v>12.3</v>
      </c>
      <c r="EU99" s="7">
        <v>2.7333333333333298</v>
      </c>
      <c r="EV99" s="7">
        <v>13.3</v>
      </c>
      <c r="EW99" s="7">
        <v>13.3666666666666</v>
      </c>
      <c r="EX99" s="7">
        <v>3.0333333333333301</v>
      </c>
      <c r="EY99" s="7">
        <v>13.4333333333333</v>
      </c>
      <c r="EZ99" s="7">
        <v>0</v>
      </c>
      <c r="FA99" s="7">
        <v>12.233333333333301</v>
      </c>
      <c r="FB99" s="7">
        <v>15.966666666666599</v>
      </c>
      <c r="FC99" s="7">
        <v>10.633333333333301</v>
      </c>
      <c r="FD99" s="7">
        <v>12.566666666666601</v>
      </c>
      <c r="FE99" s="7">
        <v>13.4</v>
      </c>
      <c r="FF99" s="7">
        <v>14.466666666666599</v>
      </c>
      <c r="FG99" s="7">
        <v>0</v>
      </c>
      <c r="FH99" s="7">
        <v>12.633333333333301</v>
      </c>
      <c r="FI99" s="7">
        <v>0</v>
      </c>
      <c r="FJ99" s="7">
        <v>18.5489833333333</v>
      </c>
      <c r="FK99" s="7">
        <v>19.276633333333301</v>
      </c>
      <c r="FL99" s="7">
        <v>26.644966666666601</v>
      </c>
      <c r="FM99" s="7">
        <v>13.86055</v>
      </c>
      <c r="FN99" s="7">
        <v>1240.220603</v>
      </c>
      <c r="FO99" s="7">
        <v>12.6963253333333</v>
      </c>
      <c r="FP99" s="7">
        <v>82.036894333333294</v>
      </c>
      <c r="FQ99" s="7">
        <v>8.9345036666666608</v>
      </c>
      <c r="FR99" s="7">
        <v>17.9631056666666</v>
      </c>
      <c r="FS99" s="7">
        <v>3.76182166666666</v>
      </c>
      <c r="FT99" s="7">
        <v>6.8271896666666603</v>
      </c>
      <c r="FU99" s="7">
        <v>-0.163878</v>
      </c>
      <c r="FV99" s="7">
        <v>0.95186966666666595</v>
      </c>
      <c r="FW99" s="7">
        <v>12.283916666666601</v>
      </c>
      <c r="FX99" s="7">
        <v>0</v>
      </c>
      <c r="FY99" s="7">
        <v>145.6</v>
      </c>
      <c r="FZ99" s="7">
        <v>18.8</v>
      </c>
      <c r="GA99" s="7">
        <v>97.1666666666666</v>
      </c>
      <c r="GB99" s="7">
        <v>29.633333333333301</v>
      </c>
      <c r="GC99" s="7">
        <v>19.133333333333301</v>
      </c>
      <c r="GD99" s="7">
        <v>10.5</v>
      </c>
      <c r="GE99" s="7">
        <v>26.533333333333299</v>
      </c>
      <c r="GF99" s="7">
        <v>35.266666666666602</v>
      </c>
      <c r="GG99" s="7">
        <v>13.4</v>
      </c>
      <c r="GH99" s="7">
        <v>11.6666666666666</v>
      </c>
    </row>
    <row r="100" spans="1:190" x14ac:dyDescent="0.3">
      <c r="A100" s="6">
        <v>39538</v>
      </c>
      <c r="B100" s="7">
        <v>17.8</v>
      </c>
      <c r="C100" s="7">
        <v>0</v>
      </c>
      <c r="D100" s="7">
        <v>0</v>
      </c>
      <c r="E100" s="7">
        <v>0</v>
      </c>
      <c r="F100" s="7">
        <v>14.3</v>
      </c>
      <c r="G100" s="7">
        <v>20.399999999999999</v>
      </c>
      <c r="H100" s="7">
        <v>15.6</v>
      </c>
      <c r="I100" s="7">
        <v>24.1</v>
      </c>
      <c r="J100" s="7">
        <v>0</v>
      </c>
      <c r="K100" s="7">
        <v>16.600000000000001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10</v>
      </c>
      <c r="R100" s="7">
        <v>2.1</v>
      </c>
      <c r="S100" s="7">
        <v>10.3</v>
      </c>
      <c r="T100" s="7">
        <v>3</v>
      </c>
      <c r="U100" s="7">
        <v>0</v>
      </c>
      <c r="V100" s="9">
        <f t="shared" ref="V100" si="108">2/3*V99+1/3*V102</f>
        <v>17.189999999999998</v>
      </c>
      <c r="W100" s="7">
        <v>0</v>
      </c>
      <c r="X100" s="9">
        <f t="shared" ref="X100" si="109">2/3*X99+1/3*X102</f>
        <v>22.81</v>
      </c>
      <c r="Y100" s="7">
        <v>58.4</v>
      </c>
      <c r="Z100" s="7">
        <v>64.099999999999994</v>
      </c>
      <c r="AA100" s="7">
        <v>58.9</v>
      </c>
      <c r="AB100" s="7">
        <v>54.4</v>
      </c>
      <c r="AC100" s="7">
        <v>0</v>
      </c>
      <c r="AD100" s="7">
        <v>0</v>
      </c>
      <c r="AE100" s="7">
        <v>25.9</v>
      </c>
      <c r="AF100" s="7">
        <v>27</v>
      </c>
      <c r="AG100" s="7">
        <v>18.8</v>
      </c>
      <c r="AH100" s="7">
        <v>19.2</v>
      </c>
      <c r="AI100" s="7">
        <v>18.8</v>
      </c>
      <c r="AJ100" s="7">
        <v>25.2</v>
      </c>
      <c r="AK100" s="7">
        <v>28.3</v>
      </c>
      <c r="AL100" s="7">
        <v>20.6</v>
      </c>
      <c r="AM100" s="7">
        <v>-6.5</v>
      </c>
      <c r="AN100" s="7">
        <v>30</v>
      </c>
      <c r="AO100" s="7">
        <v>23.2</v>
      </c>
      <c r="AP100" s="7">
        <v>26.8</v>
      </c>
      <c r="AQ100" s="7">
        <v>23.3</v>
      </c>
      <c r="AR100" s="7">
        <v>26.2</v>
      </c>
      <c r="AS100" s="7">
        <v>80.8</v>
      </c>
      <c r="AT100" s="7">
        <v>25.9</v>
      </c>
      <c r="AU100" s="7">
        <v>25.3</v>
      </c>
      <c r="AV100" s="7">
        <v>25.6</v>
      </c>
      <c r="AW100" s="7">
        <v>1</v>
      </c>
      <c r="AX100" s="7">
        <v>43.8</v>
      </c>
      <c r="AY100" s="7">
        <v>55.2</v>
      </c>
      <c r="AZ100" s="7">
        <v>80.8</v>
      </c>
      <c r="BA100" s="7">
        <v>31.6</v>
      </c>
      <c r="BB100" s="7">
        <v>31.9</v>
      </c>
      <c r="BC100" s="7">
        <v>6.6</v>
      </c>
      <c r="BD100" s="7">
        <v>-14.1</v>
      </c>
      <c r="BE100" s="7">
        <v>30.3</v>
      </c>
      <c r="BF100" s="7">
        <v>5.3</v>
      </c>
      <c r="BG100" s="7">
        <v>32.9</v>
      </c>
      <c r="BH100" s="7">
        <v>2.4</v>
      </c>
      <c r="BI100" s="7">
        <v>16.8</v>
      </c>
      <c r="BJ100" s="7">
        <v>34.700000000000003</v>
      </c>
      <c r="BK100" s="7">
        <v>42.9</v>
      </c>
      <c r="BL100" s="7">
        <v>28.6</v>
      </c>
      <c r="BM100" s="7">
        <v>27</v>
      </c>
      <c r="BN100" s="7">
        <v>33.5</v>
      </c>
      <c r="BO100" s="7">
        <v>15.4</v>
      </c>
      <c r="BP100" s="7">
        <v>26.2</v>
      </c>
      <c r="BQ100" s="7">
        <v>22.5</v>
      </c>
      <c r="BR100" s="7">
        <v>11.6005</v>
      </c>
      <c r="BS100" s="7">
        <v>3.8</v>
      </c>
      <c r="BT100" s="7">
        <v>-4.4000000000000004</v>
      </c>
      <c r="BU100" s="7">
        <v>19.5</v>
      </c>
      <c r="BV100" s="7">
        <v>39.6</v>
      </c>
      <c r="BW100" s="7">
        <v>0</v>
      </c>
      <c r="BX100" s="7">
        <v>32.299999999999997</v>
      </c>
      <c r="BY100" s="7">
        <v>34.700000000000003</v>
      </c>
      <c r="BZ100" s="7">
        <v>11.2</v>
      </c>
      <c r="CA100" s="7">
        <v>20.9</v>
      </c>
      <c r="CB100" s="7">
        <v>35.5</v>
      </c>
      <c r="CC100" s="7">
        <v>32.299999999999997</v>
      </c>
      <c r="CD100" s="7">
        <v>29.7</v>
      </c>
      <c r="CE100" s="7">
        <v>43</v>
      </c>
      <c r="CF100" s="7">
        <v>36.299999999999997</v>
      </c>
      <c r="CG100" s="7">
        <v>104.72</v>
      </c>
      <c r="CH100" s="7">
        <v>29.5</v>
      </c>
      <c r="CI100" s="7">
        <v>25.9</v>
      </c>
      <c r="CJ100" s="7">
        <v>27.5</v>
      </c>
      <c r="CK100" s="7">
        <v>26.9</v>
      </c>
      <c r="CL100" s="7">
        <v>-2</v>
      </c>
      <c r="CM100" s="7">
        <v>-0.3</v>
      </c>
      <c r="CN100" s="7">
        <v>-22.4</v>
      </c>
      <c r="CO100" s="7">
        <v>-14.9</v>
      </c>
      <c r="CP100" s="7">
        <v>1.6</v>
      </c>
      <c r="CQ100" s="7">
        <v>1.4</v>
      </c>
      <c r="CR100" s="7">
        <v>0</v>
      </c>
      <c r="CS100" s="7">
        <v>11.1</v>
      </c>
      <c r="CT100" s="7">
        <v>0</v>
      </c>
      <c r="CU100" s="7">
        <v>0</v>
      </c>
      <c r="CV100" s="7">
        <v>0</v>
      </c>
      <c r="CW100" s="7">
        <v>21.5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12.71</v>
      </c>
      <c r="DG100" s="7">
        <v>11.5</v>
      </c>
      <c r="DH100" s="7">
        <v>10</v>
      </c>
      <c r="DI100" s="7">
        <v>24.72</v>
      </c>
      <c r="DJ100" s="7">
        <v>44.1</v>
      </c>
      <c r="DK100" s="7">
        <v>90.61</v>
      </c>
      <c r="DL100" s="7">
        <v>24.74</v>
      </c>
      <c r="DM100" s="7">
        <v>0</v>
      </c>
      <c r="DN100" s="7">
        <v>16821.77</v>
      </c>
      <c r="DO100" s="7">
        <v>0</v>
      </c>
      <c r="DP100" s="7">
        <v>11.12</v>
      </c>
      <c r="DQ100" s="7">
        <v>18.25</v>
      </c>
      <c r="DR100" s="7">
        <v>16.29</v>
      </c>
      <c r="DS100" s="7">
        <v>14.78</v>
      </c>
      <c r="DT100" s="7">
        <v>-35.840000000000003</v>
      </c>
      <c r="DU100" s="7">
        <v>-55.72</v>
      </c>
      <c r="DV100" s="7">
        <v>-16.54</v>
      </c>
      <c r="DW100" s="7">
        <v>-12.99</v>
      </c>
      <c r="DX100" s="7">
        <v>-42.51</v>
      </c>
      <c r="DY100" s="7">
        <v>0</v>
      </c>
      <c r="DZ100" s="7">
        <v>22.29</v>
      </c>
      <c r="EA100" s="7">
        <v>0</v>
      </c>
      <c r="EB100" s="7">
        <v>-20.81</v>
      </c>
      <c r="EC100" s="7">
        <v>0</v>
      </c>
      <c r="ED100" s="7">
        <v>0</v>
      </c>
      <c r="EE100" s="7">
        <v>0</v>
      </c>
      <c r="EF100" s="7">
        <v>2.2848000000000002</v>
      </c>
      <c r="EG100" s="7">
        <v>0</v>
      </c>
      <c r="EH100" s="7">
        <v>0</v>
      </c>
      <c r="EI100" s="7">
        <v>0</v>
      </c>
      <c r="EJ100" s="7">
        <v>0</v>
      </c>
      <c r="EK100" s="7">
        <v>3</v>
      </c>
      <c r="EL100" s="9">
        <f>EL99+1/4*(EL103-EL99)</f>
        <v>3.3075000000000001</v>
      </c>
      <c r="EM100" s="7">
        <v>3.09</v>
      </c>
      <c r="EN100" s="7">
        <v>3.33</v>
      </c>
      <c r="EO100" s="7">
        <v>3.44</v>
      </c>
      <c r="EP100" s="7">
        <v>0</v>
      </c>
      <c r="EQ100" s="7">
        <v>8.3000000000000007</v>
      </c>
      <c r="ER100" s="7">
        <v>7.95</v>
      </c>
      <c r="ES100" s="7">
        <v>110.2</v>
      </c>
      <c r="ET100" s="7">
        <v>11.5</v>
      </c>
      <c r="EU100" s="7">
        <v>2.7</v>
      </c>
      <c r="EV100" s="7">
        <v>12.7</v>
      </c>
      <c r="EW100" s="7">
        <v>11.399999999999901</v>
      </c>
      <c r="EX100" s="7">
        <v>3.1</v>
      </c>
      <c r="EY100" s="7">
        <v>13</v>
      </c>
      <c r="EZ100" s="7">
        <v>0</v>
      </c>
      <c r="FA100" s="7">
        <v>10.6</v>
      </c>
      <c r="FB100" s="7">
        <v>13.5</v>
      </c>
      <c r="FC100" s="7">
        <v>9.1</v>
      </c>
      <c r="FD100" s="7">
        <v>10.7</v>
      </c>
      <c r="FE100" s="7">
        <v>12.7</v>
      </c>
      <c r="FF100" s="7">
        <v>8.5999999999999908</v>
      </c>
      <c r="FG100" s="7">
        <v>0</v>
      </c>
      <c r="FH100" s="7">
        <v>11.5</v>
      </c>
      <c r="FI100" s="7">
        <v>0</v>
      </c>
      <c r="FJ100" s="7">
        <v>21.120125000000002</v>
      </c>
      <c r="FK100" s="7">
        <v>23.6327</v>
      </c>
      <c r="FL100" s="7">
        <v>32.23395</v>
      </c>
      <c r="FM100" s="7">
        <v>12.955774999999999</v>
      </c>
      <c r="FN100" s="7">
        <v>1485.506926</v>
      </c>
      <c r="FO100" s="7">
        <v>15.470114000000001</v>
      </c>
      <c r="FP100" s="7">
        <v>55.337535000000003</v>
      </c>
      <c r="FQ100" s="7">
        <v>8.5607799999999994</v>
      </c>
      <c r="FR100" s="7">
        <v>44.662464999999997</v>
      </c>
      <c r="FS100" s="7">
        <v>6.9093339999999897</v>
      </c>
      <c r="FT100" s="7">
        <v>5.8315949999999903</v>
      </c>
      <c r="FU100" s="7">
        <v>-0.19509899999999999</v>
      </c>
      <c r="FV100" s="7">
        <v>1.53352299999999</v>
      </c>
      <c r="FW100" s="7">
        <v>11.344981000000001</v>
      </c>
      <c r="FX100" s="7">
        <v>0</v>
      </c>
      <c r="FY100" s="7">
        <v>145.9</v>
      </c>
      <c r="FZ100" s="7">
        <v>18.8</v>
      </c>
      <c r="GA100" s="7">
        <v>97.7</v>
      </c>
      <c r="GB100" s="7">
        <v>29.4</v>
      </c>
      <c r="GC100" s="7">
        <v>18.899999999999999</v>
      </c>
      <c r="GD100" s="7">
        <v>10.5</v>
      </c>
      <c r="GE100" s="7">
        <v>27</v>
      </c>
      <c r="GF100" s="7">
        <v>35.9</v>
      </c>
      <c r="GG100" s="7">
        <v>11.5</v>
      </c>
      <c r="GH100" s="7">
        <v>9.9999999999999893</v>
      </c>
    </row>
    <row r="101" spans="1:190" x14ac:dyDescent="0.3">
      <c r="A101" s="6">
        <v>39568</v>
      </c>
      <c r="B101" s="7">
        <v>15.7</v>
      </c>
      <c r="C101" s="7">
        <v>0</v>
      </c>
      <c r="D101" s="7">
        <v>0</v>
      </c>
      <c r="E101" s="7">
        <v>0</v>
      </c>
      <c r="F101" s="7">
        <v>11.3</v>
      </c>
      <c r="G101" s="7">
        <v>18.100000000000001</v>
      </c>
      <c r="H101" s="7">
        <v>14.1</v>
      </c>
      <c r="I101" s="7">
        <v>23.2</v>
      </c>
      <c r="J101" s="7">
        <v>0</v>
      </c>
      <c r="K101" s="7">
        <v>12.8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7.4</v>
      </c>
      <c r="R101" s="7">
        <v>17</v>
      </c>
      <c r="S101" s="7">
        <v>7.3</v>
      </c>
      <c r="T101" s="7">
        <v>19.3</v>
      </c>
      <c r="U101" s="7">
        <v>0</v>
      </c>
      <c r="V101" s="9">
        <f t="shared" ref="V101" si="110">1/3*V99+2/3*V102</f>
        <v>17.2</v>
      </c>
      <c r="W101" s="7">
        <v>0</v>
      </c>
      <c r="X101" s="9">
        <f t="shared" ref="X101" si="111">1/3*X99+2/3*X102</f>
        <v>24.439999999999998</v>
      </c>
      <c r="Y101" s="7">
        <v>59.2</v>
      </c>
      <c r="Z101" s="7">
        <v>66.5</v>
      </c>
      <c r="AA101" s="7">
        <v>58.4</v>
      </c>
      <c r="AB101" s="7">
        <v>55.4</v>
      </c>
      <c r="AC101" s="7">
        <v>0</v>
      </c>
      <c r="AD101" s="7">
        <v>0</v>
      </c>
      <c r="AE101" s="7">
        <v>25.7</v>
      </c>
      <c r="AF101" s="7">
        <v>26.8</v>
      </c>
      <c r="AG101" s="7">
        <v>16.100000000000001</v>
      </c>
      <c r="AH101" s="7">
        <v>20.3</v>
      </c>
      <c r="AI101" s="7">
        <v>23.2</v>
      </c>
      <c r="AJ101" s="7">
        <v>23.2</v>
      </c>
      <c r="AK101" s="7">
        <v>36</v>
      </c>
      <c r="AL101" s="7">
        <v>18.2</v>
      </c>
      <c r="AM101" s="7">
        <v>-5.5</v>
      </c>
      <c r="AN101" s="7">
        <v>28.1</v>
      </c>
      <c r="AO101" s="7">
        <v>18</v>
      </c>
      <c r="AP101" s="7">
        <v>26.9</v>
      </c>
      <c r="AQ101" s="7">
        <v>23.4</v>
      </c>
      <c r="AR101" s="7">
        <v>24.5</v>
      </c>
      <c r="AS101" s="7">
        <v>71.599999999999994</v>
      </c>
      <c r="AT101" s="7">
        <v>25.9</v>
      </c>
      <c r="AU101" s="7">
        <v>24.9</v>
      </c>
      <c r="AV101" s="7">
        <v>24.5</v>
      </c>
      <c r="AW101" s="7">
        <v>1.1000000000000001</v>
      </c>
      <c r="AX101" s="7">
        <v>44</v>
      </c>
      <c r="AY101" s="7">
        <v>54.8</v>
      </c>
      <c r="AZ101" s="7">
        <v>71.599999999999994</v>
      </c>
      <c r="BA101" s="7">
        <v>32.1</v>
      </c>
      <c r="BB101" s="7">
        <v>31.2</v>
      </c>
      <c r="BC101" s="7">
        <v>7.3</v>
      </c>
      <c r="BD101" s="7">
        <v>-5</v>
      </c>
      <c r="BE101" s="7">
        <v>27.6</v>
      </c>
      <c r="BF101" s="7">
        <v>7.4</v>
      </c>
      <c r="BG101" s="7">
        <v>31.9</v>
      </c>
      <c r="BH101" s="7">
        <v>13.4</v>
      </c>
      <c r="BI101" s="7">
        <v>27.9</v>
      </c>
      <c r="BJ101" s="7">
        <v>33.9</v>
      </c>
      <c r="BK101" s="7">
        <v>46.4</v>
      </c>
      <c r="BL101" s="7">
        <v>35.200000000000003</v>
      </c>
      <c r="BM101" s="7">
        <v>27.2</v>
      </c>
      <c r="BN101" s="7">
        <v>15.3</v>
      </c>
      <c r="BO101" s="7">
        <v>9.3000000000000007</v>
      </c>
      <c r="BP101" s="7">
        <v>32.799999999999997</v>
      </c>
      <c r="BQ101" s="7">
        <v>14.4</v>
      </c>
      <c r="BR101" s="7">
        <v>12.8835</v>
      </c>
      <c r="BS101" s="7">
        <v>3.7</v>
      </c>
      <c r="BT101" s="7">
        <v>-5.0999999999999996</v>
      </c>
      <c r="BU101" s="7">
        <v>16.899999999999999</v>
      </c>
      <c r="BV101" s="7">
        <v>52.7</v>
      </c>
      <c r="BW101" s="7">
        <v>0</v>
      </c>
      <c r="BX101" s="7">
        <v>32.1</v>
      </c>
      <c r="BY101" s="7">
        <v>35.200000000000003</v>
      </c>
      <c r="BZ101" s="7">
        <v>-5.5</v>
      </c>
      <c r="CA101" s="7">
        <v>20.8</v>
      </c>
      <c r="CB101" s="7">
        <v>38.200000000000003</v>
      </c>
      <c r="CC101" s="7">
        <v>32.1</v>
      </c>
      <c r="CD101" s="7">
        <v>11.1</v>
      </c>
      <c r="CE101" s="7">
        <v>35.799999999999997</v>
      </c>
      <c r="CF101" s="7">
        <v>35.799999999999997</v>
      </c>
      <c r="CG101" s="7">
        <v>104.07</v>
      </c>
      <c r="CH101" s="7">
        <v>25.9</v>
      </c>
      <c r="CI101" s="7">
        <v>20.399999999999999</v>
      </c>
      <c r="CJ101" s="7">
        <v>25.4</v>
      </c>
      <c r="CK101" s="7">
        <v>19.5</v>
      </c>
      <c r="CL101" s="7">
        <v>-4.9000000000000004</v>
      </c>
      <c r="CM101" s="7">
        <v>-4</v>
      </c>
      <c r="CN101" s="7">
        <v>-17.7</v>
      </c>
      <c r="CO101" s="7">
        <v>-18.3</v>
      </c>
      <c r="CP101" s="7">
        <v>-2.6</v>
      </c>
      <c r="CQ101" s="7">
        <v>-1.2</v>
      </c>
      <c r="CR101" s="7">
        <v>0</v>
      </c>
      <c r="CS101" s="7">
        <v>10.3</v>
      </c>
      <c r="CT101" s="7">
        <v>0</v>
      </c>
      <c r="CU101" s="7">
        <v>0</v>
      </c>
      <c r="CV101" s="7">
        <v>0</v>
      </c>
      <c r="CW101" s="7">
        <v>22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12.86</v>
      </c>
      <c r="DG101" s="9">
        <f>2/3*DG100+1/3*DG103</f>
        <v>12.466666666666665</v>
      </c>
      <c r="DH101" s="9">
        <f>2/3*DH100+1/3*DH103</f>
        <v>11.233333333333333</v>
      </c>
      <c r="DI101" s="7">
        <v>14.09</v>
      </c>
      <c r="DJ101" s="7">
        <v>25.7</v>
      </c>
      <c r="DK101" s="7">
        <v>-0.74</v>
      </c>
      <c r="DL101" s="7">
        <v>24.59</v>
      </c>
      <c r="DM101" s="7">
        <v>0</v>
      </c>
      <c r="DN101" s="7">
        <v>17566.55</v>
      </c>
      <c r="DO101" s="7">
        <v>0</v>
      </c>
      <c r="DP101" s="7">
        <v>10.7</v>
      </c>
      <c r="DQ101" s="7">
        <v>19.05</v>
      </c>
      <c r="DR101" s="7">
        <v>16.940000000000001</v>
      </c>
      <c r="DS101" s="7">
        <v>14.7</v>
      </c>
      <c r="DT101" s="7">
        <v>9.93</v>
      </c>
      <c r="DU101" s="7">
        <v>-4.7699999999999996</v>
      </c>
      <c r="DV101" s="7">
        <v>25.86</v>
      </c>
      <c r="DW101" s="7">
        <v>-41.42</v>
      </c>
      <c r="DX101" s="7">
        <v>31.24</v>
      </c>
      <c r="DY101" s="7">
        <v>0</v>
      </c>
      <c r="DZ101" s="7">
        <v>46.6</v>
      </c>
      <c r="EA101" s="7">
        <v>0</v>
      </c>
      <c r="EB101" s="7">
        <v>-8.7200000000000006</v>
      </c>
      <c r="EC101" s="7">
        <v>0</v>
      </c>
      <c r="ED101" s="7">
        <v>0</v>
      </c>
      <c r="EE101" s="7">
        <v>0</v>
      </c>
      <c r="EF101" s="7">
        <v>2.1659999999999999</v>
      </c>
      <c r="EG101" s="7">
        <v>0</v>
      </c>
      <c r="EH101" s="7">
        <v>0</v>
      </c>
      <c r="EI101" s="7">
        <v>0</v>
      </c>
      <c r="EJ101" s="7">
        <v>0</v>
      </c>
      <c r="EK101" s="7">
        <v>2.96</v>
      </c>
      <c r="EL101" s="9">
        <f>EL99+2/4*(EL103-EL99)</f>
        <v>3.4550000000000001</v>
      </c>
      <c r="EM101" s="7">
        <v>3.02</v>
      </c>
      <c r="EN101" s="7">
        <v>3.3050000000000002</v>
      </c>
      <c r="EO101" s="7">
        <v>3.48</v>
      </c>
      <c r="EP101" s="7">
        <v>0</v>
      </c>
      <c r="EQ101" s="7">
        <v>8.5</v>
      </c>
      <c r="ER101" s="7">
        <v>8.1199999999999992</v>
      </c>
      <c r="ES101" s="7">
        <v>110.3</v>
      </c>
      <c r="ET101" s="7">
        <v>11.3</v>
      </c>
      <c r="EU101" s="7">
        <v>3.1</v>
      </c>
      <c r="EV101" s="7">
        <v>12.3666666666666</v>
      </c>
      <c r="EW101" s="7">
        <v>11.4333333333333</v>
      </c>
      <c r="EX101" s="7">
        <v>3.43333333333333</v>
      </c>
      <c r="EY101" s="7">
        <v>12.7</v>
      </c>
      <c r="EZ101" s="7">
        <v>0</v>
      </c>
      <c r="FA101" s="7">
        <v>10.133333333333301</v>
      </c>
      <c r="FB101" s="7">
        <v>14.066666666666601</v>
      </c>
      <c r="FC101" s="7">
        <v>9.36666666666666</v>
      </c>
      <c r="FD101" s="7">
        <v>9.7333333333333307</v>
      </c>
      <c r="FE101" s="7">
        <v>12.3666666666666</v>
      </c>
      <c r="FF101" s="7">
        <v>7.5666666666666602</v>
      </c>
      <c r="FG101" s="7">
        <v>0</v>
      </c>
      <c r="FH101" s="7">
        <v>11.6666666666666</v>
      </c>
      <c r="FI101" s="7">
        <v>0</v>
      </c>
      <c r="FJ101" s="7">
        <v>23.6912666666666</v>
      </c>
      <c r="FK101" s="7">
        <v>27.988766666666599</v>
      </c>
      <c r="FL101" s="7">
        <v>37.822933333333303</v>
      </c>
      <c r="FM101" s="7">
        <v>12.051</v>
      </c>
      <c r="FN101" s="7">
        <v>1361.0038050000001</v>
      </c>
      <c r="FO101" s="7">
        <v>13.597047666666599</v>
      </c>
      <c r="FP101" s="7">
        <v>65.510722999999999</v>
      </c>
      <c r="FQ101" s="7">
        <v>8.5264233333333301</v>
      </c>
      <c r="FR101" s="7">
        <v>34.489277000000001</v>
      </c>
      <c r="FS101" s="7">
        <v>5.0706243333333303</v>
      </c>
      <c r="FT101" s="7">
        <v>6.1082776666666598</v>
      </c>
      <c r="FU101" s="7">
        <v>-0.160196333333333</v>
      </c>
      <c r="FV101" s="7">
        <v>1.2866443333333299</v>
      </c>
      <c r="FW101" s="7">
        <v>11.147055999999999</v>
      </c>
      <c r="FX101" s="7">
        <v>0</v>
      </c>
      <c r="FY101" s="7">
        <v>145.433333333333</v>
      </c>
      <c r="FZ101" s="7">
        <v>18.733333333333299</v>
      </c>
      <c r="GA101" s="7">
        <v>97.566666666666606</v>
      </c>
      <c r="GB101" s="7">
        <v>29.133333333333301</v>
      </c>
      <c r="GC101" s="7">
        <v>18.600000000000001</v>
      </c>
      <c r="GD101" s="7">
        <v>10.533333333333299</v>
      </c>
      <c r="GE101" s="7">
        <v>27.1</v>
      </c>
      <c r="GF101" s="7">
        <v>35.6666666666666</v>
      </c>
      <c r="GG101" s="7">
        <v>12.466666666666599</v>
      </c>
      <c r="GH101" s="7">
        <v>11.233333333333301</v>
      </c>
    </row>
    <row r="102" spans="1:190" x14ac:dyDescent="0.3">
      <c r="A102" s="6">
        <v>39599</v>
      </c>
      <c r="B102" s="7">
        <v>16</v>
      </c>
      <c r="C102" s="7">
        <v>0</v>
      </c>
      <c r="D102" s="7">
        <v>0</v>
      </c>
      <c r="E102" s="7">
        <v>0</v>
      </c>
      <c r="F102" s="7">
        <v>12.6</v>
      </c>
      <c r="G102" s="7">
        <v>17.7</v>
      </c>
      <c r="H102" s="7">
        <v>14.4</v>
      </c>
      <c r="I102" s="7">
        <v>22.1</v>
      </c>
      <c r="J102" s="7">
        <v>0</v>
      </c>
      <c r="K102" s="7">
        <v>11.8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5.7</v>
      </c>
      <c r="R102" s="7">
        <v>6</v>
      </c>
      <c r="S102" s="7">
        <v>6.3</v>
      </c>
      <c r="T102" s="7">
        <v>6.4</v>
      </c>
      <c r="U102" s="7">
        <v>0</v>
      </c>
      <c r="V102" s="7">
        <v>17.21</v>
      </c>
      <c r="W102" s="7">
        <v>0</v>
      </c>
      <c r="X102" s="7">
        <v>26.07</v>
      </c>
      <c r="Y102" s="7">
        <v>53.3</v>
      </c>
      <c r="Z102" s="7">
        <v>55.7</v>
      </c>
      <c r="AA102" s="7">
        <v>57.4</v>
      </c>
      <c r="AB102" s="7">
        <v>54.7</v>
      </c>
      <c r="AC102" s="7">
        <v>0</v>
      </c>
      <c r="AD102" s="7">
        <v>0</v>
      </c>
      <c r="AE102" s="7">
        <v>25.6</v>
      </c>
      <c r="AF102" s="7">
        <v>27.1</v>
      </c>
      <c r="AG102" s="7">
        <v>14.1</v>
      </c>
      <c r="AH102" s="7">
        <v>16.7</v>
      </c>
      <c r="AI102" s="7">
        <v>20.9</v>
      </c>
      <c r="AJ102" s="7">
        <v>23.7</v>
      </c>
      <c r="AK102" s="7">
        <v>42.2</v>
      </c>
      <c r="AL102" s="7">
        <v>17.600000000000001</v>
      </c>
      <c r="AM102" s="7">
        <v>-3.5</v>
      </c>
      <c r="AN102" s="7">
        <v>29.3</v>
      </c>
      <c r="AO102" s="7">
        <v>14.6</v>
      </c>
      <c r="AP102" s="7">
        <v>26.5</v>
      </c>
      <c r="AQ102" s="7">
        <v>24.1</v>
      </c>
      <c r="AR102" s="7">
        <v>24.4</v>
      </c>
      <c r="AS102" s="7">
        <v>66.099999999999994</v>
      </c>
      <c r="AT102" s="7">
        <v>25.6</v>
      </c>
      <c r="AU102" s="7">
        <v>25</v>
      </c>
      <c r="AV102" s="7">
        <v>23.6</v>
      </c>
      <c r="AW102" s="7">
        <v>1.3</v>
      </c>
      <c r="AX102" s="7">
        <v>44.3</v>
      </c>
      <c r="AY102" s="7">
        <v>54.4</v>
      </c>
      <c r="AZ102" s="7">
        <v>66.099999999999994</v>
      </c>
      <c r="BA102" s="7">
        <v>33.799999999999997</v>
      </c>
      <c r="BB102" s="7">
        <v>30.5</v>
      </c>
      <c r="BC102" s="7">
        <v>6.9</v>
      </c>
      <c r="BD102" s="7">
        <v>0.7</v>
      </c>
      <c r="BE102" s="7">
        <v>26.2</v>
      </c>
      <c r="BF102" s="7">
        <v>7.1</v>
      </c>
      <c r="BG102" s="7">
        <v>34.6</v>
      </c>
      <c r="BH102" s="7">
        <v>0</v>
      </c>
      <c r="BI102" s="7">
        <v>44.2</v>
      </c>
      <c r="BJ102" s="7">
        <v>34</v>
      </c>
      <c r="BK102" s="7">
        <v>47.9</v>
      </c>
      <c r="BL102" s="7">
        <v>36</v>
      </c>
      <c r="BM102" s="7">
        <v>31.2</v>
      </c>
      <c r="BN102" s="7">
        <v>16.8</v>
      </c>
      <c r="BO102" s="7">
        <v>7.8</v>
      </c>
      <c r="BP102" s="7">
        <v>26.9</v>
      </c>
      <c r="BQ102" s="7">
        <v>16.600000000000001</v>
      </c>
      <c r="BR102" s="7">
        <v>13.8353</v>
      </c>
      <c r="BS102" s="7">
        <v>4.5999999999999996</v>
      </c>
      <c r="BT102" s="7">
        <v>-2.5</v>
      </c>
      <c r="BU102" s="7">
        <v>17.600000000000001</v>
      </c>
      <c r="BV102" s="7">
        <v>37.9</v>
      </c>
      <c r="BW102" s="7">
        <v>0</v>
      </c>
      <c r="BX102" s="7">
        <v>31.9</v>
      </c>
      <c r="BY102" s="7">
        <v>35</v>
      </c>
      <c r="BZ102" s="7">
        <v>-3.2</v>
      </c>
      <c r="CA102" s="7">
        <v>21.7</v>
      </c>
      <c r="CB102" s="7">
        <v>36.6</v>
      </c>
      <c r="CC102" s="7">
        <v>31.9</v>
      </c>
      <c r="CD102" s="7">
        <v>13.7</v>
      </c>
      <c r="CE102" s="7">
        <v>39.299999999999997</v>
      </c>
      <c r="CF102" s="7">
        <v>36</v>
      </c>
      <c r="CG102" s="7">
        <v>103.34</v>
      </c>
      <c r="CH102" s="7">
        <v>24.3</v>
      </c>
      <c r="CI102" s="7">
        <v>19.8</v>
      </c>
      <c r="CJ102" s="7">
        <v>24.9</v>
      </c>
      <c r="CK102" s="7">
        <v>18.2</v>
      </c>
      <c r="CL102" s="7">
        <v>-7.2</v>
      </c>
      <c r="CM102" s="7">
        <v>-6.5</v>
      </c>
      <c r="CN102" s="7">
        <v>-16.399999999999999</v>
      </c>
      <c r="CO102" s="7">
        <v>-19.2</v>
      </c>
      <c r="CP102" s="7">
        <v>-5.7</v>
      </c>
      <c r="CQ102" s="7">
        <v>-1.8</v>
      </c>
      <c r="CR102" s="7">
        <v>0</v>
      </c>
      <c r="CS102" s="7">
        <v>8.8000000000000007</v>
      </c>
      <c r="CT102" s="7">
        <v>0</v>
      </c>
      <c r="CU102" s="7">
        <v>0</v>
      </c>
      <c r="CV102" s="7">
        <v>0</v>
      </c>
      <c r="CW102" s="7">
        <v>21.6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13.12</v>
      </c>
      <c r="DG102" s="9">
        <f>1/3*DG100+2/3*DG103</f>
        <v>13.433333333333334</v>
      </c>
      <c r="DH102" s="9">
        <f>1/3*DH100+2/3*DH103</f>
        <v>12.466666666666665</v>
      </c>
      <c r="DI102" s="7">
        <v>17.09</v>
      </c>
      <c r="DJ102" s="7">
        <v>32</v>
      </c>
      <c r="DK102" s="7">
        <v>-11.2</v>
      </c>
      <c r="DL102" s="7">
        <v>26.46</v>
      </c>
      <c r="DM102" s="7">
        <v>0</v>
      </c>
      <c r="DN102" s="7">
        <v>17969.61</v>
      </c>
      <c r="DO102" s="7">
        <v>0</v>
      </c>
      <c r="DP102" s="7">
        <v>12.88</v>
      </c>
      <c r="DQ102" s="7">
        <v>17.93</v>
      </c>
      <c r="DR102" s="7">
        <v>18.07</v>
      </c>
      <c r="DS102" s="7">
        <v>14.86</v>
      </c>
      <c r="DT102" s="7">
        <v>28.79</v>
      </c>
      <c r="DU102" s="7">
        <v>49.37</v>
      </c>
      <c r="DV102" s="7">
        <v>16.170000000000002</v>
      </c>
      <c r="DW102" s="7">
        <v>-22.48</v>
      </c>
      <c r="DX102" s="7">
        <v>57.92</v>
      </c>
      <c r="DY102" s="7">
        <v>0</v>
      </c>
      <c r="DZ102" s="7">
        <v>458.25</v>
      </c>
      <c r="EA102" s="7">
        <v>0</v>
      </c>
      <c r="EB102" s="7">
        <v>20.25</v>
      </c>
      <c r="EC102" s="7">
        <v>0</v>
      </c>
      <c r="ED102" s="7">
        <v>0</v>
      </c>
      <c r="EE102" s="7">
        <v>0</v>
      </c>
      <c r="EF102" s="7">
        <v>2.8565</v>
      </c>
      <c r="EG102" s="7">
        <v>0</v>
      </c>
      <c r="EH102" s="7">
        <v>0</v>
      </c>
      <c r="EI102" s="7">
        <v>0</v>
      </c>
      <c r="EJ102" s="7">
        <v>0</v>
      </c>
      <c r="EK102" s="7">
        <v>3.02</v>
      </c>
      <c r="EL102" s="9">
        <f>EL99+3/4*(EL103-EL99)</f>
        <v>3.6025</v>
      </c>
      <c r="EM102" s="7">
        <v>3.27</v>
      </c>
      <c r="EN102" s="7">
        <v>3.44</v>
      </c>
      <c r="EO102" s="7">
        <v>3.61</v>
      </c>
      <c r="EP102" s="7">
        <v>0</v>
      </c>
      <c r="EQ102" s="7">
        <v>7.7</v>
      </c>
      <c r="ER102" s="7">
        <v>8.2200000000000006</v>
      </c>
      <c r="ES102" s="7">
        <v>109.6</v>
      </c>
      <c r="ET102" s="7">
        <v>11.1</v>
      </c>
      <c r="EU102" s="7">
        <v>3.5</v>
      </c>
      <c r="EV102" s="7">
        <v>12.033333333333299</v>
      </c>
      <c r="EW102" s="7">
        <v>11.466666666666599</v>
      </c>
      <c r="EX102" s="7">
        <v>3.7666666666666599</v>
      </c>
      <c r="EY102" s="7">
        <v>12.4</v>
      </c>
      <c r="EZ102" s="7">
        <v>0</v>
      </c>
      <c r="FA102" s="7">
        <v>9.6666666666666607</v>
      </c>
      <c r="FB102" s="7">
        <v>14.633333333333301</v>
      </c>
      <c r="FC102" s="7">
        <v>9.6333333333333293</v>
      </c>
      <c r="FD102" s="7">
        <v>8.7666666666666604</v>
      </c>
      <c r="FE102" s="7">
        <v>12.033333333333299</v>
      </c>
      <c r="FF102" s="7">
        <v>6.5333333333333297</v>
      </c>
      <c r="FG102" s="7">
        <v>0</v>
      </c>
      <c r="FH102" s="7">
        <v>11.8333333333333</v>
      </c>
      <c r="FI102" s="7">
        <v>0</v>
      </c>
      <c r="FJ102" s="7">
        <v>26.262408333333301</v>
      </c>
      <c r="FK102" s="7">
        <v>32.344833333333298</v>
      </c>
      <c r="FL102" s="7">
        <v>43.411916666666599</v>
      </c>
      <c r="FM102" s="7">
        <v>11.146224999999999</v>
      </c>
      <c r="FN102" s="7">
        <v>1236.5006840000001</v>
      </c>
      <c r="FO102" s="7">
        <v>11.723981333333301</v>
      </c>
      <c r="FP102" s="7">
        <v>75.683910999999995</v>
      </c>
      <c r="FQ102" s="7">
        <v>8.4920666666666609</v>
      </c>
      <c r="FR102" s="7">
        <v>24.316089000000002</v>
      </c>
      <c r="FS102" s="7">
        <v>3.2319146666666598</v>
      </c>
      <c r="FT102" s="7">
        <v>6.3849603333333302</v>
      </c>
      <c r="FU102" s="7">
        <v>-0.125293666666666</v>
      </c>
      <c r="FV102" s="7">
        <v>1.0397656666666599</v>
      </c>
      <c r="FW102" s="7">
        <v>10.949131</v>
      </c>
      <c r="FX102" s="7">
        <v>0</v>
      </c>
      <c r="FY102" s="7">
        <v>144.96666666666599</v>
      </c>
      <c r="FZ102" s="7">
        <v>18.6666666666666</v>
      </c>
      <c r="GA102" s="7">
        <v>97.433333333333294</v>
      </c>
      <c r="GB102" s="7">
        <v>28.8666666666666</v>
      </c>
      <c r="GC102" s="7">
        <v>18.3</v>
      </c>
      <c r="GD102" s="7">
        <v>10.566666666666601</v>
      </c>
      <c r="GE102" s="7">
        <v>27.2</v>
      </c>
      <c r="GF102" s="7">
        <v>35.433333333333302</v>
      </c>
      <c r="GG102" s="7">
        <v>13.4333333333333</v>
      </c>
      <c r="GH102" s="7">
        <v>12.466666666666599</v>
      </c>
    </row>
    <row r="103" spans="1:190" x14ac:dyDescent="0.3">
      <c r="A103" s="6">
        <v>39629</v>
      </c>
      <c r="B103" s="7">
        <v>16</v>
      </c>
      <c r="C103" s="7">
        <v>0</v>
      </c>
      <c r="D103" s="7">
        <v>0</v>
      </c>
      <c r="E103" s="7">
        <v>0</v>
      </c>
      <c r="F103" s="7">
        <v>12.4</v>
      </c>
      <c r="G103" s="7">
        <v>18.5</v>
      </c>
      <c r="H103" s="7">
        <v>12.8</v>
      </c>
      <c r="I103" s="7">
        <v>22.5</v>
      </c>
      <c r="J103" s="7">
        <v>0</v>
      </c>
      <c r="K103" s="7">
        <v>8.3000000000000007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4.7</v>
      </c>
      <c r="R103" s="7">
        <v>15.6</v>
      </c>
      <c r="S103" s="7">
        <v>5.7</v>
      </c>
      <c r="T103" s="7">
        <v>12.1</v>
      </c>
      <c r="U103" s="7">
        <v>0</v>
      </c>
      <c r="V103" s="9">
        <f t="shared" ref="V103" si="112">2/3*V102+1/3*V105</f>
        <v>16.806666666666665</v>
      </c>
      <c r="W103" s="7">
        <v>0</v>
      </c>
      <c r="X103" s="9">
        <f t="shared" ref="X103" si="113">2/3*X102+1/3*X105</f>
        <v>26.893333333333331</v>
      </c>
      <c r="Y103" s="7">
        <v>52</v>
      </c>
      <c r="Z103" s="7">
        <v>54.2</v>
      </c>
      <c r="AA103" s="7">
        <v>57.4</v>
      </c>
      <c r="AB103" s="7">
        <v>53.3</v>
      </c>
      <c r="AC103" s="7">
        <v>0</v>
      </c>
      <c r="AD103" s="7">
        <v>0</v>
      </c>
      <c r="AE103" s="7">
        <v>26.8</v>
      </c>
      <c r="AF103" s="7">
        <v>27.6</v>
      </c>
      <c r="AG103" s="7">
        <v>20.6</v>
      </c>
      <c r="AH103" s="7">
        <v>20.7</v>
      </c>
      <c r="AI103" s="7">
        <v>27.8</v>
      </c>
      <c r="AJ103" s="7">
        <v>24</v>
      </c>
      <c r="AK103" s="7">
        <v>41.8</v>
      </c>
      <c r="AL103" s="7">
        <v>14.7</v>
      </c>
      <c r="AM103" s="7">
        <v>2</v>
      </c>
      <c r="AN103" s="7">
        <v>30.9</v>
      </c>
      <c r="AO103" s="7">
        <v>11.2</v>
      </c>
      <c r="AP103" s="7">
        <v>26.8</v>
      </c>
      <c r="AQ103" s="7">
        <v>27.8</v>
      </c>
      <c r="AR103" s="7">
        <v>25.8</v>
      </c>
      <c r="AS103" s="7">
        <v>69.5</v>
      </c>
      <c r="AT103" s="7">
        <v>26.6</v>
      </c>
      <c r="AU103" s="7">
        <v>26.2</v>
      </c>
      <c r="AV103" s="7">
        <v>22.581</v>
      </c>
      <c r="AW103" s="7">
        <v>1.4</v>
      </c>
      <c r="AX103" s="7">
        <v>45</v>
      </c>
      <c r="AY103" s="7">
        <v>53.5</v>
      </c>
      <c r="AZ103" s="7">
        <v>69.5</v>
      </c>
      <c r="BA103" s="7">
        <v>32.6</v>
      </c>
      <c r="BB103" s="7">
        <v>31.4</v>
      </c>
      <c r="BC103" s="7">
        <v>9.1</v>
      </c>
      <c r="BD103" s="7">
        <v>-2.8</v>
      </c>
      <c r="BE103" s="7">
        <v>21.3</v>
      </c>
      <c r="BF103" s="7">
        <v>8.1</v>
      </c>
      <c r="BG103" s="7">
        <v>30.6</v>
      </c>
      <c r="BH103" s="7">
        <v>5.3</v>
      </c>
      <c r="BI103" s="7">
        <v>44.7</v>
      </c>
      <c r="BJ103" s="7">
        <v>35.1</v>
      </c>
      <c r="BK103" s="7">
        <v>42.1</v>
      </c>
      <c r="BL103" s="7">
        <v>28.6</v>
      </c>
      <c r="BM103" s="7">
        <v>35.4</v>
      </c>
      <c r="BN103" s="7">
        <v>21.3</v>
      </c>
      <c r="BO103" s="7">
        <v>11.2</v>
      </c>
      <c r="BP103" s="7">
        <v>28.2</v>
      </c>
      <c r="BQ103" s="7">
        <v>22.9</v>
      </c>
      <c r="BR103" s="7">
        <v>16.333500000000001</v>
      </c>
      <c r="BS103" s="7">
        <v>4.0999999999999996</v>
      </c>
      <c r="BT103" s="7">
        <v>1.5</v>
      </c>
      <c r="BU103" s="7">
        <v>17.3</v>
      </c>
      <c r="BV103" s="7">
        <v>14.6</v>
      </c>
      <c r="BW103" s="7">
        <v>0</v>
      </c>
      <c r="BX103" s="7">
        <v>33.5</v>
      </c>
      <c r="BY103" s="7">
        <v>36.6</v>
      </c>
      <c r="BZ103" s="7">
        <v>0.1</v>
      </c>
      <c r="CA103" s="7">
        <v>20.7</v>
      </c>
      <c r="CB103" s="7">
        <v>38.6</v>
      </c>
      <c r="CC103" s="7">
        <v>33.5</v>
      </c>
      <c r="CD103" s="7">
        <v>7.6</v>
      </c>
      <c r="CE103" s="7">
        <v>33.4</v>
      </c>
      <c r="CF103" s="7">
        <v>39.200000000000003</v>
      </c>
      <c r="CG103" s="7">
        <v>103.08</v>
      </c>
      <c r="CH103" s="7">
        <v>22.8</v>
      </c>
      <c r="CI103" s="7">
        <v>19.100000000000001</v>
      </c>
      <c r="CJ103" s="7">
        <v>24.1</v>
      </c>
      <c r="CK103" s="7">
        <v>13.8</v>
      </c>
      <c r="CL103" s="7">
        <v>-7.2</v>
      </c>
      <c r="CM103" s="7">
        <v>-6.9</v>
      </c>
      <c r="CN103" s="7">
        <v>-18.5</v>
      </c>
      <c r="CO103" s="7">
        <v>-14.7</v>
      </c>
      <c r="CP103" s="7">
        <v>-8</v>
      </c>
      <c r="CQ103" s="7">
        <v>-1.4</v>
      </c>
      <c r="CR103" s="7">
        <v>0</v>
      </c>
      <c r="CS103" s="7">
        <v>7.5</v>
      </c>
      <c r="CT103" s="7">
        <v>0</v>
      </c>
      <c r="CU103" s="7">
        <v>0</v>
      </c>
      <c r="CV103" s="7">
        <v>0</v>
      </c>
      <c r="CW103" s="7">
        <v>23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14.85</v>
      </c>
      <c r="DG103" s="7">
        <v>14.4</v>
      </c>
      <c r="DH103" s="7">
        <v>13.7</v>
      </c>
      <c r="DI103" s="7">
        <v>15.12</v>
      </c>
      <c r="DJ103" s="7">
        <v>32.6</v>
      </c>
      <c r="DK103" s="7">
        <v>-22.47</v>
      </c>
      <c r="DL103" s="7">
        <v>25.88</v>
      </c>
      <c r="DM103" s="7">
        <v>0</v>
      </c>
      <c r="DN103" s="7">
        <v>18088.28</v>
      </c>
      <c r="DO103" s="7">
        <v>0</v>
      </c>
      <c r="DP103" s="7">
        <v>12.28</v>
      </c>
      <c r="DQ103" s="7">
        <v>14.19</v>
      </c>
      <c r="DR103" s="7">
        <v>17.37</v>
      </c>
      <c r="DS103" s="7">
        <v>14.12</v>
      </c>
      <c r="DT103" s="7">
        <v>-26.38</v>
      </c>
      <c r="DU103" s="7">
        <v>10.68</v>
      </c>
      <c r="DV103" s="7">
        <v>-36.67</v>
      </c>
      <c r="DW103" s="7">
        <v>-38.630000000000003</v>
      </c>
      <c r="DX103" s="7">
        <v>-19.91</v>
      </c>
      <c r="DY103" s="7">
        <v>0</v>
      </c>
      <c r="DZ103" s="7">
        <v>-14.67</v>
      </c>
      <c r="EA103" s="7">
        <v>0</v>
      </c>
      <c r="EB103" s="7">
        <v>-89.66</v>
      </c>
      <c r="EC103" s="7">
        <v>0</v>
      </c>
      <c r="ED103" s="7">
        <v>0</v>
      </c>
      <c r="EE103" s="7">
        <v>0</v>
      </c>
      <c r="EF103" s="7">
        <v>2.7949000000000002</v>
      </c>
      <c r="EG103" s="7">
        <v>0</v>
      </c>
      <c r="EH103" s="7">
        <v>0</v>
      </c>
      <c r="EI103" s="7">
        <v>0</v>
      </c>
      <c r="EJ103" s="7">
        <v>0</v>
      </c>
      <c r="EK103" s="7">
        <v>3.8</v>
      </c>
      <c r="EL103" s="7">
        <v>3.75</v>
      </c>
      <c r="EM103" s="7">
        <v>3.8050000000000002</v>
      </c>
      <c r="EN103" s="7">
        <v>4.16</v>
      </c>
      <c r="EO103" s="7">
        <v>4.3</v>
      </c>
      <c r="EP103" s="7">
        <v>0</v>
      </c>
      <c r="EQ103" s="7">
        <v>7.1</v>
      </c>
      <c r="ER103" s="7">
        <v>8.84</v>
      </c>
      <c r="ES103" s="7">
        <v>109.5</v>
      </c>
      <c r="ET103" s="7">
        <v>10.9</v>
      </c>
      <c r="EU103" s="7">
        <v>3.9</v>
      </c>
      <c r="EV103" s="7">
        <v>11.7</v>
      </c>
      <c r="EW103" s="7">
        <v>11.5</v>
      </c>
      <c r="EX103" s="7">
        <v>4.0999999999999899</v>
      </c>
      <c r="EY103" s="7">
        <v>12.1</v>
      </c>
      <c r="EZ103" s="7">
        <v>0</v>
      </c>
      <c r="FA103" s="7">
        <v>9.1999999999999993</v>
      </c>
      <c r="FB103" s="7">
        <v>15.2</v>
      </c>
      <c r="FC103" s="7">
        <v>9.9</v>
      </c>
      <c r="FD103" s="7">
        <v>7.7999999999999901</v>
      </c>
      <c r="FE103" s="7">
        <v>11.7</v>
      </c>
      <c r="FF103" s="7">
        <v>5.5</v>
      </c>
      <c r="FG103" s="7">
        <v>0</v>
      </c>
      <c r="FH103" s="7">
        <v>12</v>
      </c>
      <c r="FI103" s="7">
        <v>0</v>
      </c>
      <c r="FJ103" s="7">
        <v>28.833549999999999</v>
      </c>
      <c r="FK103" s="7">
        <v>36.700899999999997</v>
      </c>
      <c r="FL103" s="7">
        <v>49.000900000000001</v>
      </c>
      <c r="FM103" s="7">
        <v>10.24145</v>
      </c>
      <c r="FN103" s="7">
        <v>1111.9975629999999</v>
      </c>
      <c r="FO103" s="7">
        <v>9.8509150000000005</v>
      </c>
      <c r="FP103" s="7">
        <v>85.857099000000005</v>
      </c>
      <c r="FQ103" s="7">
        <v>8.4577100000000005</v>
      </c>
      <c r="FR103" s="7">
        <v>14.142901</v>
      </c>
      <c r="FS103" s="7">
        <v>1.39320499999999</v>
      </c>
      <c r="FT103" s="7">
        <v>6.6616429999999998</v>
      </c>
      <c r="FU103" s="7">
        <v>-9.0390999999999E-2</v>
      </c>
      <c r="FV103" s="7">
        <v>0.79288699999999901</v>
      </c>
      <c r="FW103" s="7">
        <v>10.751206</v>
      </c>
      <c r="FX103" s="7">
        <v>0</v>
      </c>
      <c r="FY103" s="7">
        <v>144.5</v>
      </c>
      <c r="FZ103" s="7">
        <v>18.600000000000001</v>
      </c>
      <c r="GA103" s="7">
        <v>97.3</v>
      </c>
      <c r="GB103" s="7">
        <v>28.599999999999898</v>
      </c>
      <c r="GC103" s="7">
        <v>18</v>
      </c>
      <c r="GD103" s="7">
        <v>10.6</v>
      </c>
      <c r="GE103" s="7">
        <v>27.3</v>
      </c>
      <c r="GF103" s="7">
        <v>35.199999999999903</v>
      </c>
      <c r="GG103" s="7">
        <v>14.4</v>
      </c>
      <c r="GH103" s="7">
        <v>13.7</v>
      </c>
    </row>
    <row r="104" spans="1:190" x14ac:dyDescent="0.3">
      <c r="A104" s="6">
        <v>39660</v>
      </c>
      <c r="B104" s="7">
        <v>14.7</v>
      </c>
      <c r="C104" s="7">
        <v>0</v>
      </c>
      <c r="D104" s="7">
        <v>0</v>
      </c>
      <c r="E104" s="7">
        <v>0</v>
      </c>
      <c r="F104" s="7">
        <v>11.8</v>
      </c>
      <c r="G104" s="7">
        <v>17</v>
      </c>
      <c r="H104" s="7">
        <v>11.9</v>
      </c>
      <c r="I104" s="7">
        <v>20.7</v>
      </c>
      <c r="J104" s="7">
        <v>0</v>
      </c>
      <c r="K104" s="7">
        <v>8.1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4.0999999999999996</v>
      </c>
      <c r="R104" s="7">
        <v>9.1</v>
      </c>
      <c r="S104" s="7">
        <v>6.4</v>
      </c>
      <c r="T104" s="7">
        <v>8.6999999999999993</v>
      </c>
      <c r="U104" s="7">
        <v>0</v>
      </c>
      <c r="V104" s="9">
        <f t="shared" ref="V104" si="114">1/3*V102+2/3*V105</f>
        <v>16.403333333333332</v>
      </c>
      <c r="W104" s="7">
        <v>0</v>
      </c>
      <c r="X104" s="9">
        <f t="shared" ref="X104" si="115">1/3*X102+2/3*X105</f>
        <v>27.716666666666661</v>
      </c>
      <c r="Y104" s="7">
        <v>48.4</v>
      </c>
      <c r="Z104" s="7">
        <v>47.4</v>
      </c>
      <c r="AA104" s="7">
        <v>55.7</v>
      </c>
      <c r="AB104" s="7">
        <v>53.3</v>
      </c>
      <c r="AC104" s="7">
        <v>0</v>
      </c>
      <c r="AD104" s="7">
        <v>0</v>
      </c>
      <c r="AE104" s="7">
        <v>27.3</v>
      </c>
      <c r="AF104" s="7">
        <v>28.2</v>
      </c>
      <c r="AG104" s="7">
        <v>19.7</v>
      </c>
      <c r="AH104" s="7">
        <v>19.8</v>
      </c>
      <c r="AI104" s="7">
        <v>24.2</v>
      </c>
      <c r="AJ104" s="7">
        <v>24.1</v>
      </c>
      <c r="AK104" s="7">
        <v>41.8</v>
      </c>
      <c r="AL104" s="7">
        <v>15.3</v>
      </c>
      <c r="AM104" s="7">
        <v>3.3</v>
      </c>
      <c r="AN104" s="7">
        <v>31.7</v>
      </c>
      <c r="AO104" s="7">
        <v>7.7</v>
      </c>
      <c r="AP104" s="7">
        <v>27.1</v>
      </c>
      <c r="AQ104" s="7">
        <v>29.3</v>
      </c>
      <c r="AR104" s="7">
        <v>25.2</v>
      </c>
      <c r="AS104" s="7">
        <v>61.9</v>
      </c>
      <c r="AT104" s="7">
        <v>27.9</v>
      </c>
      <c r="AU104" s="7">
        <v>26</v>
      </c>
      <c r="AV104" s="7">
        <v>22</v>
      </c>
      <c r="AW104" s="7">
        <v>1.5</v>
      </c>
      <c r="AX104" s="7">
        <v>45.2</v>
      </c>
      <c r="AY104" s="7">
        <v>53.3</v>
      </c>
      <c r="AZ104" s="7">
        <v>61.9</v>
      </c>
      <c r="BA104" s="7">
        <v>37</v>
      </c>
      <c r="BB104" s="7">
        <v>32.200000000000003</v>
      </c>
      <c r="BC104" s="7">
        <v>11.6</v>
      </c>
      <c r="BD104" s="7">
        <v>-8.3000000000000007</v>
      </c>
      <c r="BE104" s="7">
        <v>21.7</v>
      </c>
      <c r="BF104" s="7">
        <v>11.7</v>
      </c>
      <c r="BG104" s="7">
        <v>31.1</v>
      </c>
      <c r="BH104" s="7">
        <v>8.9</v>
      </c>
      <c r="BI104" s="7">
        <v>80.5</v>
      </c>
      <c r="BJ104" s="7">
        <v>32.700000000000003</v>
      </c>
      <c r="BK104" s="7">
        <v>50.2</v>
      </c>
      <c r="BL104" s="7">
        <v>20.100000000000001</v>
      </c>
      <c r="BM104" s="7">
        <v>35</v>
      </c>
      <c r="BN104" s="7">
        <v>20.100000000000001</v>
      </c>
      <c r="BO104" s="7">
        <v>9.5</v>
      </c>
      <c r="BP104" s="7">
        <v>29</v>
      </c>
      <c r="BQ104" s="7">
        <v>22.6</v>
      </c>
      <c r="BR104" s="7">
        <v>18.511099999999999</v>
      </c>
      <c r="BS104" s="7">
        <v>7.7</v>
      </c>
      <c r="BT104" s="7">
        <v>-2.9</v>
      </c>
      <c r="BU104" s="7">
        <v>17.399999999999999</v>
      </c>
      <c r="BV104" s="7">
        <v>38.5</v>
      </c>
      <c r="BW104" s="7">
        <v>0</v>
      </c>
      <c r="BX104" s="7">
        <v>30.9</v>
      </c>
      <c r="BY104" s="7">
        <v>33.700000000000003</v>
      </c>
      <c r="BZ104" s="7">
        <v>0.7</v>
      </c>
      <c r="CA104" s="7">
        <v>19.2</v>
      </c>
      <c r="CB104" s="7">
        <v>35.700000000000003</v>
      </c>
      <c r="CC104" s="7">
        <v>30.9</v>
      </c>
      <c r="CD104" s="7">
        <v>5.2</v>
      </c>
      <c r="CE104" s="7">
        <v>32.1</v>
      </c>
      <c r="CF104" s="7">
        <v>31.1</v>
      </c>
      <c r="CG104" s="7">
        <v>102.36</v>
      </c>
      <c r="CH104" s="7">
        <v>19.100000000000001</v>
      </c>
      <c r="CI104" s="7">
        <v>15.1</v>
      </c>
      <c r="CJ104" s="7">
        <v>22.5</v>
      </c>
      <c r="CK104" s="7">
        <v>13.6</v>
      </c>
      <c r="CL104" s="7">
        <v>-10.8</v>
      </c>
      <c r="CM104" s="7">
        <v>-10.8</v>
      </c>
      <c r="CN104" s="7">
        <v>-16.5</v>
      </c>
      <c r="CO104" s="7">
        <v>-15</v>
      </c>
      <c r="CP104" s="7">
        <v>-12</v>
      </c>
      <c r="CQ104" s="7">
        <v>-5.5</v>
      </c>
      <c r="CR104" s="7">
        <v>0</v>
      </c>
      <c r="CS104" s="7">
        <v>6</v>
      </c>
      <c r="CT104" s="7">
        <v>0</v>
      </c>
      <c r="CU104" s="7">
        <v>0</v>
      </c>
      <c r="CV104" s="7">
        <v>0</v>
      </c>
      <c r="CW104" s="7">
        <v>23.3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15.45</v>
      </c>
      <c r="DG104" s="9">
        <f>2/3*DG103+1/3*DG106</f>
        <v>14.5</v>
      </c>
      <c r="DH104" s="9">
        <f>2/3*DH103+1/3*DH106</f>
        <v>13.433333333333334</v>
      </c>
      <c r="DI104" s="7">
        <v>3.88</v>
      </c>
      <c r="DJ104" s="7">
        <v>27.8</v>
      </c>
      <c r="DK104" s="7">
        <v>3.85</v>
      </c>
      <c r="DL104" s="7">
        <v>26.53</v>
      </c>
      <c r="DM104" s="7">
        <v>0</v>
      </c>
      <c r="DN104" s="7">
        <v>18451.64</v>
      </c>
      <c r="DO104" s="7">
        <v>0</v>
      </c>
      <c r="DP104" s="7">
        <v>12.3</v>
      </c>
      <c r="DQ104" s="7">
        <v>13.96</v>
      </c>
      <c r="DR104" s="7">
        <v>16.350000000000001</v>
      </c>
      <c r="DS104" s="7">
        <v>14.58</v>
      </c>
      <c r="DT104" s="7">
        <v>65</v>
      </c>
      <c r="DU104" s="7">
        <v>372.28</v>
      </c>
      <c r="DV104" s="7">
        <v>8.83</v>
      </c>
      <c r="DW104" s="7">
        <v>-55.54</v>
      </c>
      <c r="DX104" s="7">
        <v>174.59</v>
      </c>
      <c r="DY104" s="7">
        <v>0</v>
      </c>
      <c r="DZ104" s="7">
        <v>195.39</v>
      </c>
      <c r="EA104" s="7">
        <v>0</v>
      </c>
      <c r="EB104" s="7">
        <v>-16.72</v>
      </c>
      <c r="EC104" s="7">
        <v>0</v>
      </c>
      <c r="ED104" s="7">
        <v>0</v>
      </c>
      <c r="EE104" s="7">
        <v>0</v>
      </c>
      <c r="EF104" s="7">
        <v>2.5276000000000001</v>
      </c>
      <c r="EG104" s="7">
        <v>0</v>
      </c>
      <c r="EH104" s="7">
        <v>0</v>
      </c>
      <c r="EI104" s="7">
        <v>0</v>
      </c>
      <c r="EJ104" s="7">
        <v>0</v>
      </c>
      <c r="EK104" s="7">
        <v>3.33</v>
      </c>
      <c r="EL104" s="7">
        <v>3.5</v>
      </c>
      <c r="EM104" s="7">
        <v>3.46</v>
      </c>
      <c r="EN104" s="7">
        <v>3.7</v>
      </c>
      <c r="EO104" s="7">
        <v>3.88</v>
      </c>
      <c r="EP104" s="7">
        <v>0</v>
      </c>
      <c r="EQ104" s="7">
        <v>6.3</v>
      </c>
      <c r="ER104" s="7">
        <v>10.029999999999999</v>
      </c>
      <c r="ES104" s="7">
        <v>109.4</v>
      </c>
      <c r="ET104" s="7">
        <v>10.4333333333333</v>
      </c>
      <c r="EU104" s="7">
        <v>4.43333333333333</v>
      </c>
      <c r="EV104" s="7">
        <v>10.9</v>
      </c>
      <c r="EW104" s="7">
        <v>11.3333333333333</v>
      </c>
      <c r="EX104" s="7">
        <v>4.6333333333333302</v>
      </c>
      <c r="EY104" s="7">
        <v>11.2666666666666</v>
      </c>
      <c r="EZ104" s="7">
        <v>0</v>
      </c>
      <c r="FA104" s="7">
        <v>8.6999999999999993</v>
      </c>
      <c r="FB104" s="7">
        <v>16.033333333333299</v>
      </c>
      <c r="FC104" s="7">
        <v>10.1</v>
      </c>
      <c r="FD104" s="7">
        <v>8.6999999999999993</v>
      </c>
      <c r="FE104" s="7">
        <v>11.233333333333301</v>
      </c>
      <c r="FF104" s="7">
        <v>2.43333333333333</v>
      </c>
      <c r="FG104" s="7">
        <v>0</v>
      </c>
      <c r="FH104" s="7">
        <v>12.066666666666601</v>
      </c>
      <c r="FI104" s="7">
        <v>0</v>
      </c>
      <c r="FJ104" s="7">
        <v>31.404691666666601</v>
      </c>
      <c r="FK104" s="7">
        <v>41.056966666666597</v>
      </c>
      <c r="FL104" s="7">
        <v>54.589883333333297</v>
      </c>
      <c r="FM104" s="7">
        <v>9.3366749999999996</v>
      </c>
      <c r="FN104" s="7">
        <v>1123.4543163333301</v>
      </c>
      <c r="FO104" s="7">
        <v>9.7696723333333306</v>
      </c>
      <c r="FP104" s="7">
        <v>89.166740000000004</v>
      </c>
      <c r="FQ104" s="7">
        <v>8.7059206666666604</v>
      </c>
      <c r="FR104" s="7">
        <v>10.833259999999999</v>
      </c>
      <c r="FS104" s="7">
        <v>1.06375166666666</v>
      </c>
      <c r="FT104" s="7">
        <v>7.2966410000000002</v>
      </c>
      <c r="FU104" s="7">
        <v>-0.22630166666666701</v>
      </c>
      <c r="FV104" s="7">
        <v>0.56801966666666703</v>
      </c>
      <c r="FW104" s="7">
        <v>11.0198966666666</v>
      </c>
      <c r="FX104" s="7">
        <v>0</v>
      </c>
      <c r="FY104" s="7">
        <v>143.933333333333</v>
      </c>
      <c r="FZ104" s="7">
        <v>18.533333333333299</v>
      </c>
      <c r="GA104" s="7">
        <v>96.966666666666598</v>
      </c>
      <c r="GB104" s="7">
        <v>28.433333333333302</v>
      </c>
      <c r="GC104" s="7">
        <v>17.8</v>
      </c>
      <c r="GD104" s="7">
        <v>10.633333333333301</v>
      </c>
      <c r="GE104" s="7">
        <v>27.233333333333299</v>
      </c>
      <c r="GF104" s="7">
        <v>34.299999999999997</v>
      </c>
      <c r="GG104" s="7">
        <v>14.5</v>
      </c>
      <c r="GH104" s="7">
        <v>13.4333333333333</v>
      </c>
    </row>
    <row r="105" spans="1:190" x14ac:dyDescent="0.3">
      <c r="A105" s="6">
        <v>39691</v>
      </c>
      <c r="B105" s="7">
        <v>12.8</v>
      </c>
      <c r="C105" s="7">
        <v>0</v>
      </c>
      <c r="D105" s="7">
        <v>0</v>
      </c>
      <c r="E105" s="7">
        <v>0</v>
      </c>
      <c r="F105" s="7">
        <v>9.6999999999999993</v>
      </c>
      <c r="G105" s="7">
        <v>15</v>
      </c>
      <c r="H105" s="7">
        <v>9.6999999999999993</v>
      </c>
      <c r="I105" s="7">
        <v>19.100000000000001</v>
      </c>
      <c r="J105" s="7">
        <v>0</v>
      </c>
      <c r="K105" s="7">
        <v>5.0999999999999996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8.9</v>
      </c>
      <c r="R105" s="7">
        <v>7.9</v>
      </c>
      <c r="S105" s="7">
        <v>7.2</v>
      </c>
      <c r="T105" s="7">
        <v>9.4</v>
      </c>
      <c r="U105" s="7">
        <v>0</v>
      </c>
      <c r="V105" s="7">
        <v>16</v>
      </c>
      <c r="W105" s="7">
        <v>0</v>
      </c>
      <c r="X105" s="7">
        <v>28.54</v>
      </c>
      <c r="Y105" s="7">
        <v>48.4</v>
      </c>
      <c r="Z105" s="7">
        <v>48.7</v>
      </c>
      <c r="AA105" s="7">
        <v>52.9</v>
      </c>
      <c r="AB105" s="7">
        <v>49.2</v>
      </c>
      <c r="AC105" s="7">
        <v>0</v>
      </c>
      <c r="AD105" s="7">
        <v>0</v>
      </c>
      <c r="AE105" s="7">
        <v>27.4</v>
      </c>
      <c r="AF105" s="7">
        <v>28.4</v>
      </c>
      <c r="AG105" s="7">
        <v>20.2</v>
      </c>
      <c r="AH105" s="7">
        <v>18.7</v>
      </c>
      <c r="AI105" s="7">
        <v>23.9</v>
      </c>
      <c r="AJ105" s="7">
        <v>23.6</v>
      </c>
      <c r="AK105" s="7">
        <v>38.200000000000003</v>
      </c>
      <c r="AL105" s="7">
        <v>14.8</v>
      </c>
      <c r="AM105" s="7">
        <v>6</v>
      </c>
      <c r="AN105" s="7">
        <v>32.6</v>
      </c>
      <c r="AO105" s="7">
        <v>2.9</v>
      </c>
      <c r="AP105" s="7">
        <v>26.7</v>
      </c>
      <c r="AQ105" s="7">
        <v>31.3</v>
      </c>
      <c r="AR105" s="7">
        <v>25.2</v>
      </c>
      <c r="AS105" s="7">
        <v>63.5</v>
      </c>
      <c r="AT105" s="7">
        <v>28.8</v>
      </c>
      <c r="AU105" s="7">
        <v>25.5</v>
      </c>
      <c r="AV105" s="7">
        <v>21.7</v>
      </c>
      <c r="AW105" s="7">
        <v>1.5</v>
      </c>
      <c r="AX105" s="7">
        <v>44.9</v>
      </c>
      <c r="AY105" s="7">
        <v>53.6</v>
      </c>
      <c r="AZ105" s="7">
        <v>63.5</v>
      </c>
      <c r="BA105" s="7">
        <v>37.200000000000003</v>
      </c>
      <c r="BB105" s="7">
        <v>33</v>
      </c>
      <c r="BC105" s="7">
        <v>11.8</v>
      </c>
      <c r="BD105" s="7">
        <v>0.1</v>
      </c>
      <c r="BE105" s="7">
        <v>24.1</v>
      </c>
      <c r="BF105" s="7">
        <v>11.7</v>
      </c>
      <c r="BG105" s="7">
        <v>32.6</v>
      </c>
      <c r="BH105" s="7">
        <v>8.3000000000000007</v>
      </c>
      <c r="BI105" s="7">
        <v>104.9</v>
      </c>
      <c r="BJ105" s="7">
        <v>30.5</v>
      </c>
      <c r="BK105" s="7">
        <v>52.9</v>
      </c>
      <c r="BL105" s="7">
        <v>26.3</v>
      </c>
      <c r="BM105" s="7">
        <v>34.9</v>
      </c>
      <c r="BN105" s="7">
        <v>34.700000000000003</v>
      </c>
      <c r="BO105" s="7">
        <v>7.8</v>
      </c>
      <c r="BP105" s="7">
        <v>29.6</v>
      </c>
      <c r="BQ105" s="7">
        <v>25.2</v>
      </c>
      <c r="BR105" s="7">
        <v>18.474799999999998</v>
      </c>
      <c r="BS105" s="7">
        <v>14.8</v>
      </c>
      <c r="BT105" s="7">
        <v>2.5</v>
      </c>
      <c r="BU105" s="7">
        <v>17.7</v>
      </c>
      <c r="BV105" s="7">
        <v>20.399999999999999</v>
      </c>
      <c r="BW105" s="7">
        <v>0</v>
      </c>
      <c r="BX105" s="7">
        <v>29.1</v>
      </c>
      <c r="BY105" s="7">
        <v>31.7</v>
      </c>
      <c r="BZ105" s="7">
        <v>0.1</v>
      </c>
      <c r="CA105" s="7">
        <v>17.399999999999999</v>
      </c>
      <c r="CB105" s="7">
        <v>34.299999999999997</v>
      </c>
      <c r="CC105" s="7">
        <v>29.1</v>
      </c>
      <c r="CD105" s="7">
        <v>2.7</v>
      </c>
      <c r="CE105" s="7">
        <v>26.9</v>
      </c>
      <c r="CF105" s="7">
        <v>28.6</v>
      </c>
      <c r="CG105" s="7">
        <v>101.78</v>
      </c>
      <c r="CH105" s="7">
        <v>14.1</v>
      </c>
      <c r="CI105" s="7">
        <v>13.1</v>
      </c>
      <c r="CJ105" s="7">
        <v>21.7</v>
      </c>
      <c r="CK105" s="7">
        <v>12.2</v>
      </c>
      <c r="CL105" s="7">
        <v>-14.7</v>
      </c>
      <c r="CM105" s="7">
        <v>-14.9</v>
      </c>
      <c r="CN105" s="7">
        <v>-16.600000000000001</v>
      </c>
      <c r="CO105" s="7">
        <v>-18.8</v>
      </c>
      <c r="CP105" s="7">
        <v>-15.3</v>
      </c>
      <c r="CQ105" s="7">
        <v>-11.9</v>
      </c>
      <c r="CR105" s="7">
        <v>0</v>
      </c>
      <c r="CS105" s="7">
        <v>3.9</v>
      </c>
      <c r="CT105" s="7">
        <v>0</v>
      </c>
      <c r="CU105" s="7">
        <v>0</v>
      </c>
      <c r="CV105" s="7">
        <v>0</v>
      </c>
      <c r="CW105" s="7">
        <v>23.2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16.78</v>
      </c>
      <c r="DG105" s="9">
        <f>1/3*DG103+2/3*DG106</f>
        <v>14.599999999999998</v>
      </c>
      <c r="DH105" s="9">
        <f>1/3*DH103+2/3*DH106</f>
        <v>13.166666666666666</v>
      </c>
      <c r="DI105" s="7">
        <v>-6.35</v>
      </c>
      <c r="DJ105" s="7">
        <v>19</v>
      </c>
      <c r="DK105" s="7">
        <v>16.62</v>
      </c>
      <c r="DL105" s="7">
        <v>25.89</v>
      </c>
      <c r="DM105" s="7">
        <v>0</v>
      </c>
      <c r="DN105" s="7">
        <v>18841.53</v>
      </c>
      <c r="DO105" s="7">
        <v>0</v>
      </c>
      <c r="DP105" s="7">
        <v>10.89</v>
      </c>
      <c r="DQ105" s="7">
        <v>11.48</v>
      </c>
      <c r="DR105" s="7">
        <v>16</v>
      </c>
      <c r="DS105" s="7">
        <v>14.29</v>
      </c>
      <c r="DT105" s="7">
        <v>-10.37</v>
      </c>
      <c r="DU105" s="7">
        <v>35.81</v>
      </c>
      <c r="DV105" s="7">
        <v>-30.24</v>
      </c>
      <c r="DW105" s="7">
        <v>-60.72</v>
      </c>
      <c r="DX105" s="7">
        <v>26.63</v>
      </c>
      <c r="DY105" s="7">
        <v>0</v>
      </c>
      <c r="DZ105" s="7">
        <v>0.6</v>
      </c>
      <c r="EA105" s="7">
        <v>0</v>
      </c>
      <c r="EB105" s="7">
        <v>136.53</v>
      </c>
      <c r="EC105" s="7">
        <v>0</v>
      </c>
      <c r="ED105" s="7">
        <v>0</v>
      </c>
      <c r="EE105" s="7">
        <v>0</v>
      </c>
      <c r="EF105" s="7">
        <v>2.6358999999999999</v>
      </c>
      <c r="EG105" s="7">
        <v>0</v>
      </c>
      <c r="EH105" s="7">
        <v>0</v>
      </c>
      <c r="EI105" s="7">
        <v>0</v>
      </c>
      <c r="EJ105" s="7">
        <v>0</v>
      </c>
      <c r="EK105" s="7">
        <v>3.25</v>
      </c>
      <c r="EL105" s="9">
        <f t="shared" ref="EL105" si="116">EL104/2+EL106/2</f>
        <v>3.25</v>
      </c>
      <c r="EM105" s="7">
        <v>3.24</v>
      </c>
      <c r="EN105" s="7">
        <v>3.4725000000000001</v>
      </c>
      <c r="EO105" s="7">
        <v>3.66</v>
      </c>
      <c r="EP105" s="7">
        <v>0</v>
      </c>
      <c r="EQ105" s="7">
        <v>4.9000000000000004</v>
      </c>
      <c r="ER105" s="7">
        <v>10.06</v>
      </c>
      <c r="ES105" s="7">
        <v>108.2</v>
      </c>
      <c r="ET105" s="7">
        <v>9.9666666666666597</v>
      </c>
      <c r="EU105" s="7">
        <v>4.9666666666666597</v>
      </c>
      <c r="EV105" s="7">
        <v>10.1</v>
      </c>
      <c r="EW105" s="7">
        <v>11.1666666666666</v>
      </c>
      <c r="EX105" s="7">
        <v>5.1666666666666599</v>
      </c>
      <c r="EY105" s="7">
        <v>10.4333333333333</v>
      </c>
      <c r="EZ105" s="7">
        <v>0</v>
      </c>
      <c r="FA105" s="7">
        <v>8.1999999999999993</v>
      </c>
      <c r="FB105" s="7">
        <v>16.8666666666666</v>
      </c>
      <c r="FC105" s="7">
        <v>10.3</v>
      </c>
      <c r="FD105" s="7">
        <v>9.6</v>
      </c>
      <c r="FE105" s="7">
        <v>10.7666666666666</v>
      </c>
      <c r="FF105" s="7">
        <v>-0.63333333333333397</v>
      </c>
      <c r="FG105" s="7">
        <v>0</v>
      </c>
      <c r="FH105" s="7">
        <v>12.133333333333301</v>
      </c>
      <c r="FI105" s="7">
        <v>0</v>
      </c>
      <c r="FJ105" s="7">
        <v>33.975833333333298</v>
      </c>
      <c r="FK105" s="7">
        <v>45.413033333333303</v>
      </c>
      <c r="FL105" s="7">
        <v>60.1788666666666</v>
      </c>
      <c r="FM105" s="7">
        <v>8.4319000000000006</v>
      </c>
      <c r="FN105" s="7">
        <v>1134.9110696666601</v>
      </c>
      <c r="FO105" s="7">
        <v>9.6884296666666607</v>
      </c>
      <c r="FP105" s="7">
        <v>92.476381000000003</v>
      </c>
      <c r="FQ105" s="7">
        <v>8.9541313333333292</v>
      </c>
      <c r="FR105" s="7">
        <v>7.5236190000000001</v>
      </c>
      <c r="FS105" s="7">
        <v>0.73429833333333405</v>
      </c>
      <c r="FT105" s="7">
        <v>7.9316389999999997</v>
      </c>
      <c r="FU105" s="7">
        <v>-0.36221233333333402</v>
      </c>
      <c r="FV105" s="7">
        <v>0.343152333333334</v>
      </c>
      <c r="FW105" s="7">
        <v>11.2885873333333</v>
      </c>
      <c r="FX105" s="7">
        <v>0</v>
      </c>
      <c r="FY105" s="7">
        <v>143.36666666666599</v>
      </c>
      <c r="FZ105" s="7">
        <v>18.466666666666601</v>
      </c>
      <c r="GA105" s="7">
        <v>96.633333333333297</v>
      </c>
      <c r="GB105" s="7">
        <v>28.266666666666602</v>
      </c>
      <c r="GC105" s="7">
        <v>17.600000000000001</v>
      </c>
      <c r="GD105" s="7">
        <v>10.6666666666666</v>
      </c>
      <c r="GE105" s="7">
        <v>27.1666666666666</v>
      </c>
      <c r="GF105" s="7">
        <v>33.4</v>
      </c>
      <c r="GG105" s="7">
        <v>14.6</v>
      </c>
      <c r="GH105" s="7">
        <v>13.1666666666666</v>
      </c>
    </row>
    <row r="106" spans="1:190" x14ac:dyDescent="0.3">
      <c r="A106" s="6">
        <v>39721</v>
      </c>
      <c r="B106" s="7">
        <v>11.4</v>
      </c>
      <c r="C106" s="7">
        <v>0</v>
      </c>
      <c r="D106" s="7">
        <v>0</v>
      </c>
      <c r="E106" s="7">
        <v>0</v>
      </c>
      <c r="F106" s="7">
        <v>7.4</v>
      </c>
      <c r="G106" s="7">
        <v>13.2</v>
      </c>
      <c r="H106" s="7">
        <v>8.1999999999999993</v>
      </c>
      <c r="I106" s="7">
        <v>19.2</v>
      </c>
      <c r="J106" s="7">
        <v>0</v>
      </c>
      <c r="K106" s="7">
        <v>3.4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7.2</v>
      </c>
      <c r="R106" s="7">
        <v>12.8</v>
      </c>
      <c r="S106" s="7">
        <v>3.2</v>
      </c>
      <c r="T106" s="7">
        <v>9.3000000000000007</v>
      </c>
      <c r="U106" s="7">
        <v>0</v>
      </c>
      <c r="V106" s="9">
        <f t="shared" ref="V106" si="117">2/3*V105+1/3*V108</f>
        <v>14.776666666666666</v>
      </c>
      <c r="W106" s="7">
        <v>0</v>
      </c>
      <c r="X106" s="9">
        <f t="shared" ref="X106" si="118">2/3*X105+1/3*X108</f>
        <v>27.36333333333333</v>
      </c>
      <c r="Y106" s="7">
        <v>51.2</v>
      </c>
      <c r="Z106" s="7">
        <v>54.6</v>
      </c>
      <c r="AA106" s="7">
        <v>55</v>
      </c>
      <c r="AB106" s="7">
        <v>47.7</v>
      </c>
      <c r="AC106" s="7">
        <v>0</v>
      </c>
      <c r="AD106" s="7">
        <v>0</v>
      </c>
      <c r="AE106" s="7">
        <v>27.6</v>
      </c>
      <c r="AF106" s="7">
        <v>28.6</v>
      </c>
      <c r="AG106" s="7">
        <v>19.3</v>
      </c>
      <c r="AH106" s="7">
        <v>17.399999999999999</v>
      </c>
      <c r="AI106" s="7">
        <v>51.6</v>
      </c>
      <c r="AJ106" s="7">
        <v>23.4</v>
      </c>
      <c r="AK106" s="7">
        <v>33.700000000000003</v>
      </c>
      <c r="AL106" s="7">
        <v>14.5</v>
      </c>
      <c r="AM106" s="7">
        <v>6.8</v>
      </c>
      <c r="AN106" s="7">
        <v>33.4</v>
      </c>
      <c r="AO106" s="7">
        <v>0.3</v>
      </c>
      <c r="AP106" s="7">
        <v>26.6</v>
      </c>
      <c r="AQ106" s="7">
        <v>32.6</v>
      </c>
      <c r="AR106" s="7">
        <v>25.2</v>
      </c>
      <c r="AS106" s="7">
        <v>62.8</v>
      </c>
      <c r="AT106" s="7">
        <v>30.2</v>
      </c>
      <c r="AU106" s="7">
        <v>24.8</v>
      </c>
      <c r="AV106" s="7">
        <v>21.3</v>
      </c>
      <c r="AW106" s="7">
        <v>1.5</v>
      </c>
      <c r="AX106" s="7">
        <v>45</v>
      </c>
      <c r="AY106" s="7">
        <v>53.5</v>
      </c>
      <c r="AZ106" s="7">
        <v>62.8</v>
      </c>
      <c r="BA106" s="7">
        <v>41.6</v>
      </c>
      <c r="BB106" s="7">
        <v>33.4</v>
      </c>
      <c r="BC106" s="7">
        <v>15.7</v>
      </c>
      <c r="BD106" s="7">
        <v>3.1</v>
      </c>
      <c r="BE106" s="7">
        <v>25.6</v>
      </c>
      <c r="BF106" s="7">
        <v>12.1</v>
      </c>
      <c r="BG106" s="7">
        <v>32.5</v>
      </c>
      <c r="BH106" s="7">
        <v>6.7</v>
      </c>
      <c r="BI106" s="7">
        <v>104.6</v>
      </c>
      <c r="BJ106" s="7">
        <v>29.2</v>
      </c>
      <c r="BK106" s="7">
        <v>56.9</v>
      </c>
      <c r="BL106" s="7">
        <v>26.6</v>
      </c>
      <c r="BM106" s="7">
        <v>33.1</v>
      </c>
      <c r="BN106" s="7">
        <v>33.5</v>
      </c>
      <c r="BO106" s="7">
        <v>6.3</v>
      </c>
      <c r="BP106" s="7">
        <v>29.4</v>
      </c>
      <c r="BQ106" s="7">
        <v>26.3</v>
      </c>
      <c r="BR106" s="7">
        <v>19.3367</v>
      </c>
      <c r="BS106" s="7">
        <v>16.100000000000001</v>
      </c>
      <c r="BT106" s="7">
        <v>1.7</v>
      </c>
      <c r="BU106" s="7">
        <v>18.100000000000001</v>
      </c>
      <c r="BV106" s="7">
        <v>24.2</v>
      </c>
      <c r="BW106" s="7">
        <v>0</v>
      </c>
      <c r="BX106" s="7">
        <v>26.5</v>
      </c>
      <c r="BY106" s="7">
        <v>28.7</v>
      </c>
      <c r="BZ106" s="7">
        <v>-1.4</v>
      </c>
      <c r="CA106" s="7">
        <v>16.8</v>
      </c>
      <c r="CB106" s="7">
        <v>32.299999999999997</v>
      </c>
      <c r="CC106" s="7">
        <v>26.5</v>
      </c>
      <c r="CD106" s="7">
        <v>-2.9</v>
      </c>
      <c r="CE106" s="7">
        <v>21.3</v>
      </c>
      <c r="CF106" s="7">
        <v>27.2</v>
      </c>
      <c r="CG106" s="7">
        <v>101.15</v>
      </c>
      <c r="CH106" s="7">
        <v>10.7</v>
      </c>
      <c r="CI106" s="7">
        <v>10.199999999999999</v>
      </c>
      <c r="CJ106" s="7">
        <v>20.3</v>
      </c>
      <c r="CK106" s="7">
        <v>9.6999999999999993</v>
      </c>
      <c r="CL106" s="7">
        <v>-14.9</v>
      </c>
      <c r="CM106" s="7">
        <v>-15.3</v>
      </c>
      <c r="CN106" s="7">
        <v>-17.399999999999999</v>
      </c>
      <c r="CO106" s="7">
        <v>-15.8</v>
      </c>
      <c r="CP106" s="7">
        <v>-15.1</v>
      </c>
      <c r="CQ106" s="7">
        <v>-15</v>
      </c>
      <c r="CR106" s="7">
        <v>0</v>
      </c>
      <c r="CS106" s="7">
        <v>2.6</v>
      </c>
      <c r="CT106" s="7">
        <v>0</v>
      </c>
      <c r="CU106" s="7">
        <v>0</v>
      </c>
      <c r="CV106" s="7">
        <v>0</v>
      </c>
      <c r="CW106" s="7">
        <v>23.2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17</v>
      </c>
      <c r="DG106" s="7">
        <v>14.7</v>
      </c>
      <c r="DH106" s="7">
        <v>12.9</v>
      </c>
      <c r="DI106" s="7">
        <v>-2.75</v>
      </c>
      <c r="DJ106" s="7">
        <v>16.7</v>
      </c>
      <c r="DK106" s="7">
        <v>24.41</v>
      </c>
      <c r="DL106" s="7">
        <v>25.32</v>
      </c>
      <c r="DM106" s="7">
        <v>0</v>
      </c>
      <c r="DN106" s="7">
        <v>19055.849999999999</v>
      </c>
      <c r="DO106" s="7">
        <v>0</v>
      </c>
      <c r="DP106" s="7">
        <v>9.2799999999999994</v>
      </c>
      <c r="DQ106" s="7">
        <v>9.43</v>
      </c>
      <c r="DR106" s="7">
        <v>15.29</v>
      </c>
      <c r="DS106" s="7">
        <v>14.48</v>
      </c>
      <c r="DT106" s="7">
        <v>32.1</v>
      </c>
      <c r="DU106" s="7">
        <v>11960</v>
      </c>
      <c r="DV106" s="7">
        <v>-35.25</v>
      </c>
      <c r="DW106" s="7">
        <v>-58.34</v>
      </c>
      <c r="DX106" s="7">
        <v>133.83000000000001</v>
      </c>
      <c r="DY106" s="7">
        <v>0</v>
      </c>
      <c r="DZ106" s="7">
        <v>-14.3</v>
      </c>
      <c r="EA106" s="7">
        <v>0</v>
      </c>
      <c r="EB106" s="7">
        <v>-2182.7199999999998</v>
      </c>
      <c r="EC106" s="7">
        <v>0</v>
      </c>
      <c r="ED106" s="7">
        <v>0</v>
      </c>
      <c r="EE106" s="7">
        <v>0</v>
      </c>
      <c r="EF106" s="7">
        <v>3.2208999999999999</v>
      </c>
      <c r="EG106" s="7">
        <v>0</v>
      </c>
      <c r="EH106" s="7">
        <v>0</v>
      </c>
      <c r="EI106" s="7">
        <v>0</v>
      </c>
      <c r="EJ106" s="7">
        <v>0</v>
      </c>
      <c r="EK106" s="9">
        <f>EK105+1/4*(EK109-EK105)</f>
        <v>2.83</v>
      </c>
      <c r="EL106" s="7">
        <v>3</v>
      </c>
      <c r="EM106" s="7">
        <v>2.97</v>
      </c>
      <c r="EN106" s="7">
        <v>3.0249999999999999</v>
      </c>
      <c r="EO106" s="7">
        <v>3.14</v>
      </c>
      <c r="EP106" s="7">
        <v>0</v>
      </c>
      <c r="EQ106" s="7">
        <v>4.5999999999999996</v>
      </c>
      <c r="ER106" s="7">
        <v>9.1300000000000008</v>
      </c>
      <c r="ES106" s="7">
        <v>107</v>
      </c>
      <c r="ET106" s="7">
        <v>9.5</v>
      </c>
      <c r="EU106" s="7">
        <v>5.4999999999999902</v>
      </c>
      <c r="EV106" s="7">
        <v>9.3000000000000007</v>
      </c>
      <c r="EW106" s="7">
        <v>10.999999999999901</v>
      </c>
      <c r="EX106" s="7">
        <v>5.6999999999999904</v>
      </c>
      <c r="EY106" s="7">
        <v>9.6</v>
      </c>
      <c r="EZ106" s="7">
        <v>0</v>
      </c>
      <c r="FA106" s="7">
        <v>7.7</v>
      </c>
      <c r="FB106" s="7">
        <v>17.6999999999999</v>
      </c>
      <c r="FC106" s="7">
        <v>10.5</v>
      </c>
      <c r="FD106" s="7">
        <v>10.5</v>
      </c>
      <c r="FE106" s="7">
        <v>10.299999999999899</v>
      </c>
      <c r="FF106" s="7">
        <v>-3.7</v>
      </c>
      <c r="FG106" s="7">
        <v>0</v>
      </c>
      <c r="FH106" s="7">
        <v>12.2</v>
      </c>
      <c r="FI106" s="7">
        <v>0</v>
      </c>
      <c r="FJ106" s="7">
        <v>36.546975000000003</v>
      </c>
      <c r="FK106" s="7">
        <v>49.769100000000002</v>
      </c>
      <c r="FL106" s="7">
        <v>65.767849999999996</v>
      </c>
      <c r="FM106" s="7">
        <v>7.5271249999999998</v>
      </c>
      <c r="FN106" s="7">
        <v>1146.367823</v>
      </c>
      <c r="FO106" s="7">
        <v>9.6071869999999908</v>
      </c>
      <c r="FP106" s="7">
        <v>95.786022000000003</v>
      </c>
      <c r="FQ106" s="7">
        <v>9.2023419999999998</v>
      </c>
      <c r="FR106" s="7">
        <v>4.213978</v>
      </c>
      <c r="FS106" s="7">
        <v>0.40484500000000101</v>
      </c>
      <c r="FT106" s="7">
        <v>8.5666370000000001</v>
      </c>
      <c r="FU106" s="7">
        <v>-0.49812300000000098</v>
      </c>
      <c r="FV106" s="7">
        <v>0.118285000000001</v>
      </c>
      <c r="FW106" s="7">
        <v>11.557278</v>
      </c>
      <c r="FX106" s="7">
        <v>0</v>
      </c>
      <c r="FY106" s="7">
        <v>142.80000000000001</v>
      </c>
      <c r="FZ106" s="7">
        <v>18.399999999999899</v>
      </c>
      <c r="GA106" s="7">
        <v>96.3</v>
      </c>
      <c r="GB106" s="7">
        <v>28.1</v>
      </c>
      <c r="GC106" s="7">
        <v>17.399999999999999</v>
      </c>
      <c r="GD106" s="7">
        <v>10.7</v>
      </c>
      <c r="GE106" s="7">
        <v>27.1</v>
      </c>
      <c r="GF106" s="7">
        <v>32.5</v>
      </c>
      <c r="GG106" s="7">
        <v>14.7</v>
      </c>
      <c r="GH106" s="7">
        <v>12.9</v>
      </c>
    </row>
    <row r="107" spans="1:190" x14ac:dyDescent="0.3">
      <c r="A107" s="6">
        <v>39752</v>
      </c>
      <c r="B107" s="7">
        <v>8.1999999999999993</v>
      </c>
      <c r="C107" s="7">
        <v>0</v>
      </c>
      <c r="D107" s="7">
        <v>0</v>
      </c>
      <c r="E107" s="7">
        <v>0</v>
      </c>
      <c r="F107" s="7">
        <v>4.5</v>
      </c>
      <c r="G107" s="7">
        <v>9.1999999999999993</v>
      </c>
      <c r="H107" s="7">
        <v>5</v>
      </c>
      <c r="I107" s="7">
        <v>15.9</v>
      </c>
      <c r="J107" s="7">
        <v>0</v>
      </c>
      <c r="K107" s="7">
        <v>-4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1.3</v>
      </c>
      <c r="R107" s="7">
        <v>7.2</v>
      </c>
      <c r="S107" s="7">
        <v>-0.3</v>
      </c>
      <c r="T107" s="7">
        <v>3.4</v>
      </c>
      <c r="U107" s="7">
        <v>0</v>
      </c>
      <c r="V107" s="9">
        <f t="shared" ref="V107" si="119">1/3*V105+2/3*V108</f>
        <v>13.553333333333331</v>
      </c>
      <c r="W107" s="7">
        <v>0</v>
      </c>
      <c r="X107" s="9">
        <f t="shared" ref="X107" si="120">1/3*X105+2/3*X108</f>
        <v>26.186666666666664</v>
      </c>
      <c r="Y107" s="7">
        <v>44.6</v>
      </c>
      <c r="Z107" s="7">
        <v>44.3</v>
      </c>
      <c r="AA107" s="7">
        <v>53.1</v>
      </c>
      <c r="AB107" s="7">
        <v>45.2</v>
      </c>
      <c r="AC107" s="7">
        <v>56.7</v>
      </c>
      <c r="AD107" s="7">
        <v>0</v>
      </c>
      <c r="AE107" s="7">
        <v>27.2</v>
      </c>
      <c r="AF107" s="7">
        <v>28.3</v>
      </c>
      <c r="AG107" s="7">
        <v>19.7</v>
      </c>
      <c r="AH107" s="7">
        <v>17.2</v>
      </c>
      <c r="AI107" s="7">
        <v>26.7</v>
      </c>
      <c r="AJ107" s="7">
        <v>22.3</v>
      </c>
      <c r="AK107" s="7">
        <v>31.2</v>
      </c>
      <c r="AL107" s="7">
        <v>14.5</v>
      </c>
      <c r="AM107" s="7">
        <v>5.8</v>
      </c>
      <c r="AN107" s="7">
        <v>33.200000000000003</v>
      </c>
      <c r="AO107" s="7">
        <v>-4.3</v>
      </c>
      <c r="AP107" s="7">
        <v>26.3</v>
      </c>
      <c r="AQ107" s="7">
        <v>32.799999999999997</v>
      </c>
      <c r="AR107" s="7">
        <v>23.6</v>
      </c>
      <c r="AS107" s="7">
        <v>61.8</v>
      </c>
      <c r="AT107" s="7">
        <v>30</v>
      </c>
      <c r="AU107" s="7">
        <v>24.3</v>
      </c>
      <c r="AV107" s="7">
        <v>21.1</v>
      </c>
      <c r="AW107" s="7">
        <v>1.5</v>
      </c>
      <c r="AX107" s="7">
        <v>44.8</v>
      </c>
      <c r="AY107" s="7">
        <v>53.6</v>
      </c>
      <c r="AZ107" s="7">
        <v>61.8</v>
      </c>
      <c r="BA107" s="7">
        <v>40.299999999999997</v>
      </c>
      <c r="BB107" s="7">
        <v>32.799999999999997</v>
      </c>
      <c r="BC107" s="7">
        <v>16.8</v>
      </c>
      <c r="BD107" s="7">
        <v>6.1</v>
      </c>
      <c r="BE107" s="7">
        <v>25.1</v>
      </c>
      <c r="BF107" s="7">
        <v>13.7</v>
      </c>
      <c r="BG107" s="7">
        <v>30.7</v>
      </c>
      <c r="BH107" s="7">
        <v>11.2</v>
      </c>
      <c r="BI107" s="7">
        <v>91.9</v>
      </c>
      <c r="BJ107" s="7">
        <v>27.2</v>
      </c>
      <c r="BK107" s="7">
        <v>56.2</v>
      </c>
      <c r="BL107" s="7">
        <v>22.8</v>
      </c>
      <c r="BM107" s="7">
        <v>33.6</v>
      </c>
      <c r="BN107" s="7">
        <v>32.6</v>
      </c>
      <c r="BO107" s="7">
        <v>6.6</v>
      </c>
      <c r="BP107" s="7">
        <v>28.7</v>
      </c>
      <c r="BQ107" s="7">
        <v>28</v>
      </c>
      <c r="BR107" s="7">
        <v>20.489799999999999</v>
      </c>
      <c r="BS107" s="7">
        <v>15.4</v>
      </c>
      <c r="BT107" s="7">
        <v>3.2</v>
      </c>
      <c r="BU107" s="7">
        <v>19.2</v>
      </c>
      <c r="BV107" s="7">
        <v>-2</v>
      </c>
      <c r="BW107" s="7">
        <v>0</v>
      </c>
      <c r="BX107" s="7">
        <v>24.6</v>
      </c>
      <c r="BY107" s="7">
        <v>27.4</v>
      </c>
      <c r="BZ107" s="7">
        <v>-1.5</v>
      </c>
      <c r="CA107" s="7">
        <v>16.7</v>
      </c>
      <c r="CB107" s="7">
        <v>24.8</v>
      </c>
      <c r="CC107" s="7">
        <v>24.6</v>
      </c>
      <c r="CD107" s="7">
        <v>-5.6</v>
      </c>
      <c r="CE107" s="7">
        <v>16</v>
      </c>
      <c r="CF107" s="7">
        <v>23.6</v>
      </c>
      <c r="CG107" s="7">
        <v>99.68</v>
      </c>
      <c r="CH107" s="7">
        <v>6.4</v>
      </c>
      <c r="CI107" s="7">
        <v>7.3</v>
      </c>
      <c r="CJ107" s="7">
        <v>18.7</v>
      </c>
      <c r="CK107" s="7">
        <v>9.1</v>
      </c>
      <c r="CL107" s="7">
        <v>-16.5</v>
      </c>
      <c r="CM107" s="7">
        <v>-17</v>
      </c>
      <c r="CN107" s="7">
        <v>-19.100000000000001</v>
      </c>
      <c r="CO107" s="7">
        <v>-16</v>
      </c>
      <c r="CP107" s="7">
        <v>-17.399999999999999</v>
      </c>
      <c r="CQ107" s="7">
        <v>-17.3</v>
      </c>
      <c r="CR107" s="7">
        <v>0</v>
      </c>
      <c r="CS107" s="7">
        <v>0.8</v>
      </c>
      <c r="CT107" s="7">
        <v>0</v>
      </c>
      <c r="CU107" s="7">
        <v>0</v>
      </c>
      <c r="CV107" s="7">
        <v>0</v>
      </c>
      <c r="CW107" s="7">
        <v>22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16.63</v>
      </c>
      <c r="DG107" s="9">
        <f>2/3*DG106+1/3*DG109</f>
        <v>14.633333333333333</v>
      </c>
      <c r="DH107" s="9">
        <f>2/3*DH106+1/3*DH109</f>
        <v>12.766666666666666</v>
      </c>
      <c r="DI107" s="7">
        <v>3.37</v>
      </c>
      <c r="DJ107" s="7">
        <v>19.600000000000001</v>
      </c>
      <c r="DK107" s="7">
        <v>31.57</v>
      </c>
      <c r="DL107" s="7">
        <v>24.49</v>
      </c>
      <c r="DM107" s="7">
        <v>0</v>
      </c>
      <c r="DN107" s="7">
        <v>18796.875599999999</v>
      </c>
      <c r="DO107" s="7">
        <v>0</v>
      </c>
      <c r="DP107" s="7">
        <v>10.59</v>
      </c>
      <c r="DQ107" s="7">
        <v>8.85</v>
      </c>
      <c r="DR107" s="7">
        <v>15.02</v>
      </c>
      <c r="DS107" s="7">
        <v>14.58</v>
      </c>
      <c r="DT107" s="7">
        <v>33.65</v>
      </c>
      <c r="DU107" s="7">
        <v>-317.3</v>
      </c>
      <c r="DV107" s="7">
        <v>-52.16</v>
      </c>
      <c r="DW107" s="7">
        <v>-94.13</v>
      </c>
      <c r="DX107" s="7">
        <v>162</v>
      </c>
      <c r="DY107" s="7">
        <v>0</v>
      </c>
      <c r="DZ107" s="7">
        <v>-175.37</v>
      </c>
      <c r="EA107" s="7">
        <v>0</v>
      </c>
      <c r="EB107" s="7">
        <v>-1.34</v>
      </c>
      <c r="EC107" s="7">
        <v>0</v>
      </c>
      <c r="ED107" s="7">
        <v>0</v>
      </c>
      <c r="EE107" s="7">
        <v>0</v>
      </c>
      <c r="EF107" s="7">
        <v>2.2921</v>
      </c>
      <c r="EG107" s="7">
        <v>0</v>
      </c>
      <c r="EH107" s="7">
        <v>0</v>
      </c>
      <c r="EI107" s="7">
        <v>0</v>
      </c>
      <c r="EJ107" s="7">
        <v>0</v>
      </c>
      <c r="EK107" s="9">
        <f>EK105+2/4*(EK109-EK105)</f>
        <v>2.41</v>
      </c>
      <c r="EL107" s="7">
        <v>2.48</v>
      </c>
      <c r="EM107" s="7">
        <v>2.38</v>
      </c>
      <c r="EN107" s="7">
        <v>2.39</v>
      </c>
      <c r="EO107" s="7">
        <v>2.42</v>
      </c>
      <c r="EP107" s="7">
        <v>0</v>
      </c>
      <c r="EQ107" s="7">
        <v>4</v>
      </c>
      <c r="ER107" s="7">
        <v>6.59</v>
      </c>
      <c r="ES107" s="7">
        <v>104</v>
      </c>
      <c r="ET107" s="7">
        <v>8.6999999999999993</v>
      </c>
      <c r="EU107" s="7">
        <v>5.8333333333333304</v>
      </c>
      <c r="EV107" s="7">
        <v>8.36666666666666</v>
      </c>
      <c r="EW107" s="7">
        <v>10.066666666666601</v>
      </c>
      <c r="EX107" s="7">
        <v>6.0333333333333297</v>
      </c>
      <c r="EY107" s="7">
        <v>8.3333333333333304</v>
      </c>
      <c r="EZ107" s="7">
        <v>0</v>
      </c>
      <c r="FA107" s="7">
        <v>8.6999999999999993</v>
      </c>
      <c r="FB107" s="7">
        <v>17.399999999999999</v>
      </c>
      <c r="FC107" s="7">
        <v>7.1</v>
      </c>
      <c r="FD107" s="7">
        <v>10.133333333333301</v>
      </c>
      <c r="FE107" s="7">
        <v>11.4333333333333</v>
      </c>
      <c r="FF107" s="7">
        <v>-4.5333333333333297</v>
      </c>
      <c r="FG107" s="7">
        <v>0</v>
      </c>
      <c r="FH107" s="7">
        <v>11.2</v>
      </c>
      <c r="FI107" s="7">
        <v>0</v>
      </c>
      <c r="FJ107" s="7">
        <v>39.118116666666602</v>
      </c>
      <c r="FK107" s="7">
        <v>54.125166666666601</v>
      </c>
      <c r="FL107" s="7">
        <v>71.356833333333299</v>
      </c>
      <c r="FM107" s="7">
        <v>6.62235</v>
      </c>
      <c r="FN107" s="7">
        <v>1051.936829</v>
      </c>
      <c r="FO107" s="7">
        <v>8.6438380000000006</v>
      </c>
      <c r="FP107" s="7">
        <v>115.257034</v>
      </c>
      <c r="FQ107" s="7">
        <v>9.5874836666666603</v>
      </c>
      <c r="FR107" s="7">
        <v>-15.257034000000001</v>
      </c>
      <c r="FS107" s="7">
        <v>-0.94364566666666705</v>
      </c>
      <c r="FT107" s="7">
        <v>8.9920526666666607</v>
      </c>
      <c r="FU107" s="7">
        <v>-0.38957000000000003</v>
      </c>
      <c r="FV107" s="7">
        <v>3.430666666667E-3</v>
      </c>
      <c r="FW107" s="7">
        <v>12.0412463333333</v>
      </c>
      <c r="FX107" s="7">
        <v>0</v>
      </c>
      <c r="FY107" s="7">
        <v>142.266666666666</v>
      </c>
      <c r="FZ107" s="7">
        <v>18.233333333333299</v>
      </c>
      <c r="GA107" s="7">
        <v>95.933333333333294</v>
      </c>
      <c r="GB107" s="7">
        <v>28.1</v>
      </c>
      <c r="GC107" s="7">
        <v>17.3333333333333</v>
      </c>
      <c r="GD107" s="7">
        <v>10.7666666666666</v>
      </c>
      <c r="GE107" s="7">
        <v>27.266666666666602</v>
      </c>
      <c r="GF107" s="7">
        <v>32.8333333333333</v>
      </c>
      <c r="GG107" s="7">
        <v>14.633333333333301</v>
      </c>
      <c r="GH107" s="7">
        <v>12.7666666666666</v>
      </c>
    </row>
    <row r="108" spans="1:190" x14ac:dyDescent="0.3">
      <c r="A108" s="6">
        <v>39782</v>
      </c>
      <c r="B108" s="7">
        <v>5.4</v>
      </c>
      <c r="C108" s="7">
        <v>0</v>
      </c>
      <c r="D108" s="7">
        <v>0</v>
      </c>
      <c r="E108" s="7">
        <v>0</v>
      </c>
      <c r="F108" s="7">
        <v>0.7</v>
      </c>
      <c r="G108" s="7">
        <v>6.1</v>
      </c>
      <c r="H108" s="7">
        <v>1.5</v>
      </c>
      <c r="I108" s="7">
        <v>14.1</v>
      </c>
      <c r="J108" s="7">
        <v>0</v>
      </c>
      <c r="K108" s="7">
        <v>-9.6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-6.1</v>
      </c>
      <c r="R108" s="7">
        <v>7.7</v>
      </c>
      <c r="S108" s="7">
        <v>-6.1</v>
      </c>
      <c r="T108" s="7">
        <v>6.7</v>
      </c>
      <c r="U108" s="7">
        <v>0</v>
      </c>
      <c r="V108" s="7">
        <v>12.33</v>
      </c>
      <c r="W108" s="7">
        <v>0</v>
      </c>
      <c r="X108" s="7">
        <v>25.01</v>
      </c>
      <c r="Y108" s="7">
        <v>38.799999999999997</v>
      </c>
      <c r="Z108" s="7">
        <v>35.5</v>
      </c>
      <c r="AA108" s="7">
        <v>51.2</v>
      </c>
      <c r="AB108" s="7">
        <v>40.9</v>
      </c>
      <c r="AC108" s="7">
        <v>45.4</v>
      </c>
      <c r="AD108" s="7">
        <v>0</v>
      </c>
      <c r="AE108" s="7">
        <v>26.8</v>
      </c>
      <c r="AF108" s="7">
        <v>28</v>
      </c>
      <c r="AG108" s="7">
        <v>18.2</v>
      </c>
      <c r="AH108" s="7">
        <v>15.8</v>
      </c>
      <c r="AI108" s="7">
        <v>29.9</v>
      </c>
      <c r="AJ108" s="7">
        <v>21.2</v>
      </c>
      <c r="AK108" s="7">
        <v>34.700000000000003</v>
      </c>
      <c r="AL108" s="7">
        <v>11.7</v>
      </c>
      <c r="AM108" s="7">
        <v>5.2</v>
      </c>
      <c r="AN108" s="7">
        <v>32.6</v>
      </c>
      <c r="AO108" s="7">
        <v>-6.4</v>
      </c>
      <c r="AP108" s="7">
        <v>26.2</v>
      </c>
      <c r="AQ108" s="7">
        <v>32.6</v>
      </c>
      <c r="AR108" s="7">
        <v>21.8</v>
      </c>
      <c r="AS108" s="7">
        <v>57.4</v>
      </c>
      <c r="AT108" s="7">
        <v>29.5</v>
      </c>
      <c r="AU108" s="7">
        <v>24.1</v>
      </c>
      <c r="AV108" s="7">
        <v>20.8</v>
      </c>
      <c r="AW108" s="7">
        <v>1.5</v>
      </c>
      <c r="AX108" s="7">
        <v>44.8</v>
      </c>
      <c r="AY108" s="7">
        <v>53.6</v>
      </c>
      <c r="AZ108" s="7">
        <v>57.4</v>
      </c>
      <c r="BA108" s="7">
        <v>37.9</v>
      </c>
      <c r="BB108" s="7">
        <v>32.200000000000003</v>
      </c>
      <c r="BC108" s="7">
        <v>16.7</v>
      </c>
      <c r="BD108" s="7">
        <v>10.199999999999999</v>
      </c>
      <c r="BE108" s="7">
        <v>26.8</v>
      </c>
      <c r="BF108" s="7">
        <v>13.7</v>
      </c>
      <c r="BG108" s="7">
        <v>31.3</v>
      </c>
      <c r="BH108" s="7">
        <v>11.5</v>
      </c>
      <c r="BI108" s="7">
        <v>70.900000000000006</v>
      </c>
      <c r="BJ108" s="7">
        <v>25.4</v>
      </c>
      <c r="BK108" s="7">
        <v>54.2</v>
      </c>
      <c r="BL108" s="7">
        <v>36.200000000000003</v>
      </c>
      <c r="BM108" s="7">
        <v>33.299999999999997</v>
      </c>
      <c r="BN108" s="7">
        <v>37.200000000000003</v>
      </c>
      <c r="BO108" s="7">
        <v>7.5</v>
      </c>
      <c r="BP108" s="7">
        <v>31.6</v>
      </c>
      <c r="BQ108" s="7">
        <v>29.6</v>
      </c>
      <c r="BR108" s="7">
        <v>20.354399999999998</v>
      </c>
      <c r="BS108" s="7">
        <v>23.6</v>
      </c>
      <c r="BT108" s="7">
        <v>5.4</v>
      </c>
      <c r="BU108" s="7">
        <v>19.7</v>
      </c>
      <c r="BV108" s="7">
        <v>-36.520000000000003</v>
      </c>
      <c r="BW108" s="7">
        <v>0</v>
      </c>
      <c r="BX108" s="7">
        <v>22.7</v>
      </c>
      <c r="BY108" s="7">
        <v>25.2</v>
      </c>
      <c r="BZ108" s="7">
        <v>0</v>
      </c>
      <c r="CA108" s="7">
        <v>16.100000000000001</v>
      </c>
      <c r="CB108" s="7">
        <v>22</v>
      </c>
      <c r="CC108" s="7">
        <v>22.7</v>
      </c>
      <c r="CD108" s="7">
        <v>-5.9</v>
      </c>
      <c r="CE108" s="7">
        <v>12.4</v>
      </c>
      <c r="CF108" s="7">
        <v>21.1</v>
      </c>
      <c r="CG108" s="7">
        <v>98.46</v>
      </c>
      <c r="CH108" s="7">
        <v>4.2</v>
      </c>
      <c r="CI108" s="7">
        <v>5.4</v>
      </c>
      <c r="CJ108" s="7">
        <v>17.7</v>
      </c>
      <c r="CK108" s="7">
        <v>6.1</v>
      </c>
      <c r="CL108" s="7">
        <v>-18.3</v>
      </c>
      <c r="CM108" s="7">
        <v>-18.8</v>
      </c>
      <c r="CN108" s="7">
        <v>-22.3</v>
      </c>
      <c r="CO108" s="7">
        <v>-17.100000000000001</v>
      </c>
      <c r="CP108" s="7">
        <v>-19.100000000000001</v>
      </c>
      <c r="CQ108" s="7">
        <v>-19.899999999999999</v>
      </c>
      <c r="CR108" s="7">
        <v>0</v>
      </c>
      <c r="CS108" s="7">
        <v>0.1</v>
      </c>
      <c r="CT108" s="7">
        <v>0</v>
      </c>
      <c r="CU108" s="7">
        <v>0</v>
      </c>
      <c r="CV108" s="7">
        <v>0</v>
      </c>
      <c r="CW108" s="7">
        <v>20.8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17.62</v>
      </c>
      <c r="DG108" s="9">
        <f>1/3*DG106+2/3*DG109</f>
        <v>14.566666666666666</v>
      </c>
      <c r="DH108" s="9">
        <f>1/3*DH106+2/3*DH109</f>
        <v>12.633333333333333</v>
      </c>
      <c r="DI108" s="7">
        <v>-14.46</v>
      </c>
      <c r="DJ108" s="7">
        <v>7.7</v>
      </c>
      <c r="DK108" s="7">
        <v>52.82</v>
      </c>
      <c r="DL108" s="7">
        <v>20.92</v>
      </c>
      <c r="DM108" s="7">
        <v>0</v>
      </c>
      <c r="DN108" s="7">
        <v>18847.173200000001</v>
      </c>
      <c r="DO108" s="7">
        <v>0</v>
      </c>
      <c r="DP108" s="7">
        <v>9.0399999999999991</v>
      </c>
      <c r="DQ108" s="7">
        <v>6.8</v>
      </c>
      <c r="DR108" s="7">
        <v>14.8</v>
      </c>
      <c r="DS108" s="7">
        <v>16.03</v>
      </c>
      <c r="DT108" s="7">
        <v>445.65</v>
      </c>
      <c r="DU108" s="9">
        <f>2/3*DU107+1/3*DU110</f>
        <v>-160.53666666666666</v>
      </c>
      <c r="DV108" s="9">
        <f>2/3*DV107+1/3*DV110</f>
        <v>-17.869999999999994</v>
      </c>
      <c r="DW108" s="7">
        <v>-60.83</v>
      </c>
      <c r="DX108" s="7">
        <v>1229.74</v>
      </c>
      <c r="DY108" s="7">
        <v>0</v>
      </c>
      <c r="DZ108" s="7">
        <v>-42.5</v>
      </c>
      <c r="EA108" s="7">
        <v>0</v>
      </c>
      <c r="EB108" s="7">
        <v>-378.93</v>
      </c>
      <c r="EC108" s="7">
        <v>0</v>
      </c>
      <c r="ED108" s="7">
        <v>0</v>
      </c>
      <c r="EE108" s="7">
        <v>0</v>
      </c>
      <c r="EF108" s="7">
        <v>1.5942000000000001</v>
      </c>
      <c r="EG108" s="7">
        <v>0</v>
      </c>
      <c r="EH108" s="7">
        <v>0</v>
      </c>
      <c r="EI108" s="7">
        <v>0</v>
      </c>
      <c r="EJ108" s="7">
        <v>0</v>
      </c>
      <c r="EK108" s="9">
        <f>EK105+3/4*(EK109-EK105)</f>
        <v>1.99</v>
      </c>
      <c r="EL108" s="7">
        <v>2.38</v>
      </c>
      <c r="EM108" s="7">
        <v>1.45</v>
      </c>
      <c r="EN108" s="7">
        <v>1.46</v>
      </c>
      <c r="EO108" s="7">
        <v>1.78</v>
      </c>
      <c r="EP108" s="7">
        <v>0</v>
      </c>
      <c r="EQ108" s="7">
        <v>2.4</v>
      </c>
      <c r="ER108" s="7">
        <v>1.99</v>
      </c>
      <c r="ES108" s="7">
        <v>99.6</v>
      </c>
      <c r="ET108" s="7">
        <v>7.9</v>
      </c>
      <c r="EU108" s="7">
        <v>6.1666666666666599</v>
      </c>
      <c r="EV108" s="7">
        <v>7.43333333333333</v>
      </c>
      <c r="EW108" s="7">
        <v>9.1333333333333293</v>
      </c>
      <c r="EX108" s="7">
        <v>6.36666666666666</v>
      </c>
      <c r="EY108" s="7">
        <v>7.0666666666666602</v>
      </c>
      <c r="EZ108" s="7">
        <v>0</v>
      </c>
      <c r="FA108" s="7">
        <v>9.6999999999999993</v>
      </c>
      <c r="FB108" s="7">
        <v>17.100000000000001</v>
      </c>
      <c r="FC108" s="7">
        <v>3.7</v>
      </c>
      <c r="FD108" s="7">
        <v>9.7666666666666604</v>
      </c>
      <c r="FE108" s="7">
        <v>12.566666666666601</v>
      </c>
      <c r="FF108" s="7">
        <v>-5.36666666666666</v>
      </c>
      <c r="FG108" s="7">
        <v>0</v>
      </c>
      <c r="FH108" s="7">
        <v>10.199999999999999</v>
      </c>
      <c r="FI108" s="7">
        <v>0</v>
      </c>
      <c r="FJ108" s="7">
        <v>41.689258333333299</v>
      </c>
      <c r="FK108" s="7">
        <v>58.4812333333333</v>
      </c>
      <c r="FL108" s="7">
        <v>76.945816666666602</v>
      </c>
      <c r="FM108" s="7">
        <v>5.7175750000000001</v>
      </c>
      <c r="FN108" s="7">
        <v>957.50583500000005</v>
      </c>
      <c r="FO108" s="7">
        <v>7.6804889999999997</v>
      </c>
      <c r="FP108" s="7">
        <v>134.72804600000001</v>
      </c>
      <c r="FQ108" s="7">
        <v>9.9726253333333297</v>
      </c>
      <c r="FR108" s="7">
        <v>-34.728045999999999</v>
      </c>
      <c r="FS108" s="7">
        <v>-2.29213633333333</v>
      </c>
      <c r="FT108" s="7">
        <v>9.4174683333333302</v>
      </c>
      <c r="FU108" s="7">
        <v>-0.28101700000000002</v>
      </c>
      <c r="FV108" s="7">
        <v>-0.111423666666666</v>
      </c>
      <c r="FW108" s="7">
        <v>12.525214666666599</v>
      </c>
      <c r="FX108" s="7">
        <v>0</v>
      </c>
      <c r="FY108" s="7">
        <v>141.73333333333301</v>
      </c>
      <c r="FZ108" s="7">
        <v>18.066666666666599</v>
      </c>
      <c r="GA108" s="7">
        <v>95.566666666666606</v>
      </c>
      <c r="GB108" s="7">
        <v>28.1</v>
      </c>
      <c r="GC108" s="7">
        <v>17.266666666666602</v>
      </c>
      <c r="GD108" s="7">
        <v>10.8333333333333</v>
      </c>
      <c r="GE108" s="7">
        <v>27.433333333333302</v>
      </c>
      <c r="GF108" s="7">
        <v>33.1666666666666</v>
      </c>
      <c r="GG108" s="7">
        <v>14.566666666666601</v>
      </c>
      <c r="GH108" s="7">
        <v>12.633333333333301</v>
      </c>
    </row>
    <row r="109" spans="1:190" x14ac:dyDescent="0.3">
      <c r="A109" s="6">
        <v>39813</v>
      </c>
      <c r="B109" s="7">
        <v>5.7</v>
      </c>
      <c r="C109" s="7">
        <v>0</v>
      </c>
      <c r="D109" s="7">
        <v>0</v>
      </c>
      <c r="E109" s="7">
        <v>0</v>
      </c>
      <c r="F109" s="7">
        <v>-0.6</v>
      </c>
      <c r="G109" s="7">
        <v>7.9</v>
      </c>
      <c r="H109" s="7">
        <v>0.3</v>
      </c>
      <c r="I109" s="7">
        <v>16.3</v>
      </c>
      <c r="J109" s="7">
        <v>0</v>
      </c>
      <c r="K109" s="7">
        <v>-7.9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-10.4</v>
      </c>
      <c r="R109" s="7">
        <v>1.9</v>
      </c>
      <c r="S109" s="7">
        <v>-8.6999999999999993</v>
      </c>
      <c r="T109" s="7">
        <v>3.1</v>
      </c>
      <c r="U109" s="7">
        <v>0</v>
      </c>
      <c r="V109" s="9">
        <f t="shared" ref="V109" si="121">2/3*V108+1/3*V111</f>
        <v>10.639999999999999</v>
      </c>
      <c r="W109" s="7">
        <v>0</v>
      </c>
      <c r="X109" s="9">
        <f t="shared" ref="X109" si="122">2/3*X108+1/3*X111</f>
        <v>20.573333333333331</v>
      </c>
      <c r="Y109" s="7">
        <v>41.2</v>
      </c>
      <c r="Z109" s="7">
        <v>39.4</v>
      </c>
      <c r="AA109" s="7">
        <v>50.8</v>
      </c>
      <c r="AB109" s="7">
        <v>41.2</v>
      </c>
      <c r="AC109" s="7">
        <v>48.9</v>
      </c>
      <c r="AD109" s="7">
        <v>0</v>
      </c>
      <c r="AE109" s="7">
        <v>26.6</v>
      </c>
      <c r="AF109" s="7">
        <v>27.8</v>
      </c>
      <c r="AG109" s="7">
        <v>16.7</v>
      </c>
      <c r="AH109" s="7">
        <v>15.9</v>
      </c>
      <c r="AI109" s="7">
        <v>31.6</v>
      </c>
      <c r="AJ109" s="7">
        <v>20</v>
      </c>
      <c r="AK109" s="7">
        <v>35.1</v>
      </c>
      <c r="AL109" s="7">
        <v>11.4</v>
      </c>
      <c r="AM109" s="7">
        <v>3.1</v>
      </c>
      <c r="AN109" s="7">
        <v>31</v>
      </c>
      <c r="AO109" s="7">
        <v>-6.2</v>
      </c>
      <c r="AP109" s="7">
        <v>26.2</v>
      </c>
      <c r="AQ109" s="7">
        <v>30.7</v>
      </c>
      <c r="AR109" s="7">
        <v>21.5</v>
      </c>
      <c r="AS109" s="7">
        <v>54.5</v>
      </c>
      <c r="AT109" s="7">
        <v>28</v>
      </c>
      <c r="AU109" s="7">
        <v>24.1</v>
      </c>
      <c r="AV109" s="7">
        <v>20.6</v>
      </c>
      <c r="AW109" s="7">
        <v>1.5</v>
      </c>
      <c r="AX109" s="7">
        <v>43.7</v>
      </c>
      <c r="AY109" s="7">
        <v>54.4</v>
      </c>
      <c r="AZ109" s="7">
        <v>54.1</v>
      </c>
      <c r="BA109" s="7">
        <v>30.3</v>
      </c>
      <c r="BB109" s="7">
        <v>30.7</v>
      </c>
      <c r="BC109" s="7">
        <v>15.4</v>
      </c>
      <c r="BD109" s="7">
        <v>30.4</v>
      </c>
      <c r="BE109" s="7">
        <v>30.3</v>
      </c>
      <c r="BF109" s="7">
        <v>20.8</v>
      </c>
      <c r="BG109" s="7">
        <v>30.5</v>
      </c>
      <c r="BH109" s="7">
        <v>17.100000000000001</v>
      </c>
      <c r="BI109" s="7">
        <v>66.400000000000006</v>
      </c>
      <c r="BJ109" s="7">
        <v>25.5</v>
      </c>
      <c r="BK109" s="7">
        <v>45.8</v>
      </c>
      <c r="BL109" s="7">
        <v>37.700000000000003</v>
      </c>
      <c r="BM109" s="7">
        <v>32.4</v>
      </c>
      <c r="BN109" s="7">
        <v>32.6</v>
      </c>
      <c r="BO109" s="7">
        <v>6.1</v>
      </c>
      <c r="BP109" s="7">
        <v>31.7</v>
      </c>
      <c r="BQ109" s="7">
        <v>27.1</v>
      </c>
      <c r="BR109" s="7">
        <v>22.665400000000002</v>
      </c>
      <c r="BS109" s="7">
        <v>17</v>
      </c>
      <c r="BT109" s="7">
        <v>5.4</v>
      </c>
      <c r="BU109" s="7">
        <v>19.899999999999999</v>
      </c>
      <c r="BV109" s="7">
        <v>-5.73</v>
      </c>
      <c r="BW109" s="7">
        <v>0</v>
      </c>
      <c r="BX109" s="7">
        <v>23.4</v>
      </c>
      <c r="BY109" s="7">
        <v>22.6</v>
      </c>
      <c r="BZ109" s="7">
        <v>7.4</v>
      </c>
      <c r="CA109" s="7">
        <v>20.399999999999999</v>
      </c>
      <c r="CB109" s="7">
        <v>22.5</v>
      </c>
      <c r="CC109" s="7">
        <v>23.4</v>
      </c>
      <c r="CD109" s="7">
        <v>-8.6</v>
      </c>
      <c r="CE109" s="7">
        <v>1.2</v>
      </c>
      <c r="CF109" s="7">
        <v>10.9</v>
      </c>
      <c r="CG109" s="7">
        <v>96.46</v>
      </c>
      <c r="CH109" s="7">
        <v>5.7</v>
      </c>
      <c r="CI109" s="7">
        <v>2.2999999999999998</v>
      </c>
      <c r="CJ109" s="7">
        <v>16</v>
      </c>
      <c r="CK109" s="7">
        <v>-3.5</v>
      </c>
      <c r="CL109" s="7">
        <v>-19.7</v>
      </c>
      <c r="CM109" s="7">
        <v>-20.3</v>
      </c>
      <c r="CN109" s="7">
        <v>-24.2</v>
      </c>
      <c r="CO109" s="7">
        <v>-17.100000000000001</v>
      </c>
      <c r="CP109" s="7">
        <v>-19.100000000000001</v>
      </c>
      <c r="CQ109" s="7">
        <v>-19.600000000000001</v>
      </c>
      <c r="CR109" s="7">
        <v>0</v>
      </c>
      <c r="CS109" s="7">
        <v>-0.1</v>
      </c>
      <c r="CT109" s="7">
        <v>0</v>
      </c>
      <c r="CU109" s="7">
        <v>0</v>
      </c>
      <c r="CV109" s="7">
        <v>0</v>
      </c>
      <c r="CW109" s="7">
        <v>19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17.36</v>
      </c>
      <c r="DG109" s="7">
        <v>14.5</v>
      </c>
      <c r="DH109" s="7">
        <v>12.5</v>
      </c>
      <c r="DI109" s="7">
        <v>-11.64</v>
      </c>
      <c r="DJ109" s="7">
        <v>18.100000000000001</v>
      </c>
      <c r="DK109" s="7">
        <v>71.930000000000007</v>
      </c>
      <c r="DL109" s="7">
        <v>17.87</v>
      </c>
      <c r="DM109" s="7">
        <v>0</v>
      </c>
      <c r="DN109" s="7">
        <v>19460.3024</v>
      </c>
      <c r="DO109" s="7">
        <v>0</v>
      </c>
      <c r="DP109" s="7">
        <v>12.65</v>
      </c>
      <c r="DQ109" s="7">
        <v>9.06</v>
      </c>
      <c r="DR109" s="7">
        <v>17.82</v>
      </c>
      <c r="DS109" s="7">
        <v>18.760000000000002</v>
      </c>
      <c r="DT109" s="7">
        <v>1491.34</v>
      </c>
      <c r="DU109" s="9">
        <f>1/3*DU107+2/3*DU110</f>
        <v>-3.7733333333333263</v>
      </c>
      <c r="DV109" s="9">
        <f>1/3*DV107+2/3*DV110</f>
        <v>16.420000000000002</v>
      </c>
      <c r="DW109" s="7">
        <v>-4346.1499999999996</v>
      </c>
      <c r="DX109" s="7">
        <v>1397.91</v>
      </c>
      <c r="DY109" s="7">
        <v>0</v>
      </c>
      <c r="DZ109" s="7">
        <v>-0.78</v>
      </c>
      <c r="EA109" s="7">
        <v>0</v>
      </c>
      <c r="EB109" s="7">
        <v>65.94</v>
      </c>
      <c r="EC109" s="7">
        <v>0</v>
      </c>
      <c r="ED109" s="8">
        <v>0</v>
      </c>
      <c r="EE109" s="7">
        <v>0</v>
      </c>
      <c r="EF109" s="7">
        <v>0.94710000000000005</v>
      </c>
      <c r="EG109" s="7">
        <v>0</v>
      </c>
      <c r="EH109" s="7">
        <v>0</v>
      </c>
      <c r="EI109" s="7">
        <v>0</v>
      </c>
      <c r="EJ109" s="7">
        <v>0</v>
      </c>
      <c r="EK109" s="7">
        <v>1.57</v>
      </c>
      <c r="EL109" s="7">
        <v>1.32</v>
      </c>
      <c r="EM109" s="7">
        <v>0.875</v>
      </c>
      <c r="EN109" s="7">
        <v>1.1299999999999999</v>
      </c>
      <c r="EO109" s="7">
        <v>1.55</v>
      </c>
      <c r="EP109" s="7">
        <v>0</v>
      </c>
      <c r="EQ109" s="7">
        <v>1.2</v>
      </c>
      <c r="ER109" s="7">
        <v>-1.1399999999999999</v>
      </c>
      <c r="ES109" s="7">
        <v>96.9</v>
      </c>
      <c r="ET109" s="7">
        <v>7.1</v>
      </c>
      <c r="EU109" s="7">
        <v>6.4999999999999902</v>
      </c>
      <c r="EV109" s="7">
        <v>6.5</v>
      </c>
      <c r="EW109" s="7">
        <v>8.1999999999999993</v>
      </c>
      <c r="EX109" s="7">
        <v>6.6999999999999904</v>
      </c>
      <c r="EY109" s="7">
        <v>5.7999999999999901</v>
      </c>
      <c r="EZ109" s="7">
        <v>0</v>
      </c>
      <c r="FA109" s="7">
        <v>10.7</v>
      </c>
      <c r="FB109" s="7">
        <v>16.8</v>
      </c>
      <c r="FC109" s="7">
        <v>0.3</v>
      </c>
      <c r="FD109" s="7">
        <v>9.3999999999999897</v>
      </c>
      <c r="FE109" s="7">
        <v>13.7</v>
      </c>
      <c r="FF109" s="7">
        <v>-6.1999999999999904</v>
      </c>
      <c r="FG109" s="7">
        <v>0</v>
      </c>
      <c r="FH109" s="7">
        <v>9.1999999999999993</v>
      </c>
      <c r="FI109" s="7">
        <v>0</v>
      </c>
      <c r="FJ109" s="7">
        <v>44.260399999999997</v>
      </c>
      <c r="FK109" s="7">
        <v>62.837299999999999</v>
      </c>
      <c r="FL109" s="7">
        <v>82.534799999999905</v>
      </c>
      <c r="FM109" s="7">
        <v>4.8128000000000002</v>
      </c>
      <c r="FN109" s="7">
        <v>863.07484099999999</v>
      </c>
      <c r="FO109" s="7">
        <v>6.7171399999999997</v>
      </c>
      <c r="FP109" s="7">
        <v>154.19905800000001</v>
      </c>
      <c r="FQ109" s="7">
        <v>10.357767000000001</v>
      </c>
      <c r="FR109" s="7">
        <v>-54.199058000000001</v>
      </c>
      <c r="FS109" s="7">
        <v>-3.6406269999999998</v>
      </c>
      <c r="FT109" s="7">
        <v>9.8428839999999997</v>
      </c>
      <c r="FU109" s="7">
        <v>-0.17246400000000001</v>
      </c>
      <c r="FV109" s="7">
        <v>-0.22627799999999901</v>
      </c>
      <c r="FW109" s="7">
        <v>13.009182999999901</v>
      </c>
      <c r="FX109" s="7">
        <v>0</v>
      </c>
      <c r="FY109" s="7">
        <v>141.19999999999999</v>
      </c>
      <c r="FZ109" s="7">
        <v>17.899999999999999</v>
      </c>
      <c r="GA109" s="7">
        <v>95.2</v>
      </c>
      <c r="GB109" s="7">
        <v>28.1</v>
      </c>
      <c r="GC109" s="7">
        <v>17.2</v>
      </c>
      <c r="GD109" s="7">
        <v>10.9</v>
      </c>
      <c r="GE109" s="7">
        <v>27.6</v>
      </c>
      <c r="GF109" s="7">
        <v>33.5</v>
      </c>
      <c r="GG109" s="7">
        <v>14.499999999999901</v>
      </c>
      <c r="GH109" s="7">
        <v>12.5</v>
      </c>
    </row>
    <row r="110" spans="1:190" x14ac:dyDescent="0.3">
      <c r="A110" s="6">
        <v>39844</v>
      </c>
      <c r="B110" s="7">
        <v>-2.93</v>
      </c>
      <c r="C110" s="7">
        <v>0</v>
      </c>
      <c r="D110" s="7">
        <v>0</v>
      </c>
      <c r="E110" s="7">
        <v>0</v>
      </c>
      <c r="F110" s="9">
        <f>F109/2+F111/2</f>
        <v>1.5</v>
      </c>
      <c r="G110" s="9">
        <f t="shared" ref="G110:I110" si="123">G109/2+G111/2</f>
        <v>11.05</v>
      </c>
      <c r="H110" s="9">
        <f t="shared" si="123"/>
        <v>2</v>
      </c>
      <c r="I110" s="9">
        <f t="shared" si="123"/>
        <v>20.700000000000003</v>
      </c>
      <c r="J110" s="7">
        <v>0</v>
      </c>
      <c r="K110" s="7">
        <v>-11.8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-6.9726999999999997</v>
      </c>
      <c r="R110" s="7">
        <v>11.8108</v>
      </c>
      <c r="S110" s="7">
        <v>-4.3647999999999998</v>
      </c>
      <c r="T110" s="7">
        <v>17.569199999999999</v>
      </c>
      <c r="U110" s="7">
        <v>0</v>
      </c>
      <c r="V110" s="9">
        <f t="shared" ref="V110" si="124">1/3*V108+2/3*V111</f>
        <v>8.9499999999999993</v>
      </c>
      <c r="W110" s="7">
        <v>0</v>
      </c>
      <c r="X110" s="9">
        <f t="shared" ref="X110" si="125">1/3*X108+2/3*X111</f>
        <v>16.136666666666663</v>
      </c>
      <c r="Y110" s="7">
        <v>45.3</v>
      </c>
      <c r="Z110" s="7">
        <v>45.5</v>
      </c>
      <c r="AA110" s="7">
        <v>53.7</v>
      </c>
      <c r="AB110" s="7">
        <v>42.2</v>
      </c>
      <c r="AC110" s="7">
        <v>51</v>
      </c>
      <c r="AD110" s="7">
        <v>0</v>
      </c>
      <c r="AE110" s="9">
        <f t="shared" ref="AE110:BU110" si="126">AE109/2+AE111/2</f>
        <v>26.55</v>
      </c>
      <c r="AF110" s="9">
        <f t="shared" si="126"/>
        <v>29.25</v>
      </c>
      <c r="AG110" s="9">
        <f t="shared" si="126"/>
        <v>8.9</v>
      </c>
      <c r="AH110" s="9">
        <f t="shared" si="126"/>
        <v>9</v>
      </c>
      <c r="AI110" s="9">
        <f t="shared" si="126"/>
        <v>27.85</v>
      </c>
      <c r="AJ110" s="9">
        <f t="shared" si="126"/>
        <v>26.8</v>
      </c>
      <c r="AK110" s="9">
        <f t="shared" si="126"/>
        <v>90.5</v>
      </c>
      <c r="AL110" s="9">
        <f t="shared" si="126"/>
        <v>17.899999999999999</v>
      </c>
      <c r="AM110" s="9">
        <f t="shared" si="126"/>
        <v>8.15</v>
      </c>
      <c r="AN110" s="9">
        <f t="shared" si="126"/>
        <v>36.65</v>
      </c>
      <c r="AO110" s="9">
        <f t="shared" si="126"/>
        <v>2.4</v>
      </c>
      <c r="AP110" s="9">
        <f t="shared" si="126"/>
        <v>28.15</v>
      </c>
      <c r="AQ110" s="9">
        <f t="shared" si="126"/>
        <v>30.299999999999997</v>
      </c>
      <c r="AR110" s="9">
        <f t="shared" si="126"/>
        <v>16.399999999999999</v>
      </c>
      <c r="AS110" s="9">
        <f t="shared" si="126"/>
        <v>77.400000000000006</v>
      </c>
      <c r="AT110" s="9">
        <f t="shared" si="126"/>
        <v>26.4</v>
      </c>
      <c r="AU110" s="9">
        <f t="shared" si="126"/>
        <v>25.5</v>
      </c>
      <c r="AV110" s="9">
        <f t="shared" si="126"/>
        <v>21.950000000000003</v>
      </c>
      <c r="AW110" s="9">
        <f t="shared" si="126"/>
        <v>1.3</v>
      </c>
      <c r="AX110" s="9">
        <f t="shared" si="126"/>
        <v>42.2</v>
      </c>
      <c r="AY110" s="9">
        <f t="shared" si="126"/>
        <v>56.3</v>
      </c>
      <c r="AZ110" s="9">
        <f t="shared" si="126"/>
        <v>77.2</v>
      </c>
      <c r="BA110" s="9">
        <f t="shared" si="126"/>
        <v>28.05</v>
      </c>
      <c r="BB110" s="9">
        <f t="shared" si="126"/>
        <v>28.049999999999997</v>
      </c>
      <c r="BC110" s="9">
        <f t="shared" si="126"/>
        <v>18.05</v>
      </c>
      <c r="BD110" s="9">
        <f t="shared" si="126"/>
        <v>38.549999999999997</v>
      </c>
      <c r="BE110" s="9">
        <f t="shared" si="126"/>
        <v>37.549999999999997</v>
      </c>
      <c r="BF110" s="9">
        <f t="shared" si="126"/>
        <v>42.2</v>
      </c>
      <c r="BG110" s="9">
        <f t="shared" si="126"/>
        <v>35.15</v>
      </c>
      <c r="BH110" s="9">
        <f t="shared" si="126"/>
        <v>23.3</v>
      </c>
      <c r="BI110" s="9">
        <f t="shared" si="126"/>
        <v>112.3</v>
      </c>
      <c r="BJ110" s="9">
        <f t="shared" si="126"/>
        <v>15.2</v>
      </c>
      <c r="BK110" s="9">
        <f t="shared" si="126"/>
        <v>49.9</v>
      </c>
      <c r="BL110" s="9">
        <f t="shared" si="126"/>
        <v>46.55</v>
      </c>
      <c r="BM110" s="9">
        <f t="shared" si="126"/>
        <v>42.05</v>
      </c>
      <c r="BN110" s="9">
        <f t="shared" si="126"/>
        <v>71.05</v>
      </c>
      <c r="BO110" s="9">
        <f t="shared" si="126"/>
        <v>21.35</v>
      </c>
      <c r="BP110" s="9">
        <f t="shared" si="126"/>
        <v>51.300000000000004</v>
      </c>
      <c r="BQ110" s="9">
        <f t="shared" si="126"/>
        <v>35.85</v>
      </c>
      <c r="BR110" s="9">
        <f t="shared" si="126"/>
        <v>34.576999999999998</v>
      </c>
      <c r="BS110" s="9">
        <f t="shared" si="126"/>
        <v>32.35</v>
      </c>
      <c r="BT110" s="9">
        <f t="shared" si="126"/>
        <v>46.45</v>
      </c>
      <c r="BU110" s="9">
        <f t="shared" si="126"/>
        <v>22.65</v>
      </c>
      <c r="BV110" s="7">
        <v>-32.67</v>
      </c>
      <c r="BW110" s="7">
        <v>0</v>
      </c>
      <c r="BX110" s="9">
        <f t="shared" ref="BX110:CQ110" si="127">BX109/2+BX111/2</f>
        <v>12.2</v>
      </c>
      <c r="BY110" s="9">
        <f t="shared" si="127"/>
        <v>11.700000000000001</v>
      </c>
      <c r="BZ110" s="9">
        <f t="shared" si="127"/>
        <v>12.649999999999999</v>
      </c>
      <c r="CA110" s="9">
        <f t="shared" si="127"/>
        <v>16.899999999999999</v>
      </c>
      <c r="CB110" s="9">
        <f t="shared" si="127"/>
        <v>5.75</v>
      </c>
      <c r="CC110" s="9">
        <f t="shared" si="127"/>
        <v>12.2</v>
      </c>
      <c r="CD110" s="9">
        <f t="shared" si="127"/>
        <v>-19.3</v>
      </c>
      <c r="CE110" s="9">
        <f t="shared" si="127"/>
        <v>-22.25</v>
      </c>
      <c r="CF110" s="9">
        <f t="shared" si="127"/>
        <v>-10.149999999999999</v>
      </c>
      <c r="CG110" s="9">
        <f t="shared" si="127"/>
        <v>95.66</v>
      </c>
      <c r="CH110" s="9">
        <f t="shared" si="127"/>
        <v>6.3000000000000007</v>
      </c>
      <c r="CI110" s="9">
        <f t="shared" si="127"/>
        <v>-6.25</v>
      </c>
      <c r="CJ110" s="9">
        <f t="shared" si="127"/>
        <v>15.1</v>
      </c>
      <c r="CK110" s="9">
        <f t="shared" si="127"/>
        <v>12.75</v>
      </c>
      <c r="CL110" s="9">
        <f t="shared" si="127"/>
        <v>-10</v>
      </c>
      <c r="CM110" s="9">
        <f t="shared" si="127"/>
        <v>-9.6</v>
      </c>
      <c r="CN110" s="9">
        <f t="shared" si="127"/>
        <v>-26.9</v>
      </c>
      <c r="CO110" s="9">
        <f t="shared" si="127"/>
        <v>-6.8000000000000007</v>
      </c>
      <c r="CP110" s="9">
        <f t="shared" si="127"/>
        <v>-8.4</v>
      </c>
      <c r="CQ110" s="9">
        <f t="shared" si="127"/>
        <v>-2.8000000000000007</v>
      </c>
      <c r="CR110" s="7">
        <v>0</v>
      </c>
      <c r="CS110" s="7">
        <v>-0.3</v>
      </c>
      <c r="CT110" s="7">
        <v>0</v>
      </c>
      <c r="CU110" s="7">
        <v>0</v>
      </c>
      <c r="CV110" s="7">
        <v>0</v>
      </c>
      <c r="CW110" s="7">
        <v>18.5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17.68</v>
      </c>
      <c r="DG110" s="9">
        <f>2/3*DG109+1/3*DG112</f>
        <v>13.066666666666666</v>
      </c>
      <c r="DH110" s="9">
        <f>2/3*DH109+1/3*DH112</f>
        <v>11.2</v>
      </c>
      <c r="DI110" s="7">
        <v>-14.37</v>
      </c>
      <c r="DJ110" s="7">
        <v>4.2</v>
      </c>
      <c r="DK110" s="7">
        <v>100.84</v>
      </c>
      <c r="DL110" s="7">
        <v>-29.08</v>
      </c>
      <c r="DM110" s="7">
        <v>0</v>
      </c>
      <c r="DN110" s="7">
        <v>19134.560000000001</v>
      </c>
      <c r="DO110" s="7">
        <v>0</v>
      </c>
      <c r="DP110" s="7">
        <v>12.02</v>
      </c>
      <c r="DQ110" s="7">
        <v>6.68</v>
      </c>
      <c r="DR110" s="7">
        <v>18.79</v>
      </c>
      <c r="DS110" s="7">
        <v>21.33</v>
      </c>
      <c r="DT110" s="7">
        <v>101.59</v>
      </c>
      <c r="DU110" s="7">
        <v>152.99</v>
      </c>
      <c r="DV110" s="7">
        <v>50.71</v>
      </c>
      <c r="DW110" s="7">
        <v>-10.41</v>
      </c>
      <c r="DX110" s="7">
        <v>124.52</v>
      </c>
      <c r="DY110" s="7">
        <v>0</v>
      </c>
      <c r="DZ110" s="7">
        <v>572.91</v>
      </c>
      <c r="EA110" s="7">
        <v>0</v>
      </c>
      <c r="EB110" s="7">
        <v>-83.16</v>
      </c>
      <c r="EC110" s="7">
        <v>0</v>
      </c>
      <c r="ED110" s="7">
        <v>0</v>
      </c>
      <c r="EE110" s="7">
        <v>0</v>
      </c>
      <c r="EF110" s="7">
        <v>0.92830000000000001</v>
      </c>
      <c r="EG110" s="7">
        <v>0</v>
      </c>
      <c r="EH110" s="7">
        <v>0</v>
      </c>
      <c r="EI110" s="7">
        <v>0</v>
      </c>
      <c r="EJ110" s="7">
        <v>0</v>
      </c>
      <c r="EK110" s="7">
        <v>0.84</v>
      </c>
      <c r="EL110" s="9">
        <f t="shared" ref="EL110" si="128">EL109/2+EL111/2</f>
        <v>1.1600000000000001</v>
      </c>
      <c r="EM110" s="7">
        <v>0.9</v>
      </c>
      <c r="EN110" s="7">
        <v>1.24</v>
      </c>
      <c r="EO110" s="7">
        <v>1.68</v>
      </c>
      <c r="EP110" s="7">
        <v>0</v>
      </c>
      <c r="EQ110" s="7">
        <v>1</v>
      </c>
      <c r="ER110" s="7">
        <v>-3.35</v>
      </c>
      <c r="ES110" s="7">
        <v>95.8</v>
      </c>
      <c r="ET110" s="7">
        <v>6.86666666666666</v>
      </c>
      <c r="EU110" s="7">
        <v>5.6</v>
      </c>
      <c r="EV110" s="7">
        <v>6.2666666666666604</v>
      </c>
      <c r="EW110" s="7">
        <v>7.86666666666666</v>
      </c>
      <c r="EX110" s="7">
        <v>5.8</v>
      </c>
      <c r="EY110" s="7">
        <v>5.4</v>
      </c>
      <c r="EZ110" s="7">
        <v>0</v>
      </c>
      <c r="FA110" s="7">
        <v>13.4</v>
      </c>
      <c r="FB110" s="7">
        <v>15</v>
      </c>
      <c r="FC110" s="7">
        <v>-1.2666666666666599</v>
      </c>
      <c r="FD110" s="7">
        <v>6.8333333333333304</v>
      </c>
      <c r="FE110" s="7">
        <v>13.6</v>
      </c>
      <c r="FF110" s="7">
        <v>-1.7666666666666599</v>
      </c>
      <c r="FG110" s="7">
        <v>0</v>
      </c>
      <c r="FH110" s="7">
        <v>8.6666666666666607</v>
      </c>
      <c r="FI110" s="7">
        <v>0</v>
      </c>
      <c r="FJ110" s="7">
        <v>40.991008333333298</v>
      </c>
      <c r="FK110" s="7">
        <v>58.06185</v>
      </c>
      <c r="FL110" s="7">
        <v>76.317824999999999</v>
      </c>
      <c r="FM110" s="7">
        <v>4.53928333333333</v>
      </c>
      <c r="FN110" s="7">
        <v>862.72730799999999</v>
      </c>
      <c r="FO110" s="7">
        <v>7.1583730000000001</v>
      </c>
      <c r="FP110" s="7">
        <v>128.835488</v>
      </c>
      <c r="FQ110" s="7">
        <v>8.9987003333333302</v>
      </c>
      <c r="FR110" s="7">
        <v>-28.835488000000002</v>
      </c>
      <c r="FS110" s="7">
        <v>-1.840327</v>
      </c>
      <c r="FT110" s="7">
        <v>8.7869366666666604</v>
      </c>
      <c r="FU110" s="7">
        <v>-0.367825333333333</v>
      </c>
      <c r="FV110" s="7">
        <v>-0.28130766666666701</v>
      </c>
      <c r="FW110" s="7">
        <v>11.3780323333333</v>
      </c>
      <c r="FX110" s="7">
        <v>0</v>
      </c>
      <c r="FY110" s="7">
        <v>145.933333333333</v>
      </c>
      <c r="FZ110" s="7">
        <v>18.266666666666602</v>
      </c>
      <c r="GA110" s="7">
        <v>99.266666666666595</v>
      </c>
      <c r="GB110" s="7">
        <v>28.4</v>
      </c>
      <c r="GC110" s="7">
        <v>17.133333333333301</v>
      </c>
      <c r="GD110" s="7">
        <v>11.2666666666666</v>
      </c>
      <c r="GE110" s="7">
        <v>28.466666666666601</v>
      </c>
      <c r="GF110" s="7">
        <v>35.200000000000003</v>
      </c>
      <c r="GG110" s="7">
        <v>13.066666666666601</v>
      </c>
      <c r="GH110" s="7">
        <v>11.2</v>
      </c>
    </row>
    <row r="111" spans="1:190" x14ac:dyDescent="0.3">
      <c r="A111" s="6">
        <v>39872</v>
      </c>
      <c r="B111" s="7">
        <v>11</v>
      </c>
      <c r="C111" s="7">
        <v>0</v>
      </c>
      <c r="D111" s="7">
        <v>0</v>
      </c>
      <c r="E111" s="7">
        <v>0</v>
      </c>
      <c r="F111" s="7">
        <v>3.6</v>
      </c>
      <c r="G111" s="7">
        <v>14.2</v>
      </c>
      <c r="H111" s="7">
        <v>3.7</v>
      </c>
      <c r="I111" s="7">
        <v>25.1</v>
      </c>
      <c r="J111" s="7">
        <v>0</v>
      </c>
      <c r="K111" s="7">
        <v>5.9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-9.5</v>
      </c>
      <c r="R111" s="7">
        <v>5.8</v>
      </c>
      <c r="S111" s="7">
        <v>-7.1</v>
      </c>
      <c r="T111" s="7">
        <v>5.6</v>
      </c>
      <c r="U111" s="7">
        <v>0</v>
      </c>
      <c r="V111" s="7">
        <v>7.26</v>
      </c>
      <c r="W111" s="7">
        <v>0</v>
      </c>
      <c r="X111" s="7">
        <v>11.7</v>
      </c>
      <c r="Y111" s="7">
        <v>49</v>
      </c>
      <c r="Z111" s="7">
        <v>51.2</v>
      </c>
      <c r="AA111" s="7">
        <v>55.1</v>
      </c>
      <c r="AB111" s="7">
        <v>45.1</v>
      </c>
      <c r="AC111" s="7">
        <v>41.9</v>
      </c>
      <c r="AD111" s="7">
        <v>0</v>
      </c>
      <c r="AE111" s="7">
        <v>26.5</v>
      </c>
      <c r="AF111" s="7">
        <v>30.7</v>
      </c>
      <c r="AG111" s="7">
        <v>1.1000000000000001</v>
      </c>
      <c r="AH111" s="7">
        <v>2.1</v>
      </c>
      <c r="AI111" s="7">
        <v>24.1</v>
      </c>
      <c r="AJ111" s="7">
        <v>33.6</v>
      </c>
      <c r="AK111" s="7">
        <v>145.9</v>
      </c>
      <c r="AL111" s="7">
        <v>24.4</v>
      </c>
      <c r="AM111" s="7">
        <v>13.2</v>
      </c>
      <c r="AN111" s="7">
        <v>42.3</v>
      </c>
      <c r="AO111" s="7">
        <v>11</v>
      </c>
      <c r="AP111" s="7">
        <v>30.1</v>
      </c>
      <c r="AQ111" s="7">
        <v>29.9</v>
      </c>
      <c r="AR111" s="7">
        <v>11.3</v>
      </c>
      <c r="AS111" s="7">
        <v>100.3</v>
      </c>
      <c r="AT111" s="7">
        <v>24.8</v>
      </c>
      <c r="AU111" s="7">
        <v>26.9</v>
      </c>
      <c r="AV111" s="7">
        <v>23.3</v>
      </c>
      <c r="AW111" s="7">
        <v>1.1000000000000001</v>
      </c>
      <c r="AX111" s="7">
        <v>40.700000000000003</v>
      </c>
      <c r="AY111" s="7">
        <v>58.2</v>
      </c>
      <c r="AZ111" s="7">
        <v>100.3</v>
      </c>
      <c r="BA111" s="7">
        <v>25.8</v>
      </c>
      <c r="BB111" s="7">
        <v>25.4</v>
      </c>
      <c r="BC111" s="7">
        <v>20.7</v>
      </c>
      <c r="BD111" s="7">
        <v>46.7</v>
      </c>
      <c r="BE111" s="7">
        <v>44.8</v>
      </c>
      <c r="BF111" s="7">
        <v>63.6</v>
      </c>
      <c r="BG111" s="7">
        <v>39.799999999999997</v>
      </c>
      <c r="BH111" s="7">
        <v>29.5</v>
      </c>
      <c r="BI111" s="7">
        <v>158.19999999999999</v>
      </c>
      <c r="BJ111" s="7">
        <v>4.9000000000000004</v>
      </c>
      <c r="BK111" s="7">
        <v>54</v>
      </c>
      <c r="BL111" s="7">
        <v>55.4</v>
      </c>
      <c r="BM111" s="7">
        <v>51.7</v>
      </c>
      <c r="BN111" s="7">
        <v>109.5</v>
      </c>
      <c r="BO111" s="7">
        <v>36.6</v>
      </c>
      <c r="BP111" s="7">
        <v>70.900000000000006</v>
      </c>
      <c r="BQ111" s="7">
        <v>44.6</v>
      </c>
      <c r="BR111" s="7">
        <v>46.488599999999998</v>
      </c>
      <c r="BS111" s="7">
        <v>47.7</v>
      </c>
      <c r="BT111" s="7">
        <v>87.5</v>
      </c>
      <c r="BU111" s="7">
        <v>25.4</v>
      </c>
      <c r="BV111" s="7">
        <v>-15.81</v>
      </c>
      <c r="BW111" s="7">
        <v>0</v>
      </c>
      <c r="BX111" s="7">
        <v>1</v>
      </c>
      <c r="BY111" s="7">
        <v>0.8</v>
      </c>
      <c r="BZ111" s="7">
        <v>17.899999999999999</v>
      </c>
      <c r="CA111" s="7">
        <v>13.4</v>
      </c>
      <c r="CB111" s="7">
        <v>-11</v>
      </c>
      <c r="CC111" s="7">
        <v>1</v>
      </c>
      <c r="CD111" s="7">
        <v>-30</v>
      </c>
      <c r="CE111" s="7">
        <v>-45.7</v>
      </c>
      <c r="CF111" s="7">
        <v>-31.2</v>
      </c>
      <c r="CG111" s="7">
        <v>94.86</v>
      </c>
      <c r="CH111" s="7">
        <v>6.9</v>
      </c>
      <c r="CI111" s="7">
        <v>-14.8</v>
      </c>
      <c r="CJ111" s="7">
        <v>14.2</v>
      </c>
      <c r="CK111" s="7">
        <v>29</v>
      </c>
      <c r="CL111" s="7">
        <v>-0.3</v>
      </c>
      <c r="CM111" s="7">
        <v>1.1000000000000001</v>
      </c>
      <c r="CN111" s="7">
        <v>-29.6</v>
      </c>
      <c r="CO111" s="7">
        <v>3.5</v>
      </c>
      <c r="CP111" s="7">
        <v>2.2999999999999998</v>
      </c>
      <c r="CQ111" s="7">
        <v>14</v>
      </c>
      <c r="CR111" s="7">
        <v>0</v>
      </c>
      <c r="CS111" s="7">
        <v>-0.7</v>
      </c>
      <c r="CT111" s="7">
        <v>0</v>
      </c>
      <c r="CU111" s="7">
        <v>0</v>
      </c>
      <c r="CV111" s="7">
        <v>0</v>
      </c>
      <c r="CW111" s="7">
        <v>11.6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13.41</v>
      </c>
      <c r="DG111" s="9">
        <f>1/3*DG109+2/3*DG112</f>
        <v>11.633333333333333</v>
      </c>
      <c r="DH111" s="9">
        <f>1/3*DH109+2/3*DH112</f>
        <v>9.8999999999999986</v>
      </c>
      <c r="DI111" s="7">
        <v>24.72</v>
      </c>
      <c r="DJ111" s="7">
        <v>15.5</v>
      </c>
      <c r="DK111" s="7">
        <v>-41.49</v>
      </c>
      <c r="DL111" s="7">
        <v>-27.22</v>
      </c>
      <c r="DM111" s="7">
        <v>0</v>
      </c>
      <c r="DN111" s="7">
        <v>19120.66</v>
      </c>
      <c r="DO111" s="7">
        <v>0</v>
      </c>
      <c r="DP111" s="7">
        <v>8.2799999999999994</v>
      </c>
      <c r="DQ111" s="7">
        <v>10.87</v>
      </c>
      <c r="DR111" s="7">
        <v>20.48</v>
      </c>
      <c r="DS111" s="7">
        <v>24.17</v>
      </c>
      <c r="DT111" s="7">
        <v>339.61</v>
      </c>
      <c r="DU111" s="7">
        <v>1194.06</v>
      </c>
      <c r="DV111" s="7">
        <v>98.59</v>
      </c>
      <c r="DW111" s="7">
        <v>334.65</v>
      </c>
      <c r="DX111" s="7">
        <v>341.49</v>
      </c>
      <c r="DY111" s="7">
        <v>0</v>
      </c>
      <c r="DZ111" s="7">
        <v>23.59</v>
      </c>
      <c r="EA111" s="7">
        <v>0</v>
      </c>
      <c r="EB111" s="7">
        <v>-76.73</v>
      </c>
      <c r="EC111" s="7">
        <v>0</v>
      </c>
      <c r="ED111" s="7">
        <v>0</v>
      </c>
      <c r="EE111" s="7">
        <v>0</v>
      </c>
      <c r="EF111" s="7">
        <v>0.80669999999999997</v>
      </c>
      <c r="EG111" s="7">
        <v>0</v>
      </c>
      <c r="EH111" s="7">
        <v>0</v>
      </c>
      <c r="EI111" s="7">
        <v>0</v>
      </c>
      <c r="EJ111" s="7">
        <v>0</v>
      </c>
      <c r="EK111" s="7">
        <v>0.88</v>
      </c>
      <c r="EL111" s="7">
        <v>1</v>
      </c>
      <c r="EM111" s="7">
        <v>1.08</v>
      </c>
      <c r="EN111" s="7">
        <v>1.59</v>
      </c>
      <c r="EO111" s="7">
        <v>2.0299999999999998</v>
      </c>
      <c r="EP111" s="7">
        <v>0</v>
      </c>
      <c r="EQ111" s="7">
        <v>-1.6</v>
      </c>
      <c r="ER111" s="7">
        <v>-4.47</v>
      </c>
      <c r="ES111" s="7">
        <v>94</v>
      </c>
      <c r="ET111" s="7">
        <v>6.6333333333333302</v>
      </c>
      <c r="EU111" s="7">
        <v>4.7</v>
      </c>
      <c r="EV111" s="7">
        <v>6.0333333333333297</v>
      </c>
      <c r="EW111" s="7">
        <v>7.5333333333333297</v>
      </c>
      <c r="EX111" s="7">
        <v>4.9000000000000004</v>
      </c>
      <c r="EY111" s="7">
        <v>5</v>
      </c>
      <c r="EZ111" s="7">
        <v>0</v>
      </c>
      <c r="FA111" s="7">
        <v>16.100000000000001</v>
      </c>
      <c r="FB111" s="7">
        <v>13.2</v>
      </c>
      <c r="FC111" s="7">
        <v>-2.8333333333333299</v>
      </c>
      <c r="FD111" s="7">
        <v>4.2666666666666604</v>
      </c>
      <c r="FE111" s="7">
        <v>13.5</v>
      </c>
      <c r="FF111" s="7">
        <v>2.6666666666666599</v>
      </c>
      <c r="FG111" s="7">
        <v>0</v>
      </c>
      <c r="FH111" s="7">
        <v>8.1333333333333293</v>
      </c>
      <c r="FI111" s="7">
        <v>0</v>
      </c>
      <c r="FJ111" s="7">
        <v>37.721616666666598</v>
      </c>
      <c r="FK111" s="7">
        <v>53.2864</v>
      </c>
      <c r="FL111" s="7">
        <v>70.100849999999994</v>
      </c>
      <c r="FM111" s="7">
        <v>4.2657666666666598</v>
      </c>
      <c r="FN111" s="7">
        <v>862.379775</v>
      </c>
      <c r="FO111" s="7">
        <v>7.5996059999999996</v>
      </c>
      <c r="FP111" s="7">
        <v>103.471918</v>
      </c>
      <c r="FQ111" s="7">
        <v>7.6396336666666604</v>
      </c>
      <c r="FR111" s="7">
        <v>-3.4719180000000001</v>
      </c>
      <c r="FS111" s="7">
        <v>-4.0027E-2</v>
      </c>
      <c r="FT111" s="7">
        <v>7.7309893333333299</v>
      </c>
      <c r="FU111" s="7">
        <v>-0.56318666666666595</v>
      </c>
      <c r="FV111" s="7">
        <v>-0.33633733333333399</v>
      </c>
      <c r="FW111" s="7">
        <v>9.7468816666666598</v>
      </c>
      <c r="FX111" s="7">
        <v>0</v>
      </c>
      <c r="FY111" s="7">
        <v>150.666666666666</v>
      </c>
      <c r="FZ111" s="7">
        <v>18.633333333333301</v>
      </c>
      <c r="GA111" s="7">
        <v>103.333333333333</v>
      </c>
      <c r="GB111" s="7">
        <v>28.7</v>
      </c>
      <c r="GC111" s="7">
        <v>17.066666666666599</v>
      </c>
      <c r="GD111" s="7">
        <v>11.633333333333301</v>
      </c>
      <c r="GE111" s="7">
        <v>29.3333333333333</v>
      </c>
      <c r="GF111" s="7">
        <v>36.9</v>
      </c>
      <c r="GG111" s="7">
        <v>11.633333333333301</v>
      </c>
      <c r="GH111" s="7">
        <v>9.9</v>
      </c>
    </row>
    <row r="112" spans="1:190" x14ac:dyDescent="0.3">
      <c r="A112" s="6">
        <v>39903</v>
      </c>
      <c r="B112" s="7">
        <v>8.3000000000000007</v>
      </c>
      <c r="C112" s="7">
        <v>0</v>
      </c>
      <c r="D112" s="7">
        <v>0</v>
      </c>
      <c r="E112" s="7">
        <v>0</v>
      </c>
      <c r="F112" s="7">
        <v>2.7</v>
      </c>
      <c r="G112" s="7">
        <v>10.7</v>
      </c>
      <c r="H112" s="7">
        <v>3</v>
      </c>
      <c r="I112" s="7">
        <v>18.7</v>
      </c>
      <c r="J112" s="7">
        <v>0</v>
      </c>
      <c r="K112" s="7">
        <v>-1.3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-8.1999999999999993</v>
      </c>
      <c r="R112" s="7">
        <v>-0.7</v>
      </c>
      <c r="S112" s="7">
        <v>-6.1</v>
      </c>
      <c r="T112" s="7">
        <v>-7.5</v>
      </c>
      <c r="U112" s="7">
        <v>0</v>
      </c>
      <c r="V112" s="9">
        <f t="shared" ref="V112" si="129">2/3*V111+1/3*V114</f>
        <v>7.52</v>
      </c>
      <c r="W112" s="7">
        <v>0</v>
      </c>
      <c r="X112" s="9">
        <f t="shared" ref="X112" si="130">2/3*X111+1/3*X114</f>
        <v>9.2133333333333329</v>
      </c>
      <c r="Y112" s="7">
        <v>52.4</v>
      </c>
      <c r="Z112" s="7">
        <v>56.9</v>
      </c>
      <c r="AA112" s="7">
        <v>54.4</v>
      </c>
      <c r="AB112" s="7">
        <v>44.8</v>
      </c>
      <c r="AC112" s="7">
        <v>51</v>
      </c>
      <c r="AD112" s="7">
        <v>0</v>
      </c>
      <c r="AE112" s="7">
        <v>28.6</v>
      </c>
      <c r="AF112" s="7">
        <v>32.6</v>
      </c>
      <c r="AG112" s="7">
        <v>1.6</v>
      </c>
      <c r="AH112" s="7">
        <v>0.4</v>
      </c>
      <c r="AI112" s="7">
        <v>34</v>
      </c>
      <c r="AJ112" s="7">
        <v>32.799999999999997</v>
      </c>
      <c r="AK112" s="7">
        <v>104.7</v>
      </c>
      <c r="AL112" s="7">
        <v>24.4</v>
      </c>
      <c r="AM112" s="7">
        <v>5.8</v>
      </c>
      <c r="AN112" s="7">
        <v>37.799999999999997</v>
      </c>
      <c r="AO112" s="7">
        <v>19</v>
      </c>
      <c r="AP112" s="7">
        <v>31.4</v>
      </c>
      <c r="AQ112" s="7">
        <v>29.9</v>
      </c>
      <c r="AR112" s="7">
        <v>18</v>
      </c>
      <c r="AS112" s="7">
        <v>85</v>
      </c>
      <c r="AT112" s="7">
        <v>26.8</v>
      </c>
      <c r="AU112" s="7">
        <v>29.1</v>
      </c>
      <c r="AV112" s="7">
        <v>20.7</v>
      </c>
      <c r="AW112" s="7">
        <v>1.4</v>
      </c>
      <c r="AX112" s="7">
        <v>43.2</v>
      </c>
      <c r="AY112" s="7">
        <v>55.4</v>
      </c>
      <c r="AZ112" s="7">
        <v>85</v>
      </c>
      <c r="BA112" s="7">
        <v>32.9</v>
      </c>
      <c r="BB112" s="7">
        <v>27.3</v>
      </c>
      <c r="BC112" s="7">
        <v>18.3</v>
      </c>
      <c r="BD112" s="7">
        <v>66.8</v>
      </c>
      <c r="BE112" s="7">
        <v>44</v>
      </c>
      <c r="BF112" s="7">
        <v>55</v>
      </c>
      <c r="BG112" s="7">
        <v>41.4</v>
      </c>
      <c r="BH112" s="7">
        <v>7.5</v>
      </c>
      <c r="BI112" s="7">
        <v>140.1</v>
      </c>
      <c r="BJ112" s="7">
        <v>8</v>
      </c>
      <c r="BK112" s="7">
        <v>30.3</v>
      </c>
      <c r="BL112" s="7">
        <v>62.6</v>
      </c>
      <c r="BM112" s="7">
        <v>60.8</v>
      </c>
      <c r="BN112" s="7">
        <v>107.8</v>
      </c>
      <c r="BO112" s="7">
        <v>34.4</v>
      </c>
      <c r="BP112" s="7">
        <v>52.7</v>
      </c>
      <c r="BQ112" s="7">
        <v>60.1</v>
      </c>
      <c r="BR112" s="7">
        <v>45.031500000000001</v>
      </c>
      <c r="BS112" s="7">
        <v>57.8</v>
      </c>
      <c r="BT112" s="7">
        <v>87.7</v>
      </c>
      <c r="BU112" s="7">
        <v>26.7</v>
      </c>
      <c r="BV112" s="7">
        <v>-9.5</v>
      </c>
      <c r="BW112" s="7">
        <v>0</v>
      </c>
      <c r="BX112" s="7">
        <v>4.0999999999999996</v>
      </c>
      <c r="BY112" s="7">
        <v>3.2</v>
      </c>
      <c r="BZ112" s="7">
        <v>27.9</v>
      </c>
      <c r="CA112" s="7">
        <v>19</v>
      </c>
      <c r="CB112" s="7">
        <v>-7.1</v>
      </c>
      <c r="CC112" s="7">
        <v>4.0999999999999996</v>
      </c>
      <c r="CD112" s="7">
        <v>-40.1</v>
      </c>
      <c r="CE112" s="7">
        <v>-39.799999999999997</v>
      </c>
      <c r="CF112" s="7">
        <v>-23.5</v>
      </c>
      <c r="CG112" s="7">
        <v>94.74</v>
      </c>
      <c r="CH112" s="7">
        <v>9.1999999999999993</v>
      </c>
      <c r="CI112" s="7">
        <v>-16.2</v>
      </c>
      <c r="CJ112" s="7">
        <v>12.7</v>
      </c>
      <c r="CK112" s="7">
        <v>26.3</v>
      </c>
      <c r="CL112" s="7">
        <v>8.1999999999999993</v>
      </c>
      <c r="CM112" s="7">
        <v>8.6999999999999993</v>
      </c>
      <c r="CN112" s="7">
        <v>-13.1</v>
      </c>
      <c r="CO112" s="7">
        <v>7.8</v>
      </c>
      <c r="CP112" s="7">
        <v>28.5</v>
      </c>
      <c r="CQ112" s="7">
        <v>21.3</v>
      </c>
      <c r="CR112" s="7">
        <v>0</v>
      </c>
      <c r="CS112" s="7">
        <v>-0.4</v>
      </c>
      <c r="CT112" s="7">
        <v>0</v>
      </c>
      <c r="CU112" s="7">
        <v>0</v>
      </c>
      <c r="CV112" s="7">
        <v>0</v>
      </c>
      <c r="CW112" s="7">
        <v>14.7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0</v>
      </c>
      <c r="DF112" s="7">
        <v>16.45</v>
      </c>
      <c r="DG112" s="7">
        <v>10.199999999999999</v>
      </c>
      <c r="DH112" s="7">
        <v>8.6</v>
      </c>
      <c r="DI112" s="7">
        <v>5.03</v>
      </c>
      <c r="DJ112" s="7">
        <v>17.5</v>
      </c>
      <c r="DK112" s="7">
        <v>39.86</v>
      </c>
      <c r="DL112" s="7">
        <v>-24.95</v>
      </c>
      <c r="DM112" s="7">
        <v>0</v>
      </c>
      <c r="DN112" s="7">
        <v>19537.41</v>
      </c>
      <c r="DO112" s="7">
        <v>0</v>
      </c>
      <c r="DP112" s="7">
        <v>10.88</v>
      </c>
      <c r="DQ112" s="7">
        <v>17.04</v>
      </c>
      <c r="DR112" s="7">
        <v>25.51</v>
      </c>
      <c r="DS112" s="7">
        <v>29.78</v>
      </c>
      <c r="DT112" s="7">
        <v>566.9</v>
      </c>
      <c r="DU112" s="7">
        <v>1061.98</v>
      </c>
      <c r="DV112" s="7">
        <v>317.64999999999998</v>
      </c>
      <c r="DW112" s="7">
        <v>173.99</v>
      </c>
      <c r="DX112" s="7">
        <v>749.4</v>
      </c>
      <c r="DY112" s="7">
        <v>0</v>
      </c>
      <c r="DZ112" s="7">
        <v>127.57</v>
      </c>
      <c r="EA112" s="7">
        <v>0</v>
      </c>
      <c r="EB112" s="7">
        <v>-431.24</v>
      </c>
      <c r="EC112" s="7">
        <v>0</v>
      </c>
      <c r="ED112" s="7">
        <v>0</v>
      </c>
      <c r="EE112" s="7">
        <v>0</v>
      </c>
      <c r="EF112" s="7">
        <v>0.80249999999999999</v>
      </c>
      <c r="EG112" s="7">
        <v>0</v>
      </c>
      <c r="EH112" s="7">
        <v>0</v>
      </c>
      <c r="EI112" s="7">
        <v>0</v>
      </c>
      <c r="EJ112" s="7">
        <v>0</v>
      </c>
      <c r="EK112" s="7">
        <v>0.95</v>
      </c>
      <c r="EL112" s="9">
        <f t="shared" ref="EL112" si="131">EL111/2+EL113/2</f>
        <v>1.0674999999999999</v>
      </c>
      <c r="EM112" s="7">
        <v>1.1599999999999999</v>
      </c>
      <c r="EN112" s="7">
        <v>1.76</v>
      </c>
      <c r="EO112" s="7">
        <v>2.29</v>
      </c>
      <c r="EP112" s="7">
        <v>0</v>
      </c>
      <c r="EQ112" s="7">
        <v>-1.2</v>
      </c>
      <c r="ER112" s="7">
        <v>-6</v>
      </c>
      <c r="ES112" s="7">
        <v>93.4</v>
      </c>
      <c r="ET112" s="7">
        <v>6.4</v>
      </c>
      <c r="EU112" s="7">
        <v>3.8</v>
      </c>
      <c r="EV112" s="7">
        <v>5.8</v>
      </c>
      <c r="EW112" s="7">
        <v>7.2</v>
      </c>
      <c r="EX112" s="7">
        <v>4</v>
      </c>
      <c r="EY112" s="7">
        <v>4.5999999999999996</v>
      </c>
      <c r="EZ112" s="7">
        <v>0</v>
      </c>
      <c r="FA112" s="7">
        <v>18.8</v>
      </c>
      <c r="FB112" s="7">
        <v>11.4</v>
      </c>
      <c r="FC112" s="7">
        <v>-4.4000000000000004</v>
      </c>
      <c r="FD112" s="7">
        <v>1.69999999999999</v>
      </c>
      <c r="FE112" s="7">
        <v>13.4</v>
      </c>
      <c r="FF112" s="7">
        <v>7.0999999999999899</v>
      </c>
      <c r="FG112" s="7">
        <v>0</v>
      </c>
      <c r="FH112" s="7">
        <v>7.6</v>
      </c>
      <c r="FI112" s="7">
        <v>0</v>
      </c>
      <c r="FJ112" s="7">
        <v>34.452224999999999</v>
      </c>
      <c r="FK112" s="7">
        <v>48.510950000000001</v>
      </c>
      <c r="FL112" s="7">
        <v>63.883875000000003</v>
      </c>
      <c r="FM112" s="7">
        <v>3.9922499999999901</v>
      </c>
      <c r="FN112" s="7">
        <v>862.032242</v>
      </c>
      <c r="FO112" s="7">
        <v>8.0408390000000001</v>
      </c>
      <c r="FP112" s="7">
        <v>78.108348000000007</v>
      </c>
      <c r="FQ112" s="7">
        <v>6.2805669999999996</v>
      </c>
      <c r="FR112" s="7">
        <v>21.891652000000001</v>
      </c>
      <c r="FS112" s="7">
        <v>1.760273</v>
      </c>
      <c r="FT112" s="7">
        <v>6.6750420000000004</v>
      </c>
      <c r="FU112" s="7">
        <v>-0.758547999999999</v>
      </c>
      <c r="FV112" s="7">
        <v>-0.39136700000000102</v>
      </c>
      <c r="FW112" s="7">
        <v>8.1157310000000003</v>
      </c>
      <c r="FX112" s="7">
        <v>0</v>
      </c>
      <c r="FY112" s="7">
        <v>155.4</v>
      </c>
      <c r="FZ112" s="7">
        <v>19</v>
      </c>
      <c r="GA112" s="7">
        <v>107.4</v>
      </c>
      <c r="GB112" s="7">
        <v>29</v>
      </c>
      <c r="GC112" s="7">
        <v>17</v>
      </c>
      <c r="GD112" s="7">
        <v>12</v>
      </c>
      <c r="GE112" s="7">
        <v>30.2</v>
      </c>
      <c r="GF112" s="7">
        <v>38.6</v>
      </c>
      <c r="GG112" s="7">
        <v>10.199999999999999</v>
      </c>
      <c r="GH112" s="7">
        <v>8.6</v>
      </c>
    </row>
    <row r="113" spans="1:190" x14ac:dyDescent="0.3">
      <c r="A113" s="6">
        <v>39933</v>
      </c>
      <c r="B113" s="7">
        <v>7.3</v>
      </c>
      <c r="C113" s="7">
        <v>0</v>
      </c>
      <c r="D113" s="7">
        <v>0</v>
      </c>
      <c r="E113" s="7">
        <v>0</v>
      </c>
      <c r="F113" s="7">
        <v>2.2999999999999998</v>
      </c>
      <c r="G113" s="7">
        <v>9.4</v>
      </c>
      <c r="H113" s="7">
        <v>1.7</v>
      </c>
      <c r="I113" s="7">
        <v>16.899999999999999</v>
      </c>
      <c r="J113" s="7">
        <v>0</v>
      </c>
      <c r="K113" s="7">
        <v>-3.5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-6.9</v>
      </c>
      <c r="R113" s="7">
        <v>7.5</v>
      </c>
      <c r="S113" s="7">
        <v>-5.9</v>
      </c>
      <c r="T113" s="7">
        <v>0.8</v>
      </c>
      <c r="U113" s="7">
        <v>0</v>
      </c>
      <c r="V113" s="9">
        <f t="shared" ref="V113" si="132">1/3*V111+2/3*V114</f>
        <v>7.7799999999999994</v>
      </c>
      <c r="W113" s="7">
        <v>0</v>
      </c>
      <c r="X113" s="9">
        <f t="shared" ref="X113" si="133">1/3*X111+2/3*X114</f>
        <v>6.7266666666666666</v>
      </c>
      <c r="Y113" s="7">
        <v>53.5</v>
      </c>
      <c r="Z113" s="7">
        <v>57.4</v>
      </c>
      <c r="AA113" s="7">
        <v>53.5</v>
      </c>
      <c r="AB113" s="7">
        <v>50.1</v>
      </c>
      <c r="AC113" s="7">
        <v>59</v>
      </c>
      <c r="AD113" s="7">
        <v>0</v>
      </c>
      <c r="AE113" s="7">
        <v>30.5</v>
      </c>
      <c r="AF113" s="7">
        <v>34.6</v>
      </c>
      <c r="AG113" s="7">
        <v>0.3</v>
      </c>
      <c r="AH113" s="7">
        <v>-1.2</v>
      </c>
      <c r="AI113" s="7">
        <v>42.9</v>
      </c>
      <c r="AJ113" s="7">
        <v>34.6</v>
      </c>
      <c r="AK113" s="7">
        <v>80.599999999999994</v>
      </c>
      <c r="AL113" s="7">
        <v>31.2</v>
      </c>
      <c r="AM113" s="7">
        <v>-0.7</v>
      </c>
      <c r="AN113" s="7">
        <v>37.4</v>
      </c>
      <c r="AO113" s="7">
        <v>25.4</v>
      </c>
      <c r="AP113" s="7">
        <v>33.1</v>
      </c>
      <c r="AQ113" s="7">
        <v>31.1</v>
      </c>
      <c r="AR113" s="7">
        <v>21.3</v>
      </c>
      <c r="AS113" s="7">
        <v>82.1</v>
      </c>
      <c r="AT113" s="7">
        <v>27.8</v>
      </c>
      <c r="AU113" s="7">
        <v>31.6</v>
      </c>
      <c r="AV113" s="7">
        <v>19.7</v>
      </c>
      <c r="AW113" s="7">
        <v>1.6</v>
      </c>
      <c r="AX113" s="7">
        <v>43.1</v>
      </c>
      <c r="AY113" s="7">
        <v>55.3</v>
      </c>
      <c r="AZ113" s="7">
        <v>82.1</v>
      </c>
      <c r="BA113" s="7">
        <v>26.5</v>
      </c>
      <c r="BB113" s="7">
        <v>29</v>
      </c>
      <c r="BC113" s="7">
        <v>22.4</v>
      </c>
      <c r="BD113" s="7">
        <v>37.200000000000003</v>
      </c>
      <c r="BE113" s="7">
        <v>47.3</v>
      </c>
      <c r="BF113" s="7">
        <v>56.5</v>
      </c>
      <c r="BG113" s="7">
        <v>43.9</v>
      </c>
      <c r="BH113" s="7">
        <v>9</v>
      </c>
      <c r="BI113" s="7">
        <v>112.6</v>
      </c>
      <c r="BJ113" s="7">
        <v>10</v>
      </c>
      <c r="BK113" s="7">
        <v>31.1</v>
      </c>
      <c r="BL113" s="7">
        <v>69.599999999999994</v>
      </c>
      <c r="BM113" s="7">
        <v>61.2</v>
      </c>
      <c r="BN113" s="7">
        <v>84.2</v>
      </c>
      <c r="BO113" s="7">
        <v>39.9</v>
      </c>
      <c r="BP113" s="7">
        <v>59.9</v>
      </c>
      <c r="BQ113" s="7">
        <v>63.3</v>
      </c>
      <c r="BR113" s="7">
        <v>47.508299999999998</v>
      </c>
      <c r="BS113" s="7">
        <v>55.9</v>
      </c>
      <c r="BT113" s="7">
        <v>90.7</v>
      </c>
      <c r="BU113" s="7">
        <v>29.8</v>
      </c>
      <c r="BV113" s="7">
        <v>-22.51</v>
      </c>
      <c r="BW113" s="7">
        <v>0</v>
      </c>
      <c r="BX113" s="7">
        <v>4.9000000000000004</v>
      </c>
      <c r="BY113" s="7">
        <v>3.4</v>
      </c>
      <c r="BZ113" s="7">
        <v>20.9</v>
      </c>
      <c r="CA113" s="7">
        <v>23.2</v>
      </c>
      <c r="CB113" s="7">
        <v>-4.3</v>
      </c>
      <c r="CC113" s="7">
        <v>4.9000000000000004</v>
      </c>
      <c r="CD113" s="7">
        <v>-28.6</v>
      </c>
      <c r="CE113" s="7">
        <v>-29.7</v>
      </c>
      <c r="CF113" s="7">
        <v>-23.4</v>
      </c>
      <c r="CG113" s="7">
        <v>94.76</v>
      </c>
      <c r="CH113" s="7">
        <v>12.4</v>
      </c>
      <c r="CI113" s="7">
        <v>-15.6</v>
      </c>
      <c r="CJ113" s="7">
        <v>12.4</v>
      </c>
      <c r="CK113" s="7">
        <v>27.1</v>
      </c>
      <c r="CL113" s="7">
        <v>17.5</v>
      </c>
      <c r="CM113" s="7">
        <v>18.600000000000001</v>
      </c>
      <c r="CN113" s="7">
        <v>-10.5</v>
      </c>
      <c r="CO113" s="7">
        <v>13.1</v>
      </c>
      <c r="CP113" s="7">
        <v>37.799999999999997</v>
      </c>
      <c r="CQ113" s="7">
        <v>34.700000000000003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14.8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17.02</v>
      </c>
      <c r="DG113" s="9">
        <f>2/3*DG112+1/3*DG115</f>
        <v>10.066666666666666</v>
      </c>
      <c r="DH113" s="9">
        <f>2/3*DH112+1/3*DH115</f>
        <v>8.6999999999999993</v>
      </c>
      <c r="DI113" s="7">
        <v>24.98</v>
      </c>
      <c r="DJ113" s="7">
        <v>18.5</v>
      </c>
      <c r="DK113" s="7">
        <v>-22.1</v>
      </c>
      <c r="DL113" s="7">
        <v>-24.35</v>
      </c>
      <c r="DM113" s="7">
        <v>0</v>
      </c>
      <c r="DN113" s="7">
        <v>20088.8</v>
      </c>
      <c r="DO113" s="7">
        <v>0</v>
      </c>
      <c r="DP113" s="7">
        <v>11.26</v>
      </c>
      <c r="DQ113" s="7">
        <v>17.48</v>
      </c>
      <c r="DR113" s="7">
        <v>25.89</v>
      </c>
      <c r="DS113" s="7">
        <v>29.72</v>
      </c>
      <c r="DT113" s="7">
        <v>27.57</v>
      </c>
      <c r="DU113" s="7">
        <v>-55.43</v>
      </c>
      <c r="DV113" s="7">
        <v>95.82</v>
      </c>
      <c r="DW113" s="7">
        <v>103.31</v>
      </c>
      <c r="DX113" s="7">
        <v>13.56</v>
      </c>
      <c r="DY113" s="7">
        <v>0</v>
      </c>
      <c r="DZ113" s="7">
        <v>58.24</v>
      </c>
      <c r="EA113" s="7">
        <v>0</v>
      </c>
      <c r="EB113" s="7">
        <v>-43.29</v>
      </c>
      <c r="EC113" s="7">
        <v>0</v>
      </c>
      <c r="ED113" s="7">
        <v>0</v>
      </c>
      <c r="EE113" s="7">
        <v>0</v>
      </c>
      <c r="EF113" s="7">
        <v>0.80669999999999997</v>
      </c>
      <c r="EG113" s="7">
        <v>0</v>
      </c>
      <c r="EH113" s="7">
        <v>0</v>
      </c>
      <c r="EI113" s="7">
        <v>0</v>
      </c>
      <c r="EJ113" s="7">
        <v>0</v>
      </c>
      <c r="EK113" s="7">
        <v>1.01</v>
      </c>
      <c r="EL113" s="7">
        <v>1.135</v>
      </c>
      <c r="EM113" s="7">
        <v>1.33</v>
      </c>
      <c r="EN113" s="7">
        <v>1.96</v>
      </c>
      <c r="EO113" s="7">
        <v>2.34</v>
      </c>
      <c r="EP113" s="7">
        <v>0</v>
      </c>
      <c r="EQ113" s="7">
        <v>-1.5</v>
      </c>
      <c r="ER113" s="7">
        <v>-6.6</v>
      </c>
      <c r="ES113" s="7">
        <v>92.9</v>
      </c>
      <c r="ET113" s="7">
        <v>7</v>
      </c>
      <c r="EU113" s="7">
        <v>3.7666666666666599</v>
      </c>
      <c r="EV113" s="7">
        <v>6.6333333333333302</v>
      </c>
      <c r="EW113" s="7">
        <v>7.7666666666666604</v>
      </c>
      <c r="EX113" s="7">
        <v>3.9666666666666601</v>
      </c>
      <c r="EY113" s="7">
        <v>5.3</v>
      </c>
      <c r="EZ113" s="7">
        <v>0</v>
      </c>
      <c r="FA113" s="7">
        <v>19.266666666666602</v>
      </c>
      <c r="FB113" s="7">
        <v>11.3666666666666</v>
      </c>
      <c r="FC113" s="7">
        <v>-3.8</v>
      </c>
      <c r="FD113" s="7">
        <v>2.4</v>
      </c>
      <c r="FE113" s="7">
        <v>14.6666666666666</v>
      </c>
      <c r="FF113" s="7">
        <v>8.8333333333333304</v>
      </c>
      <c r="FG113" s="7">
        <v>0</v>
      </c>
      <c r="FH113" s="7">
        <v>8.0666666666666593</v>
      </c>
      <c r="FI113" s="7">
        <v>0</v>
      </c>
      <c r="FJ113" s="7">
        <v>31.182833333333299</v>
      </c>
      <c r="FK113" s="7">
        <v>43.735500000000002</v>
      </c>
      <c r="FL113" s="7">
        <v>57.666899999999998</v>
      </c>
      <c r="FM113" s="7">
        <v>3.7187333333333301</v>
      </c>
      <c r="FN113" s="7">
        <v>999.40194699999995</v>
      </c>
      <c r="FO113" s="7">
        <v>8.8297939999999997</v>
      </c>
      <c r="FP113" s="7">
        <v>62.456198666666602</v>
      </c>
      <c r="FQ113" s="7">
        <v>5.2677773333333304</v>
      </c>
      <c r="FR113" s="7">
        <v>37.543801333333299</v>
      </c>
      <c r="FS113" s="7">
        <v>3.5620176666666601</v>
      </c>
      <c r="FT113" s="7">
        <v>5.6968366666666599</v>
      </c>
      <c r="FU113" s="7">
        <v>-0.69358466666666696</v>
      </c>
      <c r="FV113" s="7">
        <v>-0.47720400000000002</v>
      </c>
      <c r="FW113" s="7">
        <v>6.8988046666666598</v>
      </c>
      <c r="FX113" s="7">
        <v>0</v>
      </c>
      <c r="FY113" s="7">
        <v>159.13333333333301</v>
      </c>
      <c r="FZ113" s="7">
        <v>19.533333333333299</v>
      </c>
      <c r="GA113" s="7">
        <v>109.933333333333</v>
      </c>
      <c r="GB113" s="7">
        <v>29.6666666666666</v>
      </c>
      <c r="GC113" s="7">
        <v>17.100000000000001</v>
      </c>
      <c r="GD113" s="7">
        <v>12.566666666666601</v>
      </c>
      <c r="GE113" s="7">
        <v>30.733333333333299</v>
      </c>
      <c r="GF113" s="7">
        <v>39.200000000000003</v>
      </c>
      <c r="GG113" s="7">
        <v>10.066666666666601</v>
      </c>
      <c r="GH113" s="7">
        <v>8.6999999999999993</v>
      </c>
    </row>
    <row r="114" spans="1:190" x14ac:dyDescent="0.3">
      <c r="A114" s="6">
        <v>39964</v>
      </c>
      <c r="B114" s="7">
        <v>8.9</v>
      </c>
      <c r="C114" s="7">
        <v>0</v>
      </c>
      <c r="D114" s="7">
        <v>0</v>
      </c>
      <c r="E114" s="7">
        <v>0</v>
      </c>
      <c r="F114" s="7">
        <v>2.4</v>
      </c>
      <c r="G114" s="7">
        <v>11.1</v>
      </c>
      <c r="H114" s="7">
        <v>3.6</v>
      </c>
      <c r="I114" s="7">
        <v>18.8</v>
      </c>
      <c r="J114" s="7">
        <v>0</v>
      </c>
      <c r="K114" s="7">
        <v>-2.7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-2.6</v>
      </c>
      <c r="R114" s="7">
        <v>10.5</v>
      </c>
      <c r="S114" s="7">
        <v>-5.4</v>
      </c>
      <c r="T114" s="7">
        <v>4.0999999999999996</v>
      </c>
      <c r="U114" s="7">
        <v>0</v>
      </c>
      <c r="V114" s="7">
        <v>8.0399999999999991</v>
      </c>
      <c r="W114" s="7">
        <v>0</v>
      </c>
      <c r="X114" s="7">
        <v>4.24</v>
      </c>
      <c r="Y114" s="7">
        <v>53.1</v>
      </c>
      <c r="Z114" s="7">
        <v>56.9</v>
      </c>
      <c r="AA114" s="7">
        <v>54.9</v>
      </c>
      <c r="AB114" s="7">
        <v>51.2</v>
      </c>
      <c r="AC114" s="7">
        <v>60.9</v>
      </c>
      <c r="AD114" s="7">
        <v>0</v>
      </c>
      <c r="AE114" s="7">
        <v>32.9</v>
      </c>
      <c r="AF114" s="7">
        <v>36.799999999999997</v>
      </c>
      <c r="AG114" s="7">
        <v>-0.3</v>
      </c>
      <c r="AH114" s="7">
        <v>1.9</v>
      </c>
      <c r="AI114" s="7">
        <v>48.4</v>
      </c>
      <c r="AJ114" s="7">
        <v>37</v>
      </c>
      <c r="AK114" s="7">
        <v>86.2</v>
      </c>
      <c r="AL114" s="7">
        <v>34.4</v>
      </c>
      <c r="AM114" s="7">
        <v>-3.1</v>
      </c>
      <c r="AN114" s="7">
        <v>37.9</v>
      </c>
      <c r="AO114" s="7">
        <v>32.200000000000003</v>
      </c>
      <c r="AP114" s="7">
        <v>35.200000000000003</v>
      </c>
      <c r="AQ114" s="7">
        <v>32.1</v>
      </c>
      <c r="AR114" s="7">
        <v>25.7</v>
      </c>
      <c r="AS114" s="7">
        <v>79.7</v>
      </c>
      <c r="AT114" s="7">
        <v>29.1</v>
      </c>
      <c r="AU114" s="7">
        <v>34.9</v>
      </c>
      <c r="AV114" s="7">
        <v>19</v>
      </c>
      <c r="AW114" s="7">
        <v>1.7</v>
      </c>
      <c r="AX114" s="7">
        <v>43.1</v>
      </c>
      <c r="AY114" s="7">
        <v>55.2</v>
      </c>
      <c r="AZ114" s="7">
        <v>79.7</v>
      </c>
      <c r="BA114" s="7">
        <v>27.7</v>
      </c>
      <c r="BB114" s="7">
        <v>29.9</v>
      </c>
      <c r="BC114" s="7">
        <v>25.2</v>
      </c>
      <c r="BD114" s="7">
        <v>37</v>
      </c>
      <c r="BE114" s="7">
        <v>45.8</v>
      </c>
      <c r="BF114" s="7">
        <v>60.8</v>
      </c>
      <c r="BG114" s="7">
        <v>44.7</v>
      </c>
      <c r="BH114" s="7">
        <v>33.9</v>
      </c>
      <c r="BI114" s="7">
        <v>89.4</v>
      </c>
      <c r="BJ114" s="7">
        <v>12.7</v>
      </c>
      <c r="BK114" s="7">
        <v>43.3</v>
      </c>
      <c r="BL114" s="7">
        <v>74.599999999999994</v>
      </c>
      <c r="BM114" s="7">
        <v>60</v>
      </c>
      <c r="BN114" s="7">
        <v>89.7</v>
      </c>
      <c r="BO114" s="7">
        <v>43.3</v>
      </c>
      <c r="BP114" s="7">
        <v>69.8</v>
      </c>
      <c r="BQ114" s="7">
        <v>56.9</v>
      </c>
      <c r="BR114" s="7">
        <v>49.855600000000003</v>
      </c>
      <c r="BS114" s="7">
        <v>56.5</v>
      </c>
      <c r="BT114" s="7">
        <v>95.9</v>
      </c>
      <c r="BU114" s="7">
        <v>33.799999999999997</v>
      </c>
      <c r="BV114" s="7">
        <v>-17.809999999999999</v>
      </c>
      <c r="BW114" s="7">
        <v>0</v>
      </c>
      <c r="BX114" s="7">
        <v>5.8</v>
      </c>
      <c r="BY114" s="7">
        <v>4.4000000000000004</v>
      </c>
      <c r="BZ114" s="7">
        <v>16.600000000000001</v>
      </c>
      <c r="CA114" s="7">
        <v>24</v>
      </c>
      <c r="CB114" s="7">
        <v>-2.6</v>
      </c>
      <c r="CC114" s="7">
        <v>5.8</v>
      </c>
      <c r="CD114" s="7">
        <v>-28.6</v>
      </c>
      <c r="CE114" s="7">
        <v>-32.1</v>
      </c>
      <c r="CF114" s="7">
        <v>-22.5</v>
      </c>
      <c r="CG114" s="7">
        <v>95.94</v>
      </c>
      <c r="CH114" s="7">
        <v>15</v>
      </c>
      <c r="CI114" s="7">
        <v>-16.2</v>
      </c>
      <c r="CJ114" s="7">
        <v>11.7</v>
      </c>
      <c r="CK114" s="7">
        <v>22.6</v>
      </c>
      <c r="CL114" s="7">
        <v>25.5</v>
      </c>
      <c r="CM114" s="7">
        <v>26.7</v>
      </c>
      <c r="CN114" s="7">
        <v>-1.8</v>
      </c>
      <c r="CO114" s="7">
        <v>18.3</v>
      </c>
      <c r="CP114" s="7">
        <v>48.7</v>
      </c>
      <c r="CQ114" s="7">
        <v>44.3</v>
      </c>
      <c r="CR114" s="7">
        <v>0</v>
      </c>
      <c r="CS114" s="7">
        <v>0.9</v>
      </c>
      <c r="CT114" s="7">
        <v>0</v>
      </c>
      <c r="CU114" s="7">
        <v>0</v>
      </c>
      <c r="CV114" s="7">
        <v>0</v>
      </c>
      <c r="CW114" s="7">
        <v>15.2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17.43</v>
      </c>
      <c r="DG114" s="9">
        <f>1/3*DG112+2/3*DG115</f>
        <v>9.9333333333333336</v>
      </c>
      <c r="DH114" s="9">
        <f>1/3*DH112+2/3*DH115</f>
        <v>8.8000000000000007</v>
      </c>
      <c r="DI114" s="7">
        <v>34.01</v>
      </c>
      <c r="DJ114" s="7">
        <v>23.8</v>
      </c>
      <c r="DK114" s="7">
        <v>-34.56</v>
      </c>
      <c r="DL114" s="7">
        <v>-24.66</v>
      </c>
      <c r="DM114" s="7">
        <v>0</v>
      </c>
      <c r="DN114" s="7">
        <v>20894.91</v>
      </c>
      <c r="DO114" s="7">
        <v>0</v>
      </c>
      <c r="DP114" s="7">
        <v>11.24</v>
      </c>
      <c r="DQ114" s="7">
        <v>18.690000000000001</v>
      </c>
      <c r="DR114" s="7">
        <v>25.74</v>
      </c>
      <c r="DS114" s="7">
        <v>30.6</v>
      </c>
      <c r="DT114" s="7">
        <v>108.63</v>
      </c>
      <c r="DU114" s="7">
        <v>62.92</v>
      </c>
      <c r="DV114" s="7">
        <v>127.38</v>
      </c>
      <c r="DW114" s="7">
        <v>170.71</v>
      </c>
      <c r="DX114" s="7">
        <v>91.37</v>
      </c>
      <c r="DY114" s="7">
        <v>0</v>
      </c>
      <c r="DZ114" s="7">
        <v>50.69</v>
      </c>
      <c r="EA114" s="7">
        <v>0</v>
      </c>
      <c r="EB114" s="7">
        <v>77.260000000000005</v>
      </c>
      <c r="EC114" s="7">
        <v>0</v>
      </c>
      <c r="ED114" s="7">
        <v>0</v>
      </c>
      <c r="EE114" s="7">
        <v>0</v>
      </c>
      <c r="EF114" s="7">
        <v>0.81169999999999998</v>
      </c>
      <c r="EG114" s="7">
        <v>0</v>
      </c>
      <c r="EH114" s="7">
        <v>0</v>
      </c>
      <c r="EI114" s="7">
        <v>0</v>
      </c>
      <c r="EJ114" s="7">
        <v>0</v>
      </c>
      <c r="EK114" s="7">
        <v>1.04</v>
      </c>
      <c r="EL114" s="7">
        <v>1.26</v>
      </c>
      <c r="EM114" s="7">
        <v>1.34</v>
      </c>
      <c r="EN114" s="7">
        <v>1.89</v>
      </c>
      <c r="EO114" s="7">
        <v>2.46</v>
      </c>
      <c r="EP114" s="7">
        <v>0</v>
      </c>
      <c r="EQ114" s="7">
        <v>-1.4</v>
      </c>
      <c r="ER114" s="7">
        <v>-7.2</v>
      </c>
      <c r="ES114" s="7">
        <v>92.4</v>
      </c>
      <c r="ET114" s="7">
        <v>7.6</v>
      </c>
      <c r="EU114" s="7">
        <v>3.7333333333333298</v>
      </c>
      <c r="EV114" s="7">
        <v>7.4666666666666597</v>
      </c>
      <c r="EW114" s="7">
        <v>8.3333333333333304</v>
      </c>
      <c r="EX114" s="7">
        <v>3.93333333333333</v>
      </c>
      <c r="EY114" s="7">
        <v>6</v>
      </c>
      <c r="EZ114" s="7">
        <v>0</v>
      </c>
      <c r="FA114" s="7">
        <v>19.733333333333299</v>
      </c>
      <c r="FB114" s="7">
        <v>11.3333333333333</v>
      </c>
      <c r="FC114" s="7">
        <v>-3.2</v>
      </c>
      <c r="FD114" s="7">
        <v>3.1</v>
      </c>
      <c r="FE114" s="7">
        <v>15.9333333333333</v>
      </c>
      <c r="FF114" s="7">
        <v>10.566666666666601</v>
      </c>
      <c r="FG114" s="7">
        <v>0</v>
      </c>
      <c r="FH114" s="7">
        <v>8.5333333333333297</v>
      </c>
      <c r="FI114" s="7">
        <v>0</v>
      </c>
      <c r="FJ114" s="7">
        <v>27.9134416666666</v>
      </c>
      <c r="FK114" s="7">
        <v>38.960050000000003</v>
      </c>
      <c r="FL114" s="7">
        <v>51.449925</v>
      </c>
      <c r="FM114" s="7">
        <v>3.4452166666666599</v>
      </c>
      <c r="FN114" s="7">
        <v>1136.7716519999999</v>
      </c>
      <c r="FO114" s="7">
        <v>9.6187489999999993</v>
      </c>
      <c r="FP114" s="7">
        <v>46.804049333333303</v>
      </c>
      <c r="FQ114" s="7">
        <v>4.2549876666666604</v>
      </c>
      <c r="FR114" s="7">
        <v>53.195950666666597</v>
      </c>
      <c r="FS114" s="7">
        <v>5.3637623333333302</v>
      </c>
      <c r="FT114" s="7">
        <v>4.7186313333333301</v>
      </c>
      <c r="FU114" s="7">
        <v>-0.62862133333333403</v>
      </c>
      <c r="FV114" s="7">
        <v>-0.56304100000000001</v>
      </c>
      <c r="FW114" s="7">
        <v>5.68187833333333</v>
      </c>
      <c r="FX114" s="7">
        <v>0</v>
      </c>
      <c r="FY114" s="7">
        <v>162.86666666666599</v>
      </c>
      <c r="FZ114" s="7">
        <v>20.066666666666599</v>
      </c>
      <c r="GA114" s="7">
        <v>112.466666666666</v>
      </c>
      <c r="GB114" s="7">
        <v>30.3333333333333</v>
      </c>
      <c r="GC114" s="7">
        <v>17.2</v>
      </c>
      <c r="GD114" s="7">
        <v>13.133333333333301</v>
      </c>
      <c r="GE114" s="7">
        <v>31.266666666666602</v>
      </c>
      <c r="GF114" s="7">
        <v>39.799999999999997</v>
      </c>
      <c r="GG114" s="7">
        <v>9.93333333333333</v>
      </c>
      <c r="GH114" s="7">
        <v>8.8000000000000007</v>
      </c>
    </row>
    <row r="115" spans="1:190" x14ac:dyDescent="0.3">
      <c r="A115" s="6">
        <v>39994</v>
      </c>
      <c r="B115" s="7">
        <v>10.7</v>
      </c>
      <c r="C115" s="7">
        <v>0</v>
      </c>
      <c r="D115" s="7">
        <v>0</v>
      </c>
      <c r="E115" s="7">
        <v>0</v>
      </c>
      <c r="F115" s="7">
        <v>5.7</v>
      </c>
      <c r="G115" s="7">
        <v>13</v>
      </c>
      <c r="H115" s="7">
        <v>5.3</v>
      </c>
      <c r="I115" s="7">
        <v>19.7</v>
      </c>
      <c r="J115" s="7">
        <v>0</v>
      </c>
      <c r="K115" s="7">
        <v>5.2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-1.5</v>
      </c>
      <c r="R115" s="7">
        <v>0.5</v>
      </c>
      <c r="S115" s="7">
        <v>-5.7</v>
      </c>
      <c r="T115" s="7">
        <v>-8.9</v>
      </c>
      <c r="U115" s="7">
        <v>0</v>
      </c>
      <c r="V115" s="9">
        <f t="shared" ref="V115" si="134">2/3*V114+1/3*V117</f>
        <v>8.41</v>
      </c>
      <c r="W115" s="7">
        <v>0</v>
      </c>
      <c r="X115" s="9">
        <f t="shared" ref="X115" si="135">2/3*X114+1/3*X117</f>
        <v>2.5733333333333333</v>
      </c>
      <c r="Y115" s="7">
        <v>53.2</v>
      </c>
      <c r="Z115" s="7">
        <v>57.1</v>
      </c>
      <c r="AA115" s="7">
        <v>55.4</v>
      </c>
      <c r="AB115" s="7">
        <v>51.8</v>
      </c>
      <c r="AC115" s="7">
        <v>56.5</v>
      </c>
      <c r="AD115" s="7">
        <v>0</v>
      </c>
      <c r="AE115" s="7">
        <v>33.6</v>
      </c>
      <c r="AF115" s="7">
        <v>37.5</v>
      </c>
      <c r="AG115" s="7">
        <v>-0.4</v>
      </c>
      <c r="AH115" s="7">
        <v>1.1000000000000001</v>
      </c>
      <c r="AI115" s="7">
        <v>40.1</v>
      </c>
      <c r="AJ115" s="7">
        <v>39</v>
      </c>
      <c r="AK115" s="7">
        <v>88.7</v>
      </c>
      <c r="AL115" s="7">
        <v>44.6</v>
      </c>
      <c r="AM115" s="7">
        <v>-7.4</v>
      </c>
      <c r="AN115" s="7">
        <v>36.4</v>
      </c>
      <c r="AO115" s="7">
        <v>40</v>
      </c>
      <c r="AP115" s="7">
        <v>35.700000000000003</v>
      </c>
      <c r="AQ115" s="7">
        <v>32.200000000000003</v>
      </c>
      <c r="AR115" s="7">
        <v>28.2</v>
      </c>
      <c r="AS115" s="7">
        <v>68.900000000000006</v>
      </c>
      <c r="AT115" s="7">
        <v>29</v>
      </c>
      <c r="AU115" s="7">
        <v>36.6</v>
      </c>
      <c r="AV115" s="7">
        <v>18.600000000000001</v>
      </c>
      <c r="AW115" s="7">
        <v>1.8</v>
      </c>
      <c r="AX115" s="7">
        <v>43.5</v>
      </c>
      <c r="AY115" s="7">
        <v>54.7</v>
      </c>
      <c r="AZ115" s="7">
        <v>68.900000000000006</v>
      </c>
      <c r="BA115" s="7">
        <v>24.4</v>
      </c>
      <c r="BB115" s="7">
        <v>29.3</v>
      </c>
      <c r="BC115" s="7">
        <v>28.7</v>
      </c>
      <c r="BD115" s="7">
        <v>43.6</v>
      </c>
      <c r="BE115" s="7">
        <v>50</v>
      </c>
      <c r="BF115" s="7">
        <v>65.5</v>
      </c>
      <c r="BG115" s="7">
        <v>45.7</v>
      </c>
      <c r="BH115" s="7">
        <v>29.4</v>
      </c>
      <c r="BI115" s="7">
        <v>81.2</v>
      </c>
      <c r="BJ115" s="7">
        <v>15.3</v>
      </c>
      <c r="BK115" s="7">
        <v>54.8</v>
      </c>
      <c r="BL115" s="7">
        <v>77.3</v>
      </c>
      <c r="BM115" s="7">
        <v>54.5</v>
      </c>
      <c r="BN115" s="7">
        <v>82.6</v>
      </c>
      <c r="BO115" s="7">
        <v>41.7</v>
      </c>
      <c r="BP115" s="7">
        <v>71.3</v>
      </c>
      <c r="BQ115" s="7">
        <v>57.1</v>
      </c>
      <c r="BR115" s="7">
        <v>50.7759</v>
      </c>
      <c r="BS115" s="7">
        <v>52.4</v>
      </c>
      <c r="BT115" s="7">
        <v>87.3</v>
      </c>
      <c r="BU115" s="7">
        <v>36.1</v>
      </c>
      <c r="BV115" s="7">
        <v>-6.8</v>
      </c>
      <c r="BW115" s="7">
        <v>0</v>
      </c>
      <c r="BX115" s="7">
        <v>8.3000000000000007</v>
      </c>
      <c r="BY115" s="7">
        <v>7.3</v>
      </c>
      <c r="BZ115" s="7">
        <v>20.399999999999999</v>
      </c>
      <c r="CA115" s="7">
        <v>27.4</v>
      </c>
      <c r="CB115" s="7">
        <v>-2.2999999999999998</v>
      </c>
      <c r="CC115" s="7">
        <v>8.3000000000000007</v>
      </c>
      <c r="CD115" s="7">
        <v>-26.5</v>
      </c>
      <c r="CE115" s="7">
        <v>-31.3</v>
      </c>
      <c r="CF115" s="7">
        <v>-17.600000000000001</v>
      </c>
      <c r="CG115" s="7">
        <v>96.55</v>
      </c>
      <c r="CH115" s="7">
        <v>20.7</v>
      </c>
      <c r="CI115" s="7">
        <v>-10.4</v>
      </c>
      <c r="CJ115" s="7">
        <v>12.7</v>
      </c>
      <c r="CK115" s="7">
        <v>22.2</v>
      </c>
      <c r="CL115" s="7">
        <v>31.7</v>
      </c>
      <c r="CM115" s="7">
        <v>33.4</v>
      </c>
      <c r="CN115" s="7">
        <v>7.6</v>
      </c>
      <c r="CO115" s="7">
        <v>16.399999999999999</v>
      </c>
      <c r="CP115" s="7">
        <v>59.3</v>
      </c>
      <c r="CQ115" s="7">
        <v>51.2</v>
      </c>
      <c r="CR115" s="7">
        <v>0</v>
      </c>
      <c r="CS115" s="7">
        <v>2.2000000000000002</v>
      </c>
      <c r="CT115" s="7">
        <v>0</v>
      </c>
      <c r="CU115" s="7">
        <v>0</v>
      </c>
      <c r="CV115" s="7">
        <v>0</v>
      </c>
      <c r="CW115" s="7">
        <v>15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17.71</v>
      </c>
      <c r="DG115" s="7">
        <v>9.8000000000000007</v>
      </c>
      <c r="DH115" s="7">
        <v>8.9</v>
      </c>
      <c r="DI115" s="7">
        <v>36.479999999999997</v>
      </c>
      <c r="DJ115" s="7">
        <v>30.1</v>
      </c>
      <c r="DK115" s="7">
        <v>-61.93</v>
      </c>
      <c r="DL115" s="7">
        <v>-23.38</v>
      </c>
      <c r="DM115" s="7">
        <v>0</v>
      </c>
      <c r="DN115" s="7">
        <v>21316.06</v>
      </c>
      <c r="DO115" s="7">
        <v>0</v>
      </c>
      <c r="DP115" s="7">
        <v>11.46</v>
      </c>
      <c r="DQ115" s="7">
        <v>24.79</v>
      </c>
      <c r="DR115" s="7">
        <v>28.46</v>
      </c>
      <c r="DS115" s="7">
        <v>34.44</v>
      </c>
      <c r="DT115" s="7">
        <v>360.29</v>
      </c>
      <c r="DU115" s="7">
        <v>307.2</v>
      </c>
      <c r="DV115" s="7">
        <v>363.51</v>
      </c>
      <c r="DW115" s="7">
        <v>283.82</v>
      </c>
      <c r="DX115" s="7">
        <v>375.45</v>
      </c>
      <c r="DY115" s="7">
        <v>0</v>
      </c>
      <c r="DZ115" s="7">
        <v>159.24</v>
      </c>
      <c r="EA115" s="7">
        <v>0</v>
      </c>
      <c r="EB115" s="7">
        <v>14616.67</v>
      </c>
      <c r="EC115" s="7">
        <v>0</v>
      </c>
      <c r="ED115" s="7">
        <v>0</v>
      </c>
      <c r="EE115" s="7">
        <v>0</v>
      </c>
      <c r="EF115" s="7">
        <v>1.0900000000000001</v>
      </c>
      <c r="EG115" s="7">
        <v>0</v>
      </c>
      <c r="EH115" s="7">
        <v>0</v>
      </c>
      <c r="EI115" s="7">
        <v>0</v>
      </c>
      <c r="EJ115" s="7">
        <v>0</v>
      </c>
      <c r="EK115" s="9">
        <f t="shared" ref="EK115" si="136">EK114/2+EK116/2</f>
        <v>1.405</v>
      </c>
      <c r="EL115" s="7">
        <v>1.44</v>
      </c>
      <c r="EM115" s="7">
        <v>1.58</v>
      </c>
      <c r="EN115" s="7">
        <v>2.2400000000000002</v>
      </c>
      <c r="EO115" s="7">
        <v>2.8250000000000002</v>
      </c>
      <c r="EP115" s="7">
        <v>0</v>
      </c>
      <c r="EQ115" s="7">
        <v>-1.7</v>
      </c>
      <c r="ER115" s="7">
        <v>-7.8</v>
      </c>
      <c r="ES115" s="7">
        <v>92</v>
      </c>
      <c r="ET115" s="7">
        <v>8.1999999999999993</v>
      </c>
      <c r="EU115" s="7">
        <v>3.7</v>
      </c>
      <c r="EV115" s="7">
        <v>8.2999999999999901</v>
      </c>
      <c r="EW115" s="7">
        <v>8.9</v>
      </c>
      <c r="EX115" s="7">
        <v>3.9</v>
      </c>
      <c r="EY115" s="7">
        <v>6.7</v>
      </c>
      <c r="EZ115" s="7">
        <v>0</v>
      </c>
      <c r="FA115" s="7">
        <v>20.2</v>
      </c>
      <c r="FB115" s="7">
        <v>11.3</v>
      </c>
      <c r="FC115" s="7">
        <v>-2.6</v>
      </c>
      <c r="FD115" s="7">
        <v>3.8</v>
      </c>
      <c r="FE115" s="7">
        <v>17.2</v>
      </c>
      <c r="FF115" s="7">
        <v>12.299999999999899</v>
      </c>
      <c r="FG115" s="7">
        <v>0</v>
      </c>
      <c r="FH115" s="7">
        <v>9</v>
      </c>
      <c r="FI115" s="7">
        <v>0</v>
      </c>
      <c r="FJ115" s="7">
        <v>24.644049999999901</v>
      </c>
      <c r="FK115" s="7">
        <v>34.184600000000003</v>
      </c>
      <c r="FL115" s="7">
        <v>45.232950000000002</v>
      </c>
      <c r="FM115" s="7">
        <v>3.1716999999999902</v>
      </c>
      <c r="FN115" s="7">
        <v>1274.141357</v>
      </c>
      <c r="FO115" s="7">
        <v>10.407704000000001</v>
      </c>
      <c r="FP115" s="7">
        <v>31.151900000000001</v>
      </c>
      <c r="FQ115" s="7">
        <v>3.2421979999999899</v>
      </c>
      <c r="FR115" s="7">
        <v>68.848100000000002</v>
      </c>
      <c r="FS115" s="7">
        <v>7.1655069999999998</v>
      </c>
      <c r="FT115" s="7">
        <v>3.7404259999999998</v>
      </c>
      <c r="FU115" s="7">
        <v>-0.56365800000000099</v>
      </c>
      <c r="FV115" s="7">
        <v>-0.64887799999999995</v>
      </c>
      <c r="FW115" s="7">
        <v>4.4649520000000003</v>
      </c>
      <c r="FX115" s="7">
        <v>0</v>
      </c>
      <c r="FY115" s="7">
        <v>166.6</v>
      </c>
      <c r="FZ115" s="7">
        <v>20.599999999999898</v>
      </c>
      <c r="GA115" s="7">
        <v>115</v>
      </c>
      <c r="GB115" s="7">
        <v>31</v>
      </c>
      <c r="GC115" s="7">
        <v>17.3</v>
      </c>
      <c r="GD115" s="7">
        <v>13.7</v>
      </c>
      <c r="GE115" s="7">
        <v>31.8</v>
      </c>
      <c r="GF115" s="7">
        <v>40.4</v>
      </c>
      <c r="GG115" s="7">
        <v>9.8000000000000007</v>
      </c>
      <c r="GH115" s="7">
        <v>8.9</v>
      </c>
    </row>
    <row r="116" spans="1:190" x14ac:dyDescent="0.3">
      <c r="A116" s="6">
        <v>40025</v>
      </c>
      <c r="B116" s="7">
        <v>10.8</v>
      </c>
      <c r="C116" s="7">
        <v>0</v>
      </c>
      <c r="D116" s="7">
        <v>0</v>
      </c>
      <c r="E116" s="7">
        <v>0</v>
      </c>
      <c r="F116" s="7">
        <v>7.4</v>
      </c>
      <c r="G116" s="7">
        <v>13.4</v>
      </c>
      <c r="H116" s="7">
        <v>5</v>
      </c>
      <c r="I116" s="7">
        <v>19.899999999999999</v>
      </c>
      <c r="J116" s="7">
        <v>0</v>
      </c>
      <c r="K116" s="7">
        <v>4.8</v>
      </c>
      <c r="L116" s="7">
        <v>6</v>
      </c>
      <c r="M116" s="7">
        <v>13.35</v>
      </c>
      <c r="N116" s="7">
        <v>2.78</v>
      </c>
      <c r="O116" s="7">
        <v>16.37</v>
      </c>
      <c r="P116" s="7">
        <v>17.73</v>
      </c>
      <c r="Q116" s="7">
        <v>0.3</v>
      </c>
      <c r="R116" s="7">
        <v>2.9</v>
      </c>
      <c r="S116" s="7">
        <v>-1.9</v>
      </c>
      <c r="T116" s="7">
        <v>-4.4000000000000004</v>
      </c>
      <c r="U116" s="7">
        <v>0</v>
      </c>
      <c r="V116" s="9">
        <f t="shared" ref="V116" si="137">1/3*V114+2/3*V117</f>
        <v>8.7799999999999994</v>
      </c>
      <c r="W116" s="7">
        <v>0</v>
      </c>
      <c r="X116" s="9">
        <f t="shared" ref="X116" si="138">1/3*X114+2/3*X117</f>
        <v>0.90666666666666673</v>
      </c>
      <c r="Y116" s="7">
        <v>53.3</v>
      </c>
      <c r="Z116" s="7">
        <v>57.3</v>
      </c>
      <c r="AA116" s="7">
        <v>57.3</v>
      </c>
      <c r="AB116" s="7">
        <v>52.8</v>
      </c>
      <c r="AC116" s="7">
        <v>60.1</v>
      </c>
      <c r="AD116" s="7">
        <v>12.8947</v>
      </c>
      <c r="AE116" s="7">
        <v>32.9</v>
      </c>
      <c r="AF116" s="7">
        <v>36.799999999999997</v>
      </c>
      <c r="AG116" s="7">
        <v>-1.9</v>
      </c>
      <c r="AH116" s="7">
        <v>1.3</v>
      </c>
      <c r="AI116" s="7">
        <v>33.799999999999997</v>
      </c>
      <c r="AJ116" s="7">
        <v>38.5</v>
      </c>
      <c r="AK116" s="7">
        <v>84.3</v>
      </c>
      <c r="AL116" s="7">
        <v>46.7</v>
      </c>
      <c r="AM116" s="7">
        <v>-8.9</v>
      </c>
      <c r="AN116" s="7">
        <v>33.799999999999997</v>
      </c>
      <c r="AO116" s="7">
        <v>46.9</v>
      </c>
      <c r="AP116" s="7">
        <v>35</v>
      </c>
      <c r="AQ116" s="7">
        <v>30.4</v>
      </c>
      <c r="AR116" s="7">
        <v>28.9</v>
      </c>
      <c r="AS116" s="7">
        <v>62.5</v>
      </c>
      <c r="AT116" s="7">
        <v>27.8</v>
      </c>
      <c r="AU116" s="7">
        <v>36.5</v>
      </c>
      <c r="AV116" s="7">
        <v>18.5</v>
      </c>
      <c r="AW116" s="7">
        <v>1.8</v>
      </c>
      <c r="AX116" s="7">
        <v>43.4</v>
      </c>
      <c r="AY116" s="7">
        <v>54.8</v>
      </c>
      <c r="AZ116" s="7">
        <v>62.5</v>
      </c>
      <c r="BA116" s="7">
        <v>20.399999999999999</v>
      </c>
      <c r="BB116" s="7">
        <v>28.1</v>
      </c>
      <c r="BC116" s="7">
        <v>27.4</v>
      </c>
      <c r="BD116" s="7">
        <v>53.8</v>
      </c>
      <c r="BE116" s="7">
        <v>51.2</v>
      </c>
      <c r="BF116" s="7">
        <v>63.7</v>
      </c>
      <c r="BG116" s="7">
        <v>44.3</v>
      </c>
      <c r="BH116" s="7">
        <v>21.8</v>
      </c>
      <c r="BI116" s="7">
        <v>58.4</v>
      </c>
      <c r="BJ116" s="7">
        <v>16.8</v>
      </c>
      <c r="BK116" s="7">
        <v>47</v>
      </c>
      <c r="BL116" s="7">
        <v>83.2</v>
      </c>
      <c r="BM116" s="7">
        <v>51.8</v>
      </c>
      <c r="BN116" s="7">
        <v>77.599999999999994</v>
      </c>
      <c r="BO116" s="7">
        <v>42.2</v>
      </c>
      <c r="BP116" s="7">
        <v>70.2</v>
      </c>
      <c r="BQ116" s="7">
        <v>56.7</v>
      </c>
      <c r="BR116" s="7">
        <v>48.971299999999999</v>
      </c>
      <c r="BS116" s="7">
        <v>47.6</v>
      </c>
      <c r="BT116" s="7">
        <v>83.1</v>
      </c>
      <c r="BU116" s="7">
        <v>36.4</v>
      </c>
      <c r="BV116" s="7">
        <v>-35.700000000000003</v>
      </c>
      <c r="BW116" s="7">
        <v>0</v>
      </c>
      <c r="BX116" s="7">
        <v>9.5</v>
      </c>
      <c r="BY116" s="7">
        <v>8.1999999999999993</v>
      </c>
      <c r="BZ116" s="7">
        <v>24</v>
      </c>
      <c r="CA116" s="7">
        <v>28.2</v>
      </c>
      <c r="CB116" s="7">
        <v>-0.5</v>
      </c>
      <c r="CC116" s="7">
        <v>9.5</v>
      </c>
      <c r="CD116" s="7">
        <v>-25.8</v>
      </c>
      <c r="CE116" s="7">
        <v>-23.7</v>
      </c>
      <c r="CF116" s="7">
        <v>-17.399999999999999</v>
      </c>
      <c r="CG116" s="7">
        <v>98.01</v>
      </c>
      <c r="CH116" s="7">
        <v>25.3</v>
      </c>
      <c r="CI116" s="7">
        <v>-9.1</v>
      </c>
      <c r="CJ116" s="7">
        <v>12.5</v>
      </c>
      <c r="CK116" s="7">
        <v>24.6</v>
      </c>
      <c r="CL116" s="7">
        <v>37.1</v>
      </c>
      <c r="CM116" s="7">
        <v>38.799999999999997</v>
      </c>
      <c r="CN116" s="7">
        <v>13.3</v>
      </c>
      <c r="CO116" s="7">
        <v>21.7</v>
      </c>
      <c r="CP116" s="7">
        <v>65</v>
      </c>
      <c r="CQ116" s="7">
        <v>59.1</v>
      </c>
      <c r="CR116" s="7">
        <v>0</v>
      </c>
      <c r="CS116" s="7">
        <v>3</v>
      </c>
      <c r="CT116" s="7">
        <v>0</v>
      </c>
      <c r="CU116" s="7">
        <v>0</v>
      </c>
      <c r="CV116" s="7">
        <v>0</v>
      </c>
      <c r="CW116" s="7">
        <v>15.2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18.149999999999999</v>
      </c>
      <c r="DG116" s="9">
        <f>2/3*DG115+1/3*DG118</f>
        <v>9.6333333333333329</v>
      </c>
      <c r="DH116" s="9">
        <f>2/3*DH115+1/3*DH118</f>
        <v>8.92</v>
      </c>
      <c r="DI116" s="7">
        <v>63.03</v>
      </c>
      <c r="DJ116" s="7">
        <v>32</v>
      </c>
      <c r="DK116" s="7">
        <v>-59.72</v>
      </c>
      <c r="DL116" s="7">
        <v>-22.68</v>
      </c>
      <c r="DM116" s="7">
        <v>0</v>
      </c>
      <c r="DN116" s="7">
        <v>21746.18</v>
      </c>
      <c r="DO116" s="7">
        <v>0</v>
      </c>
      <c r="DP116" s="7">
        <v>11.59</v>
      </c>
      <c r="DQ116" s="7">
        <v>26.37</v>
      </c>
      <c r="DR116" s="7">
        <v>28.42</v>
      </c>
      <c r="DS116" s="7">
        <v>33.9</v>
      </c>
      <c r="DT116" s="7">
        <v>-6.78</v>
      </c>
      <c r="DU116" s="7">
        <v>-219.97</v>
      </c>
      <c r="DV116" s="7">
        <v>165.29</v>
      </c>
      <c r="DW116" s="7">
        <v>382.65</v>
      </c>
      <c r="DX116" s="7">
        <v>-64.150000000000006</v>
      </c>
      <c r="DY116" s="7">
        <v>0</v>
      </c>
      <c r="DZ116" s="7">
        <v>-14.72</v>
      </c>
      <c r="EA116" s="7">
        <v>0</v>
      </c>
      <c r="EB116" s="7">
        <v>102.16</v>
      </c>
      <c r="EC116" s="7">
        <v>0</v>
      </c>
      <c r="ED116" s="7">
        <v>0</v>
      </c>
      <c r="EE116" s="7">
        <v>0</v>
      </c>
      <c r="EF116" s="7">
        <v>1.2991999999999999</v>
      </c>
      <c r="EG116" s="7">
        <v>0</v>
      </c>
      <c r="EH116" s="7">
        <v>0</v>
      </c>
      <c r="EI116" s="7">
        <v>0</v>
      </c>
      <c r="EJ116" s="7">
        <v>0</v>
      </c>
      <c r="EK116" s="7">
        <v>1.77</v>
      </c>
      <c r="EL116" s="7">
        <v>1.78</v>
      </c>
      <c r="EM116" s="7">
        <v>2</v>
      </c>
      <c r="EN116" s="7">
        <v>2.89</v>
      </c>
      <c r="EO116" s="7">
        <v>3.33</v>
      </c>
      <c r="EP116" s="7">
        <v>0</v>
      </c>
      <c r="EQ116" s="7">
        <v>-1.8</v>
      </c>
      <c r="ER116" s="7">
        <v>-8.1999999999999993</v>
      </c>
      <c r="ES116" s="7">
        <v>92</v>
      </c>
      <c r="ET116" s="7">
        <v>9</v>
      </c>
      <c r="EU116" s="7">
        <v>3.8333333333333299</v>
      </c>
      <c r="EV116" s="7">
        <v>9.4</v>
      </c>
      <c r="EW116" s="7">
        <v>9.6666666666666607</v>
      </c>
      <c r="EX116" s="7">
        <v>4</v>
      </c>
      <c r="EY116" s="7">
        <v>7.8</v>
      </c>
      <c r="EZ116" s="7">
        <v>0</v>
      </c>
      <c r="FA116" s="7">
        <v>21.1666666666666</v>
      </c>
      <c r="FB116" s="7">
        <v>11.6666666666666</v>
      </c>
      <c r="FC116" s="7">
        <v>2</v>
      </c>
      <c r="FD116" s="7">
        <v>3.9666666666666601</v>
      </c>
      <c r="FE116" s="7">
        <v>17.3333333333333</v>
      </c>
      <c r="FF116" s="7">
        <v>13.133333333333301</v>
      </c>
      <c r="FG116" s="7">
        <v>0</v>
      </c>
      <c r="FH116" s="7">
        <v>8.86666666666666</v>
      </c>
      <c r="FI116" s="7">
        <v>0</v>
      </c>
      <c r="FJ116" s="7">
        <v>21.374658333333301</v>
      </c>
      <c r="FK116" s="7">
        <v>29.40915</v>
      </c>
      <c r="FL116" s="7">
        <v>39.015974999999997</v>
      </c>
      <c r="FM116" s="7">
        <v>2.8981833333333298</v>
      </c>
      <c r="FN116" s="7">
        <v>1093.16004633333</v>
      </c>
      <c r="FO116" s="7">
        <v>8.8108066666666591</v>
      </c>
      <c r="FP116" s="7">
        <v>41.441872666666598</v>
      </c>
      <c r="FQ116" s="7">
        <v>3.3227229999999999</v>
      </c>
      <c r="FR116" s="7">
        <v>58.558127333333303</v>
      </c>
      <c r="FS116" s="7">
        <v>5.4880843333333296</v>
      </c>
      <c r="FT116" s="7">
        <v>3.8399313333333298</v>
      </c>
      <c r="FU116" s="7">
        <v>-0.53025166666666701</v>
      </c>
      <c r="FV116" s="7">
        <v>-0.70463566666666699</v>
      </c>
      <c r="FW116" s="7">
        <v>4.5542680000000004</v>
      </c>
      <c r="FX116" s="7">
        <v>0</v>
      </c>
      <c r="FY116" s="7">
        <v>168.36666666666599</v>
      </c>
      <c r="FZ116" s="7">
        <v>21.233333333333299</v>
      </c>
      <c r="GA116" s="7">
        <v>115.466666666666</v>
      </c>
      <c r="GB116" s="7">
        <v>31.6666666666666</v>
      </c>
      <c r="GC116" s="7">
        <v>17.5</v>
      </c>
      <c r="GD116" s="7">
        <v>14.1666666666666</v>
      </c>
      <c r="GE116" s="7">
        <v>31.2</v>
      </c>
      <c r="GF116" s="7">
        <v>40.133333333333297</v>
      </c>
      <c r="GG116" s="7">
        <v>9.6333333333333293</v>
      </c>
      <c r="GH116" s="7">
        <v>8.92</v>
      </c>
    </row>
    <row r="117" spans="1:190" x14ac:dyDescent="0.3">
      <c r="A117" s="6">
        <v>40056</v>
      </c>
      <c r="B117" s="7">
        <v>12.3</v>
      </c>
      <c r="C117" s="7">
        <v>0</v>
      </c>
      <c r="D117" s="7">
        <v>0</v>
      </c>
      <c r="E117" s="7">
        <v>0</v>
      </c>
      <c r="F117" s="7">
        <v>8.6</v>
      </c>
      <c r="G117" s="7">
        <v>14.7</v>
      </c>
      <c r="H117" s="7">
        <v>8</v>
      </c>
      <c r="I117" s="7">
        <v>19.600000000000001</v>
      </c>
      <c r="J117" s="7">
        <v>0</v>
      </c>
      <c r="K117" s="7">
        <v>9.3000000000000007</v>
      </c>
      <c r="L117" s="7">
        <v>8.2200000000000006</v>
      </c>
      <c r="M117" s="7">
        <v>10.55</v>
      </c>
      <c r="N117" s="7">
        <v>6.47</v>
      </c>
      <c r="O117" s="7">
        <v>12.61</v>
      </c>
      <c r="P117" s="7">
        <v>14.04</v>
      </c>
      <c r="Q117" s="7">
        <v>-1.3</v>
      </c>
      <c r="R117" s="7">
        <v>6.7</v>
      </c>
      <c r="S117" s="7">
        <v>-1.5</v>
      </c>
      <c r="T117" s="7">
        <v>2.1</v>
      </c>
      <c r="U117" s="7">
        <v>0</v>
      </c>
      <c r="V117" s="7">
        <v>9.15</v>
      </c>
      <c r="W117" s="7">
        <v>0</v>
      </c>
      <c r="X117" s="7">
        <v>-0.76</v>
      </c>
      <c r="Y117" s="7">
        <v>54</v>
      </c>
      <c r="Z117" s="7">
        <v>57.9</v>
      </c>
      <c r="AA117" s="7">
        <v>57.3</v>
      </c>
      <c r="AB117" s="7">
        <v>55.1</v>
      </c>
      <c r="AC117" s="7">
        <v>60.6</v>
      </c>
      <c r="AD117" s="7">
        <v>14.7842</v>
      </c>
      <c r="AE117" s="7">
        <v>33</v>
      </c>
      <c r="AF117" s="7">
        <v>36.799999999999997</v>
      </c>
      <c r="AG117" s="7">
        <v>-0.8</v>
      </c>
      <c r="AH117" s="7">
        <v>1.1000000000000001</v>
      </c>
      <c r="AI117" s="7">
        <v>34</v>
      </c>
      <c r="AJ117" s="7">
        <v>39.1</v>
      </c>
      <c r="AK117" s="7">
        <v>82.7</v>
      </c>
      <c r="AL117" s="7">
        <v>47.4</v>
      </c>
      <c r="AM117" s="7">
        <v>-12.1</v>
      </c>
      <c r="AN117" s="7">
        <v>33.299999999999997</v>
      </c>
      <c r="AO117" s="7">
        <v>53.7</v>
      </c>
      <c r="AP117" s="7">
        <v>35.1</v>
      </c>
      <c r="AQ117" s="7">
        <v>29.1</v>
      </c>
      <c r="AR117" s="7">
        <v>30.6</v>
      </c>
      <c r="AS117" s="7">
        <v>60.4</v>
      </c>
      <c r="AT117" s="7">
        <v>27</v>
      </c>
      <c r="AU117" s="7">
        <v>37.299999999999997</v>
      </c>
      <c r="AV117" s="7">
        <v>18.7</v>
      </c>
      <c r="AW117" s="7">
        <v>1.8</v>
      </c>
      <c r="AX117" s="7">
        <v>42.9</v>
      </c>
      <c r="AY117" s="7">
        <v>55.3</v>
      </c>
      <c r="AZ117" s="7">
        <v>60.4</v>
      </c>
      <c r="BA117" s="7">
        <v>18.899999999999999</v>
      </c>
      <c r="BB117" s="7">
        <v>27.3</v>
      </c>
      <c r="BC117" s="7">
        <v>28.4</v>
      </c>
      <c r="BD117" s="7">
        <v>44</v>
      </c>
      <c r="BE117" s="7">
        <v>47.9</v>
      </c>
      <c r="BF117" s="7">
        <v>61.2</v>
      </c>
      <c r="BG117" s="7">
        <v>42.4</v>
      </c>
      <c r="BH117" s="7">
        <v>23.9</v>
      </c>
      <c r="BI117" s="7">
        <v>43.4</v>
      </c>
      <c r="BJ117" s="7">
        <v>19.8</v>
      </c>
      <c r="BK117" s="7">
        <v>49.8</v>
      </c>
      <c r="BL117" s="7">
        <v>79.2</v>
      </c>
      <c r="BM117" s="7">
        <v>50.9</v>
      </c>
      <c r="BN117" s="7">
        <v>69.5</v>
      </c>
      <c r="BO117" s="7">
        <v>43.1</v>
      </c>
      <c r="BP117" s="7">
        <v>71.599999999999994</v>
      </c>
      <c r="BQ117" s="7">
        <v>54.9</v>
      </c>
      <c r="BR117" s="7">
        <v>48.384300000000003</v>
      </c>
      <c r="BS117" s="7">
        <v>41.7</v>
      </c>
      <c r="BT117" s="7">
        <v>81.7</v>
      </c>
      <c r="BU117" s="7">
        <v>36.200000000000003</v>
      </c>
      <c r="BV117" s="7">
        <v>7</v>
      </c>
      <c r="BW117" s="7">
        <v>0</v>
      </c>
      <c r="BX117" s="7">
        <v>12.5</v>
      </c>
      <c r="BY117" s="7">
        <v>10.9</v>
      </c>
      <c r="BZ117" s="7">
        <v>28.9</v>
      </c>
      <c r="CA117" s="7">
        <v>31.8</v>
      </c>
      <c r="CB117" s="7">
        <v>3.1</v>
      </c>
      <c r="CC117" s="7">
        <v>12.5</v>
      </c>
      <c r="CD117" s="7">
        <v>-25.3</v>
      </c>
      <c r="CE117" s="7">
        <v>-15.9</v>
      </c>
      <c r="CF117" s="7">
        <v>-10.3</v>
      </c>
      <c r="CG117" s="7">
        <v>100.08</v>
      </c>
      <c r="CH117" s="7">
        <v>30.9</v>
      </c>
      <c r="CI117" s="7">
        <v>-5.9</v>
      </c>
      <c r="CJ117" s="7">
        <v>13.5</v>
      </c>
      <c r="CK117" s="7">
        <v>25</v>
      </c>
      <c r="CL117" s="7">
        <v>42.9</v>
      </c>
      <c r="CM117" s="7">
        <v>44.5</v>
      </c>
      <c r="CN117" s="7">
        <v>18.5</v>
      </c>
      <c r="CO117" s="7">
        <v>29.4</v>
      </c>
      <c r="CP117" s="7">
        <v>74.400000000000006</v>
      </c>
      <c r="CQ117" s="7">
        <v>68.599999999999994</v>
      </c>
      <c r="CR117" s="7">
        <v>0</v>
      </c>
      <c r="CS117" s="7">
        <v>3.6</v>
      </c>
      <c r="CT117" s="7">
        <v>0</v>
      </c>
      <c r="CU117" s="7">
        <v>0</v>
      </c>
      <c r="CV117" s="7">
        <v>0</v>
      </c>
      <c r="CW117" s="7">
        <v>15.4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17.760000000000002</v>
      </c>
      <c r="DG117" s="9">
        <f>1/3*DG115+2/3*DG118</f>
        <v>9.4666666666666668</v>
      </c>
      <c r="DH117" s="9">
        <f>1/3*DH115+2/3*DH118</f>
        <v>8.9400000000000013</v>
      </c>
      <c r="DI117" s="7">
        <v>81</v>
      </c>
      <c r="DJ117" s="7">
        <v>34.799999999999997</v>
      </c>
      <c r="DK117" s="7">
        <v>-47.53</v>
      </c>
      <c r="DL117" s="7">
        <v>-22.38</v>
      </c>
      <c r="DM117" s="7">
        <v>0</v>
      </c>
      <c r="DN117" s="7">
        <v>22108.27</v>
      </c>
      <c r="DO117" s="7">
        <v>0</v>
      </c>
      <c r="DP117" s="7">
        <v>11.52</v>
      </c>
      <c r="DQ117" s="7">
        <v>27.72</v>
      </c>
      <c r="DR117" s="7">
        <v>28.53</v>
      </c>
      <c r="DS117" s="7">
        <v>34.11</v>
      </c>
      <c r="DT117" s="7">
        <v>51.16</v>
      </c>
      <c r="DU117" s="7">
        <v>-234.26</v>
      </c>
      <c r="DV117" s="7">
        <v>264.43</v>
      </c>
      <c r="DW117" s="7">
        <v>398.61</v>
      </c>
      <c r="DX117" s="7">
        <v>-28.04</v>
      </c>
      <c r="DY117" s="7">
        <v>0</v>
      </c>
      <c r="DZ117" s="7">
        <v>-49.64</v>
      </c>
      <c r="EA117" s="7">
        <v>0</v>
      </c>
      <c r="EB117" s="7">
        <v>-431.65</v>
      </c>
      <c r="EC117" s="7">
        <v>0</v>
      </c>
      <c r="ED117" s="7">
        <v>0</v>
      </c>
      <c r="EE117" s="7">
        <v>0</v>
      </c>
      <c r="EF117" s="7">
        <v>0.99750000000000005</v>
      </c>
      <c r="EG117" s="7">
        <v>0</v>
      </c>
      <c r="EH117" s="7">
        <v>0</v>
      </c>
      <c r="EI117" s="7">
        <v>0</v>
      </c>
      <c r="EJ117" s="7">
        <v>0</v>
      </c>
      <c r="EK117" s="7">
        <v>1.54</v>
      </c>
      <c r="EL117" s="7">
        <v>1.62</v>
      </c>
      <c r="EM117" s="7">
        <v>1.85</v>
      </c>
      <c r="EN117" s="7">
        <v>2.72</v>
      </c>
      <c r="EO117" s="7">
        <v>3.24</v>
      </c>
      <c r="EP117" s="7">
        <v>0</v>
      </c>
      <c r="EQ117" s="7">
        <v>-1.2</v>
      </c>
      <c r="ER117" s="7">
        <v>-7.86</v>
      </c>
      <c r="ES117" s="7">
        <v>92.9</v>
      </c>
      <c r="ET117" s="7">
        <v>9.8000000000000007</v>
      </c>
      <c r="EU117" s="7">
        <v>3.9666666666666601</v>
      </c>
      <c r="EV117" s="7">
        <v>10.5</v>
      </c>
      <c r="EW117" s="7">
        <v>10.4333333333333</v>
      </c>
      <c r="EX117" s="7">
        <v>4.0999999999999996</v>
      </c>
      <c r="EY117" s="7">
        <v>8.9</v>
      </c>
      <c r="EZ117" s="7">
        <v>0</v>
      </c>
      <c r="FA117" s="7">
        <v>22.133333333333301</v>
      </c>
      <c r="FB117" s="7">
        <v>12.033333333333299</v>
      </c>
      <c r="FC117" s="7">
        <v>6.6</v>
      </c>
      <c r="FD117" s="7">
        <v>4.1333333333333302</v>
      </c>
      <c r="FE117" s="7">
        <v>17.466666666666601</v>
      </c>
      <c r="FF117" s="7">
        <v>13.966666666666599</v>
      </c>
      <c r="FG117" s="7">
        <v>0</v>
      </c>
      <c r="FH117" s="7">
        <v>8.7333333333333307</v>
      </c>
      <c r="FI117" s="7">
        <v>0</v>
      </c>
      <c r="FJ117" s="7">
        <v>18.105266666666601</v>
      </c>
      <c r="FK117" s="7">
        <v>24.633700000000001</v>
      </c>
      <c r="FL117" s="7">
        <v>32.798999999999999</v>
      </c>
      <c r="FM117" s="7">
        <v>2.62466666666666</v>
      </c>
      <c r="FN117" s="7">
        <v>912.17873566666594</v>
      </c>
      <c r="FO117" s="7">
        <v>7.21390933333333</v>
      </c>
      <c r="FP117" s="7">
        <v>51.731845333333297</v>
      </c>
      <c r="FQ117" s="7">
        <v>3.4032480000000001</v>
      </c>
      <c r="FR117" s="7">
        <v>48.268154666666597</v>
      </c>
      <c r="FS117" s="7">
        <v>3.8106616666666602</v>
      </c>
      <c r="FT117" s="7">
        <v>3.9394366666666598</v>
      </c>
      <c r="FU117" s="7">
        <v>-0.49684533333333403</v>
      </c>
      <c r="FV117" s="7">
        <v>-0.76039333333333403</v>
      </c>
      <c r="FW117" s="7">
        <v>4.6435839999999997</v>
      </c>
      <c r="FX117" s="7">
        <v>0</v>
      </c>
      <c r="FY117" s="7">
        <v>170.13333333333301</v>
      </c>
      <c r="FZ117" s="7">
        <v>21.8666666666666</v>
      </c>
      <c r="GA117" s="7">
        <v>115.933333333333</v>
      </c>
      <c r="GB117" s="7">
        <v>32.3333333333333</v>
      </c>
      <c r="GC117" s="7">
        <v>17.7</v>
      </c>
      <c r="GD117" s="7">
        <v>14.633333333333301</v>
      </c>
      <c r="GE117" s="7">
        <v>30.6</v>
      </c>
      <c r="GF117" s="7">
        <v>39.866666666666603</v>
      </c>
      <c r="GG117" s="7">
        <v>9.4666666666666597</v>
      </c>
      <c r="GH117" s="7">
        <v>8.94</v>
      </c>
    </row>
    <row r="118" spans="1:190" x14ac:dyDescent="0.3">
      <c r="A118" s="6">
        <v>40086</v>
      </c>
      <c r="B118" s="7">
        <v>13.9</v>
      </c>
      <c r="C118" s="7">
        <v>0</v>
      </c>
      <c r="D118" s="7">
        <v>0</v>
      </c>
      <c r="E118" s="7">
        <v>0</v>
      </c>
      <c r="F118" s="7">
        <v>11.8</v>
      </c>
      <c r="G118" s="7">
        <v>16.600000000000001</v>
      </c>
      <c r="H118" s="7">
        <v>8.9</v>
      </c>
      <c r="I118" s="7">
        <v>20.399999999999999</v>
      </c>
      <c r="J118" s="7">
        <v>0</v>
      </c>
      <c r="K118" s="7">
        <v>9.5</v>
      </c>
      <c r="L118" s="7">
        <v>10.24</v>
      </c>
      <c r="M118" s="7">
        <v>8.1300000000000008</v>
      </c>
      <c r="N118" s="7">
        <v>8.8699999999999992</v>
      </c>
      <c r="O118" s="7">
        <v>15.45</v>
      </c>
      <c r="P118" s="7">
        <v>13.67</v>
      </c>
      <c r="Q118" s="7">
        <v>-0.6</v>
      </c>
      <c r="R118" s="7">
        <v>-2.5</v>
      </c>
      <c r="S118" s="7">
        <v>0.8</v>
      </c>
      <c r="T118" s="7">
        <v>-2.8</v>
      </c>
      <c r="U118" s="7">
        <v>0</v>
      </c>
      <c r="V118" s="9">
        <f t="shared" ref="V118" si="139">2/3*V117+1/3*V120</f>
        <v>10.78</v>
      </c>
      <c r="W118" s="7">
        <v>0</v>
      </c>
      <c r="X118" s="9">
        <f t="shared" ref="X118" si="140">2/3*X117+1/3*X120</f>
        <v>-0.42666666666666664</v>
      </c>
      <c r="Y118" s="7">
        <v>54.3</v>
      </c>
      <c r="Z118" s="7">
        <v>58</v>
      </c>
      <c r="AA118" s="7">
        <v>57.9</v>
      </c>
      <c r="AB118" s="7">
        <v>55</v>
      </c>
      <c r="AC118" s="7">
        <v>58.1</v>
      </c>
      <c r="AD118" s="7">
        <v>16.7423</v>
      </c>
      <c r="AE118" s="7">
        <v>33.299999999999997</v>
      </c>
      <c r="AF118" s="7">
        <v>37</v>
      </c>
      <c r="AG118" s="7">
        <v>0.1</v>
      </c>
      <c r="AH118" s="7">
        <v>0.9</v>
      </c>
      <c r="AI118" s="7">
        <v>33.9</v>
      </c>
      <c r="AJ118" s="7">
        <v>39.4</v>
      </c>
      <c r="AK118" s="7">
        <v>77.7</v>
      </c>
      <c r="AL118" s="7">
        <v>48</v>
      </c>
      <c r="AM118" s="7">
        <v>-13.1</v>
      </c>
      <c r="AN118" s="7">
        <v>33.1</v>
      </c>
      <c r="AO118" s="7">
        <v>57.9</v>
      </c>
      <c r="AP118" s="7">
        <v>35.700000000000003</v>
      </c>
      <c r="AQ118" s="7">
        <v>27.6</v>
      </c>
      <c r="AR118" s="7">
        <v>32.299999999999997</v>
      </c>
      <c r="AS118" s="7">
        <v>54.8</v>
      </c>
      <c r="AT118" s="7">
        <v>26.9</v>
      </c>
      <c r="AU118" s="7">
        <v>38.1</v>
      </c>
      <c r="AV118" s="7">
        <v>18.8</v>
      </c>
      <c r="AW118" s="7">
        <v>1.8</v>
      </c>
      <c r="AX118" s="7">
        <v>42.8</v>
      </c>
      <c r="AY118" s="7">
        <v>55.4</v>
      </c>
      <c r="AZ118" s="7">
        <v>54.8</v>
      </c>
      <c r="BA118" s="7">
        <v>17.5</v>
      </c>
      <c r="BB118" s="7">
        <v>27.7</v>
      </c>
      <c r="BC118" s="7">
        <v>27.3</v>
      </c>
      <c r="BD118" s="7">
        <v>41.9</v>
      </c>
      <c r="BE118" s="7">
        <v>47.8</v>
      </c>
      <c r="BF118" s="7">
        <v>59.3</v>
      </c>
      <c r="BG118" s="7">
        <v>39.9</v>
      </c>
      <c r="BH118" s="7">
        <v>23.9</v>
      </c>
      <c r="BI118" s="7">
        <v>45.6</v>
      </c>
      <c r="BJ118" s="7">
        <v>22.4</v>
      </c>
      <c r="BK118" s="7">
        <v>51.4</v>
      </c>
      <c r="BL118" s="7">
        <v>71.7</v>
      </c>
      <c r="BM118" s="7">
        <v>51</v>
      </c>
      <c r="BN118" s="7">
        <v>68.3</v>
      </c>
      <c r="BO118" s="7">
        <v>42.4</v>
      </c>
      <c r="BP118" s="7">
        <v>72.900000000000006</v>
      </c>
      <c r="BQ118" s="7">
        <v>57.4</v>
      </c>
      <c r="BR118" s="7">
        <v>47.299399999999999</v>
      </c>
      <c r="BS118" s="7">
        <v>36.700000000000003</v>
      </c>
      <c r="BT118" s="7">
        <v>83</v>
      </c>
      <c r="BU118" s="7">
        <v>37.1</v>
      </c>
      <c r="BV118" s="7">
        <v>18.93</v>
      </c>
      <c r="BW118" s="7">
        <v>0</v>
      </c>
      <c r="BX118" s="7">
        <v>15.4</v>
      </c>
      <c r="BY118" s="7">
        <v>13.3</v>
      </c>
      <c r="BZ118" s="7">
        <v>33.299999999999997</v>
      </c>
      <c r="CA118" s="7">
        <v>34.5</v>
      </c>
      <c r="CB118" s="7">
        <v>7.9</v>
      </c>
      <c r="CC118" s="7">
        <v>15.4</v>
      </c>
      <c r="CD118" s="7">
        <v>-22.1</v>
      </c>
      <c r="CE118" s="7">
        <v>-7.8</v>
      </c>
      <c r="CF118" s="7">
        <v>-5.9</v>
      </c>
      <c r="CG118" s="7">
        <v>101.08</v>
      </c>
      <c r="CH118" s="7">
        <v>35.700000000000003</v>
      </c>
      <c r="CI118" s="7">
        <v>-0.4</v>
      </c>
      <c r="CJ118" s="7">
        <v>15.4</v>
      </c>
      <c r="CK118" s="7">
        <v>24.6</v>
      </c>
      <c r="CL118" s="7">
        <v>44.8</v>
      </c>
      <c r="CM118" s="7">
        <v>46.4</v>
      </c>
      <c r="CN118" s="7">
        <v>23.5</v>
      </c>
      <c r="CO118" s="7">
        <v>30.6</v>
      </c>
      <c r="CP118" s="7">
        <v>73.599999999999994</v>
      </c>
      <c r="CQ118" s="7">
        <v>73.3</v>
      </c>
      <c r="CR118" s="7">
        <v>0</v>
      </c>
      <c r="CS118" s="7">
        <v>3.8</v>
      </c>
      <c r="CT118" s="7">
        <v>0</v>
      </c>
      <c r="CU118" s="7">
        <v>0</v>
      </c>
      <c r="CV118" s="7">
        <v>0</v>
      </c>
      <c r="CW118" s="7">
        <v>15.5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17.260000000000002</v>
      </c>
      <c r="DG118" s="7">
        <v>9.3000000000000007</v>
      </c>
      <c r="DH118" s="7">
        <v>8.9600000000000009</v>
      </c>
      <c r="DI118" s="7">
        <v>77.209999999999994</v>
      </c>
      <c r="DJ118" s="7">
        <v>44.5</v>
      </c>
      <c r="DK118" s="7">
        <v>-57.73</v>
      </c>
      <c r="DL118" s="7">
        <v>-20.85</v>
      </c>
      <c r="DM118" s="7">
        <v>0</v>
      </c>
      <c r="DN118" s="7">
        <v>22725.95</v>
      </c>
      <c r="DO118" s="7">
        <v>0</v>
      </c>
      <c r="DP118" s="7">
        <v>15.96</v>
      </c>
      <c r="DQ118" s="7">
        <v>29.51</v>
      </c>
      <c r="DR118" s="7">
        <v>29.31</v>
      </c>
      <c r="DS118" s="7">
        <v>34.159999999999997</v>
      </c>
      <c r="DT118" s="7">
        <v>37.97</v>
      </c>
      <c r="DU118" s="7">
        <v>-177.5</v>
      </c>
      <c r="DV118" s="7">
        <v>242.91</v>
      </c>
      <c r="DW118" s="7">
        <v>374.76</v>
      </c>
      <c r="DX118" s="7">
        <v>-22.88</v>
      </c>
      <c r="DY118" s="7">
        <v>0</v>
      </c>
      <c r="DZ118" s="7">
        <v>109.52</v>
      </c>
      <c r="EA118" s="7">
        <v>0</v>
      </c>
      <c r="EB118" s="7">
        <v>-3.44</v>
      </c>
      <c r="EC118" s="7">
        <v>0</v>
      </c>
      <c r="ED118" s="7">
        <v>0</v>
      </c>
      <c r="EE118" s="7">
        <v>0</v>
      </c>
      <c r="EF118" s="7">
        <v>1.7742</v>
      </c>
      <c r="EG118" s="7">
        <v>0</v>
      </c>
      <c r="EH118" s="7">
        <v>0</v>
      </c>
      <c r="EI118" s="7">
        <v>0</v>
      </c>
      <c r="EJ118" s="7">
        <v>0</v>
      </c>
      <c r="EK118" s="7">
        <v>1.64</v>
      </c>
      <c r="EL118" s="7">
        <v>1.73</v>
      </c>
      <c r="EM118" s="7">
        <v>1.92</v>
      </c>
      <c r="EN118" s="7">
        <v>2.81</v>
      </c>
      <c r="EO118" s="7">
        <v>3.34</v>
      </c>
      <c r="EP118" s="7">
        <v>0</v>
      </c>
      <c r="EQ118" s="7">
        <v>-0.8</v>
      </c>
      <c r="ER118" s="7">
        <v>-6.99</v>
      </c>
      <c r="ES118" s="7">
        <v>94.1</v>
      </c>
      <c r="ET118" s="7">
        <v>10.6</v>
      </c>
      <c r="EU118" s="7">
        <v>4.0999999999999899</v>
      </c>
      <c r="EV118" s="7">
        <v>11.6</v>
      </c>
      <c r="EW118" s="7">
        <v>11.2</v>
      </c>
      <c r="EX118" s="7">
        <v>4.2</v>
      </c>
      <c r="EY118" s="7">
        <v>10</v>
      </c>
      <c r="EZ118" s="7">
        <v>0</v>
      </c>
      <c r="FA118" s="7">
        <v>23.1</v>
      </c>
      <c r="FB118" s="7">
        <v>12.4</v>
      </c>
      <c r="FC118" s="7">
        <v>11.2</v>
      </c>
      <c r="FD118" s="7">
        <v>4.3</v>
      </c>
      <c r="FE118" s="7">
        <v>17.599999999999898</v>
      </c>
      <c r="FF118" s="7">
        <v>14.799999999999899</v>
      </c>
      <c r="FG118" s="7">
        <v>0</v>
      </c>
      <c r="FH118" s="7">
        <v>8.6</v>
      </c>
      <c r="FI118" s="7">
        <v>0</v>
      </c>
      <c r="FJ118" s="7">
        <v>14.8358749999999</v>
      </c>
      <c r="FK118" s="7">
        <v>19.858250000000002</v>
      </c>
      <c r="FL118" s="7">
        <v>26.582025000000002</v>
      </c>
      <c r="FM118" s="7">
        <v>2.3511499999999899</v>
      </c>
      <c r="FN118" s="7">
        <v>731.19742499999995</v>
      </c>
      <c r="FO118" s="7">
        <v>5.6170119999999999</v>
      </c>
      <c r="FP118" s="7">
        <v>62.021818000000003</v>
      </c>
      <c r="FQ118" s="7">
        <v>3.4837729999999998</v>
      </c>
      <c r="FR118" s="7">
        <v>37.978181999999997</v>
      </c>
      <c r="FS118" s="7">
        <v>2.1332389999999899</v>
      </c>
      <c r="FT118" s="7">
        <v>4.0389419999999898</v>
      </c>
      <c r="FU118" s="7">
        <v>-0.46343900000000099</v>
      </c>
      <c r="FV118" s="7">
        <v>-0.81615100000000096</v>
      </c>
      <c r="FW118" s="7">
        <v>4.7328999999999999</v>
      </c>
      <c r="FX118" s="7">
        <v>0</v>
      </c>
      <c r="FY118" s="7">
        <v>171.9</v>
      </c>
      <c r="FZ118" s="7">
        <v>22.5</v>
      </c>
      <c r="GA118" s="7">
        <v>116.4</v>
      </c>
      <c r="GB118" s="7">
        <v>33</v>
      </c>
      <c r="GC118" s="7">
        <v>17.899999999999999</v>
      </c>
      <c r="GD118" s="7">
        <v>15.1</v>
      </c>
      <c r="GE118" s="7">
        <v>30</v>
      </c>
      <c r="GF118" s="7">
        <v>39.599999999999902</v>
      </c>
      <c r="GG118" s="7">
        <v>9.2999999999999901</v>
      </c>
      <c r="GH118" s="7">
        <v>8.9600000000000009</v>
      </c>
    </row>
    <row r="119" spans="1:190" x14ac:dyDescent="0.3">
      <c r="A119" s="6">
        <v>40117</v>
      </c>
      <c r="B119" s="7">
        <v>16.100000000000001</v>
      </c>
      <c r="C119" s="7">
        <v>0</v>
      </c>
      <c r="D119" s="7">
        <v>0</v>
      </c>
      <c r="E119" s="7">
        <v>0</v>
      </c>
      <c r="F119" s="7">
        <v>13.7</v>
      </c>
      <c r="G119" s="7">
        <v>19</v>
      </c>
      <c r="H119" s="7">
        <v>10.8</v>
      </c>
      <c r="I119" s="7">
        <v>23.2</v>
      </c>
      <c r="J119" s="7">
        <v>0</v>
      </c>
      <c r="K119" s="7">
        <v>17.100000000000001</v>
      </c>
      <c r="L119" s="7">
        <v>15.87</v>
      </c>
      <c r="M119" s="7">
        <v>10.79</v>
      </c>
      <c r="N119" s="7">
        <v>17.64</v>
      </c>
      <c r="O119" s="7">
        <v>11.46</v>
      </c>
      <c r="P119" s="7">
        <v>10.24</v>
      </c>
      <c r="Q119" s="7">
        <v>3.7</v>
      </c>
      <c r="R119" s="7">
        <v>8</v>
      </c>
      <c r="S119" s="7">
        <v>4.7</v>
      </c>
      <c r="T119" s="7">
        <v>7.8</v>
      </c>
      <c r="U119" s="7">
        <v>0</v>
      </c>
      <c r="V119" s="9">
        <f t="shared" ref="V119" si="141">1/3*V117+2/3*V120</f>
        <v>12.41</v>
      </c>
      <c r="W119" s="7">
        <v>0</v>
      </c>
      <c r="X119" s="9">
        <f t="shared" ref="X119" si="142">1/3*X117+2/3*X120</f>
        <v>-9.3333333333333324E-2</v>
      </c>
      <c r="Y119" s="7">
        <v>55.2</v>
      </c>
      <c r="Z119" s="7">
        <v>59.3</v>
      </c>
      <c r="AA119" s="7">
        <v>59.5</v>
      </c>
      <c r="AB119" s="7">
        <v>55.4</v>
      </c>
      <c r="AC119" s="7">
        <v>56.5</v>
      </c>
      <c r="AD119" s="7">
        <v>22.049700000000001</v>
      </c>
      <c r="AE119" s="7">
        <v>33.1</v>
      </c>
      <c r="AF119" s="7">
        <v>36.700000000000003</v>
      </c>
      <c r="AG119" s="7">
        <v>0.8</v>
      </c>
      <c r="AH119" s="7">
        <v>1</v>
      </c>
      <c r="AI119" s="7">
        <v>33.1</v>
      </c>
      <c r="AJ119" s="7">
        <v>39.9</v>
      </c>
      <c r="AK119" s="7">
        <v>76.3</v>
      </c>
      <c r="AL119" s="7">
        <v>49.2</v>
      </c>
      <c r="AM119" s="7">
        <v>-12.9</v>
      </c>
      <c r="AN119" s="7">
        <v>32.9</v>
      </c>
      <c r="AO119" s="7">
        <v>61.5</v>
      </c>
      <c r="AP119" s="7">
        <v>35.700000000000003</v>
      </c>
      <c r="AQ119" s="7">
        <v>26.7</v>
      </c>
      <c r="AR119" s="7">
        <v>32.5</v>
      </c>
      <c r="AS119" s="7">
        <v>54.1</v>
      </c>
      <c r="AT119" s="7">
        <v>26.8</v>
      </c>
      <c r="AU119" s="7">
        <v>37.799999999999997</v>
      </c>
      <c r="AV119" s="7">
        <v>18.899999999999999</v>
      </c>
      <c r="AW119" s="7">
        <v>1.8</v>
      </c>
      <c r="AX119" s="7">
        <v>42.7</v>
      </c>
      <c r="AY119" s="7">
        <v>55.5</v>
      </c>
      <c r="AZ119" s="7">
        <v>54.1</v>
      </c>
      <c r="BA119" s="7">
        <v>17.3</v>
      </c>
      <c r="BB119" s="7">
        <v>27.5</v>
      </c>
      <c r="BC119" s="7">
        <v>27.2</v>
      </c>
      <c r="BD119" s="7">
        <v>46.1</v>
      </c>
      <c r="BE119" s="7">
        <v>46.3</v>
      </c>
      <c r="BF119" s="7">
        <v>56.9</v>
      </c>
      <c r="BG119" s="7">
        <v>40.4</v>
      </c>
      <c r="BH119" s="7">
        <v>20.100000000000001</v>
      </c>
      <c r="BI119" s="7">
        <v>47.6</v>
      </c>
      <c r="BJ119" s="7">
        <v>23.4</v>
      </c>
      <c r="BK119" s="7">
        <v>55.5</v>
      </c>
      <c r="BL119" s="7">
        <v>71.5</v>
      </c>
      <c r="BM119" s="7">
        <v>48.8</v>
      </c>
      <c r="BN119" s="7">
        <v>68.8</v>
      </c>
      <c r="BO119" s="7">
        <v>42.2</v>
      </c>
      <c r="BP119" s="7">
        <v>75.3</v>
      </c>
      <c r="BQ119" s="7">
        <v>55.3</v>
      </c>
      <c r="BR119" s="7">
        <v>45.703400000000002</v>
      </c>
      <c r="BS119" s="7">
        <v>35.6</v>
      </c>
      <c r="BT119" s="7">
        <v>81.099999999999994</v>
      </c>
      <c r="BU119" s="7">
        <v>36.6</v>
      </c>
      <c r="BV119" s="7">
        <v>5.7</v>
      </c>
      <c r="BW119" s="7">
        <v>0</v>
      </c>
      <c r="BX119" s="7">
        <v>16.600000000000001</v>
      </c>
      <c r="BY119" s="7">
        <v>14.1</v>
      </c>
      <c r="BZ119" s="7">
        <v>33.1</v>
      </c>
      <c r="CA119" s="7">
        <v>35.200000000000003</v>
      </c>
      <c r="CB119" s="7">
        <v>12</v>
      </c>
      <c r="CC119" s="7">
        <v>16.600000000000001</v>
      </c>
      <c r="CD119" s="7">
        <v>-18.7</v>
      </c>
      <c r="CE119" s="7">
        <v>-1.6</v>
      </c>
      <c r="CF119" s="7">
        <v>-2.4</v>
      </c>
      <c r="CG119" s="7">
        <v>102.03</v>
      </c>
      <c r="CH119" s="7">
        <v>40.4</v>
      </c>
      <c r="CI119" s="7">
        <v>3.3</v>
      </c>
      <c r="CJ119" s="7">
        <v>16.399999999999999</v>
      </c>
      <c r="CK119" s="7">
        <v>22.7</v>
      </c>
      <c r="CL119" s="7">
        <v>48.4</v>
      </c>
      <c r="CM119" s="7">
        <v>50.1</v>
      </c>
      <c r="CN119" s="7">
        <v>28.2</v>
      </c>
      <c r="CO119" s="7">
        <v>32.9</v>
      </c>
      <c r="CP119" s="7">
        <v>77.3</v>
      </c>
      <c r="CQ119" s="7">
        <v>79.8</v>
      </c>
      <c r="CR119" s="7">
        <v>0</v>
      </c>
      <c r="CS119" s="7">
        <v>4.5999999999999996</v>
      </c>
      <c r="CT119" s="7">
        <v>0</v>
      </c>
      <c r="CU119" s="7">
        <v>0</v>
      </c>
      <c r="CV119" s="7">
        <v>0</v>
      </c>
      <c r="CW119" s="7">
        <v>16.2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17.73</v>
      </c>
      <c r="DG119" s="9">
        <f>2/3*DG118+1/3*DG121</f>
        <v>9.1333333333333329</v>
      </c>
      <c r="DH119" s="9">
        <f>2/3*DH118+1/3*DH121</f>
        <v>9.0033333333333339</v>
      </c>
      <c r="DI119" s="7">
        <v>71.349999999999994</v>
      </c>
      <c r="DJ119" s="7">
        <v>43.6</v>
      </c>
      <c r="DK119" s="7">
        <v>-33.51</v>
      </c>
      <c r="DL119" s="7">
        <v>-19.829999999999998</v>
      </c>
      <c r="DM119" s="7">
        <v>0</v>
      </c>
      <c r="DN119" s="7">
        <v>23282.720000000001</v>
      </c>
      <c r="DO119" s="7">
        <v>0</v>
      </c>
      <c r="DP119" s="7">
        <v>14.09</v>
      </c>
      <c r="DQ119" s="7">
        <v>32.03</v>
      </c>
      <c r="DR119" s="7">
        <v>29.42</v>
      </c>
      <c r="DS119" s="7">
        <v>34.19</v>
      </c>
      <c r="DT119" s="7">
        <v>39.090000000000003</v>
      </c>
      <c r="DU119" s="7">
        <v>-343.41</v>
      </c>
      <c r="DV119" s="7">
        <v>383.08</v>
      </c>
      <c r="DW119" s="7">
        <v>3840</v>
      </c>
      <c r="DX119" s="7">
        <v>-46.37</v>
      </c>
      <c r="DY119" s="7">
        <v>0</v>
      </c>
      <c r="DZ119" s="7">
        <v>-14.54</v>
      </c>
      <c r="EA119" s="7">
        <v>0</v>
      </c>
      <c r="EB119" s="7">
        <v>53.41</v>
      </c>
      <c r="EC119" s="7">
        <v>0</v>
      </c>
      <c r="ED119" s="7">
        <v>0</v>
      </c>
      <c r="EE119" s="7">
        <v>0</v>
      </c>
      <c r="EF119" s="7">
        <v>1.1378999999999999</v>
      </c>
      <c r="EG119" s="7">
        <v>0</v>
      </c>
      <c r="EH119" s="7">
        <v>0</v>
      </c>
      <c r="EI119" s="7">
        <v>0</v>
      </c>
      <c r="EJ119" s="7">
        <v>0</v>
      </c>
      <c r="EK119" s="7">
        <v>1.71</v>
      </c>
      <c r="EL119" s="7">
        <v>1.87</v>
      </c>
      <c r="EM119" s="7">
        <v>2.14</v>
      </c>
      <c r="EN119" s="7">
        <v>3.12</v>
      </c>
      <c r="EO119" s="7">
        <v>3.65</v>
      </c>
      <c r="EP119" s="7">
        <v>0</v>
      </c>
      <c r="EQ119" s="7">
        <v>-0.5</v>
      </c>
      <c r="ER119" s="7">
        <v>-5.85</v>
      </c>
      <c r="ES119" s="7">
        <v>96.3</v>
      </c>
      <c r="ET119" s="7">
        <v>11.033333333333299</v>
      </c>
      <c r="EU119" s="7">
        <v>4.0999999999999996</v>
      </c>
      <c r="EV119" s="7">
        <v>12.633333333333301</v>
      </c>
      <c r="EW119" s="7">
        <v>11.133333333333301</v>
      </c>
      <c r="EX119" s="7">
        <v>4.2666666666666604</v>
      </c>
      <c r="EY119" s="7">
        <v>11.533333333333299</v>
      </c>
      <c r="EZ119" s="7">
        <v>0</v>
      </c>
      <c r="FA119" s="7">
        <v>20.399999999999999</v>
      </c>
      <c r="FB119" s="7">
        <v>12.4</v>
      </c>
      <c r="FC119" s="7">
        <v>10.8333333333333</v>
      </c>
      <c r="FD119" s="7">
        <v>4.5666666666666602</v>
      </c>
      <c r="FE119" s="7">
        <v>17.5</v>
      </c>
      <c r="FF119" s="7">
        <v>13.7666666666666</v>
      </c>
      <c r="FG119" s="7">
        <v>0</v>
      </c>
      <c r="FH119" s="7">
        <v>8.7666666666666604</v>
      </c>
      <c r="FI119" s="7">
        <v>0</v>
      </c>
      <c r="FJ119" s="7">
        <v>11.5664833333333</v>
      </c>
      <c r="FK119" s="7">
        <v>15.082800000000001</v>
      </c>
      <c r="FL119" s="7">
        <v>20.36505</v>
      </c>
      <c r="FM119" s="7">
        <v>2.0776333333333299</v>
      </c>
      <c r="FN119" s="7">
        <v>1004.09691533333</v>
      </c>
      <c r="FO119" s="7">
        <v>7.2788339999999998</v>
      </c>
      <c r="FP119" s="7">
        <v>60.893822666666601</v>
      </c>
      <c r="FQ119" s="7">
        <v>4.3948696666666596</v>
      </c>
      <c r="FR119" s="7">
        <v>39.106177333333299</v>
      </c>
      <c r="FS119" s="7">
        <v>2.88396433333333</v>
      </c>
      <c r="FT119" s="7">
        <v>4.3712753333333296</v>
      </c>
      <c r="FU119" s="7">
        <v>-0.36255066666666702</v>
      </c>
      <c r="FV119" s="7">
        <v>-0.38281033333333297</v>
      </c>
      <c r="FW119" s="7">
        <v>6.0545099999999996</v>
      </c>
      <c r="FX119" s="7">
        <v>0</v>
      </c>
      <c r="FY119" s="7">
        <v>172.266666666666</v>
      </c>
      <c r="FZ119" s="7">
        <v>22.8333333333333</v>
      </c>
      <c r="GA119" s="7">
        <v>116.133333333333</v>
      </c>
      <c r="GB119" s="7">
        <v>33.299999999999997</v>
      </c>
      <c r="GC119" s="7">
        <v>17.8333333333333</v>
      </c>
      <c r="GD119" s="7">
        <v>15.466666666666599</v>
      </c>
      <c r="GE119" s="7">
        <v>31</v>
      </c>
      <c r="GF119" s="7">
        <v>39.6</v>
      </c>
      <c r="GG119" s="7">
        <v>9.1333333333333293</v>
      </c>
      <c r="GH119" s="7">
        <v>9.0033333333333303</v>
      </c>
    </row>
    <row r="120" spans="1:190" x14ac:dyDescent="0.3">
      <c r="A120" s="6">
        <v>40147</v>
      </c>
      <c r="B120" s="7">
        <v>19.2</v>
      </c>
      <c r="C120" s="7">
        <v>0</v>
      </c>
      <c r="D120" s="7">
        <v>0</v>
      </c>
      <c r="E120" s="7">
        <v>0</v>
      </c>
      <c r="F120" s="7">
        <v>19</v>
      </c>
      <c r="G120" s="7">
        <v>22.7</v>
      </c>
      <c r="H120" s="7">
        <v>14.1</v>
      </c>
      <c r="I120" s="7">
        <v>23.1</v>
      </c>
      <c r="J120" s="7">
        <v>0</v>
      </c>
      <c r="K120" s="7">
        <v>26.9</v>
      </c>
      <c r="L120" s="7">
        <v>27.63</v>
      </c>
      <c r="M120" s="7">
        <v>14.91</v>
      </c>
      <c r="N120" s="7">
        <v>31.69</v>
      </c>
      <c r="O120" s="7">
        <v>16.09</v>
      </c>
      <c r="P120" s="7">
        <v>15.93</v>
      </c>
      <c r="Q120" s="7">
        <v>12.1</v>
      </c>
      <c r="R120" s="7">
        <v>2.8</v>
      </c>
      <c r="S120" s="7">
        <v>12.7</v>
      </c>
      <c r="T120" s="7">
        <v>-0.3</v>
      </c>
      <c r="U120" s="7">
        <v>0</v>
      </c>
      <c r="V120" s="7">
        <v>14.04</v>
      </c>
      <c r="W120" s="7">
        <v>0</v>
      </c>
      <c r="X120" s="7">
        <v>0.24</v>
      </c>
      <c r="Y120" s="7">
        <v>55.2</v>
      </c>
      <c r="Z120" s="7">
        <v>59.4</v>
      </c>
      <c r="AA120" s="7">
        <v>58.4</v>
      </c>
      <c r="AB120" s="7">
        <v>55.7</v>
      </c>
      <c r="AC120" s="7">
        <v>57.1</v>
      </c>
      <c r="AD120" s="7">
        <v>30.883500000000002</v>
      </c>
      <c r="AE120" s="7">
        <v>32.1</v>
      </c>
      <c r="AF120" s="7">
        <v>35.6</v>
      </c>
      <c r="AG120" s="7">
        <v>1.5</v>
      </c>
      <c r="AH120" s="7">
        <v>-0.1</v>
      </c>
      <c r="AI120" s="7">
        <v>31.7</v>
      </c>
      <c r="AJ120" s="7">
        <v>39.200000000000003</v>
      </c>
      <c r="AK120" s="7">
        <v>69.8</v>
      </c>
      <c r="AL120" s="7">
        <v>46.4</v>
      </c>
      <c r="AM120" s="7">
        <v>-15.2</v>
      </c>
      <c r="AN120" s="7">
        <v>32.200000000000003</v>
      </c>
      <c r="AO120" s="7">
        <v>65.400000000000006</v>
      </c>
      <c r="AP120" s="7">
        <v>34.9</v>
      </c>
      <c r="AQ120" s="7">
        <v>26.1</v>
      </c>
      <c r="AR120" s="7">
        <v>30.1</v>
      </c>
      <c r="AS120" s="7">
        <v>51.5</v>
      </c>
      <c r="AT120" s="7">
        <v>26.1</v>
      </c>
      <c r="AU120" s="7">
        <v>36.6</v>
      </c>
      <c r="AV120" s="7">
        <v>18.5</v>
      </c>
      <c r="AW120" s="7">
        <v>1.7</v>
      </c>
      <c r="AX120" s="7">
        <v>42.8</v>
      </c>
      <c r="AY120" s="7">
        <v>55.4</v>
      </c>
      <c r="AZ120" s="7">
        <v>51.5</v>
      </c>
      <c r="BA120" s="7">
        <v>16.8</v>
      </c>
      <c r="BB120" s="7">
        <v>26.8</v>
      </c>
      <c r="BC120" s="7">
        <v>26.4</v>
      </c>
      <c r="BD120" s="7">
        <v>46.9</v>
      </c>
      <c r="BE120" s="7">
        <v>45.4</v>
      </c>
      <c r="BF120" s="7">
        <v>54.6</v>
      </c>
      <c r="BG120" s="7">
        <v>38.6</v>
      </c>
      <c r="BH120" s="7">
        <v>20.3</v>
      </c>
      <c r="BI120" s="7">
        <v>58</v>
      </c>
      <c r="BJ120" s="7">
        <v>22.2</v>
      </c>
      <c r="BK120" s="7">
        <v>52.7</v>
      </c>
      <c r="BL120" s="7">
        <v>53</v>
      </c>
      <c r="BM120" s="7">
        <v>49</v>
      </c>
      <c r="BN120" s="7">
        <v>61.2</v>
      </c>
      <c r="BO120" s="7">
        <v>39.1</v>
      </c>
      <c r="BP120" s="7">
        <v>69.5</v>
      </c>
      <c r="BQ120" s="7">
        <v>52.2</v>
      </c>
      <c r="BR120" s="7">
        <v>44.695900000000002</v>
      </c>
      <c r="BS120" s="7">
        <v>36</v>
      </c>
      <c r="BT120" s="7">
        <v>76.599999999999994</v>
      </c>
      <c r="BU120" s="7">
        <v>36.299999999999997</v>
      </c>
      <c r="BV120" s="7">
        <v>31.97</v>
      </c>
      <c r="BW120" s="7">
        <v>0</v>
      </c>
      <c r="BX120" s="7">
        <v>17.8</v>
      </c>
      <c r="BY120" s="7">
        <v>15.7</v>
      </c>
      <c r="BZ120" s="7">
        <v>30.5</v>
      </c>
      <c r="CA120" s="7">
        <v>35.299999999999997</v>
      </c>
      <c r="CB120" s="7">
        <v>12.7</v>
      </c>
      <c r="CC120" s="7">
        <v>17.8</v>
      </c>
      <c r="CD120" s="7">
        <v>-15.4</v>
      </c>
      <c r="CE120" s="7">
        <v>2.6</v>
      </c>
      <c r="CF120" s="7">
        <v>-1.7</v>
      </c>
      <c r="CG120" s="7">
        <v>102.78</v>
      </c>
      <c r="CH120" s="7">
        <v>44.2</v>
      </c>
      <c r="CI120" s="7">
        <v>15.8</v>
      </c>
      <c r="CJ120" s="7">
        <v>17.2</v>
      </c>
      <c r="CK120" s="7">
        <v>26.1</v>
      </c>
      <c r="CL120" s="7">
        <v>53</v>
      </c>
      <c r="CM120" s="7">
        <v>54.4</v>
      </c>
      <c r="CN120" s="7">
        <v>39.200000000000003</v>
      </c>
      <c r="CO120" s="7">
        <v>39.1</v>
      </c>
      <c r="CP120" s="7">
        <v>85.8</v>
      </c>
      <c r="CQ120" s="7">
        <v>87.2</v>
      </c>
      <c r="CR120" s="7">
        <v>0</v>
      </c>
      <c r="CS120" s="7">
        <v>5.5</v>
      </c>
      <c r="CT120" s="7">
        <v>0</v>
      </c>
      <c r="CU120" s="7">
        <v>0</v>
      </c>
      <c r="CV120" s="7">
        <v>0</v>
      </c>
      <c r="CW120" s="7">
        <v>15.8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15.8</v>
      </c>
      <c r="DG120" s="9">
        <f>1/3*DG118+2/3*DG121</f>
        <v>8.9666666666666668</v>
      </c>
      <c r="DH120" s="9">
        <f>1/3*DH118+2/3*DH121</f>
        <v>9.0466666666666669</v>
      </c>
      <c r="DI120" s="7">
        <v>95.24</v>
      </c>
      <c r="DJ120" s="7">
        <v>61.5</v>
      </c>
      <c r="DK120" s="7">
        <v>-52.97</v>
      </c>
      <c r="DL120" s="7">
        <v>-17.47</v>
      </c>
      <c r="DM120" s="7">
        <v>0</v>
      </c>
      <c r="DN120" s="7">
        <v>23887.884699999999</v>
      </c>
      <c r="DO120" s="7">
        <v>0</v>
      </c>
      <c r="DP120" s="7">
        <v>14.99</v>
      </c>
      <c r="DQ120" s="7">
        <v>34.630000000000003</v>
      </c>
      <c r="DR120" s="7">
        <v>29.74</v>
      </c>
      <c r="DS120" s="7">
        <v>33.79</v>
      </c>
      <c r="DT120" s="7">
        <v>-38.18</v>
      </c>
      <c r="DU120" s="9">
        <f>2/3*DU119+1/3*DU122</f>
        <v>-253.87</v>
      </c>
      <c r="DV120" s="9">
        <f>2/3*DV119+1/3*DV122</f>
        <v>284.77</v>
      </c>
      <c r="DW120" s="7">
        <v>1042.79</v>
      </c>
      <c r="DX120" s="7">
        <v>-87.5</v>
      </c>
      <c r="DY120" s="7">
        <v>0</v>
      </c>
      <c r="DZ120" s="7">
        <v>44.23</v>
      </c>
      <c r="EA120" s="7">
        <v>0</v>
      </c>
      <c r="EB120" s="7">
        <v>-152.03</v>
      </c>
      <c r="EC120" s="7">
        <v>0</v>
      </c>
      <c r="ED120" s="7">
        <v>0</v>
      </c>
      <c r="EE120" s="7">
        <v>0</v>
      </c>
      <c r="EF120" s="7">
        <v>1.1892</v>
      </c>
      <c r="EG120" s="7">
        <v>0</v>
      </c>
      <c r="EH120" s="7">
        <v>0</v>
      </c>
      <c r="EI120" s="7">
        <v>0</v>
      </c>
      <c r="EJ120" s="7">
        <v>0</v>
      </c>
      <c r="EK120" s="7">
        <v>1.58</v>
      </c>
      <c r="EL120" s="7">
        <v>1.71</v>
      </c>
      <c r="EM120" s="7">
        <v>2</v>
      </c>
      <c r="EN120" s="7">
        <v>2.92</v>
      </c>
      <c r="EO120" s="7">
        <v>3.42</v>
      </c>
      <c r="EP120" s="7">
        <v>0</v>
      </c>
      <c r="EQ120" s="7">
        <v>0.6</v>
      </c>
      <c r="ER120" s="7">
        <v>-2.08</v>
      </c>
      <c r="ES120" s="7">
        <v>100.4</v>
      </c>
      <c r="ET120" s="7">
        <v>11.466666666666599</v>
      </c>
      <c r="EU120" s="7">
        <v>4.0999999999999996</v>
      </c>
      <c r="EV120" s="7">
        <v>13.6666666666666</v>
      </c>
      <c r="EW120" s="7">
        <v>11.066666666666601</v>
      </c>
      <c r="EX120" s="7">
        <v>4.3333333333333304</v>
      </c>
      <c r="EY120" s="7">
        <v>13.066666666666601</v>
      </c>
      <c r="EZ120" s="7">
        <v>0</v>
      </c>
      <c r="FA120" s="7">
        <v>17.7</v>
      </c>
      <c r="FB120" s="7">
        <v>12.4</v>
      </c>
      <c r="FC120" s="7">
        <v>10.466666666666599</v>
      </c>
      <c r="FD120" s="7">
        <v>4.8333333333333304</v>
      </c>
      <c r="FE120" s="7">
        <v>17.399999999999999</v>
      </c>
      <c r="FF120" s="7">
        <v>12.733333333333301</v>
      </c>
      <c r="FG120" s="7">
        <v>0</v>
      </c>
      <c r="FH120" s="7">
        <v>8.93333333333333</v>
      </c>
      <c r="FI120" s="7">
        <v>0</v>
      </c>
      <c r="FJ120" s="7">
        <v>8.2970916666666596</v>
      </c>
      <c r="FK120" s="7">
        <v>10.30735</v>
      </c>
      <c r="FL120" s="7">
        <v>14.148075</v>
      </c>
      <c r="FM120" s="7">
        <v>1.8041166666666599</v>
      </c>
      <c r="FN120" s="7">
        <v>1276.9964056666599</v>
      </c>
      <c r="FO120" s="7">
        <v>8.9406560000000006</v>
      </c>
      <c r="FP120" s="7">
        <v>59.765827333333299</v>
      </c>
      <c r="FQ120" s="7">
        <v>5.3059663333333296</v>
      </c>
      <c r="FR120" s="7">
        <v>40.234172666666602</v>
      </c>
      <c r="FS120" s="7">
        <v>3.6346896666666599</v>
      </c>
      <c r="FT120" s="7">
        <v>4.7036086666666597</v>
      </c>
      <c r="FU120" s="7">
        <v>-0.261662333333334</v>
      </c>
      <c r="FV120" s="7">
        <v>5.0530333333334003E-2</v>
      </c>
      <c r="FW120" s="7">
        <v>7.3761200000000002</v>
      </c>
      <c r="FX120" s="7">
        <v>0</v>
      </c>
      <c r="FY120" s="7">
        <v>172.63333333333301</v>
      </c>
      <c r="FZ120" s="7">
        <v>23.1666666666666</v>
      </c>
      <c r="GA120" s="7">
        <v>115.86666666666601</v>
      </c>
      <c r="GB120" s="7">
        <v>33.6</v>
      </c>
      <c r="GC120" s="7">
        <v>17.766666666666602</v>
      </c>
      <c r="GD120" s="7">
        <v>15.8333333333333</v>
      </c>
      <c r="GE120" s="7">
        <v>32</v>
      </c>
      <c r="GF120" s="7">
        <v>39.6</v>
      </c>
      <c r="GG120" s="7">
        <v>8.9666666666666597</v>
      </c>
      <c r="GH120" s="7">
        <v>9.0466666666666598</v>
      </c>
    </row>
    <row r="121" spans="1:190" x14ac:dyDescent="0.3">
      <c r="A121" s="6">
        <v>40178</v>
      </c>
      <c r="B121" s="7">
        <v>18.5</v>
      </c>
      <c r="C121" s="7">
        <v>0</v>
      </c>
      <c r="D121" s="7">
        <v>0</v>
      </c>
      <c r="E121" s="7">
        <v>0</v>
      </c>
      <c r="F121" s="7">
        <v>21.7</v>
      </c>
      <c r="G121" s="7">
        <v>20.5</v>
      </c>
      <c r="H121" s="7">
        <v>15.7</v>
      </c>
      <c r="I121" s="7">
        <v>18.5</v>
      </c>
      <c r="J121" s="7">
        <v>0</v>
      </c>
      <c r="K121" s="7">
        <v>25.9</v>
      </c>
      <c r="L121" s="9">
        <f t="shared" ref="L121:O121" si="143">2/3*L120+1/3*L123</f>
        <v>21.93333333333333</v>
      </c>
      <c r="M121" s="9">
        <f t="shared" si="143"/>
        <v>10.43</v>
      </c>
      <c r="N121" s="9">
        <f t="shared" si="143"/>
        <v>25.323333333333331</v>
      </c>
      <c r="O121" s="9">
        <f t="shared" si="143"/>
        <v>15.42</v>
      </c>
      <c r="P121" s="9">
        <f>2/3*P120+1/3*P123</f>
        <v>10.733333333333333</v>
      </c>
      <c r="Q121" s="7">
        <v>18.399999999999999</v>
      </c>
      <c r="R121" s="7">
        <v>5.4</v>
      </c>
      <c r="S121" s="7">
        <v>18.7</v>
      </c>
      <c r="T121" s="7">
        <v>3.9</v>
      </c>
      <c r="U121" s="7">
        <v>0</v>
      </c>
      <c r="V121" s="9">
        <f t="shared" ref="V121:W121" si="144">2/3*V120+1/3*V123</f>
        <v>17.616666666666667</v>
      </c>
      <c r="W121" s="9">
        <f t="shared" si="144"/>
        <v>7.1666666666666661</v>
      </c>
      <c r="X121" s="9">
        <f>2/3*X120+1/3*X123</f>
        <v>1.89</v>
      </c>
      <c r="Y121" s="7">
        <v>56.6</v>
      </c>
      <c r="Z121" s="7">
        <v>61.4</v>
      </c>
      <c r="AA121" s="7">
        <v>58.8</v>
      </c>
      <c r="AB121" s="7">
        <v>56.1</v>
      </c>
      <c r="AC121" s="7">
        <v>57.2</v>
      </c>
      <c r="AD121" s="9">
        <f>2/3*AD120+1/3*AD123</f>
        <v>29.323766666666664</v>
      </c>
      <c r="AE121" s="7">
        <v>30.4</v>
      </c>
      <c r="AF121" s="7">
        <v>33.6</v>
      </c>
      <c r="AG121" s="7">
        <v>1.2</v>
      </c>
      <c r="AH121" s="7">
        <v>-1.5</v>
      </c>
      <c r="AI121" s="7">
        <v>26.6</v>
      </c>
      <c r="AJ121" s="7">
        <v>37.6</v>
      </c>
      <c r="AK121" s="7">
        <v>53.7</v>
      </c>
      <c r="AL121" s="7">
        <v>47.7</v>
      </c>
      <c r="AM121" s="7">
        <v>-15.8</v>
      </c>
      <c r="AN121" s="7">
        <v>30.6</v>
      </c>
      <c r="AO121" s="7">
        <v>62.2</v>
      </c>
      <c r="AP121" s="7">
        <v>32.6</v>
      </c>
      <c r="AQ121" s="7">
        <v>26.1</v>
      </c>
      <c r="AR121" s="7">
        <v>28.2</v>
      </c>
      <c r="AS121" s="7">
        <v>49.9</v>
      </c>
      <c r="AT121" s="7">
        <v>26.8</v>
      </c>
      <c r="AU121" s="7">
        <v>33</v>
      </c>
      <c r="AV121" s="7">
        <v>18.7</v>
      </c>
      <c r="AW121" s="7">
        <v>1.7</v>
      </c>
      <c r="AX121" s="7">
        <v>42.4</v>
      </c>
      <c r="AY121" s="7">
        <v>55.9</v>
      </c>
      <c r="AZ121" s="7">
        <v>49.1</v>
      </c>
      <c r="BA121" s="7">
        <v>19.3</v>
      </c>
      <c r="BB121" s="7">
        <v>26.6</v>
      </c>
      <c r="BC121" s="7">
        <v>29.1</v>
      </c>
      <c r="BD121" s="7">
        <v>57.6</v>
      </c>
      <c r="BE121" s="7">
        <v>40.6</v>
      </c>
      <c r="BF121" s="7">
        <v>48.2</v>
      </c>
      <c r="BG121" s="7">
        <v>34.200000000000003</v>
      </c>
      <c r="BH121" s="7">
        <v>19.3</v>
      </c>
      <c r="BI121" s="7">
        <v>37.9</v>
      </c>
      <c r="BJ121" s="7">
        <v>20.100000000000001</v>
      </c>
      <c r="BK121" s="7">
        <v>49.8</v>
      </c>
      <c r="BL121" s="7">
        <v>51.1</v>
      </c>
      <c r="BM121" s="7">
        <v>45.6</v>
      </c>
      <c r="BN121" s="7">
        <v>65.8</v>
      </c>
      <c r="BO121" s="7">
        <v>37.700000000000003</v>
      </c>
      <c r="BP121" s="7">
        <v>59.3</v>
      </c>
      <c r="BQ121" s="7">
        <v>48</v>
      </c>
      <c r="BR121" s="7">
        <v>42.161499999999997</v>
      </c>
      <c r="BS121" s="7">
        <v>24.5</v>
      </c>
      <c r="BT121" s="7">
        <v>67.2</v>
      </c>
      <c r="BU121" s="7">
        <v>32.299999999999997</v>
      </c>
      <c r="BV121" s="7">
        <v>103.06</v>
      </c>
      <c r="BW121" s="7">
        <v>0</v>
      </c>
      <c r="BX121" s="7">
        <v>16.100000000000001</v>
      </c>
      <c r="BY121" s="7">
        <v>14.2</v>
      </c>
      <c r="BZ121" s="7">
        <v>18.100000000000001</v>
      </c>
      <c r="CA121" s="7">
        <v>24.6</v>
      </c>
      <c r="CB121" s="7">
        <v>19.600000000000001</v>
      </c>
      <c r="CC121" s="7">
        <v>16.100000000000001</v>
      </c>
      <c r="CD121" s="7">
        <v>-18.899999999999999</v>
      </c>
      <c r="CE121" s="7">
        <v>6.2</v>
      </c>
      <c r="CF121" s="7">
        <v>0.7</v>
      </c>
      <c r="CG121" s="7">
        <v>103.66</v>
      </c>
      <c r="CH121" s="7">
        <v>45.9</v>
      </c>
      <c r="CI121" s="7">
        <v>12.5</v>
      </c>
      <c r="CJ121" s="7">
        <v>12.8</v>
      </c>
      <c r="CK121" s="7">
        <v>9.1999999999999993</v>
      </c>
      <c r="CL121" s="7">
        <v>43.6</v>
      </c>
      <c r="CM121" s="7">
        <v>45.4</v>
      </c>
      <c r="CN121" s="7">
        <v>30.8</v>
      </c>
      <c r="CO121" s="7">
        <v>24.2</v>
      </c>
      <c r="CP121" s="7">
        <v>50.8</v>
      </c>
      <c r="CQ121" s="7">
        <v>85.3</v>
      </c>
      <c r="CR121" s="7">
        <v>0</v>
      </c>
      <c r="CS121" s="7">
        <v>6.8</v>
      </c>
      <c r="CT121" s="7">
        <v>0</v>
      </c>
      <c r="CU121" s="7">
        <v>0</v>
      </c>
      <c r="CV121" s="7">
        <v>0</v>
      </c>
      <c r="CW121" s="7">
        <v>17.5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15.88</v>
      </c>
      <c r="DG121" s="7">
        <v>8.8000000000000007</v>
      </c>
      <c r="DH121" s="7">
        <v>9.09</v>
      </c>
      <c r="DI121" s="7">
        <v>90.62</v>
      </c>
      <c r="DJ121" s="7">
        <v>57.7</v>
      </c>
      <c r="DK121" s="7">
        <v>-52.85</v>
      </c>
      <c r="DL121" s="7">
        <v>-13.88</v>
      </c>
      <c r="DM121" s="7">
        <v>0</v>
      </c>
      <c r="DN121" s="7">
        <v>23991.5229</v>
      </c>
      <c r="DO121" s="7">
        <v>0</v>
      </c>
      <c r="DP121" s="7">
        <v>11.77</v>
      </c>
      <c r="DQ121" s="7">
        <v>32.35</v>
      </c>
      <c r="DR121" s="7">
        <v>27.68</v>
      </c>
      <c r="DS121" s="7">
        <v>31.74</v>
      </c>
      <c r="DT121" s="7">
        <v>-50.79</v>
      </c>
      <c r="DU121" s="9">
        <f>1/3*DU119+2/3*DU122</f>
        <v>-164.32999999999998</v>
      </c>
      <c r="DV121" s="9">
        <f>1/3*DV119+2/3*DV122</f>
        <v>186.45999999999998</v>
      </c>
      <c r="DW121" s="7">
        <v>307.07</v>
      </c>
      <c r="DX121" s="7">
        <v>-77.989999999999995</v>
      </c>
      <c r="DY121" s="7">
        <v>0</v>
      </c>
      <c r="DZ121" s="7">
        <v>30.93</v>
      </c>
      <c r="EA121" s="7">
        <v>0</v>
      </c>
      <c r="EB121" s="7">
        <v>-5.42</v>
      </c>
      <c r="EC121" s="7">
        <v>0</v>
      </c>
      <c r="ED121" s="8">
        <v>0</v>
      </c>
      <c r="EE121" s="7">
        <v>0</v>
      </c>
      <c r="EF121" s="7">
        <v>1.1467000000000001</v>
      </c>
      <c r="EG121" s="7">
        <v>0</v>
      </c>
      <c r="EH121" s="7">
        <v>0</v>
      </c>
      <c r="EI121" s="7">
        <v>0</v>
      </c>
      <c r="EJ121" s="7">
        <v>0</v>
      </c>
      <c r="EK121" s="7">
        <v>1.59</v>
      </c>
      <c r="EL121" s="7">
        <v>1.71</v>
      </c>
      <c r="EM121" s="7">
        <v>2.09</v>
      </c>
      <c r="EN121" s="7">
        <v>3.17</v>
      </c>
      <c r="EO121" s="7">
        <v>3.67</v>
      </c>
      <c r="EP121" s="7">
        <v>0</v>
      </c>
      <c r="EQ121" s="7">
        <v>1.9</v>
      </c>
      <c r="ER121" s="7">
        <v>1.7</v>
      </c>
      <c r="ES121" s="7">
        <v>103.4</v>
      </c>
      <c r="ET121" s="7">
        <v>11.899999999999901</v>
      </c>
      <c r="EU121" s="7">
        <v>4.0999999999999996</v>
      </c>
      <c r="EV121" s="7">
        <v>14.7</v>
      </c>
      <c r="EW121" s="7">
        <v>10.999999999999901</v>
      </c>
      <c r="EX121" s="7">
        <v>4.4000000000000004</v>
      </c>
      <c r="EY121" s="7">
        <v>14.6</v>
      </c>
      <c r="EZ121" s="7">
        <v>0</v>
      </c>
      <c r="FA121" s="7">
        <v>15</v>
      </c>
      <c r="FB121" s="7">
        <v>12.4</v>
      </c>
      <c r="FC121" s="7">
        <v>10.0999999999999</v>
      </c>
      <c r="FD121" s="7">
        <v>5.0999999999999996</v>
      </c>
      <c r="FE121" s="7">
        <v>17.3</v>
      </c>
      <c r="FF121" s="7">
        <v>11.7</v>
      </c>
      <c r="FG121" s="7">
        <v>0</v>
      </c>
      <c r="FH121" s="7">
        <v>9.1</v>
      </c>
      <c r="FI121" s="7">
        <v>0</v>
      </c>
      <c r="FJ121" s="7">
        <v>5.0276999999999896</v>
      </c>
      <c r="FK121" s="7">
        <v>5.5319000000000003</v>
      </c>
      <c r="FL121" s="7">
        <v>7.9310999999999998</v>
      </c>
      <c r="FM121" s="7">
        <v>1.53059999999999</v>
      </c>
      <c r="FN121" s="7">
        <v>1549.895896</v>
      </c>
      <c r="FO121" s="7">
        <v>10.602478</v>
      </c>
      <c r="FP121" s="7">
        <v>58.637831999999896</v>
      </c>
      <c r="FQ121" s="7">
        <v>6.2170629999999996</v>
      </c>
      <c r="FR121" s="7">
        <v>41.362167999999997</v>
      </c>
      <c r="FS121" s="7">
        <v>4.3854149999999903</v>
      </c>
      <c r="FT121" s="7">
        <v>5.0359419999999897</v>
      </c>
      <c r="FU121" s="7">
        <v>-0.160774000000001</v>
      </c>
      <c r="FV121" s="7">
        <v>0.48387100000000099</v>
      </c>
      <c r="FW121" s="7">
        <v>8.69773</v>
      </c>
      <c r="FX121" s="7">
        <v>0</v>
      </c>
      <c r="FY121" s="7">
        <v>173</v>
      </c>
      <c r="FZ121" s="7">
        <v>23.499999999999901</v>
      </c>
      <c r="GA121" s="7">
        <v>115.6</v>
      </c>
      <c r="GB121" s="7">
        <v>33.9</v>
      </c>
      <c r="GC121" s="7">
        <v>17.7</v>
      </c>
      <c r="GD121" s="7">
        <v>16.2</v>
      </c>
      <c r="GE121" s="7">
        <v>33</v>
      </c>
      <c r="GF121" s="7">
        <v>39.6</v>
      </c>
      <c r="GG121" s="7">
        <v>8.7999999999999901</v>
      </c>
      <c r="GH121" s="7">
        <v>9.09</v>
      </c>
    </row>
    <row r="122" spans="1:190" x14ac:dyDescent="0.3">
      <c r="A122" s="6">
        <v>40209</v>
      </c>
      <c r="B122" s="7">
        <v>29.2</v>
      </c>
      <c r="C122" s="7">
        <v>0</v>
      </c>
      <c r="D122" s="7">
        <v>0</v>
      </c>
      <c r="E122" s="7">
        <v>0</v>
      </c>
      <c r="F122" s="9">
        <f>F121/2+F123/2</f>
        <v>17.5</v>
      </c>
      <c r="G122" s="9">
        <f t="shared" ref="G122:I122" si="145">G121/2+G123/2</f>
        <v>17.2</v>
      </c>
      <c r="H122" s="9">
        <f t="shared" si="145"/>
        <v>13.899999999999999</v>
      </c>
      <c r="I122" s="9">
        <f t="shared" si="145"/>
        <v>16.850000000000001</v>
      </c>
      <c r="J122" s="7">
        <v>0</v>
      </c>
      <c r="K122" s="7">
        <v>36.462499999999999</v>
      </c>
      <c r="L122" s="9">
        <f t="shared" ref="L122:O122" si="146">1/3*L120+2/3*L123</f>
        <v>16.236666666666665</v>
      </c>
      <c r="M122" s="9">
        <f t="shared" si="146"/>
        <v>5.9499999999999993</v>
      </c>
      <c r="N122" s="9">
        <f t="shared" si="146"/>
        <v>18.956666666666663</v>
      </c>
      <c r="O122" s="9">
        <f t="shared" si="146"/>
        <v>14.75</v>
      </c>
      <c r="P122" s="9">
        <f>1/3*P120+2/3*P123</f>
        <v>5.5366666666666662</v>
      </c>
      <c r="Q122" s="7">
        <v>18</v>
      </c>
      <c r="R122" s="7">
        <v>-4.2</v>
      </c>
      <c r="S122" s="7">
        <v>23.2</v>
      </c>
      <c r="T122" s="7">
        <v>-9.5</v>
      </c>
      <c r="U122" s="7">
        <v>0</v>
      </c>
      <c r="V122" s="9">
        <f t="shared" ref="V122:W122" si="147">1/3*V120+2/3*V123</f>
        <v>21.193333333333332</v>
      </c>
      <c r="W122" s="9">
        <f t="shared" si="147"/>
        <v>14.333333333333332</v>
      </c>
      <c r="X122" s="9">
        <f>1/3*X120+2/3*X123</f>
        <v>3.54</v>
      </c>
      <c r="Y122" s="7">
        <v>55.8</v>
      </c>
      <c r="Z122" s="7">
        <v>60.5</v>
      </c>
      <c r="AA122" s="7">
        <v>58.1</v>
      </c>
      <c r="AB122" s="7">
        <v>57.4</v>
      </c>
      <c r="AC122" s="7">
        <v>56.8</v>
      </c>
      <c r="AD122" s="9">
        <f>1/3*AD120+2/3*AD123</f>
        <v>27.76403333333333</v>
      </c>
      <c r="AE122" s="9">
        <f t="shared" ref="AE122:BU122" si="148">AE121/2+AE123/2</f>
        <v>28.5</v>
      </c>
      <c r="AF122" s="9">
        <f t="shared" si="148"/>
        <v>31.65</v>
      </c>
      <c r="AG122" s="9">
        <f t="shared" si="148"/>
        <v>5.35</v>
      </c>
      <c r="AH122" s="9">
        <f t="shared" si="148"/>
        <v>-1.45</v>
      </c>
      <c r="AI122" s="9">
        <f t="shared" si="148"/>
        <v>22.65</v>
      </c>
      <c r="AJ122" s="9">
        <f t="shared" si="148"/>
        <v>38.400000000000006</v>
      </c>
      <c r="AK122" s="9">
        <f t="shared" si="148"/>
        <v>33.9</v>
      </c>
      <c r="AL122" s="9">
        <f t="shared" si="148"/>
        <v>44.400000000000006</v>
      </c>
      <c r="AM122" s="9">
        <f t="shared" si="148"/>
        <v>-13.8</v>
      </c>
      <c r="AN122" s="9">
        <f t="shared" si="148"/>
        <v>30.25</v>
      </c>
      <c r="AO122" s="9">
        <f t="shared" si="148"/>
        <v>73.900000000000006</v>
      </c>
      <c r="AP122" s="9">
        <f t="shared" si="148"/>
        <v>30.85</v>
      </c>
      <c r="AQ122" s="9">
        <f t="shared" si="148"/>
        <v>23.450000000000003</v>
      </c>
      <c r="AR122" s="9">
        <f t="shared" si="148"/>
        <v>26</v>
      </c>
      <c r="AS122" s="9">
        <f t="shared" si="148"/>
        <v>29.4</v>
      </c>
      <c r="AT122" s="9">
        <f t="shared" si="148"/>
        <v>23.9</v>
      </c>
      <c r="AU122" s="9">
        <f t="shared" si="148"/>
        <v>31.95</v>
      </c>
      <c r="AV122" s="9">
        <f t="shared" si="148"/>
        <v>21.45</v>
      </c>
      <c r="AW122" s="9">
        <f t="shared" si="148"/>
        <v>1.3</v>
      </c>
      <c r="AX122" s="9">
        <f t="shared" si="148"/>
        <v>40.65</v>
      </c>
      <c r="AY122" s="9">
        <f t="shared" si="148"/>
        <v>58.05</v>
      </c>
      <c r="AZ122" s="9">
        <f t="shared" si="148"/>
        <v>29</v>
      </c>
      <c r="BA122" s="9">
        <f t="shared" si="148"/>
        <v>17.2</v>
      </c>
      <c r="BB122" s="9">
        <f t="shared" si="148"/>
        <v>25.1</v>
      </c>
      <c r="BC122" s="9">
        <f t="shared" si="148"/>
        <v>20.6</v>
      </c>
      <c r="BD122" s="9">
        <f t="shared" si="148"/>
        <v>40.450000000000003</v>
      </c>
      <c r="BE122" s="9">
        <f t="shared" si="148"/>
        <v>31.35</v>
      </c>
      <c r="BF122" s="9">
        <f t="shared" si="148"/>
        <v>39.950000000000003</v>
      </c>
      <c r="BG122" s="9">
        <f t="shared" si="148"/>
        <v>26</v>
      </c>
      <c r="BH122" s="9">
        <f t="shared" si="148"/>
        <v>10.700000000000001</v>
      </c>
      <c r="BI122" s="9">
        <f t="shared" si="148"/>
        <v>27.299999999999997</v>
      </c>
      <c r="BJ122" s="9">
        <f t="shared" si="148"/>
        <v>25.6</v>
      </c>
      <c r="BK122" s="9">
        <f t="shared" si="148"/>
        <v>52.7</v>
      </c>
      <c r="BL122" s="9">
        <f t="shared" si="148"/>
        <v>38.200000000000003</v>
      </c>
      <c r="BM122" s="9">
        <f t="shared" si="148"/>
        <v>42</v>
      </c>
      <c r="BN122" s="9">
        <f t="shared" si="148"/>
        <v>42.4</v>
      </c>
      <c r="BO122" s="9">
        <f t="shared" si="148"/>
        <v>28.900000000000002</v>
      </c>
      <c r="BP122" s="9">
        <f t="shared" si="148"/>
        <v>46.599999999999994</v>
      </c>
      <c r="BQ122" s="9">
        <f t="shared" si="148"/>
        <v>42.95</v>
      </c>
      <c r="BR122" s="9">
        <f t="shared" si="148"/>
        <v>35.390699999999995</v>
      </c>
      <c r="BS122" s="9">
        <f t="shared" si="148"/>
        <v>20.85</v>
      </c>
      <c r="BT122" s="9">
        <f t="shared" si="148"/>
        <v>54.95</v>
      </c>
      <c r="BU122" s="9">
        <f t="shared" si="148"/>
        <v>31.099999999999998</v>
      </c>
      <c r="BV122" s="7">
        <v>7.79</v>
      </c>
      <c r="BW122" s="7">
        <v>0</v>
      </c>
      <c r="BX122" s="9">
        <f t="shared" ref="BX122:CQ122" si="149">BX121/2+BX123/2</f>
        <v>23.6</v>
      </c>
      <c r="BY122" s="9">
        <f t="shared" si="149"/>
        <v>23.5</v>
      </c>
      <c r="BZ122" s="9">
        <f t="shared" si="149"/>
        <v>25.150000000000002</v>
      </c>
      <c r="CA122" s="9">
        <f t="shared" si="149"/>
        <v>27.5</v>
      </c>
      <c r="CB122" s="9">
        <f t="shared" si="149"/>
        <v>21.05</v>
      </c>
      <c r="CC122" s="9">
        <f t="shared" si="149"/>
        <v>23.6</v>
      </c>
      <c r="CD122" s="9">
        <f t="shared" si="149"/>
        <v>-3.8499999999999996</v>
      </c>
      <c r="CE122" s="9">
        <f t="shared" si="149"/>
        <v>52.6</v>
      </c>
      <c r="CF122" s="9">
        <f t="shared" si="149"/>
        <v>18.5</v>
      </c>
      <c r="CG122" s="9">
        <f t="shared" si="149"/>
        <v>104.565</v>
      </c>
      <c r="CH122" s="9">
        <f t="shared" si="149"/>
        <v>57.7</v>
      </c>
      <c r="CI122" s="9">
        <f t="shared" si="149"/>
        <v>25</v>
      </c>
      <c r="CJ122" s="9">
        <f t="shared" si="149"/>
        <v>21.05</v>
      </c>
      <c r="CK122" s="9">
        <f t="shared" si="149"/>
        <v>8.6999999999999993</v>
      </c>
      <c r="CL122" s="9">
        <f t="shared" si="149"/>
        <v>40.900000000000006</v>
      </c>
      <c r="CM122" s="9">
        <f t="shared" si="149"/>
        <v>41</v>
      </c>
      <c r="CN122" s="9">
        <f t="shared" si="149"/>
        <v>57.699999999999996</v>
      </c>
      <c r="CO122" s="9">
        <f t="shared" si="149"/>
        <v>33.6</v>
      </c>
      <c r="CP122" s="9">
        <f t="shared" si="149"/>
        <v>49.7</v>
      </c>
      <c r="CQ122" s="9">
        <f t="shared" si="149"/>
        <v>80.75</v>
      </c>
      <c r="CR122" s="7">
        <v>0</v>
      </c>
      <c r="CS122" s="7">
        <v>8</v>
      </c>
      <c r="CT122" s="7">
        <v>0</v>
      </c>
      <c r="CU122" s="7">
        <v>0</v>
      </c>
      <c r="CV122" s="7">
        <v>0</v>
      </c>
      <c r="CW122" s="7">
        <v>14</v>
      </c>
      <c r="CX122" s="7">
        <v>14.1</v>
      </c>
      <c r="CY122" s="7">
        <v>13.7</v>
      </c>
      <c r="CZ122" s="7">
        <v>14.1</v>
      </c>
      <c r="DA122" s="7">
        <v>13.7</v>
      </c>
      <c r="DB122" s="7">
        <v>0</v>
      </c>
      <c r="DC122" s="7">
        <v>0</v>
      </c>
      <c r="DD122" s="7">
        <v>21</v>
      </c>
      <c r="DE122" s="7">
        <v>0</v>
      </c>
      <c r="DF122" s="7">
        <v>11.98</v>
      </c>
      <c r="DG122" s="9">
        <f>2/3*DG121+1/3*DG124</f>
        <v>9.1333333333333329</v>
      </c>
      <c r="DH122" s="9">
        <f>2/3*DH121+1/3*DH124</f>
        <v>9.73</v>
      </c>
      <c r="DI122" s="7">
        <v>126.15</v>
      </c>
      <c r="DJ122" s="7">
        <v>49.1</v>
      </c>
      <c r="DK122" s="7">
        <v>-64.31</v>
      </c>
      <c r="DL122" s="7">
        <v>44.53</v>
      </c>
      <c r="DM122" s="7">
        <v>0</v>
      </c>
      <c r="DN122" s="7">
        <v>24152.2107</v>
      </c>
      <c r="DO122" s="7">
        <v>0</v>
      </c>
      <c r="DP122" s="7">
        <v>-0.79</v>
      </c>
      <c r="DQ122" s="7">
        <v>38.96</v>
      </c>
      <c r="DR122" s="7">
        <v>25.98</v>
      </c>
      <c r="DS122" s="7">
        <v>29.31</v>
      </c>
      <c r="DT122" s="7">
        <v>-14.2</v>
      </c>
      <c r="DU122" s="7">
        <v>-74.790000000000006</v>
      </c>
      <c r="DV122" s="7">
        <v>88.15</v>
      </c>
      <c r="DW122" s="7">
        <v>270.83999999999997</v>
      </c>
      <c r="DX122" s="7">
        <v>-37.229999999999997</v>
      </c>
      <c r="DY122" s="7">
        <v>0</v>
      </c>
      <c r="DZ122" s="7">
        <v>0</v>
      </c>
      <c r="EA122" s="7">
        <v>704.74</v>
      </c>
      <c r="EB122" s="7">
        <v>713.11</v>
      </c>
      <c r="EC122" s="7">
        <v>0</v>
      </c>
      <c r="ED122" s="7">
        <v>0</v>
      </c>
      <c r="EE122" s="7">
        <v>0</v>
      </c>
      <c r="EF122" s="7">
        <v>1.3592</v>
      </c>
      <c r="EG122" s="7">
        <v>0</v>
      </c>
      <c r="EH122" s="7">
        <v>0</v>
      </c>
      <c r="EI122" s="7">
        <v>0</v>
      </c>
      <c r="EJ122" s="7">
        <v>0</v>
      </c>
      <c r="EK122" s="7">
        <v>1.71</v>
      </c>
      <c r="EL122" s="7">
        <v>1.89</v>
      </c>
      <c r="EM122" s="7">
        <v>2.27</v>
      </c>
      <c r="EN122" s="7">
        <v>3.35</v>
      </c>
      <c r="EO122" s="7">
        <v>3.81</v>
      </c>
      <c r="EP122" s="7">
        <v>0</v>
      </c>
      <c r="EQ122" s="7">
        <v>1.5</v>
      </c>
      <c r="ER122" s="7">
        <v>4.32</v>
      </c>
      <c r="ES122" s="7">
        <v>104.5</v>
      </c>
      <c r="ET122" s="7">
        <v>12</v>
      </c>
      <c r="EU122" s="7">
        <v>4.0333333333333297</v>
      </c>
      <c r="EV122" s="7">
        <v>14.9333333333333</v>
      </c>
      <c r="EW122" s="7">
        <v>10.6666666666666</v>
      </c>
      <c r="EX122" s="7">
        <v>4.2</v>
      </c>
      <c r="EY122" s="7">
        <v>14.8666666666666</v>
      </c>
      <c r="EZ122" s="7">
        <v>0</v>
      </c>
      <c r="FA122" s="7">
        <v>15.3666666666666</v>
      </c>
      <c r="FB122" s="7">
        <v>13.6666666666666</v>
      </c>
      <c r="FC122" s="7">
        <v>10.6</v>
      </c>
      <c r="FD122" s="7">
        <v>5.4666666666666597</v>
      </c>
      <c r="FE122" s="7">
        <v>14.9333333333333</v>
      </c>
      <c r="FF122" s="7">
        <v>11.4333333333333</v>
      </c>
      <c r="FG122" s="7">
        <v>0</v>
      </c>
      <c r="FH122" s="7">
        <v>8.3000000000000007</v>
      </c>
      <c r="FI122" s="7">
        <v>0</v>
      </c>
      <c r="FJ122" s="7">
        <v>6.1606333333333296</v>
      </c>
      <c r="FK122" s="7">
        <v>6.4339000000000004</v>
      </c>
      <c r="FL122" s="7">
        <v>9.5017333333333305</v>
      </c>
      <c r="FM122" s="7">
        <v>2.3332000000000002</v>
      </c>
      <c r="FN122" s="7">
        <v>1357.83997</v>
      </c>
      <c r="FO122" s="7">
        <v>9.6245456666666591</v>
      </c>
      <c r="FP122" s="7">
        <v>47.6484873333333</v>
      </c>
      <c r="FQ122" s="7">
        <v>4.8008870000000003</v>
      </c>
      <c r="FR122" s="7">
        <v>52.351512666666601</v>
      </c>
      <c r="FS122" s="7">
        <v>4.8236586666666597</v>
      </c>
      <c r="FT122" s="7">
        <v>4.0934066666666604</v>
      </c>
      <c r="FU122" s="7">
        <v>-0.28444566666666699</v>
      </c>
      <c r="FV122" s="7">
        <v>0.12107633333333299</v>
      </c>
      <c r="FW122" s="7">
        <v>7.6060080000000001</v>
      </c>
      <c r="FX122" s="7">
        <v>0</v>
      </c>
      <c r="FY122" s="7">
        <v>173.933333333333</v>
      </c>
      <c r="FZ122" s="7">
        <v>24.233333333333299</v>
      </c>
      <c r="GA122" s="7">
        <v>116.06666666666599</v>
      </c>
      <c r="GB122" s="7">
        <v>33.633333333333297</v>
      </c>
      <c r="GC122" s="7">
        <v>17.433333333333302</v>
      </c>
      <c r="GD122" s="7">
        <v>16.2</v>
      </c>
      <c r="GE122" s="7">
        <v>34.566666666666599</v>
      </c>
      <c r="GF122" s="7">
        <v>40.266666666666602</v>
      </c>
      <c r="GG122" s="7">
        <v>9.1333333333333293</v>
      </c>
      <c r="GH122" s="7">
        <v>9.73</v>
      </c>
    </row>
    <row r="123" spans="1:190" x14ac:dyDescent="0.3">
      <c r="A123" s="6">
        <v>40237</v>
      </c>
      <c r="B123" s="7">
        <v>12.8</v>
      </c>
      <c r="C123" s="7">
        <v>0</v>
      </c>
      <c r="D123" s="7">
        <v>0</v>
      </c>
      <c r="E123" s="7">
        <v>0</v>
      </c>
      <c r="F123" s="7">
        <v>13.3</v>
      </c>
      <c r="G123" s="7">
        <v>13.9</v>
      </c>
      <c r="H123" s="7">
        <v>12.1</v>
      </c>
      <c r="I123" s="7">
        <v>15.2</v>
      </c>
      <c r="J123" s="7">
        <v>0</v>
      </c>
      <c r="K123" s="7">
        <v>7.9</v>
      </c>
      <c r="L123" s="7">
        <v>10.54</v>
      </c>
      <c r="M123" s="7">
        <v>1.47</v>
      </c>
      <c r="N123" s="7">
        <v>12.59</v>
      </c>
      <c r="O123" s="7">
        <v>14.08</v>
      </c>
      <c r="P123" s="7">
        <v>0.34</v>
      </c>
      <c r="Q123" s="7">
        <v>17.2</v>
      </c>
      <c r="R123" s="7">
        <v>4.5999999999999996</v>
      </c>
      <c r="S123" s="7">
        <v>8.4</v>
      </c>
      <c r="T123" s="7">
        <v>4.2</v>
      </c>
      <c r="U123" s="7">
        <v>0</v>
      </c>
      <c r="V123" s="7">
        <v>24.77</v>
      </c>
      <c r="W123" s="7">
        <v>21.5</v>
      </c>
      <c r="X123" s="7">
        <v>5.19</v>
      </c>
      <c r="Y123" s="7">
        <v>52</v>
      </c>
      <c r="Z123" s="7">
        <v>54.3</v>
      </c>
      <c r="AA123" s="7">
        <v>57</v>
      </c>
      <c r="AB123" s="7">
        <v>55.8</v>
      </c>
      <c r="AC123" s="7">
        <v>56.7</v>
      </c>
      <c r="AD123" s="7">
        <v>26.2043</v>
      </c>
      <c r="AE123" s="7">
        <v>26.6</v>
      </c>
      <c r="AF123" s="7">
        <v>29.7</v>
      </c>
      <c r="AG123" s="7">
        <v>9.5</v>
      </c>
      <c r="AH123" s="7">
        <v>-1.4</v>
      </c>
      <c r="AI123" s="7">
        <v>18.7</v>
      </c>
      <c r="AJ123" s="7">
        <v>39.200000000000003</v>
      </c>
      <c r="AK123" s="7">
        <v>14.1</v>
      </c>
      <c r="AL123" s="7">
        <v>41.1</v>
      </c>
      <c r="AM123" s="7">
        <v>-11.8</v>
      </c>
      <c r="AN123" s="7">
        <v>29.9</v>
      </c>
      <c r="AO123" s="7">
        <v>85.6</v>
      </c>
      <c r="AP123" s="7">
        <v>29.1</v>
      </c>
      <c r="AQ123" s="7">
        <v>20.8</v>
      </c>
      <c r="AR123" s="7">
        <v>23.8</v>
      </c>
      <c r="AS123" s="7">
        <v>8.9</v>
      </c>
      <c r="AT123" s="7">
        <v>21</v>
      </c>
      <c r="AU123" s="7">
        <v>30.9</v>
      </c>
      <c r="AV123" s="7">
        <v>24.2</v>
      </c>
      <c r="AW123" s="7">
        <v>0.9</v>
      </c>
      <c r="AX123" s="7">
        <v>38.9</v>
      </c>
      <c r="AY123" s="7">
        <v>60.2</v>
      </c>
      <c r="AZ123" s="7">
        <v>8.9</v>
      </c>
      <c r="BA123" s="7">
        <v>15.1</v>
      </c>
      <c r="BB123" s="7">
        <v>23.6</v>
      </c>
      <c r="BC123" s="7">
        <v>12.1</v>
      </c>
      <c r="BD123" s="7">
        <v>23.3</v>
      </c>
      <c r="BE123" s="7">
        <v>22.1</v>
      </c>
      <c r="BF123" s="7">
        <v>31.7</v>
      </c>
      <c r="BG123" s="7">
        <v>17.8</v>
      </c>
      <c r="BH123" s="7">
        <v>2.1</v>
      </c>
      <c r="BI123" s="7">
        <v>16.7</v>
      </c>
      <c r="BJ123" s="7">
        <v>31.1</v>
      </c>
      <c r="BK123" s="7">
        <v>55.6</v>
      </c>
      <c r="BL123" s="7">
        <v>25.3</v>
      </c>
      <c r="BM123" s="7">
        <v>38.4</v>
      </c>
      <c r="BN123" s="7">
        <v>19</v>
      </c>
      <c r="BO123" s="7">
        <v>20.100000000000001</v>
      </c>
      <c r="BP123" s="7">
        <v>33.9</v>
      </c>
      <c r="BQ123" s="7">
        <v>37.9</v>
      </c>
      <c r="BR123" s="7">
        <v>28.619900000000001</v>
      </c>
      <c r="BS123" s="7">
        <v>17.2</v>
      </c>
      <c r="BT123" s="7">
        <v>42.7</v>
      </c>
      <c r="BU123" s="7">
        <v>29.9</v>
      </c>
      <c r="BV123" s="7">
        <v>1.08</v>
      </c>
      <c r="BW123" s="7">
        <v>0</v>
      </c>
      <c r="BX123" s="7">
        <v>31.1</v>
      </c>
      <c r="BY123" s="7">
        <v>32.799999999999997</v>
      </c>
      <c r="BZ123" s="7">
        <v>32.200000000000003</v>
      </c>
      <c r="CA123" s="7">
        <v>30.4</v>
      </c>
      <c r="CB123" s="7">
        <v>22.5</v>
      </c>
      <c r="CC123" s="7">
        <v>31.1</v>
      </c>
      <c r="CD123" s="7">
        <v>11.2</v>
      </c>
      <c r="CE123" s="7">
        <v>99</v>
      </c>
      <c r="CF123" s="7">
        <v>36.299999999999997</v>
      </c>
      <c r="CG123" s="7">
        <v>105.47</v>
      </c>
      <c r="CH123" s="7">
        <v>69.5</v>
      </c>
      <c r="CI123" s="7">
        <v>37.5</v>
      </c>
      <c r="CJ123" s="7">
        <v>29.3</v>
      </c>
      <c r="CK123" s="7">
        <v>8.1999999999999993</v>
      </c>
      <c r="CL123" s="7">
        <v>38.200000000000003</v>
      </c>
      <c r="CM123" s="7">
        <v>36.6</v>
      </c>
      <c r="CN123" s="7">
        <v>84.6</v>
      </c>
      <c r="CO123" s="7">
        <v>43</v>
      </c>
      <c r="CP123" s="7">
        <v>48.6</v>
      </c>
      <c r="CQ123" s="7">
        <v>76.2</v>
      </c>
      <c r="CR123" s="7">
        <v>0</v>
      </c>
      <c r="CS123" s="7">
        <v>8.5</v>
      </c>
      <c r="CT123" s="7">
        <v>0</v>
      </c>
      <c r="CU123" s="7">
        <v>0</v>
      </c>
      <c r="CV123" s="7">
        <v>0</v>
      </c>
      <c r="CW123" s="7">
        <v>22.1</v>
      </c>
      <c r="CX123" s="7">
        <v>23.1</v>
      </c>
      <c r="CY123" s="7">
        <v>17.600000000000001</v>
      </c>
      <c r="CZ123" s="7">
        <v>22.2</v>
      </c>
      <c r="DA123" s="7">
        <v>21.2</v>
      </c>
      <c r="DB123" s="7">
        <v>0</v>
      </c>
      <c r="DC123" s="7">
        <v>0</v>
      </c>
      <c r="DD123" s="7">
        <v>39.299999999999997</v>
      </c>
      <c r="DE123" s="7">
        <v>0</v>
      </c>
      <c r="DF123" s="7">
        <v>19.12</v>
      </c>
      <c r="DG123" s="9">
        <f>1/3*DG121+2/3*DG124</f>
        <v>9.4666666666666668</v>
      </c>
      <c r="DH123" s="9">
        <f>1/3*DH121+2/3*DH124</f>
        <v>10.37</v>
      </c>
      <c r="DI123" s="7">
        <v>46.4</v>
      </c>
      <c r="DJ123" s="7">
        <v>33.4</v>
      </c>
      <c r="DK123" s="7">
        <v>52.63</v>
      </c>
      <c r="DL123" s="7">
        <v>44.92</v>
      </c>
      <c r="DM123" s="7">
        <v>0</v>
      </c>
      <c r="DN123" s="7">
        <v>24245.9067</v>
      </c>
      <c r="DO123" s="7">
        <v>0</v>
      </c>
      <c r="DP123" s="7">
        <v>21.98</v>
      </c>
      <c r="DQ123" s="7">
        <v>34.99</v>
      </c>
      <c r="DR123" s="7">
        <v>25.52</v>
      </c>
      <c r="DS123" s="7">
        <v>27.23</v>
      </c>
      <c r="DT123" s="7">
        <v>-34.57</v>
      </c>
      <c r="DU123" s="7">
        <v>-89.93</v>
      </c>
      <c r="DV123" s="7">
        <v>73.47</v>
      </c>
      <c r="DW123" s="7">
        <v>354.21</v>
      </c>
      <c r="DX123" s="7">
        <v>-50.74</v>
      </c>
      <c r="DY123" s="7">
        <v>0</v>
      </c>
      <c r="DZ123" s="7">
        <v>-41.88</v>
      </c>
      <c r="EA123" s="7">
        <v>-141.11000000000001</v>
      </c>
      <c r="EB123" s="7">
        <v>-401.36</v>
      </c>
      <c r="EC123" s="7">
        <v>0</v>
      </c>
      <c r="ED123" s="7">
        <v>0</v>
      </c>
      <c r="EE123" s="7">
        <v>0</v>
      </c>
      <c r="EF123" s="7">
        <v>1.4315</v>
      </c>
      <c r="EG123" s="7">
        <v>0</v>
      </c>
      <c r="EH123" s="7">
        <v>0</v>
      </c>
      <c r="EI123" s="7">
        <v>0</v>
      </c>
      <c r="EJ123" s="7">
        <v>0</v>
      </c>
      <c r="EK123" s="7">
        <v>1.83</v>
      </c>
      <c r="EL123" s="7">
        <v>1.95</v>
      </c>
      <c r="EM123" s="7">
        <v>2.29</v>
      </c>
      <c r="EN123" s="7">
        <v>3.26</v>
      </c>
      <c r="EO123" s="7">
        <v>3.75</v>
      </c>
      <c r="EP123" s="7">
        <v>0</v>
      </c>
      <c r="EQ123" s="7">
        <v>2.7</v>
      </c>
      <c r="ER123" s="7">
        <v>5.39</v>
      </c>
      <c r="ES123" s="7">
        <v>105.7</v>
      </c>
      <c r="ET123" s="7">
        <v>12.1</v>
      </c>
      <c r="EU123" s="7">
        <v>3.9666666666666601</v>
      </c>
      <c r="EV123" s="7">
        <v>15.1666666666666</v>
      </c>
      <c r="EW123" s="7">
        <v>10.3333333333333</v>
      </c>
      <c r="EX123" s="7">
        <v>4</v>
      </c>
      <c r="EY123" s="7">
        <v>15.133333333333301</v>
      </c>
      <c r="EZ123" s="7">
        <v>0</v>
      </c>
      <c r="FA123" s="7">
        <v>15.733333333333301</v>
      </c>
      <c r="FB123" s="7">
        <v>14.9333333333333</v>
      </c>
      <c r="FC123" s="7">
        <v>11.1</v>
      </c>
      <c r="FD123" s="7">
        <v>5.8333333333333304</v>
      </c>
      <c r="FE123" s="7">
        <v>12.566666666666601</v>
      </c>
      <c r="FF123" s="7">
        <v>11.1666666666666</v>
      </c>
      <c r="FG123" s="7">
        <v>0</v>
      </c>
      <c r="FH123" s="7">
        <v>7.5</v>
      </c>
      <c r="FI123" s="7">
        <v>0</v>
      </c>
      <c r="FJ123" s="7">
        <v>7.2935666666666599</v>
      </c>
      <c r="FK123" s="7">
        <v>7.3358999999999996</v>
      </c>
      <c r="FL123" s="7">
        <v>11.0723666666666</v>
      </c>
      <c r="FM123" s="7">
        <v>3.1358000000000001</v>
      </c>
      <c r="FN123" s="7">
        <v>1165.784044</v>
      </c>
      <c r="FO123" s="7">
        <v>8.6466133333333293</v>
      </c>
      <c r="FP123" s="7">
        <v>36.659142666666597</v>
      </c>
      <c r="FQ123" s="7">
        <v>3.3847109999999998</v>
      </c>
      <c r="FR123" s="7">
        <v>63.340857333333297</v>
      </c>
      <c r="FS123" s="7">
        <v>5.2619023333333299</v>
      </c>
      <c r="FT123" s="7">
        <v>3.1508713333333298</v>
      </c>
      <c r="FU123" s="7">
        <v>-0.408117333333334</v>
      </c>
      <c r="FV123" s="7">
        <v>-0.24171833333333401</v>
      </c>
      <c r="FW123" s="7">
        <v>6.5142860000000002</v>
      </c>
      <c r="FX123" s="7">
        <v>0</v>
      </c>
      <c r="FY123" s="7">
        <v>174.86666666666599</v>
      </c>
      <c r="FZ123" s="7">
        <v>24.966666666666601</v>
      </c>
      <c r="GA123" s="7">
        <v>116.533333333333</v>
      </c>
      <c r="GB123" s="7">
        <v>33.366666666666603</v>
      </c>
      <c r="GC123" s="7">
        <v>17.1666666666666</v>
      </c>
      <c r="GD123" s="7">
        <v>16.2</v>
      </c>
      <c r="GE123" s="7">
        <v>36.133333333333297</v>
      </c>
      <c r="GF123" s="7">
        <v>40.933333333333302</v>
      </c>
      <c r="GG123" s="7">
        <v>9.4666666666666597</v>
      </c>
      <c r="GH123" s="7">
        <v>10.37</v>
      </c>
    </row>
    <row r="124" spans="1:190" x14ac:dyDescent="0.3">
      <c r="A124" s="6">
        <v>40268</v>
      </c>
      <c r="B124" s="7">
        <v>18.100000000000001</v>
      </c>
      <c r="C124" s="7">
        <v>0</v>
      </c>
      <c r="D124" s="7">
        <v>0</v>
      </c>
      <c r="E124" s="7">
        <v>0</v>
      </c>
      <c r="F124" s="7">
        <v>18.2</v>
      </c>
      <c r="G124" s="7">
        <v>19.3</v>
      </c>
      <c r="H124" s="7">
        <v>16.3</v>
      </c>
      <c r="I124" s="7">
        <v>21.5</v>
      </c>
      <c r="J124" s="7">
        <v>0</v>
      </c>
      <c r="K124" s="7">
        <v>17.600000000000001</v>
      </c>
      <c r="L124" s="7">
        <v>21.036923999999999</v>
      </c>
      <c r="M124" s="7">
        <v>4.8062250000000004</v>
      </c>
      <c r="N124" s="7">
        <v>22.544768999999999</v>
      </c>
      <c r="O124" s="7">
        <v>13.582224999999999</v>
      </c>
      <c r="P124" s="7">
        <v>21.168071000000001</v>
      </c>
      <c r="Q124" s="7">
        <v>17.399999999999999</v>
      </c>
      <c r="R124" s="7">
        <v>19.7</v>
      </c>
      <c r="S124" s="7">
        <v>9.1</v>
      </c>
      <c r="T124" s="7">
        <v>15.1</v>
      </c>
      <c r="U124" s="7">
        <v>0</v>
      </c>
      <c r="V124" s="9">
        <f t="shared" ref="V124:W124" si="150">2/3*V123+1/3*V126</f>
        <v>25.226666666666667</v>
      </c>
      <c r="W124" s="9">
        <f t="shared" si="150"/>
        <v>23.833333333333332</v>
      </c>
      <c r="X124" s="9">
        <f>2/3*X123+1/3*X126</f>
        <v>6.6233333333333331</v>
      </c>
      <c r="Y124" s="7">
        <v>55.1</v>
      </c>
      <c r="Z124" s="7">
        <v>58.4</v>
      </c>
      <c r="AA124" s="7">
        <v>57.3</v>
      </c>
      <c r="AB124" s="7">
        <v>57</v>
      </c>
      <c r="AC124" s="7">
        <v>58.7</v>
      </c>
      <c r="AD124" s="7">
        <v>29.023199999999999</v>
      </c>
      <c r="AE124" s="7">
        <v>26.4</v>
      </c>
      <c r="AF124" s="7">
        <v>28.6</v>
      </c>
      <c r="AG124" s="7">
        <v>11.8</v>
      </c>
      <c r="AH124" s="7">
        <v>2.9</v>
      </c>
      <c r="AI124" s="7">
        <v>11.7</v>
      </c>
      <c r="AJ124" s="7">
        <v>38.700000000000003</v>
      </c>
      <c r="AK124" s="7">
        <v>25.3</v>
      </c>
      <c r="AL124" s="7">
        <v>41.2</v>
      </c>
      <c r="AM124" s="7">
        <v>-10.8</v>
      </c>
      <c r="AN124" s="7">
        <v>33.6</v>
      </c>
      <c r="AO124" s="7">
        <v>68.5</v>
      </c>
      <c r="AP124" s="7">
        <v>26.9</v>
      </c>
      <c r="AQ124" s="7">
        <v>22</v>
      </c>
      <c r="AR124" s="7">
        <v>30.3</v>
      </c>
      <c r="AS124" s="7">
        <v>9.6999999999999993</v>
      </c>
      <c r="AT124" s="7">
        <v>22.4</v>
      </c>
      <c r="AU124" s="7">
        <v>30</v>
      </c>
      <c r="AV124" s="7">
        <v>22.1</v>
      </c>
      <c r="AW124" s="7">
        <v>1.2</v>
      </c>
      <c r="AX124" s="7">
        <v>41.8</v>
      </c>
      <c r="AY124" s="7">
        <v>57</v>
      </c>
      <c r="AZ124" s="7">
        <v>9.6999999999999993</v>
      </c>
      <c r="BA124" s="7">
        <v>19.399999999999999</v>
      </c>
      <c r="BB124" s="7">
        <v>25.8</v>
      </c>
      <c r="BC124" s="7">
        <v>9.6999999999999993</v>
      </c>
      <c r="BD124" s="7">
        <v>4.9000000000000004</v>
      </c>
      <c r="BE124" s="7">
        <v>32.9</v>
      </c>
      <c r="BF124" s="7">
        <v>28.8</v>
      </c>
      <c r="BG124" s="7">
        <v>20.9</v>
      </c>
      <c r="BH124" s="7">
        <v>9</v>
      </c>
      <c r="BI124" s="7">
        <v>24.3</v>
      </c>
      <c r="BJ124" s="7">
        <v>36.200000000000003</v>
      </c>
      <c r="BK124" s="7">
        <v>56</v>
      </c>
      <c r="BL124" s="7">
        <v>19.2</v>
      </c>
      <c r="BM124" s="7">
        <v>24.5</v>
      </c>
      <c r="BN124" s="7">
        <v>5.3</v>
      </c>
      <c r="BO124" s="7">
        <v>15</v>
      </c>
      <c r="BP124" s="7">
        <v>41.7</v>
      </c>
      <c r="BQ124" s="7">
        <v>30.3</v>
      </c>
      <c r="BR124" s="7">
        <v>22.344899999999999</v>
      </c>
      <c r="BS124" s="7">
        <v>1.4</v>
      </c>
      <c r="BT124" s="7">
        <v>34.5</v>
      </c>
      <c r="BU124" s="7">
        <v>30.4</v>
      </c>
      <c r="BV124" s="7">
        <v>12.08</v>
      </c>
      <c r="BW124" s="7">
        <v>0</v>
      </c>
      <c r="BX124" s="7">
        <v>35.1</v>
      </c>
      <c r="BY124" s="7">
        <v>33</v>
      </c>
      <c r="BZ124" s="7">
        <v>43.6</v>
      </c>
      <c r="CA124" s="7">
        <v>30.6</v>
      </c>
      <c r="CB124" s="7">
        <v>47.1</v>
      </c>
      <c r="CC124" s="7">
        <v>35.1</v>
      </c>
      <c r="CD124" s="7">
        <v>30</v>
      </c>
      <c r="CE124" s="7">
        <v>98.4</v>
      </c>
      <c r="CF124" s="7">
        <v>56.5</v>
      </c>
      <c r="CG124" s="7">
        <v>105.89</v>
      </c>
      <c r="CH124" s="7">
        <v>61.4</v>
      </c>
      <c r="CI124" s="7">
        <v>60.8</v>
      </c>
      <c r="CJ124" s="7">
        <v>35.5</v>
      </c>
      <c r="CK124" s="7">
        <v>12</v>
      </c>
      <c r="CL124" s="7">
        <v>35.799999999999997</v>
      </c>
      <c r="CM124" s="7">
        <v>34.200000000000003</v>
      </c>
      <c r="CN124" s="7">
        <v>77.3</v>
      </c>
      <c r="CO124" s="7">
        <v>49.5</v>
      </c>
      <c r="CP124" s="7">
        <v>27.8</v>
      </c>
      <c r="CQ124" s="7">
        <v>67.900000000000006</v>
      </c>
      <c r="CR124" s="7">
        <v>0</v>
      </c>
      <c r="CS124" s="7">
        <v>9.5</v>
      </c>
      <c r="CT124" s="7">
        <v>0</v>
      </c>
      <c r="CU124" s="7">
        <v>0</v>
      </c>
      <c r="CV124" s="7">
        <v>0</v>
      </c>
      <c r="CW124" s="7">
        <v>18</v>
      </c>
      <c r="CX124" s="7">
        <v>18.5</v>
      </c>
      <c r="CY124" s="7">
        <v>15.1</v>
      </c>
      <c r="CZ124" s="7">
        <v>18.399999999999999</v>
      </c>
      <c r="DA124" s="7">
        <v>15.3</v>
      </c>
      <c r="DB124" s="7">
        <v>0</v>
      </c>
      <c r="DC124" s="7">
        <v>0</v>
      </c>
      <c r="DD124" s="7">
        <v>30.4</v>
      </c>
      <c r="DE124" s="7">
        <v>0</v>
      </c>
      <c r="DF124" s="7">
        <v>15.35</v>
      </c>
      <c r="DG124" s="7">
        <v>9.8000000000000007</v>
      </c>
      <c r="DH124" s="7">
        <v>11.01</v>
      </c>
      <c r="DI124" s="7">
        <v>56.36</v>
      </c>
      <c r="DJ124" s="7">
        <v>36.200000000000003</v>
      </c>
      <c r="DK124" s="7">
        <v>-140.33000000000001</v>
      </c>
      <c r="DL124" s="7">
        <v>44.14</v>
      </c>
      <c r="DM124" s="7">
        <v>0</v>
      </c>
      <c r="DN124" s="7">
        <v>24470.836500000001</v>
      </c>
      <c r="DO124" s="7">
        <v>0</v>
      </c>
      <c r="DP124" s="7">
        <v>15.81</v>
      </c>
      <c r="DQ124" s="7">
        <v>29.94</v>
      </c>
      <c r="DR124" s="7">
        <v>22.5</v>
      </c>
      <c r="DS124" s="7">
        <v>21.81</v>
      </c>
      <c r="DT124" s="7">
        <v>-72.98</v>
      </c>
      <c r="DU124" s="7">
        <v>-117.66</v>
      </c>
      <c r="DV124" s="7">
        <v>-25.99</v>
      </c>
      <c r="DW124" s="7">
        <v>5.29</v>
      </c>
      <c r="DX124" s="7">
        <v>-85.82</v>
      </c>
      <c r="DY124" s="7">
        <v>0</v>
      </c>
      <c r="DZ124" s="7">
        <v>-35.92</v>
      </c>
      <c r="EA124" s="7">
        <v>-34.15</v>
      </c>
      <c r="EB124" s="7">
        <v>-80.91</v>
      </c>
      <c r="EC124" s="7">
        <v>0</v>
      </c>
      <c r="ED124" s="7">
        <v>0</v>
      </c>
      <c r="EE124" s="7">
        <v>0</v>
      </c>
      <c r="EF124" s="7">
        <v>1.3388</v>
      </c>
      <c r="EG124" s="7">
        <v>0</v>
      </c>
      <c r="EH124" s="7">
        <v>0</v>
      </c>
      <c r="EI124" s="7">
        <v>0</v>
      </c>
      <c r="EJ124" s="7">
        <v>0</v>
      </c>
      <c r="EK124" s="7">
        <v>1.85</v>
      </c>
      <c r="EL124" s="7">
        <v>1.95</v>
      </c>
      <c r="EM124" s="7">
        <v>2.2599999999999998</v>
      </c>
      <c r="EN124" s="7">
        <v>3.21</v>
      </c>
      <c r="EO124" s="7">
        <v>3.71</v>
      </c>
      <c r="EP124" s="7">
        <v>0</v>
      </c>
      <c r="EQ124" s="7">
        <v>2.4</v>
      </c>
      <c r="ER124" s="7">
        <v>5.91</v>
      </c>
      <c r="ES124" s="7">
        <v>105.6</v>
      </c>
      <c r="ET124" s="7">
        <v>12.2</v>
      </c>
      <c r="EU124" s="7">
        <v>3.8999999999999901</v>
      </c>
      <c r="EV124" s="7">
        <v>15.4</v>
      </c>
      <c r="EW124" s="7">
        <v>10</v>
      </c>
      <c r="EX124" s="7">
        <v>3.8</v>
      </c>
      <c r="EY124" s="7">
        <v>15.4</v>
      </c>
      <c r="EZ124" s="7">
        <v>0</v>
      </c>
      <c r="FA124" s="7">
        <v>16.100000000000001</v>
      </c>
      <c r="FB124" s="7">
        <v>16.2</v>
      </c>
      <c r="FC124" s="7">
        <v>11.6</v>
      </c>
      <c r="FD124" s="7">
        <v>6.2</v>
      </c>
      <c r="FE124" s="7">
        <v>10.199999999999999</v>
      </c>
      <c r="FF124" s="7">
        <v>10.9</v>
      </c>
      <c r="FG124" s="7">
        <v>0</v>
      </c>
      <c r="FH124" s="7">
        <v>6.7</v>
      </c>
      <c r="FI124" s="7">
        <v>0</v>
      </c>
      <c r="FJ124" s="7">
        <v>8.4264999999999901</v>
      </c>
      <c r="FK124" s="7">
        <v>8.2378999999999998</v>
      </c>
      <c r="FL124" s="7">
        <v>12.642999999999899</v>
      </c>
      <c r="FM124" s="7">
        <v>3.9384000000000001</v>
      </c>
      <c r="FN124" s="7">
        <v>973.72811799999999</v>
      </c>
      <c r="FO124" s="7">
        <v>7.6686810000000003</v>
      </c>
      <c r="FP124" s="7">
        <v>25.669798</v>
      </c>
      <c r="FQ124" s="7">
        <v>1.9685349999999999</v>
      </c>
      <c r="FR124" s="7">
        <v>74.330202</v>
      </c>
      <c r="FS124" s="7">
        <v>5.7001460000000002</v>
      </c>
      <c r="FT124" s="7">
        <v>2.2083360000000001</v>
      </c>
      <c r="FU124" s="7">
        <v>-0.53178900000000096</v>
      </c>
      <c r="FV124" s="7">
        <v>-0.60451300000000097</v>
      </c>
      <c r="FW124" s="7">
        <v>5.4225640000000004</v>
      </c>
      <c r="FX124" s="7">
        <v>0</v>
      </c>
      <c r="FY124" s="7">
        <v>175.8</v>
      </c>
      <c r="FZ124" s="7">
        <v>25.7</v>
      </c>
      <c r="GA124" s="7">
        <v>117</v>
      </c>
      <c r="GB124" s="7">
        <v>33.099999999999902</v>
      </c>
      <c r="GC124" s="7">
        <v>16.899999999999999</v>
      </c>
      <c r="GD124" s="7">
        <v>16.2</v>
      </c>
      <c r="GE124" s="7">
        <v>37.700000000000003</v>
      </c>
      <c r="GF124" s="7">
        <v>41.6</v>
      </c>
      <c r="GG124" s="7">
        <v>9.7999999999999901</v>
      </c>
      <c r="GH124" s="7">
        <v>11.01</v>
      </c>
    </row>
    <row r="125" spans="1:190" x14ac:dyDescent="0.3">
      <c r="A125" s="6">
        <v>40298</v>
      </c>
      <c r="B125" s="7">
        <v>17.8</v>
      </c>
      <c r="C125" s="7">
        <v>0</v>
      </c>
      <c r="D125" s="7">
        <v>0</v>
      </c>
      <c r="E125" s="7">
        <v>0</v>
      </c>
      <c r="F125" s="7">
        <v>17.600000000000001</v>
      </c>
      <c r="G125" s="7">
        <v>19.100000000000001</v>
      </c>
      <c r="H125" s="7">
        <v>16.8</v>
      </c>
      <c r="I125" s="7">
        <v>21</v>
      </c>
      <c r="J125" s="7">
        <v>0</v>
      </c>
      <c r="K125" s="7">
        <v>21.4</v>
      </c>
      <c r="L125" s="7">
        <v>23.08</v>
      </c>
      <c r="M125" s="7">
        <v>6.2</v>
      </c>
      <c r="N125" s="7">
        <v>25.56</v>
      </c>
      <c r="O125" s="7">
        <v>17.649999999999999</v>
      </c>
      <c r="P125" s="7">
        <v>16.37</v>
      </c>
      <c r="Q125" s="7">
        <v>14.1</v>
      </c>
      <c r="R125" s="7">
        <v>6.2</v>
      </c>
      <c r="S125" s="7">
        <v>13.2</v>
      </c>
      <c r="T125" s="7">
        <v>5.8</v>
      </c>
      <c r="U125" s="7">
        <v>0</v>
      </c>
      <c r="V125" s="9">
        <f t="shared" ref="V125:W125" si="151">1/3*V123+2/3*V126</f>
        <v>25.68333333333333</v>
      </c>
      <c r="W125" s="9">
        <f t="shared" si="151"/>
        <v>26.166666666666664</v>
      </c>
      <c r="X125" s="9">
        <f>1/3*X123+2/3*X126</f>
        <v>8.0566666666666666</v>
      </c>
      <c r="Y125" s="7">
        <v>55.7</v>
      </c>
      <c r="Z125" s="7">
        <v>59.1</v>
      </c>
      <c r="AA125" s="7">
        <v>57.8</v>
      </c>
      <c r="AB125" s="7">
        <v>55.2</v>
      </c>
      <c r="AC125" s="7">
        <v>58.5</v>
      </c>
      <c r="AD125" s="7">
        <v>29.078600000000002</v>
      </c>
      <c r="AE125" s="7">
        <v>26.1</v>
      </c>
      <c r="AF125" s="7">
        <v>28.1</v>
      </c>
      <c r="AG125" s="7">
        <v>13</v>
      </c>
      <c r="AH125" s="7">
        <v>1.3</v>
      </c>
      <c r="AI125" s="7">
        <v>3.9</v>
      </c>
      <c r="AJ125" s="7">
        <v>35.1</v>
      </c>
      <c r="AK125" s="7">
        <v>14.2</v>
      </c>
      <c r="AL125" s="7">
        <v>33.799999999999997</v>
      </c>
      <c r="AM125" s="7">
        <v>-9.5</v>
      </c>
      <c r="AN125" s="7">
        <v>31.9</v>
      </c>
      <c r="AO125" s="7">
        <v>63.2</v>
      </c>
      <c r="AP125" s="7">
        <v>25.8</v>
      </c>
      <c r="AQ125" s="7">
        <v>21.5</v>
      </c>
      <c r="AR125" s="7">
        <v>32.4</v>
      </c>
      <c r="AS125" s="7">
        <v>16.5</v>
      </c>
      <c r="AT125" s="7">
        <v>21.7</v>
      </c>
      <c r="AU125" s="7">
        <v>29.7</v>
      </c>
      <c r="AV125" s="7">
        <v>21.2</v>
      </c>
      <c r="AW125" s="7">
        <v>1.5</v>
      </c>
      <c r="AX125" s="7">
        <v>41.6</v>
      </c>
      <c r="AY125" s="7">
        <v>56.9</v>
      </c>
      <c r="AZ125" s="7">
        <v>16.5</v>
      </c>
      <c r="BA125" s="7">
        <v>18.5</v>
      </c>
      <c r="BB125" s="7">
        <v>24.6</v>
      </c>
      <c r="BC125" s="7">
        <v>9.1</v>
      </c>
      <c r="BD125" s="7">
        <v>24.4</v>
      </c>
      <c r="BE125" s="7">
        <v>26.9</v>
      </c>
      <c r="BF125" s="7">
        <v>28.8</v>
      </c>
      <c r="BG125" s="7">
        <v>20.2</v>
      </c>
      <c r="BH125" s="7">
        <v>-3.5</v>
      </c>
      <c r="BI125" s="7">
        <v>28</v>
      </c>
      <c r="BJ125" s="7">
        <v>37.6</v>
      </c>
      <c r="BK125" s="7">
        <v>56.1</v>
      </c>
      <c r="BL125" s="7">
        <v>17.399999999999999</v>
      </c>
      <c r="BM125" s="7">
        <v>23.6</v>
      </c>
      <c r="BN125" s="7">
        <v>34.4</v>
      </c>
      <c r="BO125" s="7">
        <v>9.8000000000000007</v>
      </c>
      <c r="BP125" s="7">
        <v>27.2</v>
      </c>
      <c r="BQ125" s="7">
        <v>37.9</v>
      </c>
      <c r="BR125" s="7">
        <v>21.9999</v>
      </c>
      <c r="BS125" s="7">
        <v>4.2</v>
      </c>
      <c r="BT125" s="7">
        <v>31.3</v>
      </c>
      <c r="BU125" s="7">
        <v>27.5</v>
      </c>
      <c r="BV125" s="7">
        <v>24.69</v>
      </c>
      <c r="BW125" s="8">
        <v>0</v>
      </c>
      <c r="BX125" s="7">
        <v>36.200000000000003</v>
      </c>
      <c r="BY125" s="7">
        <v>34</v>
      </c>
      <c r="BZ125" s="7">
        <v>54.2</v>
      </c>
      <c r="CA125" s="7">
        <v>32.1</v>
      </c>
      <c r="CB125" s="7">
        <v>45.8</v>
      </c>
      <c r="CC125" s="7">
        <v>36.200000000000003</v>
      </c>
      <c r="CD125" s="7">
        <v>26.4</v>
      </c>
      <c r="CE125" s="7">
        <v>102.3</v>
      </c>
      <c r="CF125" s="7">
        <v>66</v>
      </c>
      <c r="CG125" s="7">
        <v>105.66</v>
      </c>
      <c r="CH125" s="7">
        <v>59.9</v>
      </c>
      <c r="CI125" s="7">
        <v>64.099999999999994</v>
      </c>
      <c r="CJ125" s="7">
        <v>31.7</v>
      </c>
      <c r="CK125" s="7">
        <v>13.5</v>
      </c>
      <c r="CL125" s="7">
        <v>32.799999999999997</v>
      </c>
      <c r="CM125" s="7">
        <v>30.3</v>
      </c>
      <c r="CN125" s="7">
        <v>85.5</v>
      </c>
      <c r="CO125" s="7">
        <v>56.2</v>
      </c>
      <c r="CP125" s="7">
        <v>31.3</v>
      </c>
      <c r="CQ125" s="7">
        <v>63.1</v>
      </c>
      <c r="CR125" s="7">
        <v>0</v>
      </c>
      <c r="CS125" s="7">
        <v>10.5</v>
      </c>
      <c r="CT125" s="7">
        <v>0</v>
      </c>
      <c r="CU125" s="7">
        <v>0</v>
      </c>
      <c r="CV125" s="7">
        <v>0</v>
      </c>
      <c r="CW125" s="7">
        <v>18.5</v>
      </c>
      <c r="CX125" s="7">
        <v>18.899999999999999</v>
      </c>
      <c r="CY125" s="7">
        <v>16</v>
      </c>
      <c r="CZ125" s="7">
        <v>18.7</v>
      </c>
      <c r="DA125" s="7">
        <v>17</v>
      </c>
      <c r="DB125" s="7">
        <v>0</v>
      </c>
      <c r="DC125" s="7">
        <v>0</v>
      </c>
      <c r="DD125" s="7">
        <v>31.3</v>
      </c>
      <c r="DE125" s="7">
        <v>0</v>
      </c>
      <c r="DF125" s="7">
        <v>15.27</v>
      </c>
      <c r="DG125" s="9">
        <f>2/3*DG124+1/3*DG127</f>
        <v>9.9333333333333336</v>
      </c>
      <c r="DH125" s="9">
        <f>2/3*DH124+1/3*DH127</f>
        <v>10.636666666666667</v>
      </c>
      <c r="DI125" s="7">
        <v>34.869999999999997</v>
      </c>
      <c r="DJ125" s="7">
        <v>36.9</v>
      </c>
      <c r="DK125" s="7">
        <v>-89.1</v>
      </c>
      <c r="DL125" s="7">
        <v>42.8</v>
      </c>
      <c r="DM125" s="7">
        <v>0</v>
      </c>
      <c r="DN125" s="7">
        <v>24905.116999999998</v>
      </c>
      <c r="DO125" s="7">
        <v>0</v>
      </c>
      <c r="DP125" s="7">
        <v>15.76</v>
      </c>
      <c r="DQ125" s="7">
        <v>31.25</v>
      </c>
      <c r="DR125" s="7">
        <v>21.48</v>
      </c>
      <c r="DS125" s="7">
        <v>21.96</v>
      </c>
      <c r="DT125" s="7">
        <v>30.79</v>
      </c>
      <c r="DU125" s="7">
        <v>96.77</v>
      </c>
      <c r="DV125" s="7">
        <v>17.66</v>
      </c>
      <c r="DW125" s="7">
        <v>121.13</v>
      </c>
      <c r="DX125" s="7">
        <v>0.81</v>
      </c>
      <c r="DY125" s="7">
        <v>0</v>
      </c>
      <c r="DZ125" s="7">
        <v>14.56</v>
      </c>
      <c r="EA125" s="7">
        <v>30.59</v>
      </c>
      <c r="EB125" s="7">
        <v>125.64</v>
      </c>
      <c r="EC125" s="7">
        <v>0</v>
      </c>
      <c r="ED125" s="7">
        <v>0</v>
      </c>
      <c r="EE125" s="7">
        <v>0</v>
      </c>
      <c r="EF125" s="7">
        <v>1.3973</v>
      </c>
      <c r="EG125" s="7">
        <v>0</v>
      </c>
      <c r="EH125" s="7">
        <v>0</v>
      </c>
      <c r="EI125" s="7">
        <v>0</v>
      </c>
      <c r="EJ125" s="7">
        <v>0</v>
      </c>
      <c r="EK125" s="7">
        <v>1.8</v>
      </c>
      <c r="EL125" s="7">
        <v>1.91</v>
      </c>
      <c r="EM125" s="7">
        <v>2.12</v>
      </c>
      <c r="EN125" s="7">
        <v>2.89</v>
      </c>
      <c r="EO125" s="7">
        <v>3.41</v>
      </c>
      <c r="EP125" s="7">
        <v>0</v>
      </c>
      <c r="EQ125" s="7">
        <v>2.8</v>
      </c>
      <c r="ER125" s="7">
        <v>6.81</v>
      </c>
      <c r="ES125" s="7">
        <v>106.6</v>
      </c>
      <c r="ET125" s="7">
        <v>11.733333333333301</v>
      </c>
      <c r="EU125" s="7">
        <v>3.8</v>
      </c>
      <c r="EV125" s="7">
        <v>14.533333333333299</v>
      </c>
      <c r="EW125" s="7">
        <v>9.86666666666666</v>
      </c>
      <c r="EX125" s="7">
        <v>3.7333333333333298</v>
      </c>
      <c r="EY125" s="7">
        <v>14.533333333333299</v>
      </c>
      <c r="EZ125" s="7">
        <v>0</v>
      </c>
      <c r="FA125" s="7">
        <v>15.3333333333333</v>
      </c>
      <c r="FB125" s="7">
        <v>15.466666666666599</v>
      </c>
      <c r="FC125" s="7">
        <v>11.3</v>
      </c>
      <c r="FD125" s="7">
        <v>6.6</v>
      </c>
      <c r="FE125" s="7">
        <v>9.5666666666666593</v>
      </c>
      <c r="FF125" s="7">
        <v>8.43333333333333</v>
      </c>
      <c r="FG125" s="7">
        <v>0</v>
      </c>
      <c r="FH125" s="7">
        <v>7.5</v>
      </c>
      <c r="FI125" s="7">
        <v>0</v>
      </c>
      <c r="FJ125" s="7">
        <v>8.6671666666666596</v>
      </c>
      <c r="FK125" s="7">
        <v>8.4758999999999993</v>
      </c>
      <c r="FL125" s="7">
        <v>12.763400000000001</v>
      </c>
      <c r="FM125" s="7">
        <v>4.3379333333333303</v>
      </c>
      <c r="FN125" s="7">
        <v>966.45076366666603</v>
      </c>
      <c r="FO125" s="7">
        <v>7.2980980000000004</v>
      </c>
      <c r="FP125" s="7">
        <v>32.438460999999997</v>
      </c>
      <c r="FQ125" s="7">
        <v>2.3172236666666599</v>
      </c>
      <c r="FR125" s="7">
        <v>67.561538999999996</v>
      </c>
      <c r="FS125" s="7">
        <v>4.9808743333333299</v>
      </c>
      <c r="FT125" s="7">
        <v>2.7828706666666601</v>
      </c>
      <c r="FU125" s="7">
        <v>-0.464223</v>
      </c>
      <c r="FV125" s="7">
        <v>-0.87588333333333301</v>
      </c>
      <c r="FW125" s="7">
        <v>5.727722</v>
      </c>
      <c r="FX125" s="7">
        <v>0</v>
      </c>
      <c r="FY125" s="7">
        <v>176.56666666666601</v>
      </c>
      <c r="FZ125" s="7">
        <v>26.066666666666599</v>
      </c>
      <c r="GA125" s="7">
        <v>117.36666666666601</v>
      </c>
      <c r="GB125" s="7">
        <v>33.133333333333297</v>
      </c>
      <c r="GC125" s="7">
        <v>16.933333333333302</v>
      </c>
      <c r="GD125" s="7">
        <v>16.2</v>
      </c>
      <c r="GE125" s="7">
        <v>37.733333333333299</v>
      </c>
      <c r="GF125" s="7">
        <v>41.033333333333303</v>
      </c>
      <c r="GG125" s="7">
        <v>9.93333333333333</v>
      </c>
      <c r="GH125" s="7">
        <v>10.636666666666599</v>
      </c>
    </row>
    <row r="126" spans="1:190" x14ac:dyDescent="0.3">
      <c r="A126" s="6">
        <v>40329</v>
      </c>
      <c r="B126" s="7">
        <v>16.5</v>
      </c>
      <c r="C126" s="7">
        <v>0</v>
      </c>
      <c r="D126" s="7">
        <v>0</v>
      </c>
      <c r="E126" s="7">
        <v>0</v>
      </c>
      <c r="F126" s="7">
        <v>16.8</v>
      </c>
      <c r="G126" s="7">
        <v>18.3</v>
      </c>
      <c r="H126" s="7">
        <v>14.7</v>
      </c>
      <c r="I126" s="7">
        <v>19.600000000000001</v>
      </c>
      <c r="J126" s="7">
        <v>0</v>
      </c>
      <c r="K126" s="7">
        <v>18.899999999999999</v>
      </c>
      <c r="L126" s="7">
        <v>20.8</v>
      </c>
      <c r="M126" s="7">
        <v>1.79</v>
      </c>
      <c r="N126" s="7">
        <v>23.42</v>
      </c>
      <c r="O126" s="7">
        <v>15.4</v>
      </c>
      <c r="P126" s="7">
        <v>12.65</v>
      </c>
      <c r="Q126" s="7">
        <v>12.8</v>
      </c>
      <c r="R126" s="7">
        <v>6.9</v>
      </c>
      <c r="S126" s="7">
        <v>15</v>
      </c>
      <c r="T126" s="7">
        <v>8.1</v>
      </c>
      <c r="U126" s="7">
        <v>0</v>
      </c>
      <c r="V126" s="7">
        <v>26.14</v>
      </c>
      <c r="W126" s="7">
        <v>28.5</v>
      </c>
      <c r="X126" s="7">
        <v>9.49</v>
      </c>
      <c r="Y126" s="7">
        <v>53.9</v>
      </c>
      <c r="Z126" s="7">
        <v>58.2</v>
      </c>
      <c r="AA126" s="7">
        <v>58.1</v>
      </c>
      <c r="AB126" s="7">
        <v>52.7</v>
      </c>
      <c r="AC126" s="7">
        <v>56.4</v>
      </c>
      <c r="AD126" s="7">
        <v>27.580100000000002</v>
      </c>
      <c r="AE126" s="7">
        <v>25.9</v>
      </c>
      <c r="AF126" s="7">
        <v>27.6</v>
      </c>
      <c r="AG126" s="7">
        <v>14.7</v>
      </c>
      <c r="AH126" s="7">
        <v>2.2999999999999998</v>
      </c>
      <c r="AI126" s="7">
        <v>5.2</v>
      </c>
      <c r="AJ126" s="7">
        <v>33.799999999999997</v>
      </c>
      <c r="AK126" s="7">
        <v>10.1</v>
      </c>
      <c r="AL126" s="7">
        <v>33.1</v>
      </c>
      <c r="AM126" s="7">
        <v>-6.8</v>
      </c>
      <c r="AN126" s="7">
        <v>32.299999999999997</v>
      </c>
      <c r="AO126" s="7">
        <v>54.9</v>
      </c>
      <c r="AP126" s="7">
        <v>24.5</v>
      </c>
      <c r="AQ126" s="7">
        <v>22.1</v>
      </c>
      <c r="AR126" s="7">
        <v>35.6</v>
      </c>
      <c r="AS126" s="7">
        <v>16.100000000000001</v>
      </c>
      <c r="AT126" s="7">
        <v>22.4</v>
      </c>
      <c r="AU126" s="7">
        <v>28.8</v>
      </c>
      <c r="AV126" s="7">
        <v>20.7</v>
      </c>
      <c r="AW126" s="7">
        <v>1.6</v>
      </c>
      <c r="AX126" s="7">
        <v>41.9</v>
      </c>
      <c r="AY126" s="7">
        <v>56.6</v>
      </c>
      <c r="AZ126" s="7">
        <v>16.100000000000001</v>
      </c>
      <c r="BA126" s="7">
        <v>21.3</v>
      </c>
      <c r="BB126" s="7">
        <v>24.8</v>
      </c>
      <c r="BC126" s="7">
        <v>11.3</v>
      </c>
      <c r="BD126" s="7">
        <v>25.4</v>
      </c>
      <c r="BE126" s="7">
        <v>27.5</v>
      </c>
      <c r="BF126" s="7">
        <v>27.5</v>
      </c>
      <c r="BG126" s="7">
        <v>20.100000000000001</v>
      </c>
      <c r="BH126" s="7">
        <v>-13.2</v>
      </c>
      <c r="BI126" s="7">
        <v>46.6</v>
      </c>
      <c r="BJ126" s="7">
        <v>37</v>
      </c>
      <c r="BK126" s="7">
        <v>53.2</v>
      </c>
      <c r="BL126" s="7">
        <v>14.1</v>
      </c>
      <c r="BM126" s="7">
        <v>25.1</v>
      </c>
      <c r="BN126" s="7">
        <v>32.6</v>
      </c>
      <c r="BO126" s="7">
        <v>7.5</v>
      </c>
      <c r="BP126" s="7">
        <v>24.7</v>
      </c>
      <c r="BQ126" s="7">
        <v>37.5</v>
      </c>
      <c r="BR126" s="7">
        <v>22.604399999999998</v>
      </c>
      <c r="BS126" s="7">
        <v>2.4</v>
      </c>
      <c r="BT126" s="7">
        <v>26.5</v>
      </c>
      <c r="BU126" s="7">
        <v>28.7</v>
      </c>
      <c r="BV126" s="7">
        <v>27.48</v>
      </c>
      <c r="BW126" s="7">
        <v>0</v>
      </c>
      <c r="BX126" s="7">
        <v>38.200000000000003</v>
      </c>
      <c r="BY126" s="7">
        <v>35.700000000000003</v>
      </c>
      <c r="BZ126" s="7">
        <v>53</v>
      </c>
      <c r="CA126" s="7">
        <v>35</v>
      </c>
      <c r="CB126" s="7">
        <v>49.8</v>
      </c>
      <c r="CC126" s="7">
        <v>38.200000000000003</v>
      </c>
      <c r="CD126" s="7">
        <v>31.1</v>
      </c>
      <c r="CE126" s="7">
        <v>119.8</v>
      </c>
      <c r="CF126" s="7">
        <v>89.7</v>
      </c>
      <c r="CG126" s="7">
        <v>105.07</v>
      </c>
      <c r="CH126" s="7">
        <v>57.2</v>
      </c>
      <c r="CI126" s="7">
        <v>72.400000000000006</v>
      </c>
      <c r="CJ126" s="7">
        <v>30.5</v>
      </c>
      <c r="CK126" s="7">
        <v>18.100000000000001</v>
      </c>
      <c r="CL126" s="7">
        <v>22.5</v>
      </c>
      <c r="CM126" s="7">
        <v>19.899999999999999</v>
      </c>
      <c r="CN126" s="7">
        <v>74.5</v>
      </c>
      <c r="CO126" s="7">
        <v>45.7</v>
      </c>
      <c r="CP126" s="7">
        <v>18.399999999999999</v>
      </c>
      <c r="CQ126" s="7">
        <v>44.6</v>
      </c>
      <c r="CR126" s="7">
        <v>0</v>
      </c>
      <c r="CS126" s="7">
        <v>9.1999999999999993</v>
      </c>
      <c r="CT126" s="7">
        <v>0</v>
      </c>
      <c r="CU126" s="7">
        <v>0</v>
      </c>
      <c r="CV126" s="7">
        <v>0</v>
      </c>
      <c r="CW126" s="7">
        <v>18.66</v>
      </c>
      <c r="CX126" s="7">
        <v>19.100000000000001</v>
      </c>
      <c r="CY126" s="7">
        <v>15.87</v>
      </c>
      <c r="CZ126" s="7">
        <v>18.920000000000002</v>
      </c>
      <c r="DA126" s="7">
        <v>16.7</v>
      </c>
      <c r="DB126" s="7">
        <v>0</v>
      </c>
      <c r="DC126" s="7">
        <v>0</v>
      </c>
      <c r="DD126" s="7">
        <v>31.1</v>
      </c>
      <c r="DE126" s="7">
        <v>0</v>
      </c>
      <c r="DF126" s="7">
        <v>15.13</v>
      </c>
      <c r="DG126" s="9">
        <f>1/3*DG124+2/3*DG127</f>
        <v>10.066666666666666</v>
      </c>
      <c r="DH126" s="9">
        <f>1/3*DH124+2/3*DH127</f>
        <v>10.263333333333334</v>
      </c>
      <c r="DI126" s="7">
        <v>28.46</v>
      </c>
      <c r="DJ126" s="7">
        <v>39.6</v>
      </c>
      <c r="DK126" s="7">
        <v>49.22</v>
      </c>
      <c r="DL126" s="7">
        <v>44</v>
      </c>
      <c r="DM126" s="7">
        <v>0</v>
      </c>
      <c r="DN126" s="7">
        <v>24395.057799999999</v>
      </c>
      <c r="DO126" s="7">
        <v>0</v>
      </c>
      <c r="DP126" s="7">
        <v>15.2</v>
      </c>
      <c r="DQ126" s="7">
        <v>29.9</v>
      </c>
      <c r="DR126" s="7">
        <v>21</v>
      </c>
      <c r="DS126" s="7">
        <v>21.5</v>
      </c>
      <c r="DT126" s="7">
        <v>-3.78</v>
      </c>
      <c r="DU126" s="7">
        <v>-26.62</v>
      </c>
      <c r="DV126" s="7">
        <v>11.42</v>
      </c>
      <c r="DW126" s="7">
        <v>40.35</v>
      </c>
      <c r="DX126" s="7">
        <v>-21.03</v>
      </c>
      <c r="DY126" s="7">
        <v>0</v>
      </c>
      <c r="DZ126" s="7">
        <v>-18.8</v>
      </c>
      <c r="EA126" s="7">
        <v>-14.69</v>
      </c>
      <c r="EB126" s="7">
        <v>-14.1</v>
      </c>
      <c r="EC126" s="7">
        <v>0</v>
      </c>
      <c r="ED126" s="7">
        <v>0</v>
      </c>
      <c r="EE126" s="7">
        <v>0</v>
      </c>
      <c r="EF126" s="7">
        <v>2.3725000000000001</v>
      </c>
      <c r="EG126" s="7">
        <v>0</v>
      </c>
      <c r="EH126" s="7">
        <v>0</v>
      </c>
      <c r="EI126" s="7">
        <v>0</v>
      </c>
      <c r="EJ126" s="7">
        <v>0</v>
      </c>
      <c r="EK126" s="7">
        <v>2</v>
      </c>
      <c r="EL126" s="7">
        <v>2.0699999999999998</v>
      </c>
      <c r="EM126" s="7">
        <v>2.19</v>
      </c>
      <c r="EN126" s="7">
        <v>2.69</v>
      </c>
      <c r="EO126" s="7">
        <v>3.04</v>
      </c>
      <c r="EP126" s="7">
        <v>0</v>
      </c>
      <c r="EQ126" s="7">
        <v>3.1</v>
      </c>
      <c r="ER126" s="7">
        <v>7.13</v>
      </c>
      <c r="ES126" s="7">
        <v>107.1</v>
      </c>
      <c r="ET126" s="7">
        <v>11.2666666666666</v>
      </c>
      <c r="EU126" s="7">
        <v>3.7</v>
      </c>
      <c r="EV126" s="7">
        <v>13.6666666666666</v>
      </c>
      <c r="EW126" s="7">
        <v>9.7333333333333307</v>
      </c>
      <c r="EX126" s="7">
        <v>3.6666666666666599</v>
      </c>
      <c r="EY126" s="7">
        <v>13.6666666666666</v>
      </c>
      <c r="EZ126" s="7">
        <v>0</v>
      </c>
      <c r="FA126" s="7">
        <v>14.566666666666601</v>
      </c>
      <c r="FB126" s="7">
        <v>14.733333333333301</v>
      </c>
      <c r="FC126" s="7">
        <v>11</v>
      </c>
      <c r="FD126" s="7">
        <v>7</v>
      </c>
      <c r="FE126" s="7">
        <v>8.93333333333333</v>
      </c>
      <c r="FF126" s="7">
        <v>5.9666666666666597</v>
      </c>
      <c r="FG126" s="7">
        <v>0</v>
      </c>
      <c r="FH126" s="7">
        <v>8.3000000000000007</v>
      </c>
      <c r="FI126" s="7">
        <v>0</v>
      </c>
      <c r="FJ126" s="7">
        <v>8.9078333333333308</v>
      </c>
      <c r="FK126" s="7">
        <v>8.7139000000000006</v>
      </c>
      <c r="FL126" s="7">
        <v>12.883800000000001</v>
      </c>
      <c r="FM126" s="7">
        <v>4.7374666666666601</v>
      </c>
      <c r="FN126" s="7">
        <v>959.17340933333298</v>
      </c>
      <c r="FO126" s="7">
        <v>6.9275149999999996</v>
      </c>
      <c r="FP126" s="7">
        <v>39.207124</v>
      </c>
      <c r="FQ126" s="7">
        <v>2.6659123333333299</v>
      </c>
      <c r="FR126" s="7">
        <v>60.792876</v>
      </c>
      <c r="FS126" s="7">
        <v>4.2616026666666604</v>
      </c>
      <c r="FT126" s="7">
        <v>3.3574053333333298</v>
      </c>
      <c r="FU126" s="7">
        <v>-0.39665699999999998</v>
      </c>
      <c r="FV126" s="7">
        <v>-1.14725366666666</v>
      </c>
      <c r="FW126" s="7">
        <v>6.0328799999999996</v>
      </c>
      <c r="FX126" s="7">
        <v>0</v>
      </c>
      <c r="FY126" s="7">
        <v>177.333333333333</v>
      </c>
      <c r="FZ126" s="7">
        <v>26.433333333333302</v>
      </c>
      <c r="GA126" s="7">
        <v>117.73333333333299</v>
      </c>
      <c r="GB126" s="7">
        <v>33.1666666666666</v>
      </c>
      <c r="GC126" s="7">
        <v>16.966666666666601</v>
      </c>
      <c r="GD126" s="7">
        <v>16.2</v>
      </c>
      <c r="GE126" s="7">
        <v>37.766666666666602</v>
      </c>
      <c r="GF126" s="7">
        <v>40.466666666666598</v>
      </c>
      <c r="GG126" s="7">
        <v>10.066666666666601</v>
      </c>
      <c r="GH126" s="7">
        <v>10.2633333333333</v>
      </c>
    </row>
    <row r="127" spans="1:190" x14ac:dyDescent="0.3">
      <c r="A127" s="6">
        <v>40359</v>
      </c>
      <c r="B127" s="7">
        <v>13.7</v>
      </c>
      <c r="C127" s="7">
        <v>0</v>
      </c>
      <c r="D127" s="7">
        <v>0</v>
      </c>
      <c r="E127" s="7">
        <v>0</v>
      </c>
      <c r="F127" s="7">
        <v>13.3</v>
      </c>
      <c r="G127" s="7">
        <v>14.5</v>
      </c>
      <c r="H127" s="7">
        <v>13</v>
      </c>
      <c r="I127" s="7">
        <v>16.7</v>
      </c>
      <c r="J127" s="7">
        <v>0</v>
      </c>
      <c r="K127" s="7">
        <v>11.4</v>
      </c>
      <c r="L127" s="7">
        <v>14.14</v>
      </c>
      <c r="M127" s="7">
        <v>0.13</v>
      </c>
      <c r="N127" s="7">
        <v>15.8</v>
      </c>
      <c r="O127" s="7">
        <v>11.56</v>
      </c>
      <c r="P127" s="7">
        <v>8.8000000000000007</v>
      </c>
      <c r="Q127" s="7">
        <v>10.3</v>
      </c>
      <c r="R127" s="7">
        <v>16</v>
      </c>
      <c r="S127" s="7">
        <v>10.6</v>
      </c>
      <c r="T127" s="7">
        <v>20.2</v>
      </c>
      <c r="U127" s="7">
        <v>0</v>
      </c>
      <c r="V127" s="9">
        <f t="shared" ref="V127:W127" si="152">2/3*V126+1/3*V129</f>
        <v>25.43</v>
      </c>
      <c r="W127" s="9">
        <f t="shared" si="152"/>
        <v>28.266666666666666</v>
      </c>
      <c r="X127" s="9">
        <f>2/3*X126+1/3*X129</f>
        <v>9.336666666666666</v>
      </c>
      <c r="Y127" s="7">
        <v>52.1</v>
      </c>
      <c r="Z127" s="7">
        <v>55.8</v>
      </c>
      <c r="AA127" s="7">
        <v>58.8</v>
      </c>
      <c r="AB127" s="7">
        <v>50.4</v>
      </c>
      <c r="AC127" s="7">
        <v>55.6</v>
      </c>
      <c r="AD127" s="7">
        <v>22.195599999999999</v>
      </c>
      <c r="AE127" s="7">
        <v>25.5</v>
      </c>
      <c r="AF127" s="7">
        <v>27.2</v>
      </c>
      <c r="AG127" s="7">
        <v>14.9</v>
      </c>
      <c r="AH127" s="7">
        <v>2.2999999999999998</v>
      </c>
      <c r="AI127" s="7">
        <v>1.1000000000000001</v>
      </c>
      <c r="AJ127" s="7">
        <v>29.2</v>
      </c>
      <c r="AK127" s="7">
        <v>8.6</v>
      </c>
      <c r="AL127" s="7">
        <v>24.8</v>
      </c>
      <c r="AM127" s="7">
        <v>-2.2000000000000002</v>
      </c>
      <c r="AN127" s="7">
        <v>30.7</v>
      </c>
      <c r="AO127" s="7">
        <v>40</v>
      </c>
      <c r="AP127" s="7">
        <v>24.2</v>
      </c>
      <c r="AQ127" s="7">
        <v>21.2</v>
      </c>
      <c r="AR127" s="7">
        <v>36.1</v>
      </c>
      <c r="AS127" s="7">
        <v>17.8</v>
      </c>
      <c r="AT127" s="7">
        <v>22.3</v>
      </c>
      <c r="AU127" s="7">
        <v>28.4</v>
      </c>
      <c r="AV127" s="7">
        <v>20.100000000000001</v>
      </c>
      <c r="AW127" s="7">
        <v>1.7</v>
      </c>
      <c r="AX127" s="7">
        <v>42.3</v>
      </c>
      <c r="AY127" s="7">
        <v>55.9</v>
      </c>
      <c r="AZ127" s="7">
        <v>17.8</v>
      </c>
      <c r="BA127" s="7">
        <v>19</v>
      </c>
      <c r="BB127" s="7">
        <v>24.9</v>
      </c>
      <c r="BC127" s="7">
        <v>10.199999999999999</v>
      </c>
      <c r="BD127" s="7">
        <v>32.200000000000003</v>
      </c>
      <c r="BE127" s="7">
        <v>19.3</v>
      </c>
      <c r="BF127" s="7">
        <v>25.1</v>
      </c>
      <c r="BG127" s="7">
        <v>22.7</v>
      </c>
      <c r="BH127" s="7">
        <v>-5.2</v>
      </c>
      <c r="BI127" s="7">
        <v>48.9</v>
      </c>
      <c r="BJ127" s="7">
        <v>37</v>
      </c>
      <c r="BK127" s="7">
        <v>51.9</v>
      </c>
      <c r="BL127" s="7">
        <v>18.2</v>
      </c>
      <c r="BM127" s="7">
        <v>26.8</v>
      </c>
      <c r="BN127" s="7">
        <v>22.6</v>
      </c>
      <c r="BO127" s="7">
        <v>7.5</v>
      </c>
      <c r="BP127" s="7">
        <v>18.2</v>
      </c>
      <c r="BQ127" s="7">
        <v>33</v>
      </c>
      <c r="BR127" s="7">
        <v>21.8811</v>
      </c>
      <c r="BS127" s="7">
        <v>5.5</v>
      </c>
      <c r="BT127" s="7">
        <v>26.5</v>
      </c>
      <c r="BU127" s="7">
        <v>27</v>
      </c>
      <c r="BV127" s="7">
        <v>39.6</v>
      </c>
      <c r="BW127" s="7">
        <v>0</v>
      </c>
      <c r="BX127" s="7">
        <v>38.1</v>
      </c>
      <c r="BY127" s="7">
        <v>34.4</v>
      </c>
      <c r="BZ127" s="7">
        <v>59.7</v>
      </c>
      <c r="CA127" s="7">
        <v>34.5</v>
      </c>
      <c r="CB127" s="7">
        <v>55.5</v>
      </c>
      <c r="CC127" s="7">
        <v>38.1</v>
      </c>
      <c r="CD127" s="7">
        <v>35.6</v>
      </c>
      <c r="CE127" s="7">
        <v>123.5</v>
      </c>
      <c r="CF127" s="7">
        <v>84</v>
      </c>
      <c r="CG127" s="7">
        <v>105.06</v>
      </c>
      <c r="CH127" s="7">
        <v>45.6</v>
      </c>
      <c r="CI127" s="7">
        <v>67.900000000000006</v>
      </c>
      <c r="CJ127" s="7">
        <v>28.7</v>
      </c>
      <c r="CK127" s="7">
        <v>18.2</v>
      </c>
      <c r="CL127" s="7">
        <v>15.4</v>
      </c>
      <c r="CM127" s="7">
        <v>12.7</v>
      </c>
      <c r="CN127" s="7">
        <v>53.2</v>
      </c>
      <c r="CO127" s="7">
        <v>41.6</v>
      </c>
      <c r="CP127" s="7">
        <v>8.6999999999999993</v>
      </c>
      <c r="CQ127" s="7">
        <v>30.6</v>
      </c>
      <c r="CR127" s="7">
        <v>0</v>
      </c>
      <c r="CS127" s="7">
        <v>7.7</v>
      </c>
      <c r="CT127" s="7">
        <v>0</v>
      </c>
      <c r="CU127" s="7">
        <v>0</v>
      </c>
      <c r="CV127" s="7">
        <v>0</v>
      </c>
      <c r="CW127" s="7">
        <v>18.3</v>
      </c>
      <c r="CX127" s="7">
        <v>18.7</v>
      </c>
      <c r="CY127" s="7">
        <v>15.9</v>
      </c>
      <c r="CZ127" s="7">
        <v>18.399999999999999</v>
      </c>
      <c r="DA127" s="7">
        <v>17.7</v>
      </c>
      <c r="DB127" s="7">
        <v>0</v>
      </c>
      <c r="DC127" s="7">
        <v>0</v>
      </c>
      <c r="DD127" s="7">
        <v>28.3</v>
      </c>
      <c r="DE127" s="7">
        <v>0</v>
      </c>
      <c r="DF127" s="7">
        <v>15.19</v>
      </c>
      <c r="DG127" s="7">
        <v>10.199999999999999</v>
      </c>
      <c r="DH127" s="7">
        <v>9.89</v>
      </c>
      <c r="DI127" s="7">
        <v>23.64</v>
      </c>
      <c r="DJ127" s="7">
        <v>28.3</v>
      </c>
      <c r="DK127" s="7">
        <v>154.01</v>
      </c>
      <c r="DL127" s="7">
        <v>43.05</v>
      </c>
      <c r="DM127" s="7">
        <v>0</v>
      </c>
      <c r="DN127" s="7">
        <v>24542.748</v>
      </c>
      <c r="DO127" s="7">
        <v>0</v>
      </c>
      <c r="DP127" s="7">
        <v>15.65</v>
      </c>
      <c r="DQ127" s="7">
        <v>24.56</v>
      </c>
      <c r="DR127" s="7">
        <v>18.46</v>
      </c>
      <c r="DS127" s="7">
        <v>18.2</v>
      </c>
      <c r="DT127" s="7">
        <v>-60.56</v>
      </c>
      <c r="DU127" s="7">
        <v>-74.319999999999993</v>
      </c>
      <c r="DV127" s="7">
        <v>-51.47</v>
      </c>
      <c r="DW127" s="7">
        <v>-23.91</v>
      </c>
      <c r="DX127" s="7">
        <v>-67.819999999999993</v>
      </c>
      <c r="DY127" s="7">
        <v>0</v>
      </c>
      <c r="DZ127" s="7">
        <v>-33.5</v>
      </c>
      <c r="EA127" s="7">
        <v>-77.599999999999994</v>
      </c>
      <c r="EB127" s="7">
        <v>-105.72</v>
      </c>
      <c r="EC127" s="7">
        <v>0</v>
      </c>
      <c r="ED127" s="7">
        <v>0</v>
      </c>
      <c r="EE127" s="7">
        <v>0</v>
      </c>
      <c r="EF127" s="7">
        <v>2.2683</v>
      </c>
      <c r="EG127" s="7">
        <v>0</v>
      </c>
      <c r="EH127" s="7">
        <v>0</v>
      </c>
      <c r="EI127" s="7">
        <v>0</v>
      </c>
      <c r="EJ127" s="7">
        <v>0</v>
      </c>
      <c r="EK127" s="7">
        <v>2.4500000000000002</v>
      </c>
      <c r="EL127" s="7">
        <v>2.25</v>
      </c>
      <c r="EM127" s="7">
        <v>2.27</v>
      </c>
      <c r="EN127" s="7">
        <v>2.7</v>
      </c>
      <c r="EO127" s="7">
        <v>3.03</v>
      </c>
      <c r="EP127" s="7">
        <v>0</v>
      </c>
      <c r="EQ127" s="7">
        <v>2.9</v>
      </c>
      <c r="ER127" s="7">
        <v>6.41</v>
      </c>
      <c r="ES127" s="7">
        <v>106.6</v>
      </c>
      <c r="ET127" s="7">
        <v>10.799999999999899</v>
      </c>
      <c r="EU127" s="7">
        <v>3.6</v>
      </c>
      <c r="EV127" s="7">
        <v>12.799999999999899</v>
      </c>
      <c r="EW127" s="7">
        <v>9.6</v>
      </c>
      <c r="EX127" s="7">
        <v>3.5999999999999899</v>
      </c>
      <c r="EY127" s="7">
        <v>12.799999999999899</v>
      </c>
      <c r="EZ127" s="7">
        <v>0</v>
      </c>
      <c r="FA127" s="7">
        <v>13.799999999999899</v>
      </c>
      <c r="FB127" s="7">
        <v>14</v>
      </c>
      <c r="FC127" s="7">
        <v>10.7</v>
      </c>
      <c r="FD127" s="7">
        <v>7.4</v>
      </c>
      <c r="FE127" s="7">
        <v>8.3000000000000007</v>
      </c>
      <c r="FF127" s="7">
        <v>3.5</v>
      </c>
      <c r="FG127" s="7">
        <v>0</v>
      </c>
      <c r="FH127" s="7">
        <v>9.1</v>
      </c>
      <c r="FI127" s="7">
        <v>0</v>
      </c>
      <c r="FJ127" s="7">
        <v>9.1485000000000003</v>
      </c>
      <c r="FK127" s="7">
        <v>8.9519000000000002</v>
      </c>
      <c r="FL127" s="7">
        <v>13.004200000000001</v>
      </c>
      <c r="FM127" s="7">
        <v>5.1369999999999898</v>
      </c>
      <c r="FN127" s="7">
        <v>951.89605500000005</v>
      </c>
      <c r="FO127" s="7">
        <v>6.5569319999999998</v>
      </c>
      <c r="FP127" s="7">
        <v>45.975786999999997</v>
      </c>
      <c r="FQ127" s="7">
        <v>3.0146009999999999</v>
      </c>
      <c r="FR127" s="7">
        <v>54.024213000000003</v>
      </c>
      <c r="FS127" s="7">
        <v>3.5423309999999901</v>
      </c>
      <c r="FT127" s="7">
        <v>3.93194</v>
      </c>
      <c r="FU127" s="7">
        <v>-0.32909100000000002</v>
      </c>
      <c r="FV127" s="7">
        <v>-1.4186239999999899</v>
      </c>
      <c r="FW127" s="7">
        <v>6.3380380000000001</v>
      </c>
      <c r="FX127" s="7">
        <v>0</v>
      </c>
      <c r="FY127" s="7">
        <v>178.1</v>
      </c>
      <c r="FZ127" s="7">
        <v>26.8</v>
      </c>
      <c r="GA127" s="7">
        <v>118.1</v>
      </c>
      <c r="GB127" s="7">
        <v>33.199999999999903</v>
      </c>
      <c r="GC127" s="7">
        <v>17</v>
      </c>
      <c r="GD127" s="7">
        <v>16.2</v>
      </c>
      <c r="GE127" s="7">
        <v>37.799999999999997</v>
      </c>
      <c r="GF127" s="7">
        <v>39.9</v>
      </c>
      <c r="GG127" s="7">
        <v>10.199999999999999</v>
      </c>
      <c r="GH127" s="7">
        <v>9.89</v>
      </c>
    </row>
    <row r="128" spans="1:190" x14ac:dyDescent="0.3">
      <c r="A128" s="6">
        <v>40390</v>
      </c>
      <c r="B128" s="7">
        <v>13.4</v>
      </c>
      <c r="C128" s="7">
        <v>0</v>
      </c>
      <c r="D128" s="7">
        <v>0</v>
      </c>
      <c r="E128" s="7">
        <v>0</v>
      </c>
      <c r="F128" s="7">
        <v>11.4</v>
      </c>
      <c r="G128" s="7">
        <v>14</v>
      </c>
      <c r="H128" s="7">
        <v>13</v>
      </c>
      <c r="I128" s="7">
        <v>16.899999999999999</v>
      </c>
      <c r="J128" s="7">
        <v>0</v>
      </c>
      <c r="K128" s="7">
        <v>11.5</v>
      </c>
      <c r="L128" s="7">
        <v>13.94</v>
      </c>
      <c r="M128" s="7">
        <v>7.27</v>
      </c>
      <c r="N128" s="7">
        <v>15.44</v>
      </c>
      <c r="O128" s="7">
        <v>11.32</v>
      </c>
      <c r="P128" s="7">
        <v>8.64</v>
      </c>
      <c r="Q128" s="7">
        <v>8.9</v>
      </c>
      <c r="R128" s="7">
        <v>12.8</v>
      </c>
      <c r="S128" s="7">
        <v>6.4</v>
      </c>
      <c r="T128" s="7">
        <v>18.3</v>
      </c>
      <c r="U128" s="7">
        <v>0</v>
      </c>
      <c r="V128" s="9">
        <f t="shared" ref="V128:W128" si="153">1/3*V126+2/3*V129</f>
        <v>24.72</v>
      </c>
      <c r="W128" s="9">
        <f t="shared" si="153"/>
        <v>28.033333333333331</v>
      </c>
      <c r="X128" s="9">
        <f>1/3*X126+2/3*X129</f>
        <v>9.1833333333333336</v>
      </c>
      <c r="Y128" s="7">
        <v>51.2</v>
      </c>
      <c r="Z128" s="7">
        <v>52.7</v>
      </c>
      <c r="AA128" s="7">
        <v>57.1</v>
      </c>
      <c r="AB128" s="7">
        <v>49.4</v>
      </c>
      <c r="AC128" s="7">
        <v>56.3</v>
      </c>
      <c r="AD128" s="7">
        <v>21.197199999999999</v>
      </c>
      <c r="AE128" s="7">
        <v>24.9</v>
      </c>
      <c r="AF128" s="7">
        <v>26.6</v>
      </c>
      <c r="AG128" s="7">
        <v>15.8</v>
      </c>
      <c r="AH128" s="7">
        <v>0.9</v>
      </c>
      <c r="AI128" s="7">
        <v>-1.5</v>
      </c>
      <c r="AJ128" s="7">
        <v>28.2</v>
      </c>
      <c r="AK128" s="7">
        <v>10.4</v>
      </c>
      <c r="AL128" s="7">
        <v>23.3</v>
      </c>
      <c r="AM128" s="7">
        <v>1.5</v>
      </c>
      <c r="AN128" s="7">
        <v>31.3</v>
      </c>
      <c r="AO128" s="7">
        <v>30.9</v>
      </c>
      <c r="AP128" s="7">
        <v>24.1</v>
      </c>
      <c r="AQ128" s="7">
        <v>20.5</v>
      </c>
      <c r="AR128" s="7">
        <v>34</v>
      </c>
      <c r="AS128" s="7">
        <v>18.899999999999999</v>
      </c>
      <c r="AT128" s="7">
        <v>22.1</v>
      </c>
      <c r="AU128" s="7">
        <v>27.4</v>
      </c>
      <c r="AV128" s="7">
        <v>19.899999999999999</v>
      </c>
      <c r="AW128" s="7">
        <v>1.7</v>
      </c>
      <c r="AX128" s="7">
        <v>42.4</v>
      </c>
      <c r="AY128" s="7">
        <v>55.8</v>
      </c>
      <c r="AZ128" s="7">
        <v>18.899999999999999</v>
      </c>
      <c r="BA128" s="7">
        <v>19.2</v>
      </c>
      <c r="BB128" s="7">
        <v>25.1</v>
      </c>
      <c r="BC128" s="7">
        <v>9.9</v>
      </c>
      <c r="BD128" s="7">
        <v>20.5</v>
      </c>
      <c r="BE128" s="7">
        <v>18.100000000000001</v>
      </c>
      <c r="BF128" s="7">
        <v>24.1</v>
      </c>
      <c r="BG128" s="7">
        <v>24.5</v>
      </c>
      <c r="BH128" s="7">
        <v>-8.6999999999999993</v>
      </c>
      <c r="BI128" s="7">
        <v>52.9</v>
      </c>
      <c r="BJ128" s="7">
        <v>35.200000000000003</v>
      </c>
      <c r="BK128" s="7">
        <v>45.6</v>
      </c>
      <c r="BL128" s="7">
        <v>15.5</v>
      </c>
      <c r="BM128" s="7">
        <v>27.3</v>
      </c>
      <c r="BN128" s="7">
        <v>28.5</v>
      </c>
      <c r="BO128" s="7">
        <v>9.4</v>
      </c>
      <c r="BP128" s="7">
        <v>18.2</v>
      </c>
      <c r="BQ128" s="7">
        <v>29.7</v>
      </c>
      <c r="BR128" s="7">
        <v>21.5947</v>
      </c>
      <c r="BS128" s="7">
        <v>6.8</v>
      </c>
      <c r="BT128" s="7">
        <v>26.8</v>
      </c>
      <c r="BU128" s="7">
        <v>27</v>
      </c>
      <c r="BV128" s="7">
        <v>29.2</v>
      </c>
      <c r="BW128" s="7">
        <v>0</v>
      </c>
      <c r="BX128" s="7">
        <v>37.200000000000003</v>
      </c>
      <c r="BY128" s="7">
        <v>34.5</v>
      </c>
      <c r="BZ128" s="7">
        <v>48.4</v>
      </c>
      <c r="CA128" s="7">
        <v>35.299999999999997</v>
      </c>
      <c r="CB128" s="7">
        <v>50.9</v>
      </c>
      <c r="CC128" s="7">
        <v>37.200000000000003</v>
      </c>
      <c r="CD128" s="7">
        <v>33.299999999999997</v>
      </c>
      <c r="CE128" s="7">
        <v>97.2</v>
      </c>
      <c r="CF128" s="7">
        <v>88.2</v>
      </c>
      <c r="CG128" s="7">
        <v>104.72</v>
      </c>
      <c r="CH128" s="7">
        <v>39.4</v>
      </c>
      <c r="CI128" s="7">
        <v>67.7</v>
      </c>
      <c r="CJ128" s="7">
        <v>29.4</v>
      </c>
      <c r="CK128" s="7">
        <v>12.6</v>
      </c>
      <c r="CL128" s="7">
        <v>9.6999999999999993</v>
      </c>
      <c r="CM128" s="7">
        <v>7.1</v>
      </c>
      <c r="CN128" s="7">
        <v>39.4</v>
      </c>
      <c r="CO128" s="7">
        <v>36.6</v>
      </c>
      <c r="CP128" s="7">
        <v>3</v>
      </c>
      <c r="CQ128" s="7">
        <v>20.9</v>
      </c>
      <c r="CR128" s="7">
        <v>0</v>
      </c>
      <c r="CS128" s="7">
        <v>6.7</v>
      </c>
      <c r="CT128" s="7">
        <v>0</v>
      </c>
      <c r="CU128" s="7">
        <v>0</v>
      </c>
      <c r="CV128" s="7">
        <v>0</v>
      </c>
      <c r="CW128" s="7">
        <v>17.899999999999999</v>
      </c>
      <c r="CX128" s="7">
        <v>18.2</v>
      </c>
      <c r="CY128" s="7">
        <v>16.100000000000001</v>
      </c>
      <c r="CZ128" s="7">
        <v>17.899999999999999</v>
      </c>
      <c r="DA128" s="7">
        <v>18.2</v>
      </c>
      <c r="DB128" s="7">
        <v>0</v>
      </c>
      <c r="DC128" s="7">
        <v>0</v>
      </c>
      <c r="DD128" s="7">
        <v>26</v>
      </c>
      <c r="DE128" s="7">
        <v>0</v>
      </c>
      <c r="DF128" s="7">
        <v>14.69</v>
      </c>
      <c r="DG128" s="9">
        <f>2/3*DG127+1/3*DG130</f>
        <v>10.299999999999999</v>
      </c>
      <c r="DH128" s="9">
        <f>2/3*DH127+1/3*DH130</f>
        <v>9.6999999999999993</v>
      </c>
      <c r="DI128" s="7">
        <v>14.6</v>
      </c>
      <c r="DJ128" s="7">
        <v>27.6</v>
      </c>
      <c r="DK128" s="7">
        <v>178.75</v>
      </c>
      <c r="DL128" s="7">
        <v>40.909999999999997</v>
      </c>
      <c r="DM128" s="7">
        <v>0</v>
      </c>
      <c r="DN128" s="7">
        <v>25388.9395</v>
      </c>
      <c r="DO128" s="7">
        <v>0</v>
      </c>
      <c r="DP128" s="7">
        <v>15.5</v>
      </c>
      <c r="DQ128" s="7">
        <v>22.9</v>
      </c>
      <c r="DR128" s="7">
        <v>17.600000000000001</v>
      </c>
      <c r="DS128" s="7">
        <v>18.399999999999999</v>
      </c>
      <c r="DT128" s="7">
        <v>49.7</v>
      </c>
      <c r="DU128" s="7">
        <v>-126.43</v>
      </c>
      <c r="DV128" s="7">
        <v>-15.97</v>
      </c>
      <c r="DW128" s="7">
        <v>-27.27</v>
      </c>
      <c r="DX128" s="7">
        <v>201.42</v>
      </c>
      <c r="DY128" s="7">
        <v>0</v>
      </c>
      <c r="DZ128" s="7">
        <v>-59.7</v>
      </c>
      <c r="EA128" s="7">
        <v>310</v>
      </c>
      <c r="EB128" s="7">
        <v>-12.15</v>
      </c>
      <c r="EC128" s="7">
        <v>0</v>
      </c>
      <c r="ED128" s="7">
        <v>0</v>
      </c>
      <c r="EE128" s="7">
        <v>0</v>
      </c>
      <c r="EF128" s="7">
        <v>1.4696</v>
      </c>
      <c r="EG128" s="7">
        <v>0</v>
      </c>
      <c r="EH128" s="7">
        <v>0</v>
      </c>
      <c r="EI128" s="7">
        <v>0</v>
      </c>
      <c r="EJ128" s="7">
        <v>0</v>
      </c>
      <c r="EK128" s="7">
        <v>1.95</v>
      </c>
      <c r="EL128" s="7">
        <v>1.99</v>
      </c>
      <c r="EM128" s="7">
        <v>2.1</v>
      </c>
      <c r="EN128" s="7">
        <v>2.57</v>
      </c>
      <c r="EO128" s="7">
        <v>2.89</v>
      </c>
      <c r="EP128" s="7">
        <v>0</v>
      </c>
      <c r="EQ128" s="7">
        <v>3.3</v>
      </c>
      <c r="ER128" s="7">
        <v>4.84</v>
      </c>
      <c r="ES128" s="7">
        <v>105.9</v>
      </c>
      <c r="ET128" s="7">
        <v>10.5</v>
      </c>
      <c r="EU128" s="7">
        <v>3.8333333333333299</v>
      </c>
      <c r="EV128" s="7">
        <v>12.3666666666666</v>
      </c>
      <c r="EW128" s="7">
        <v>9.6</v>
      </c>
      <c r="EX128" s="7">
        <v>3.8333333333333299</v>
      </c>
      <c r="EY128" s="7">
        <v>12.3</v>
      </c>
      <c r="EZ128" s="7">
        <v>0</v>
      </c>
      <c r="FA128" s="7">
        <v>13.5</v>
      </c>
      <c r="FB128" s="7">
        <v>14</v>
      </c>
      <c r="FC128" s="7">
        <v>10.066666666666601</v>
      </c>
      <c r="FD128" s="7">
        <v>8.4</v>
      </c>
      <c r="FE128" s="7">
        <v>8.43333333333333</v>
      </c>
      <c r="FF128" s="7">
        <v>3.7666666666666599</v>
      </c>
      <c r="FG128" s="7">
        <v>0</v>
      </c>
      <c r="FH128" s="7">
        <v>9</v>
      </c>
      <c r="FI128" s="7">
        <v>0</v>
      </c>
      <c r="FJ128" s="7">
        <v>9.1045666666666598</v>
      </c>
      <c r="FK128" s="7">
        <v>8.8865999999999996</v>
      </c>
      <c r="FL128" s="7">
        <v>12.8993666666666</v>
      </c>
      <c r="FM128" s="7">
        <v>5.1701666666666597</v>
      </c>
      <c r="FN128" s="7">
        <v>1013.3092656666601</v>
      </c>
      <c r="FO128" s="7">
        <v>6.8151153333333303</v>
      </c>
      <c r="FP128" s="7">
        <v>54.894022999999997</v>
      </c>
      <c r="FQ128" s="7">
        <v>3.7871416666666602</v>
      </c>
      <c r="FR128" s="7">
        <v>45.105977000000003</v>
      </c>
      <c r="FS128" s="7">
        <v>3.0279736666666599</v>
      </c>
      <c r="FT128" s="7">
        <v>4.3330869999999999</v>
      </c>
      <c r="FU128" s="7">
        <v>-0.33144833333333301</v>
      </c>
      <c r="FV128" s="7">
        <v>-1.0581446666666601</v>
      </c>
      <c r="FW128" s="7">
        <v>6.8925840000000003</v>
      </c>
      <c r="FX128" s="7">
        <v>0</v>
      </c>
      <c r="FY128" s="7">
        <v>178.73333333333301</v>
      </c>
      <c r="FZ128" s="7">
        <v>26.966666666666601</v>
      </c>
      <c r="GA128" s="7">
        <v>118.533333333333</v>
      </c>
      <c r="GB128" s="7">
        <v>33.233333333333299</v>
      </c>
      <c r="GC128" s="7">
        <v>16.966666666666601</v>
      </c>
      <c r="GD128" s="7">
        <v>16.266666666666602</v>
      </c>
      <c r="GE128" s="7">
        <v>38.033333333333303</v>
      </c>
      <c r="GF128" s="7">
        <v>39.6</v>
      </c>
      <c r="GG128" s="7">
        <v>10.3</v>
      </c>
      <c r="GH128" s="7">
        <v>9.6999999999999993</v>
      </c>
    </row>
    <row r="129" spans="1:190" x14ac:dyDescent="0.3">
      <c r="A129" s="6">
        <v>40421</v>
      </c>
      <c r="B129" s="7">
        <v>13.9</v>
      </c>
      <c r="C129" s="7">
        <v>0</v>
      </c>
      <c r="D129" s="7">
        <v>0</v>
      </c>
      <c r="E129" s="7">
        <v>0</v>
      </c>
      <c r="F129" s="7">
        <v>11.7</v>
      </c>
      <c r="G129" s="7">
        <v>14.7</v>
      </c>
      <c r="H129" s="7">
        <v>13.4</v>
      </c>
      <c r="I129" s="7">
        <v>18.399999999999999</v>
      </c>
      <c r="J129" s="7">
        <v>0</v>
      </c>
      <c r="K129" s="7">
        <v>12.6</v>
      </c>
      <c r="L129" s="7">
        <v>14.69</v>
      </c>
      <c r="M129" s="7">
        <v>5.88</v>
      </c>
      <c r="N129" s="7">
        <v>14.85</v>
      </c>
      <c r="O129" s="7">
        <v>18.27</v>
      </c>
      <c r="P129" s="7">
        <v>12.78</v>
      </c>
      <c r="Q129" s="7">
        <v>7</v>
      </c>
      <c r="R129" s="7">
        <v>8.1</v>
      </c>
      <c r="S129" s="7">
        <v>5</v>
      </c>
      <c r="T129" s="7">
        <v>11</v>
      </c>
      <c r="U129" s="7">
        <v>0</v>
      </c>
      <c r="V129" s="7">
        <v>24.01</v>
      </c>
      <c r="W129" s="7">
        <v>27.8</v>
      </c>
      <c r="X129" s="7">
        <v>9.0299999999999994</v>
      </c>
      <c r="Y129" s="7">
        <v>51.7</v>
      </c>
      <c r="Z129" s="7">
        <v>53.1</v>
      </c>
      <c r="AA129" s="7">
        <v>58</v>
      </c>
      <c r="AB129" s="7">
        <v>51.9</v>
      </c>
      <c r="AC129" s="7">
        <v>57.6</v>
      </c>
      <c r="AD129" s="7">
        <v>19.79</v>
      </c>
      <c r="AE129" s="7">
        <v>24.8</v>
      </c>
      <c r="AF129" s="7">
        <v>26.3</v>
      </c>
      <c r="AG129" s="7">
        <v>15.8</v>
      </c>
      <c r="AH129" s="7">
        <v>2.5</v>
      </c>
      <c r="AI129" s="7">
        <v>-2.2000000000000002</v>
      </c>
      <c r="AJ129" s="7">
        <v>26.5</v>
      </c>
      <c r="AK129" s="7">
        <v>11.5</v>
      </c>
      <c r="AL129" s="7">
        <v>22.6</v>
      </c>
      <c r="AM129" s="7">
        <v>3.9</v>
      </c>
      <c r="AN129" s="7">
        <v>30.5</v>
      </c>
      <c r="AO129" s="7">
        <v>23.6</v>
      </c>
      <c r="AP129" s="7">
        <v>24</v>
      </c>
      <c r="AQ129" s="7">
        <v>20.6</v>
      </c>
      <c r="AR129" s="7">
        <v>33.5</v>
      </c>
      <c r="AS129" s="7">
        <v>18.600000000000001</v>
      </c>
      <c r="AT129" s="7">
        <v>22.2</v>
      </c>
      <c r="AU129" s="7">
        <v>27</v>
      </c>
      <c r="AV129" s="7">
        <v>20.100000000000001</v>
      </c>
      <c r="AW129" s="7">
        <v>1.7</v>
      </c>
      <c r="AX129" s="7">
        <v>42</v>
      </c>
      <c r="AY129" s="7">
        <v>56.3</v>
      </c>
      <c r="AZ129" s="7">
        <v>18.600000000000001</v>
      </c>
      <c r="BA129" s="7">
        <v>20.3</v>
      </c>
      <c r="BB129" s="7">
        <v>24.9</v>
      </c>
      <c r="BC129" s="7">
        <v>10.5</v>
      </c>
      <c r="BD129" s="7">
        <v>20.9</v>
      </c>
      <c r="BE129" s="7">
        <v>17.899999999999999</v>
      </c>
      <c r="BF129" s="7">
        <v>22.8</v>
      </c>
      <c r="BG129" s="7">
        <v>24.6</v>
      </c>
      <c r="BH129" s="7">
        <v>-7</v>
      </c>
      <c r="BI129" s="7">
        <v>55.3</v>
      </c>
      <c r="BJ129" s="7">
        <v>34.799999999999997</v>
      </c>
      <c r="BK129" s="7">
        <v>40.200000000000003</v>
      </c>
      <c r="BL129" s="7">
        <v>15.1</v>
      </c>
      <c r="BM129" s="7">
        <v>26.9</v>
      </c>
      <c r="BN129" s="7">
        <v>39.6</v>
      </c>
      <c r="BO129" s="7">
        <v>12.5</v>
      </c>
      <c r="BP129" s="7">
        <v>16</v>
      </c>
      <c r="BQ129" s="7">
        <v>30</v>
      </c>
      <c r="BR129" s="7">
        <v>21.127300000000002</v>
      </c>
      <c r="BS129" s="7">
        <v>8.1</v>
      </c>
      <c r="BT129" s="7">
        <v>26.3</v>
      </c>
      <c r="BU129" s="7">
        <v>27.3</v>
      </c>
      <c r="BV129" s="7">
        <v>1.38</v>
      </c>
      <c r="BW129" s="7">
        <v>0</v>
      </c>
      <c r="BX129" s="7">
        <v>36.700000000000003</v>
      </c>
      <c r="BY129" s="7">
        <v>33.9</v>
      </c>
      <c r="BZ129" s="7">
        <v>40.799999999999997</v>
      </c>
      <c r="CA129" s="7">
        <v>34.299999999999997</v>
      </c>
      <c r="CB129" s="7">
        <v>53.6</v>
      </c>
      <c r="CC129" s="7">
        <v>36.700000000000003</v>
      </c>
      <c r="CD129" s="7">
        <v>37.9</v>
      </c>
      <c r="CE129" s="7">
        <v>92.7</v>
      </c>
      <c r="CF129" s="7">
        <v>84.3</v>
      </c>
      <c r="CG129" s="7">
        <v>104.11</v>
      </c>
      <c r="CH129" s="7">
        <v>35</v>
      </c>
      <c r="CI129" s="7">
        <v>66.099999999999994</v>
      </c>
      <c r="CJ129" s="7">
        <v>29.1</v>
      </c>
      <c r="CK129" s="7">
        <v>10.7</v>
      </c>
      <c r="CL129" s="7">
        <v>6.7</v>
      </c>
      <c r="CM129" s="7">
        <v>4.0999999999999996</v>
      </c>
      <c r="CN129" s="7">
        <v>30.3</v>
      </c>
      <c r="CO129" s="7">
        <v>33.299999999999997</v>
      </c>
      <c r="CP129" s="7">
        <v>-2.4</v>
      </c>
      <c r="CQ129" s="7">
        <v>17</v>
      </c>
      <c r="CR129" s="7">
        <v>0</v>
      </c>
      <c r="CS129" s="7">
        <v>6.2</v>
      </c>
      <c r="CT129" s="7">
        <v>0</v>
      </c>
      <c r="CU129" s="7">
        <v>0</v>
      </c>
      <c r="CV129" s="7">
        <v>0</v>
      </c>
      <c r="CW129" s="7">
        <v>18.399999999999999</v>
      </c>
      <c r="CX129" s="7">
        <v>18.8</v>
      </c>
      <c r="CY129" s="7">
        <v>15.9</v>
      </c>
      <c r="CZ129" s="7">
        <v>18.399999999999999</v>
      </c>
      <c r="DA129" s="7">
        <v>18.8</v>
      </c>
      <c r="DB129" s="7">
        <v>0</v>
      </c>
      <c r="DC129" s="7">
        <v>0</v>
      </c>
      <c r="DD129" s="7">
        <v>28.1</v>
      </c>
      <c r="DE129" s="7">
        <v>0</v>
      </c>
      <c r="DF129" s="7">
        <v>14.95</v>
      </c>
      <c r="DG129" s="9">
        <f>1/3*DG127+2/3*DG130</f>
        <v>10.399999999999999</v>
      </c>
      <c r="DH129" s="9">
        <f>1/3*DH127+2/3*DH130</f>
        <v>9.51</v>
      </c>
      <c r="DI129" s="7">
        <v>16.14</v>
      </c>
      <c r="DJ129" s="7">
        <v>35.200000000000003</v>
      </c>
      <c r="DK129" s="7">
        <v>28.12</v>
      </c>
      <c r="DL129" s="7">
        <v>40.04</v>
      </c>
      <c r="DM129" s="7">
        <v>0</v>
      </c>
      <c r="DN129" s="7">
        <v>25478.377100000002</v>
      </c>
      <c r="DO129" s="7">
        <v>0</v>
      </c>
      <c r="DP129" s="7">
        <v>16</v>
      </c>
      <c r="DQ129" s="7">
        <v>21.9</v>
      </c>
      <c r="DR129" s="7">
        <v>19.2</v>
      </c>
      <c r="DS129" s="7">
        <v>18.600000000000001</v>
      </c>
      <c r="DT129" s="7">
        <v>32.85</v>
      </c>
      <c r="DU129" s="7">
        <v>-206.98</v>
      </c>
      <c r="DV129" s="7">
        <v>-33.520000000000003</v>
      </c>
      <c r="DW129" s="7">
        <v>-20.02</v>
      </c>
      <c r="DX129" s="7">
        <v>115.96</v>
      </c>
      <c r="DY129" s="7">
        <v>0</v>
      </c>
      <c r="DZ129" s="7">
        <v>229.87</v>
      </c>
      <c r="EA129" s="7">
        <v>269.69</v>
      </c>
      <c r="EB129" s="7">
        <v>-23.21</v>
      </c>
      <c r="EC129" s="7">
        <v>0</v>
      </c>
      <c r="ED129" s="7">
        <v>0</v>
      </c>
      <c r="EE129" s="7">
        <v>0</v>
      </c>
      <c r="EF129" s="7">
        <v>2.3199999999999998</v>
      </c>
      <c r="EG129" s="7">
        <v>0</v>
      </c>
      <c r="EH129" s="7">
        <v>0</v>
      </c>
      <c r="EI129" s="7">
        <v>0</v>
      </c>
      <c r="EJ129" s="7">
        <v>0</v>
      </c>
      <c r="EK129" s="7">
        <v>1.97</v>
      </c>
      <c r="EL129" s="7">
        <v>1.98</v>
      </c>
      <c r="EM129" s="7">
        <v>2.0299999999999998</v>
      </c>
      <c r="EN129" s="7">
        <v>2.42</v>
      </c>
      <c r="EO129" s="7">
        <v>2.7</v>
      </c>
      <c r="EP129" s="7">
        <v>0</v>
      </c>
      <c r="EQ129" s="7">
        <v>3.5</v>
      </c>
      <c r="ER129" s="7">
        <v>4.32</v>
      </c>
      <c r="ES129" s="7">
        <v>106</v>
      </c>
      <c r="ET129" s="7">
        <v>10.199999999999999</v>
      </c>
      <c r="EU129" s="7">
        <v>4.0666666666666602</v>
      </c>
      <c r="EV129" s="7">
        <v>11.9333333333333</v>
      </c>
      <c r="EW129" s="7">
        <v>9.6</v>
      </c>
      <c r="EX129" s="7">
        <v>4.0666666666666602</v>
      </c>
      <c r="EY129" s="7">
        <v>11.8</v>
      </c>
      <c r="EZ129" s="7">
        <v>0</v>
      </c>
      <c r="FA129" s="7">
        <v>13.2</v>
      </c>
      <c r="FB129" s="7">
        <v>14</v>
      </c>
      <c r="FC129" s="7">
        <v>9.43333333333333</v>
      </c>
      <c r="FD129" s="7">
        <v>9.4</v>
      </c>
      <c r="FE129" s="7">
        <v>8.5666666666666593</v>
      </c>
      <c r="FF129" s="7">
        <v>4.0333333333333297</v>
      </c>
      <c r="FG129" s="7">
        <v>0</v>
      </c>
      <c r="FH129" s="7">
        <v>8.9</v>
      </c>
      <c r="FI129" s="7">
        <v>0</v>
      </c>
      <c r="FJ129" s="7">
        <v>9.06063333333333</v>
      </c>
      <c r="FK129" s="7">
        <v>8.8213000000000008</v>
      </c>
      <c r="FL129" s="7">
        <v>12.7945333333333</v>
      </c>
      <c r="FM129" s="7">
        <v>5.2033333333333296</v>
      </c>
      <c r="FN129" s="7">
        <v>1074.72247633333</v>
      </c>
      <c r="FO129" s="7">
        <v>7.07329866666666</v>
      </c>
      <c r="FP129" s="7">
        <v>63.812258999999997</v>
      </c>
      <c r="FQ129" s="7">
        <v>4.5596823333333303</v>
      </c>
      <c r="FR129" s="7">
        <v>36.187741000000003</v>
      </c>
      <c r="FS129" s="7">
        <v>2.5136163333333301</v>
      </c>
      <c r="FT129" s="7">
        <v>4.7342339999999998</v>
      </c>
      <c r="FU129" s="7">
        <v>-0.333805666666666</v>
      </c>
      <c r="FV129" s="7">
        <v>-0.69766533333333403</v>
      </c>
      <c r="FW129" s="7">
        <v>7.4471299999999996</v>
      </c>
      <c r="FX129" s="7">
        <v>0</v>
      </c>
      <c r="FY129" s="7">
        <v>179.36666666666599</v>
      </c>
      <c r="FZ129" s="7">
        <v>27.133333333333301</v>
      </c>
      <c r="GA129" s="7">
        <v>118.966666666666</v>
      </c>
      <c r="GB129" s="7">
        <v>33.266666666666602</v>
      </c>
      <c r="GC129" s="7">
        <v>16.933333333333302</v>
      </c>
      <c r="GD129" s="7">
        <v>16.3333333333333</v>
      </c>
      <c r="GE129" s="7">
        <v>38.266666666666602</v>
      </c>
      <c r="GF129" s="7">
        <v>39.299999999999997</v>
      </c>
      <c r="GG129" s="7">
        <v>10.4</v>
      </c>
      <c r="GH129" s="7">
        <v>9.51</v>
      </c>
    </row>
    <row r="130" spans="1:190" x14ac:dyDescent="0.3">
      <c r="A130" s="6">
        <v>40451</v>
      </c>
      <c r="B130" s="7">
        <v>13.3</v>
      </c>
      <c r="C130" s="7">
        <v>0</v>
      </c>
      <c r="D130" s="7">
        <v>0</v>
      </c>
      <c r="E130" s="7">
        <v>0</v>
      </c>
      <c r="F130" s="7">
        <v>11</v>
      </c>
      <c r="G130" s="7">
        <v>14.2</v>
      </c>
      <c r="H130" s="7">
        <v>12</v>
      </c>
      <c r="I130" s="7">
        <v>17.3</v>
      </c>
      <c r="J130" s="7">
        <v>0</v>
      </c>
      <c r="K130" s="7">
        <v>8.1</v>
      </c>
      <c r="L130" s="7">
        <v>8.58</v>
      </c>
      <c r="M130" s="7">
        <v>5.31</v>
      </c>
      <c r="N130" s="7">
        <v>5.96</v>
      </c>
      <c r="O130" s="7">
        <v>16</v>
      </c>
      <c r="P130" s="7">
        <v>16.329999999999998</v>
      </c>
      <c r="Q130" s="7">
        <v>7.2</v>
      </c>
      <c r="R130" s="7">
        <v>13.5</v>
      </c>
      <c r="S130" s="7">
        <v>2.5</v>
      </c>
      <c r="T130" s="7">
        <v>18.899999999999999</v>
      </c>
      <c r="U130" s="7">
        <v>0</v>
      </c>
      <c r="V130" s="9">
        <f t="shared" ref="V130:W130" si="154">2/3*V129+1/3*V132</f>
        <v>23.463333333333335</v>
      </c>
      <c r="W130" s="9">
        <f t="shared" si="154"/>
        <v>28.833333333333329</v>
      </c>
      <c r="X130" s="9">
        <f>2/3*X129+1/3*X132</f>
        <v>9.76</v>
      </c>
      <c r="Y130" s="7">
        <v>53.8</v>
      </c>
      <c r="Z130" s="7">
        <v>56.4</v>
      </c>
      <c r="AA130" s="7">
        <v>57.9</v>
      </c>
      <c r="AB130" s="7">
        <v>52.9</v>
      </c>
      <c r="AC130" s="7">
        <v>55.2</v>
      </c>
      <c r="AD130" s="7">
        <v>15.613899999999999</v>
      </c>
      <c r="AE130" s="7">
        <v>24.5</v>
      </c>
      <c r="AF130" s="7">
        <v>25.9</v>
      </c>
      <c r="AG130" s="7">
        <v>17.100000000000001</v>
      </c>
      <c r="AH130" s="7">
        <v>4.0999999999999996</v>
      </c>
      <c r="AI130" s="7">
        <v>-4.5999999999999996</v>
      </c>
      <c r="AJ130" s="7">
        <v>26</v>
      </c>
      <c r="AK130" s="7">
        <v>12.3</v>
      </c>
      <c r="AL130" s="7">
        <v>23</v>
      </c>
      <c r="AM130" s="7">
        <v>5.2</v>
      </c>
      <c r="AN130" s="7">
        <v>30.3</v>
      </c>
      <c r="AO130" s="7">
        <v>20</v>
      </c>
      <c r="AP130" s="7">
        <v>24.1</v>
      </c>
      <c r="AQ130" s="7">
        <v>20.399999999999999</v>
      </c>
      <c r="AR130" s="7">
        <v>31.9</v>
      </c>
      <c r="AS130" s="7">
        <v>17.7</v>
      </c>
      <c r="AT130" s="7">
        <v>22</v>
      </c>
      <c r="AU130" s="7">
        <v>26.7</v>
      </c>
      <c r="AV130" s="7">
        <v>20.2</v>
      </c>
      <c r="AW130" s="7">
        <v>1.7</v>
      </c>
      <c r="AX130" s="7">
        <v>42</v>
      </c>
      <c r="AY130" s="7">
        <v>56.4</v>
      </c>
      <c r="AZ130" s="7">
        <v>17.7</v>
      </c>
      <c r="BA130" s="7">
        <v>17.899999999999999</v>
      </c>
      <c r="BB130" s="7">
        <v>25.4</v>
      </c>
      <c r="BC130" s="7">
        <v>8.3000000000000007</v>
      </c>
      <c r="BD130" s="7">
        <v>26</v>
      </c>
      <c r="BE130" s="7">
        <v>17.600000000000001</v>
      </c>
      <c r="BF130" s="7">
        <v>22</v>
      </c>
      <c r="BG130" s="7">
        <v>27.5</v>
      </c>
      <c r="BH130" s="7">
        <v>-5.5</v>
      </c>
      <c r="BI130" s="7">
        <v>44.4</v>
      </c>
      <c r="BJ130" s="7">
        <v>34.700000000000003</v>
      </c>
      <c r="BK130" s="7">
        <v>36.799999999999997</v>
      </c>
      <c r="BL130" s="7">
        <v>15.5</v>
      </c>
      <c r="BM130" s="7">
        <v>25.9</v>
      </c>
      <c r="BN130" s="7">
        <v>41</v>
      </c>
      <c r="BO130" s="7">
        <v>13.2</v>
      </c>
      <c r="BP130" s="7">
        <v>14.3</v>
      </c>
      <c r="BQ130" s="7">
        <v>26.7</v>
      </c>
      <c r="BR130" s="7">
        <v>19.872599999999998</v>
      </c>
      <c r="BS130" s="7">
        <v>9.6999999999999993</v>
      </c>
      <c r="BT130" s="7">
        <v>24.5</v>
      </c>
      <c r="BU130" s="7">
        <v>26.2</v>
      </c>
      <c r="BV130" s="7">
        <v>6.14</v>
      </c>
      <c r="BW130" s="7">
        <v>0</v>
      </c>
      <c r="BX130" s="7">
        <v>36.4</v>
      </c>
      <c r="BY130" s="7">
        <v>33.799999999999997</v>
      </c>
      <c r="BZ130" s="7">
        <v>36</v>
      </c>
      <c r="CA130" s="7">
        <v>33.299999999999997</v>
      </c>
      <c r="CB130" s="7">
        <v>54.6</v>
      </c>
      <c r="CC130" s="7">
        <v>36.4</v>
      </c>
      <c r="CD130" s="7">
        <v>35.6</v>
      </c>
      <c r="CE130" s="7">
        <v>87.7</v>
      </c>
      <c r="CF130" s="7">
        <v>83.7</v>
      </c>
      <c r="CG130" s="7">
        <v>103.52</v>
      </c>
      <c r="CH130" s="7">
        <v>32.5</v>
      </c>
      <c r="CI130" s="7">
        <v>63.1</v>
      </c>
      <c r="CJ130" s="7">
        <v>28.1</v>
      </c>
      <c r="CK130" s="7">
        <v>10.4</v>
      </c>
      <c r="CL130" s="7">
        <v>8.1999999999999993</v>
      </c>
      <c r="CM130" s="7">
        <v>5.8</v>
      </c>
      <c r="CN130" s="7">
        <v>27</v>
      </c>
      <c r="CO130" s="7">
        <v>33.200000000000003</v>
      </c>
      <c r="CP130" s="7">
        <v>-1.7</v>
      </c>
      <c r="CQ130" s="7">
        <v>21.1</v>
      </c>
      <c r="CR130" s="7">
        <v>0</v>
      </c>
      <c r="CS130" s="7">
        <v>6.2</v>
      </c>
      <c r="CT130" s="7">
        <v>0</v>
      </c>
      <c r="CU130" s="7">
        <v>0</v>
      </c>
      <c r="CV130" s="7">
        <v>0</v>
      </c>
      <c r="CW130" s="7">
        <v>18.84</v>
      </c>
      <c r="CX130" s="7">
        <v>19.100000000000001</v>
      </c>
      <c r="CY130" s="7">
        <v>17</v>
      </c>
      <c r="CZ130" s="7">
        <v>18.7</v>
      </c>
      <c r="DA130" s="7">
        <v>19.8</v>
      </c>
      <c r="DB130" s="7">
        <v>0</v>
      </c>
      <c r="DC130" s="7">
        <v>0</v>
      </c>
      <c r="DD130" s="7">
        <v>29.3</v>
      </c>
      <c r="DE130" s="7">
        <v>0</v>
      </c>
      <c r="DF130" s="7">
        <v>15.34</v>
      </c>
      <c r="DG130" s="7">
        <v>10.5</v>
      </c>
      <c r="DH130" s="7">
        <v>9.32</v>
      </c>
      <c r="DI130" s="7">
        <v>16.89</v>
      </c>
      <c r="DJ130" s="7">
        <v>29.7</v>
      </c>
      <c r="DK130" s="7">
        <v>30.77</v>
      </c>
      <c r="DL130" s="7">
        <v>37.89</v>
      </c>
      <c r="DM130" s="7">
        <v>0</v>
      </c>
      <c r="DN130" s="7">
        <v>26483.03</v>
      </c>
      <c r="DO130" s="7">
        <v>0</v>
      </c>
      <c r="DP130" s="7">
        <v>13.78</v>
      </c>
      <c r="DQ130" s="7">
        <v>20.87</v>
      </c>
      <c r="DR130" s="7">
        <v>18.96</v>
      </c>
      <c r="DS130" s="7">
        <v>18.5</v>
      </c>
      <c r="DT130" s="7">
        <v>15.25</v>
      </c>
      <c r="DU130" s="7">
        <v>-192.44</v>
      </c>
      <c r="DV130" s="7">
        <v>-25.83</v>
      </c>
      <c r="DW130" s="7">
        <v>-15.27</v>
      </c>
      <c r="DX130" s="7">
        <v>39.17</v>
      </c>
      <c r="DY130" s="7">
        <v>0</v>
      </c>
      <c r="DZ130" s="7">
        <v>45.03</v>
      </c>
      <c r="EA130" s="7">
        <v>69.349999999999994</v>
      </c>
      <c r="EB130" s="7">
        <v>53.16</v>
      </c>
      <c r="EC130" s="7">
        <v>0</v>
      </c>
      <c r="ED130" s="7">
        <v>0</v>
      </c>
      <c r="EE130" s="7">
        <v>0</v>
      </c>
      <c r="EF130" s="7">
        <v>2.5975000000000001</v>
      </c>
      <c r="EG130" s="7">
        <v>0</v>
      </c>
      <c r="EH130" s="7">
        <v>0</v>
      </c>
      <c r="EI130" s="7">
        <v>0</v>
      </c>
      <c r="EJ130" s="7">
        <v>0</v>
      </c>
      <c r="EK130" s="7">
        <v>2.2004999999999999</v>
      </c>
      <c r="EL130" s="7">
        <v>2.17</v>
      </c>
      <c r="EM130" s="7">
        <v>2.1678000000000002</v>
      </c>
      <c r="EN130" s="7">
        <v>2.54</v>
      </c>
      <c r="EO130" s="7">
        <v>2.8969</v>
      </c>
      <c r="EP130" s="7">
        <v>0</v>
      </c>
      <c r="EQ130" s="7">
        <v>3.6</v>
      </c>
      <c r="ER130" s="7">
        <v>4.33</v>
      </c>
      <c r="ES130" s="7">
        <v>106.1</v>
      </c>
      <c r="ET130" s="7">
        <v>9.9</v>
      </c>
      <c r="EU130" s="7">
        <v>4.2999999999999901</v>
      </c>
      <c r="EV130" s="7">
        <v>11.5</v>
      </c>
      <c r="EW130" s="7">
        <v>9.6</v>
      </c>
      <c r="EX130" s="7">
        <v>4.2999999999999901</v>
      </c>
      <c r="EY130" s="7">
        <v>11.3</v>
      </c>
      <c r="EZ130" s="7">
        <v>0</v>
      </c>
      <c r="FA130" s="7">
        <v>12.9</v>
      </c>
      <c r="FB130" s="7">
        <v>14</v>
      </c>
      <c r="FC130" s="7">
        <v>8.8000000000000007</v>
      </c>
      <c r="FD130" s="7">
        <v>10.4</v>
      </c>
      <c r="FE130" s="7">
        <v>8.6999999999999993</v>
      </c>
      <c r="FF130" s="7">
        <v>4.3</v>
      </c>
      <c r="FG130" s="7">
        <v>0</v>
      </c>
      <c r="FH130" s="7">
        <v>8.8000000000000007</v>
      </c>
      <c r="FI130" s="7">
        <v>0</v>
      </c>
      <c r="FJ130" s="7">
        <v>9.0167000000000002</v>
      </c>
      <c r="FK130" s="7">
        <v>8.7560000000000002</v>
      </c>
      <c r="FL130" s="7">
        <v>12.6897</v>
      </c>
      <c r="FM130" s="7">
        <v>5.2365000000000004</v>
      </c>
      <c r="FN130" s="7">
        <v>1136.135687</v>
      </c>
      <c r="FO130" s="7">
        <v>7.3314819999999896</v>
      </c>
      <c r="FP130" s="7">
        <v>72.730495000000005</v>
      </c>
      <c r="FQ130" s="7">
        <v>5.3322229999999999</v>
      </c>
      <c r="FR130" s="7">
        <v>27.269504999999999</v>
      </c>
      <c r="FS130" s="7">
        <v>1.9992589999999999</v>
      </c>
      <c r="FT130" s="7">
        <v>5.1353809999999998</v>
      </c>
      <c r="FU130" s="7">
        <v>-0.33616299999999899</v>
      </c>
      <c r="FV130" s="7">
        <v>-0.33718600000000098</v>
      </c>
      <c r="FW130" s="7">
        <v>8.0016759999999998</v>
      </c>
      <c r="FX130" s="7">
        <v>0</v>
      </c>
      <c r="FY130" s="7">
        <v>180</v>
      </c>
      <c r="FZ130" s="7">
        <v>27.3</v>
      </c>
      <c r="GA130" s="7">
        <v>119.399999999999</v>
      </c>
      <c r="GB130" s="7">
        <v>33.299999999999997</v>
      </c>
      <c r="GC130" s="7">
        <v>16.899999999999999</v>
      </c>
      <c r="GD130" s="7">
        <v>16.399999999999999</v>
      </c>
      <c r="GE130" s="7">
        <v>38.499999999999901</v>
      </c>
      <c r="GF130" s="7">
        <v>39</v>
      </c>
      <c r="GG130" s="7">
        <v>10.5</v>
      </c>
      <c r="GH130" s="7">
        <v>9.32</v>
      </c>
    </row>
    <row r="131" spans="1:190" x14ac:dyDescent="0.3">
      <c r="A131" s="6">
        <v>40482</v>
      </c>
      <c r="B131" s="7">
        <v>13.1</v>
      </c>
      <c r="C131" s="7">
        <v>0</v>
      </c>
      <c r="D131" s="7">
        <v>0</v>
      </c>
      <c r="E131" s="7">
        <v>0</v>
      </c>
      <c r="F131" s="7">
        <v>10.6</v>
      </c>
      <c r="G131" s="7">
        <v>14.3</v>
      </c>
      <c r="H131" s="7">
        <v>11.2</v>
      </c>
      <c r="I131" s="7">
        <v>17</v>
      </c>
      <c r="J131" s="7">
        <v>0</v>
      </c>
      <c r="K131" s="7">
        <v>5.9</v>
      </c>
      <c r="L131" s="7">
        <v>8.3699999999999992</v>
      </c>
      <c r="M131" s="7">
        <v>0.14000000000000001</v>
      </c>
      <c r="N131" s="7">
        <v>7.37</v>
      </c>
      <c r="O131" s="7">
        <v>11.72</v>
      </c>
      <c r="P131" s="7">
        <v>13.25</v>
      </c>
      <c r="Q131" s="7">
        <v>7.4</v>
      </c>
      <c r="R131" s="7">
        <v>12.5</v>
      </c>
      <c r="S131" s="7">
        <v>3.2</v>
      </c>
      <c r="T131" s="7">
        <v>11.6</v>
      </c>
      <c r="U131" s="7">
        <v>0</v>
      </c>
      <c r="V131" s="9">
        <f t="shared" ref="V131:W131" si="155">1/3*V129+2/3*V132</f>
        <v>22.916666666666668</v>
      </c>
      <c r="W131" s="9">
        <f t="shared" si="155"/>
        <v>29.866666666666664</v>
      </c>
      <c r="X131" s="9">
        <f>1/3*X129+2/3*X132</f>
        <v>10.49</v>
      </c>
      <c r="Y131" s="7">
        <v>54.7</v>
      </c>
      <c r="Z131" s="7">
        <v>57.1</v>
      </c>
      <c r="AA131" s="7">
        <v>57.4</v>
      </c>
      <c r="AB131" s="7">
        <v>54.8</v>
      </c>
      <c r="AC131" s="7">
        <v>56.4</v>
      </c>
      <c r="AD131" s="7">
        <v>15.938000000000001</v>
      </c>
      <c r="AE131" s="7">
        <v>24.4</v>
      </c>
      <c r="AF131" s="7">
        <v>25.7</v>
      </c>
      <c r="AG131" s="7">
        <v>18.2</v>
      </c>
      <c r="AH131" s="7">
        <v>4.9000000000000004</v>
      </c>
      <c r="AI131" s="7">
        <v>-5</v>
      </c>
      <c r="AJ131" s="7">
        <v>25.6</v>
      </c>
      <c r="AK131" s="7">
        <v>11.8</v>
      </c>
      <c r="AL131" s="7">
        <v>22.7</v>
      </c>
      <c r="AM131" s="7">
        <v>3.3</v>
      </c>
      <c r="AN131" s="7">
        <v>30.1</v>
      </c>
      <c r="AO131" s="7">
        <v>18.899999999999999</v>
      </c>
      <c r="AP131" s="7">
        <v>23.8</v>
      </c>
      <c r="AQ131" s="7">
        <v>20.6</v>
      </c>
      <c r="AR131" s="7">
        <v>31.9</v>
      </c>
      <c r="AS131" s="7">
        <v>17.2</v>
      </c>
      <c r="AT131" s="7">
        <v>22.3</v>
      </c>
      <c r="AU131" s="7">
        <v>26.4</v>
      </c>
      <c r="AV131" s="7">
        <v>20.3</v>
      </c>
      <c r="AW131" s="7">
        <v>1.7</v>
      </c>
      <c r="AX131" s="7">
        <v>42</v>
      </c>
      <c r="AY131" s="7">
        <v>56.4</v>
      </c>
      <c r="AZ131" s="7">
        <v>17.2</v>
      </c>
      <c r="BA131" s="7">
        <v>19.2</v>
      </c>
      <c r="BB131" s="7">
        <v>25.7</v>
      </c>
      <c r="BC131" s="7">
        <v>8</v>
      </c>
      <c r="BD131" s="7">
        <v>23.9</v>
      </c>
      <c r="BE131" s="7">
        <v>18.600000000000001</v>
      </c>
      <c r="BF131" s="7">
        <v>22.2</v>
      </c>
      <c r="BG131" s="7">
        <v>26.3</v>
      </c>
      <c r="BH131" s="7">
        <v>-5.2</v>
      </c>
      <c r="BI131" s="7">
        <v>40.700000000000003</v>
      </c>
      <c r="BJ131" s="7">
        <v>34.6</v>
      </c>
      <c r="BK131" s="7">
        <v>32.700000000000003</v>
      </c>
      <c r="BL131" s="7">
        <v>15.1</v>
      </c>
      <c r="BM131" s="7">
        <v>24.7</v>
      </c>
      <c r="BN131" s="7">
        <v>36.9</v>
      </c>
      <c r="BO131" s="7">
        <v>13.7</v>
      </c>
      <c r="BP131" s="7">
        <v>13</v>
      </c>
      <c r="BQ131" s="7">
        <v>24</v>
      </c>
      <c r="BR131" s="7">
        <v>19.4681</v>
      </c>
      <c r="BS131" s="7">
        <v>9.3000000000000007</v>
      </c>
      <c r="BT131" s="7">
        <v>23.8</v>
      </c>
      <c r="BU131" s="7">
        <v>25.7</v>
      </c>
      <c r="BV131" s="7">
        <v>7.86</v>
      </c>
      <c r="BW131" s="7">
        <v>0</v>
      </c>
      <c r="BX131" s="7">
        <v>36.5</v>
      </c>
      <c r="BY131" s="7">
        <v>33.799999999999997</v>
      </c>
      <c r="BZ131" s="7">
        <v>33.4</v>
      </c>
      <c r="CA131" s="7">
        <v>33.9</v>
      </c>
      <c r="CB131" s="7">
        <v>55.2</v>
      </c>
      <c r="CC131" s="7">
        <v>36.5</v>
      </c>
      <c r="CD131" s="7">
        <v>36.200000000000003</v>
      </c>
      <c r="CE131" s="7">
        <v>78.3</v>
      </c>
      <c r="CF131" s="7">
        <v>79.2</v>
      </c>
      <c r="CG131" s="7">
        <v>103.57</v>
      </c>
      <c r="CH131" s="7">
        <v>32</v>
      </c>
      <c r="CI131" s="7">
        <v>61.9</v>
      </c>
      <c r="CJ131" s="7">
        <v>28.3</v>
      </c>
      <c r="CK131" s="7">
        <v>11.4</v>
      </c>
      <c r="CL131" s="7">
        <v>9.1</v>
      </c>
      <c r="CM131" s="7">
        <v>6.8</v>
      </c>
      <c r="CN131" s="7">
        <v>26.6</v>
      </c>
      <c r="CO131" s="7">
        <v>34.5</v>
      </c>
      <c r="CP131" s="7">
        <v>-2.5</v>
      </c>
      <c r="CQ131" s="7">
        <v>23.2</v>
      </c>
      <c r="CR131" s="7">
        <v>0</v>
      </c>
      <c r="CS131" s="7">
        <v>5.9</v>
      </c>
      <c r="CT131" s="7">
        <v>0</v>
      </c>
      <c r="CU131" s="7">
        <v>0</v>
      </c>
      <c r="CV131" s="7">
        <v>0</v>
      </c>
      <c r="CW131" s="7">
        <v>18.64</v>
      </c>
      <c r="CX131" s="7">
        <v>18.899999999999999</v>
      </c>
      <c r="CY131" s="7">
        <v>16.8</v>
      </c>
      <c r="CZ131" s="7">
        <v>18.5</v>
      </c>
      <c r="DA131" s="7">
        <v>19.399999999999999</v>
      </c>
      <c r="DB131" s="7">
        <v>0</v>
      </c>
      <c r="DC131" s="7">
        <v>0</v>
      </c>
      <c r="DD131" s="7">
        <v>29.6</v>
      </c>
      <c r="DE131" s="7">
        <v>0</v>
      </c>
      <c r="DF131" s="7">
        <v>14.15</v>
      </c>
      <c r="DG131" s="9">
        <f>2/3*DG130+1/3*DG133</f>
        <v>10.766666666666666</v>
      </c>
      <c r="DH131" s="9">
        <f>2/3*DH130+1/3*DH133</f>
        <v>9.4933333333333323</v>
      </c>
      <c r="DI131" s="7">
        <v>25.47</v>
      </c>
      <c r="DJ131" s="7">
        <v>32.200000000000003</v>
      </c>
      <c r="DK131" s="7">
        <v>12.66</v>
      </c>
      <c r="DL131" s="7">
        <v>36.33</v>
      </c>
      <c r="DM131" s="7">
        <v>0</v>
      </c>
      <c r="DN131" s="7">
        <v>27608.99</v>
      </c>
      <c r="DO131" s="7">
        <v>0</v>
      </c>
      <c r="DP131" s="7">
        <v>16.600000000000001</v>
      </c>
      <c r="DQ131" s="7">
        <v>22.1</v>
      </c>
      <c r="DR131" s="7">
        <v>19.3</v>
      </c>
      <c r="DS131" s="7">
        <v>19.3</v>
      </c>
      <c r="DT131" s="7">
        <v>132.29</v>
      </c>
      <c r="DU131" s="7">
        <v>-198.98</v>
      </c>
      <c r="DV131" s="7">
        <v>-12.53</v>
      </c>
      <c r="DW131" s="7">
        <v>5.08</v>
      </c>
      <c r="DX131" s="7">
        <v>342.56</v>
      </c>
      <c r="DY131" s="7">
        <v>0</v>
      </c>
      <c r="DZ131" s="7">
        <v>-38.94</v>
      </c>
      <c r="EA131" s="7">
        <v>495.43</v>
      </c>
      <c r="EB131" s="7">
        <v>-5.56</v>
      </c>
      <c r="EC131" s="7">
        <v>0</v>
      </c>
      <c r="ED131" s="7">
        <v>0</v>
      </c>
      <c r="EE131" s="7">
        <v>0</v>
      </c>
      <c r="EF131" s="7">
        <v>1.5842000000000001</v>
      </c>
      <c r="EG131" s="7">
        <v>0</v>
      </c>
      <c r="EH131" s="7">
        <v>0</v>
      </c>
      <c r="EI131" s="7">
        <v>0</v>
      </c>
      <c r="EJ131" s="7">
        <v>0</v>
      </c>
      <c r="EK131" s="7">
        <v>2.1850999999999998</v>
      </c>
      <c r="EL131" s="7">
        <v>2.25</v>
      </c>
      <c r="EM131" s="7">
        <v>2.35</v>
      </c>
      <c r="EN131" s="7">
        <v>2.95</v>
      </c>
      <c r="EO131" s="7">
        <v>3.4155000000000002</v>
      </c>
      <c r="EP131" s="7">
        <v>0</v>
      </c>
      <c r="EQ131" s="7">
        <v>4.4000000000000004</v>
      </c>
      <c r="ER131" s="7">
        <v>5.04</v>
      </c>
      <c r="ES131" s="7">
        <v>107.8</v>
      </c>
      <c r="ET131" s="7">
        <v>9.9</v>
      </c>
      <c r="EU131" s="7">
        <v>4.43333333333333</v>
      </c>
      <c r="EV131" s="7">
        <v>11.533333333333299</v>
      </c>
      <c r="EW131" s="7">
        <v>9.5666666666666593</v>
      </c>
      <c r="EX131" s="7">
        <v>4.43333333333333</v>
      </c>
      <c r="EY131" s="7">
        <v>11.3</v>
      </c>
      <c r="EZ131" s="7">
        <v>0</v>
      </c>
      <c r="FA131" s="7">
        <v>13.133333333333301</v>
      </c>
      <c r="FB131" s="7">
        <v>14.1</v>
      </c>
      <c r="FC131" s="7">
        <v>8.1999999999999993</v>
      </c>
      <c r="FD131" s="7">
        <v>9.86666666666666</v>
      </c>
      <c r="FE131" s="7">
        <v>8.6666666666666607</v>
      </c>
      <c r="FF131" s="7">
        <v>6.1333333333333302</v>
      </c>
      <c r="FG131" s="7">
        <v>0</v>
      </c>
      <c r="FH131" s="7">
        <v>8.4</v>
      </c>
      <c r="FI131" s="7">
        <v>0</v>
      </c>
      <c r="FJ131" s="7">
        <v>8.8883666666666592</v>
      </c>
      <c r="FK131" s="7">
        <v>9.1834000000000007</v>
      </c>
      <c r="FL131" s="7">
        <v>12.1296</v>
      </c>
      <c r="FM131" s="7">
        <v>5.2777000000000003</v>
      </c>
      <c r="FN131" s="7">
        <v>1485.75389</v>
      </c>
      <c r="FO131" s="7">
        <v>8.9903809999999993</v>
      </c>
      <c r="FP131" s="7">
        <v>61.6707476666666</v>
      </c>
      <c r="FQ131" s="7">
        <v>5.1774950000000004</v>
      </c>
      <c r="FR131" s="7">
        <v>38.329252333333301</v>
      </c>
      <c r="FS131" s="7">
        <v>3.8128860000000002</v>
      </c>
      <c r="FT131" s="7">
        <v>4.9580816666666596</v>
      </c>
      <c r="FU131" s="7">
        <v>-0.34921033333333301</v>
      </c>
      <c r="FV131" s="7">
        <v>-0.31086666666666701</v>
      </c>
      <c r="FW131" s="7">
        <v>7.9387306666666602</v>
      </c>
      <c r="FX131" s="7">
        <v>0</v>
      </c>
      <c r="FY131" s="7">
        <v>180.266666666666</v>
      </c>
      <c r="FZ131" s="7">
        <v>27.3</v>
      </c>
      <c r="GA131" s="7">
        <v>119.8</v>
      </c>
      <c r="GB131" s="7">
        <v>33.1666666666666</v>
      </c>
      <c r="GC131" s="7">
        <v>16.8</v>
      </c>
      <c r="GD131" s="7">
        <v>16.3666666666666</v>
      </c>
      <c r="GE131" s="7">
        <v>38.133333333333297</v>
      </c>
      <c r="GF131" s="7">
        <v>38.866666666666603</v>
      </c>
      <c r="GG131" s="7">
        <v>10.7666666666666</v>
      </c>
      <c r="GH131" s="7">
        <v>9.4933333333333305</v>
      </c>
    </row>
    <row r="132" spans="1:190" x14ac:dyDescent="0.3">
      <c r="A132" s="6">
        <v>40512</v>
      </c>
      <c r="B132" s="7">
        <v>13.3</v>
      </c>
      <c r="C132" s="7">
        <v>0</v>
      </c>
      <c r="D132" s="7">
        <v>0</v>
      </c>
      <c r="E132" s="7">
        <v>0</v>
      </c>
      <c r="F132" s="7">
        <v>10.9</v>
      </c>
      <c r="G132" s="7">
        <v>14.4</v>
      </c>
      <c r="H132" s="7">
        <v>11.7</v>
      </c>
      <c r="I132" s="7">
        <v>17.3</v>
      </c>
      <c r="J132" s="7">
        <v>0</v>
      </c>
      <c r="K132" s="7">
        <v>5.6</v>
      </c>
      <c r="L132" s="7">
        <v>3.925325</v>
      </c>
      <c r="M132" s="7">
        <v>0.85885299999999998</v>
      </c>
      <c r="N132" s="7">
        <v>3.1700110000000001</v>
      </c>
      <c r="O132" s="7">
        <v>9.5759690000000006</v>
      </c>
      <c r="P132" s="7">
        <v>4.8858079999999999</v>
      </c>
      <c r="Q132" s="7">
        <v>8.3000000000000007</v>
      </c>
      <c r="R132" s="7">
        <v>11.6</v>
      </c>
      <c r="S132" s="7">
        <v>9</v>
      </c>
      <c r="T132" s="7">
        <v>13.4</v>
      </c>
      <c r="U132" s="7">
        <v>0</v>
      </c>
      <c r="V132" s="7">
        <v>22.37</v>
      </c>
      <c r="W132" s="7">
        <v>30.9</v>
      </c>
      <c r="X132" s="7">
        <v>11.22</v>
      </c>
      <c r="Y132" s="7">
        <v>55.2</v>
      </c>
      <c r="Z132" s="7">
        <v>58.5</v>
      </c>
      <c r="AA132" s="7">
        <v>58.9</v>
      </c>
      <c r="AB132" s="7">
        <v>55.3</v>
      </c>
      <c r="AC132" s="7">
        <v>53.1</v>
      </c>
      <c r="AD132" s="7">
        <v>14.2309</v>
      </c>
      <c r="AE132" s="7">
        <v>24.9</v>
      </c>
      <c r="AF132" s="7">
        <v>26.2</v>
      </c>
      <c r="AG132" s="7">
        <v>17.899999999999999</v>
      </c>
      <c r="AH132" s="7">
        <v>5.3</v>
      </c>
      <c r="AI132" s="7">
        <v>-1.5</v>
      </c>
      <c r="AJ132" s="7">
        <v>25.8</v>
      </c>
      <c r="AK132" s="7">
        <v>14.2</v>
      </c>
      <c r="AL132" s="7">
        <v>24.8</v>
      </c>
      <c r="AM132" s="7">
        <v>6.7</v>
      </c>
      <c r="AN132" s="7">
        <v>29.6</v>
      </c>
      <c r="AO132" s="7">
        <v>19</v>
      </c>
      <c r="AP132" s="7">
        <v>24.2</v>
      </c>
      <c r="AQ132" s="7">
        <v>20.9</v>
      </c>
      <c r="AR132" s="7">
        <v>33.1</v>
      </c>
      <c r="AS132" s="7">
        <v>16.600000000000001</v>
      </c>
      <c r="AT132" s="7">
        <v>22.7</v>
      </c>
      <c r="AU132" s="7">
        <v>26.9</v>
      </c>
      <c r="AV132" s="7">
        <v>20.3</v>
      </c>
      <c r="AW132" s="7">
        <v>1.6</v>
      </c>
      <c r="AX132" s="7">
        <v>42</v>
      </c>
      <c r="AY132" s="7">
        <v>56.3</v>
      </c>
      <c r="AZ132" s="7">
        <v>16.600000000000001</v>
      </c>
      <c r="BA132" s="7">
        <v>19.600000000000001</v>
      </c>
      <c r="BB132" s="7">
        <v>26.1</v>
      </c>
      <c r="BC132" s="7">
        <v>9</v>
      </c>
      <c r="BD132" s="7">
        <v>23.1</v>
      </c>
      <c r="BE132" s="7">
        <v>18.100000000000001</v>
      </c>
      <c r="BF132" s="7">
        <v>22.3</v>
      </c>
      <c r="BG132" s="7">
        <v>26</v>
      </c>
      <c r="BH132" s="7">
        <v>-3.9</v>
      </c>
      <c r="BI132" s="7">
        <v>36.299999999999997</v>
      </c>
      <c r="BJ132" s="7">
        <v>36.4</v>
      </c>
      <c r="BK132" s="7">
        <v>32</v>
      </c>
      <c r="BL132" s="7">
        <v>16.7</v>
      </c>
      <c r="BM132" s="7">
        <v>24.5</v>
      </c>
      <c r="BN132" s="7">
        <v>43.8</v>
      </c>
      <c r="BO132" s="7">
        <v>13.9</v>
      </c>
      <c r="BP132" s="7">
        <v>15</v>
      </c>
      <c r="BQ132" s="7">
        <v>21.9</v>
      </c>
      <c r="BR132" s="7">
        <v>19.709299999999999</v>
      </c>
      <c r="BS132" s="7">
        <v>8</v>
      </c>
      <c r="BT132" s="7">
        <v>25.9</v>
      </c>
      <c r="BU132" s="7">
        <v>26.8</v>
      </c>
      <c r="BV132" s="7">
        <v>38.17</v>
      </c>
      <c r="BW132" s="7">
        <v>0</v>
      </c>
      <c r="BX132" s="7">
        <v>36.5</v>
      </c>
      <c r="BY132" s="7">
        <v>34.200000000000003</v>
      </c>
      <c r="BZ132" s="7">
        <v>34.1</v>
      </c>
      <c r="CA132" s="7">
        <v>34.299999999999997</v>
      </c>
      <c r="CB132" s="7">
        <v>52.1</v>
      </c>
      <c r="CC132" s="7">
        <v>36.5</v>
      </c>
      <c r="CD132" s="7">
        <v>33.200000000000003</v>
      </c>
      <c r="CE132" s="7">
        <v>71.5</v>
      </c>
      <c r="CF132" s="7">
        <v>77.900000000000006</v>
      </c>
      <c r="CG132" s="7">
        <v>103.2</v>
      </c>
      <c r="CH132" s="7">
        <v>31.2</v>
      </c>
      <c r="CI132" s="7">
        <v>48.7</v>
      </c>
      <c r="CJ132" s="7">
        <v>28.6</v>
      </c>
      <c r="CK132" s="7">
        <v>9.6</v>
      </c>
      <c r="CL132" s="7">
        <v>9.8000000000000007</v>
      </c>
      <c r="CM132" s="7">
        <v>7.4</v>
      </c>
      <c r="CN132" s="7">
        <v>25.9</v>
      </c>
      <c r="CO132" s="7">
        <v>35.200000000000003</v>
      </c>
      <c r="CP132" s="7">
        <v>-3</v>
      </c>
      <c r="CQ132" s="7">
        <v>23.7</v>
      </c>
      <c r="CR132" s="7">
        <v>0</v>
      </c>
      <c r="CS132" s="7">
        <v>5.6</v>
      </c>
      <c r="CT132" s="7">
        <v>0</v>
      </c>
      <c r="CU132" s="7">
        <v>0</v>
      </c>
      <c r="CV132" s="7">
        <v>0</v>
      </c>
      <c r="CW132" s="7">
        <v>18.7</v>
      </c>
      <c r="CX132" s="7">
        <v>19</v>
      </c>
      <c r="CY132" s="7">
        <v>17</v>
      </c>
      <c r="CZ132" s="7">
        <v>18.600000000000001</v>
      </c>
      <c r="DA132" s="7">
        <v>19.600000000000001</v>
      </c>
      <c r="DB132" s="7">
        <v>0</v>
      </c>
      <c r="DC132" s="7">
        <v>0</v>
      </c>
      <c r="DD132" s="7">
        <v>30.7</v>
      </c>
      <c r="DE132" s="7">
        <v>0</v>
      </c>
      <c r="DF132" s="7">
        <v>13.37</v>
      </c>
      <c r="DG132" s="9">
        <f>1/3*DG130+2/3*DG133</f>
        <v>11.033333333333333</v>
      </c>
      <c r="DH132" s="9">
        <f>1/3*DH130+2/3*DH133</f>
        <v>9.6666666666666661</v>
      </c>
      <c r="DI132" s="7">
        <v>26.86</v>
      </c>
      <c r="DJ132" s="7">
        <v>33.6</v>
      </c>
      <c r="DK132" s="7">
        <v>17.53</v>
      </c>
      <c r="DL132" s="7">
        <v>36.340000000000003</v>
      </c>
      <c r="DM132" s="7">
        <v>0</v>
      </c>
      <c r="DN132" s="7">
        <v>27678.09</v>
      </c>
      <c r="DO132" s="7">
        <v>0</v>
      </c>
      <c r="DP132" s="7">
        <v>16.3</v>
      </c>
      <c r="DQ132" s="7">
        <v>22.1</v>
      </c>
      <c r="DR132" s="7">
        <v>19.5</v>
      </c>
      <c r="DS132" s="7">
        <v>19.8</v>
      </c>
      <c r="DT132" s="7">
        <v>91.32</v>
      </c>
      <c r="DU132" s="7">
        <v>-320.43</v>
      </c>
      <c r="DV132" s="7">
        <v>-9.26</v>
      </c>
      <c r="DW132" s="7">
        <v>-20.239999999999998</v>
      </c>
      <c r="DX132" s="7">
        <v>556.49</v>
      </c>
      <c r="DY132" s="7">
        <v>0</v>
      </c>
      <c r="DZ132" s="7">
        <v>1.72</v>
      </c>
      <c r="EA132" s="7">
        <v>81.900000000000006</v>
      </c>
      <c r="EB132" s="7">
        <v>-390.27</v>
      </c>
      <c r="EC132" s="7">
        <v>0</v>
      </c>
      <c r="ED132" s="7">
        <v>0</v>
      </c>
      <c r="EE132" s="7">
        <v>0</v>
      </c>
      <c r="EF132" s="7">
        <v>2.13</v>
      </c>
      <c r="EG132" s="7">
        <v>0</v>
      </c>
      <c r="EH132" s="7">
        <v>0</v>
      </c>
      <c r="EI132" s="7">
        <v>0</v>
      </c>
      <c r="EJ132" s="7">
        <v>0</v>
      </c>
      <c r="EK132" s="7">
        <v>2.7</v>
      </c>
      <c r="EL132" s="7">
        <v>3.0249999999999999</v>
      </c>
      <c r="EM132" s="7">
        <v>3.6225999999999998</v>
      </c>
      <c r="EN132" s="7">
        <v>3.645</v>
      </c>
      <c r="EO132" s="7">
        <v>3.9388000000000001</v>
      </c>
      <c r="EP132" s="7">
        <v>0</v>
      </c>
      <c r="EQ132" s="7">
        <v>5.0999999999999996</v>
      </c>
      <c r="ER132" s="7">
        <v>6.06</v>
      </c>
      <c r="ES132" s="7">
        <v>108.6</v>
      </c>
      <c r="ET132" s="7">
        <v>9.9</v>
      </c>
      <c r="EU132" s="7">
        <v>4.5666666666666602</v>
      </c>
      <c r="EV132" s="7">
        <v>11.566666666666601</v>
      </c>
      <c r="EW132" s="7">
        <v>9.5333333333333297</v>
      </c>
      <c r="EX132" s="7">
        <v>4.5666666666666602</v>
      </c>
      <c r="EY132" s="7">
        <v>11.3</v>
      </c>
      <c r="EZ132" s="7">
        <v>0</v>
      </c>
      <c r="FA132" s="7">
        <v>13.3666666666666</v>
      </c>
      <c r="FB132" s="7">
        <v>14.2</v>
      </c>
      <c r="FC132" s="7">
        <v>7.6</v>
      </c>
      <c r="FD132" s="7">
        <v>9.3333333333333304</v>
      </c>
      <c r="FE132" s="7">
        <v>8.6333333333333293</v>
      </c>
      <c r="FF132" s="7">
        <v>7.9666666666666597</v>
      </c>
      <c r="FG132" s="7">
        <v>0</v>
      </c>
      <c r="FH132" s="7">
        <v>8</v>
      </c>
      <c r="FI132" s="7">
        <v>0</v>
      </c>
      <c r="FJ132" s="7">
        <v>8.7600333333333307</v>
      </c>
      <c r="FK132" s="7">
        <v>9.6107999999999993</v>
      </c>
      <c r="FL132" s="7">
        <v>11.5695</v>
      </c>
      <c r="FM132" s="7">
        <v>5.3189000000000002</v>
      </c>
      <c r="FN132" s="7">
        <v>1835.3720929999999</v>
      </c>
      <c r="FO132" s="7">
        <v>10.649279999999999</v>
      </c>
      <c r="FP132" s="7">
        <v>50.611000333333301</v>
      </c>
      <c r="FQ132" s="7">
        <v>5.022767</v>
      </c>
      <c r="FR132" s="7">
        <v>49.388999666666599</v>
      </c>
      <c r="FS132" s="7">
        <v>5.6265130000000001</v>
      </c>
      <c r="FT132" s="7">
        <v>4.7807823333333301</v>
      </c>
      <c r="FU132" s="7">
        <v>-0.36225766666666598</v>
      </c>
      <c r="FV132" s="7">
        <v>-0.28454733333333398</v>
      </c>
      <c r="FW132" s="7">
        <v>7.8757853333333303</v>
      </c>
      <c r="FX132" s="7">
        <v>0</v>
      </c>
      <c r="FY132" s="7">
        <v>180.53333333333299</v>
      </c>
      <c r="FZ132" s="7">
        <v>27.3</v>
      </c>
      <c r="GA132" s="7">
        <v>120.2</v>
      </c>
      <c r="GB132" s="7">
        <v>33.033333333333303</v>
      </c>
      <c r="GC132" s="7">
        <v>16.7</v>
      </c>
      <c r="GD132" s="7">
        <v>16.3333333333333</v>
      </c>
      <c r="GE132" s="7">
        <v>37.766666666666602</v>
      </c>
      <c r="GF132" s="7">
        <v>38.733333333333299</v>
      </c>
      <c r="GG132" s="7">
        <v>11.033333333333299</v>
      </c>
      <c r="GH132" s="7">
        <v>9.6666666666666607</v>
      </c>
    </row>
    <row r="133" spans="1:190" x14ac:dyDescent="0.3">
      <c r="A133" s="6">
        <v>40543</v>
      </c>
      <c r="B133" s="7">
        <v>13.5</v>
      </c>
      <c r="C133" s="7">
        <v>0</v>
      </c>
      <c r="D133" s="7">
        <v>0</v>
      </c>
      <c r="E133" s="7">
        <v>0</v>
      </c>
      <c r="F133" s="7">
        <v>9.8000000000000007</v>
      </c>
      <c r="G133" s="7">
        <v>15</v>
      </c>
      <c r="H133" s="7">
        <v>11.4</v>
      </c>
      <c r="I133" s="7">
        <v>18.600000000000001</v>
      </c>
      <c r="J133" s="7">
        <v>0</v>
      </c>
      <c r="K133" s="7">
        <v>5.0999999999999996</v>
      </c>
      <c r="L133" s="9">
        <f t="shared" ref="L133:O133" si="156">2/3*L132+1/3*L135</f>
        <v>7.8902166666666664</v>
      </c>
      <c r="M133" s="9">
        <f t="shared" si="156"/>
        <v>2.7559019999999999</v>
      </c>
      <c r="N133" s="9">
        <f t="shared" si="156"/>
        <v>6.5933406666666663</v>
      </c>
      <c r="O133" s="9">
        <f t="shared" si="156"/>
        <v>12.953979333333333</v>
      </c>
      <c r="P133" s="9">
        <f>2/3*P132+1/3*P135</f>
        <v>11.623872</v>
      </c>
      <c r="Q133" s="7">
        <v>4.8</v>
      </c>
      <c r="R133" s="7">
        <v>11.9</v>
      </c>
      <c r="S133" s="7">
        <v>5.2</v>
      </c>
      <c r="T133" s="7">
        <v>12.2</v>
      </c>
      <c r="U133" s="7">
        <v>0</v>
      </c>
      <c r="V133" s="9">
        <f t="shared" ref="V133:W133" si="157">2/3*V132+1/3*V135</f>
        <v>22.616666666666667</v>
      </c>
      <c r="W133" s="9">
        <f t="shared" si="157"/>
        <v>30.266666666666666</v>
      </c>
      <c r="X133" s="9">
        <f>2/3*X132+1/3*X135</f>
        <v>14.826666666666666</v>
      </c>
      <c r="Y133" s="7">
        <v>53.9</v>
      </c>
      <c r="Z133" s="7">
        <v>57.5</v>
      </c>
      <c r="AA133" s="7">
        <v>58.8</v>
      </c>
      <c r="AB133" s="7">
        <v>54.4</v>
      </c>
      <c r="AC133" s="7">
        <v>53.1</v>
      </c>
      <c r="AD133" s="9">
        <f>2/3*AD132+1/3*AD135</f>
        <v>14.375133333333334</v>
      </c>
      <c r="AE133" s="7">
        <v>24.5</v>
      </c>
      <c r="AF133" s="7">
        <v>25.5</v>
      </c>
      <c r="AG133" s="7">
        <v>18.5</v>
      </c>
      <c r="AH133" s="7">
        <v>6.8</v>
      </c>
      <c r="AI133" s="7">
        <v>11.2</v>
      </c>
      <c r="AJ133" s="7">
        <v>24.5</v>
      </c>
      <c r="AK133" s="7">
        <v>13.6</v>
      </c>
      <c r="AL133" s="7">
        <v>19.2</v>
      </c>
      <c r="AM133" s="7">
        <v>9.9</v>
      </c>
      <c r="AN133" s="7">
        <v>30.3</v>
      </c>
      <c r="AO133" s="7">
        <v>15.2</v>
      </c>
      <c r="AP133" s="7">
        <v>24.1</v>
      </c>
      <c r="AQ133" s="7">
        <v>22.1</v>
      </c>
      <c r="AR133" s="7">
        <v>29.3</v>
      </c>
      <c r="AS133" s="7">
        <v>18.2</v>
      </c>
      <c r="AT133" s="7">
        <v>23.2</v>
      </c>
      <c r="AU133" s="7">
        <v>25.6</v>
      </c>
      <c r="AV133" s="7">
        <v>20</v>
      </c>
      <c r="AW133" s="7">
        <v>1.6</v>
      </c>
      <c r="AX133" s="7">
        <v>41.9</v>
      </c>
      <c r="AY133" s="7">
        <v>56.5</v>
      </c>
      <c r="AZ133" s="7">
        <v>17</v>
      </c>
      <c r="BA133" s="7">
        <v>18.7</v>
      </c>
      <c r="BB133" s="7">
        <v>26.9</v>
      </c>
      <c r="BC133" s="7">
        <v>7.7</v>
      </c>
      <c r="BD133" s="7">
        <v>48.6</v>
      </c>
      <c r="BE133" s="7">
        <v>16.5</v>
      </c>
      <c r="BF133" s="7">
        <v>19.8</v>
      </c>
      <c r="BG133" s="7">
        <v>28</v>
      </c>
      <c r="BH133" s="7">
        <v>-5.9</v>
      </c>
      <c r="BI133" s="7">
        <v>37</v>
      </c>
      <c r="BJ133" s="7">
        <v>33.6</v>
      </c>
      <c r="BK133" s="7">
        <v>32.200000000000003</v>
      </c>
      <c r="BL133" s="7">
        <v>17.100000000000001</v>
      </c>
      <c r="BM133" s="7">
        <v>24.9</v>
      </c>
      <c r="BN133" s="7">
        <v>46</v>
      </c>
      <c r="BO133" s="7">
        <v>14.7</v>
      </c>
      <c r="BP133" s="7">
        <v>15.4</v>
      </c>
      <c r="BQ133" s="7">
        <v>22.6</v>
      </c>
      <c r="BR133" s="7">
        <v>18.470300000000002</v>
      </c>
      <c r="BS133" s="7">
        <v>18</v>
      </c>
      <c r="BT133" s="7">
        <v>25.6</v>
      </c>
      <c r="BU133" s="7">
        <v>23.1</v>
      </c>
      <c r="BV133" s="7">
        <v>15.57</v>
      </c>
      <c r="BW133" s="7">
        <v>0</v>
      </c>
      <c r="BX133" s="7">
        <v>33.200000000000003</v>
      </c>
      <c r="BY133" s="7">
        <v>32.9</v>
      </c>
      <c r="BZ133" s="7">
        <v>31.2</v>
      </c>
      <c r="CA133" s="7">
        <v>35.1</v>
      </c>
      <c r="CB133" s="7">
        <v>33.700000000000003</v>
      </c>
      <c r="CC133" s="7">
        <v>33.200000000000003</v>
      </c>
      <c r="CD133" s="7">
        <v>28.4</v>
      </c>
      <c r="CE133" s="7">
        <v>60</v>
      </c>
      <c r="CF133" s="7">
        <v>65.900000000000006</v>
      </c>
      <c r="CG133" s="7">
        <v>101.79</v>
      </c>
      <c r="CH133" s="7">
        <v>26.2</v>
      </c>
      <c r="CI133" s="7">
        <v>40.700000000000003</v>
      </c>
      <c r="CJ133" s="7">
        <v>26.6</v>
      </c>
      <c r="CK133" s="7">
        <v>4.5</v>
      </c>
      <c r="CL133" s="7">
        <v>10.1</v>
      </c>
      <c r="CM133" s="7">
        <v>8</v>
      </c>
      <c r="CN133" s="7">
        <v>21.9</v>
      </c>
      <c r="CO133" s="7">
        <v>29.9</v>
      </c>
      <c r="CP133" s="7">
        <v>-1.8</v>
      </c>
      <c r="CQ133" s="7">
        <v>25</v>
      </c>
      <c r="CR133" s="7">
        <v>0</v>
      </c>
      <c r="CS133" s="7">
        <v>5</v>
      </c>
      <c r="CT133" s="7">
        <v>0</v>
      </c>
      <c r="CU133" s="7">
        <v>0</v>
      </c>
      <c r="CV133" s="7">
        <v>0</v>
      </c>
      <c r="CW133" s="7">
        <v>19.100000000000001</v>
      </c>
      <c r="CX133" s="7">
        <v>19.5</v>
      </c>
      <c r="CY133" s="7">
        <v>17</v>
      </c>
      <c r="CZ133" s="7">
        <v>19.3</v>
      </c>
      <c r="DA133" s="7">
        <v>18.3</v>
      </c>
      <c r="DB133" s="7">
        <v>0</v>
      </c>
      <c r="DC133" s="7">
        <v>0</v>
      </c>
      <c r="DD133" s="7">
        <v>33</v>
      </c>
      <c r="DE133" s="7">
        <v>0</v>
      </c>
      <c r="DF133" s="7">
        <v>14.41</v>
      </c>
      <c r="DG133" s="7">
        <v>11.3</v>
      </c>
      <c r="DH133" s="7">
        <v>9.84</v>
      </c>
      <c r="DI133" s="7">
        <v>17.899999999999999</v>
      </c>
      <c r="DJ133" s="7">
        <v>37.200000000000003</v>
      </c>
      <c r="DK133" s="7">
        <v>-31.44</v>
      </c>
      <c r="DL133" s="7">
        <v>34.72</v>
      </c>
      <c r="DM133" s="7">
        <v>0</v>
      </c>
      <c r="DN133" s="7">
        <v>28473.38</v>
      </c>
      <c r="DO133" s="7">
        <v>0</v>
      </c>
      <c r="DP133" s="7">
        <v>16.690000000000001</v>
      </c>
      <c r="DQ133" s="7">
        <v>21.19</v>
      </c>
      <c r="DR133" s="7">
        <v>19.72</v>
      </c>
      <c r="DS133" s="7">
        <v>19.899999999999999</v>
      </c>
      <c r="DT133" s="7">
        <v>26.57</v>
      </c>
      <c r="DU133" s="7">
        <v>-286.04000000000002</v>
      </c>
      <c r="DV133" s="7">
        <v>-47.2</v>
      </c>
      <c r="DW133" s="7">
        <v>-31.11</v>
      </c>
      <c r="DX133" s="7">
        <v>111.68</v>
      </c>
      <c r="DY133" s="7">
        <v>0</v>
      </c>
      <c r="DZ133" s="7">
        <v>88.23</v>
      </c>
      <c r="EA133" s="7">
        <v>21.74</v>
      </c>
      <c r="EB133" s="7">
        <v>-5.1100000000000003</v>
      </c>
      <c r="EC133" s="7">
        <v>0</v>
      </c>
      <c r="ED133" s="8">
        <v>0</v>
      </c>
      <c r="EE133" s="7">
        <v>0</v>
      </c>
      <c r="EF133" s="7">
        <v>4.5217000000000001</v>
      </c>
      <c r="EG133" s="7">
        <v>0</v>
      </c>
      <c r="EH133" s="7">
        <v>0</v>
      </c>
      <c r="EI133" s="7">
        <v>0</v>
      </c>
      <c r="EJ133" s="7">
        <v>0</v>
      </c>
      <c r="EK133" s="7">
        <v>3.3729</v>
      </c>
      <c r="EL133" s="7">
        <v>3.11</v>
      </c>
      <c r="EM133" s="7">
        <v>3.24</v>
      </c>
      <c r="EN133" s="7">
        <v>3.5741000000000001</v>
      </c>
      <c r="EO133" s="7">
        <v>3.7925</v>
      </c>
      <c r="EP133" s="7">
        <v>0</v>
      </c>
      <c r="EQ133" s="7">
        <v>4.5999999999999996</v>
      </c>
      <c r="ER133" s="7">
        <v>5.93</v>
      </c>
      <c r="ES133" s="7">
        <v>107.9</v>
      </c>
      <c r="ET133" s="7">
        <v>9.9</v>
      </c>
      <c r="EU133" s="7">
        <v>4.6999999999999904</v>
      </c>
      <c r="EV133" s="7">
        <v>11.6</v>
      </c>
      <c r="EW133" s="7">
        <v>9.5</v>
      </c>
      <c r="EX133" s="7">
        <v>4.6999999999999904</v>
      </c>
      <c r="EY133" s="7">
        <v>11.3</v>
      </c>
      <c r="EZ133" s="7">
        <v>0</v>
      </c>
      <c r="FA133" s="7">
        <v>13.6</v>
      </c>
      <c r="FB133" s="7">
        <v>14.3</v>
      </c>
      <c r="FC133" s="7">
        <v>7</v>
      </c>
      <c r="FD133" s="7">
        <v>8.8000000000000007</v>
      </c>
      <c r="FE133" s="7">
        <v>8.6</v>
      </c>
      <c r="FF133" s="7">
        <v>9.7999999999999901</v>
      </c>
      <c r="FG133" s="7">
        <v>0</v>
      </c>
      <c r="FH133" s="7">
        <v>7.6</v>
      </c>
      <c r="FI133" s="7">
        <v>0</v>
      </c>
      <c r="FJ133" s="7">
        <v>8.6317000000000004</v>
      </c>
      <c r="FK133" s="7">
        <v>10.0382</v>
      </c>
      <c r="FL133" s="7">
        <v>11.009399999999999</v>
      </c>
      <c r="FM133" s="7">
        <v>5.3601000000000001</v>
      </c>
      <c r="FN133" s="7">
        <v>2184.9902959999999</v>
      </c>
      <c r="FO133" s="7">
        <v>12.308179000000001</v>
      </c>
      <c r="FP133" s="7">
        <v>39.551253000000003</v>
      </c>
      <c r="FQ133" s="7">
        <v>4.8680389999999996</v>
      </c>
      <c r="FR133" s="7">
        <v>60.448746999999997</v>
      </c>
      <c r="FS133" s="7">
        <v>7.4401400000000004</v>
      </c>
      <c r="FT133" s="7">
        <v>4.6034829999999998</v>
      </c>
      <c r="FU133" s="7">
        <v>-0.375304999999999</v>
      </c>
      <c r="FV133" s="7">
        <v>-0.25822800000000101</v>
      </c>
      <c r="FW133" s="7">
        <v>7.8128399999999996</v>
      </c>
      <c r="FX133" s="7">
        <v>0</v>
      </c>
      <c r="FY133" s="7">
        <v>180.8</v>
      </c>
      <c r="FZ133" s="7">
        <v>27.3</v>
      </c>
      <c r="GA133" s="7">
        <v>120.6</v>
      </c>
      <c r="GB133" s="7">
        <v>32.9</v>
      </c>
      <c r="GC133" s="7">
        <v>16.600000000000001</v>
      </c>
      <c r="GD133" s="7">
        <v>16.3</v>
      </c>
      <c r="GE133" s="7">
        <v>37.4</v>
      </c>
      <c r="GF133" s="7">
        <v>38.6</v>
      </c>
      <c r="GG133" s="7">
        <v>11.3</v>
      </c>
      <c r="GH133" s="7">
        <v>9.8399999999999892</v>
      </c>
    </row>
    <row r="134" spans="1:190" x14ac:dyDescent="0.3">
      <c r="A134" s="6">
        <v>40574</v>
      </c>
      <c r="B134" s="7">
        <v>13.3</v>
      </c>
      <c r="C134" s="7">
        <v>0</v>
      </c>
      <c r="D134" s="7">
        <v>0</v>
      </c>
      <c r="E134" s="7">
        <v>0</v>
      </c>
      <c r="F134" s="9">
        <f>F133/2+F135/2</f>
        <v>10.15</v>
      </c>
      <c r="G134" s="9">
        <f t="shared" ref="G134:I134" si="158">G133/2+G135/2</f>
        <v>15.75</v>
      </c>
      <c r="H134" s="9">
        <f t="shared" si="158"/>
        <v>11.8</v>
      </c>
      <c r="I134" s="9">
        <f t="shared" si="158"/>
        <v>20.149999999999999</v>
      </c>
      <c r="J134" s="7">
        <v>0</v>
      </c>
      <c r="K134" s="7">
        <v>8.7248999999999999</v>
      </c>
      <c r="L134" s="9">
        <f t="shared" ref="L134:O134" si="159">1/3*L132+2/3*L135</f>
        <v>11.855108333333334</v>
      </c>
      <c r="M134" s="9">
        <f t="shared" si="159"/>
        <v>4.6529509999999998</v>
      </c>
      <c r="N134" s="9">
        <f t="shared" si="159"/>
        <v>10.016670333333332</v>
      </c>
      <c r="O134" s="9">
        <f t="shared" si="159"/>
        <v>16.331989666666669</v>
      </c>
      <c r="P134" s="9">
        <f>1/3*P132+2/3*P135</f>
        <v>18.361936</v>
      </c>
      <c r="Q134" s="7">
        <v>7.9</v>
      </c>
      <c r="R134" s="7">
        <v>19.399999999999999</v>
      </c>
      <c r="S134" s="7">
        <v>1.6</v>
      </c>
      <c r="T134" s="7">
        <v>23</v>
      </c>
      <c r="U134" s="7">
        <v>0</v>
      </c>
      <c r="V134" s="9">
        <f t="shared" ref="V134:W134" si="160">1/3*V132+2/3*V135</f>
        <v>22.863333333333333</v>
      </c>
      <c r="W134" s="9">
        <f t="shared" si="160"/>
        <v>29.633333333333333</v>
      </c>
      <c r="X134" s="9">
        <f>1/3*X132+2/3*X135</f>
        <v>18.43333333333333</v>
      </c>
      <c r="Y134" s="7">
        <v>52.9</v>
      </c>
      <c r="Z134" s="7">
        <v>55.3</v>
      </c>
      <c r="AA134" s="7">
        <v>57.2</v>
      </c>
      <c r="AB134" s="7">
        <v>54.5</v>
      </c>
      <c r="AC134" s="7">
        <v>52</v>
      </c>
      <c r="AD134" s="9">
        <f>1/3*AD132+2/3*AD135</f>
        <v>14.519366666666667</v>
      </c>
      <c r="AE134" s="9">
        <f t="shared" ref="AE134:BU134" si="161">AE133/2+AE135/2</f>
        <v>24.7</v>
      </c>
      <c r="AF134" s="9">
        <f t="shared" si="161"/>
        <v>26.05</v>
      </c>
      <c r="AG134" s="9">
        <f t="shared" si="161"/>
        <v>22</v>
      </c>
      <c r="AH134" s="9">
        <f t="shared" si="161"/>
        <v>8.4499999999999993</v>
      </c>
      <c r="AI134" s="9">
        <f t="shared" si="161"/>
        <v>-23.799999999999997</v>
      </c>
      <c r="AJ134" s="9">
        <f t="shared" si="161"/>
        <v>23.5</v>
      </c>
      <c r="AK134" s="9">
        <f t="shared" si="161"/>
        <v>9.1</v>
      </c>
      <c r="AL134" s="9">
        <f t="shared" si="161"/>
        <v>16.850000000000001</v>
      </c>
      <c r="AM134" s="9">
        <f t="shared" si="161"/>
        <v>15.5</v>
      </c>
      <c r="AN134" s="9">
        <f t="shared" si="161"/>
        <v>29.4</v>
      </c>
      <c r="AO134" s="9">
        <f t="shared" si="161"/>
        <v>16.799999999999997</v>
      </c>
      <c r="AP134" s="9">
        <f t="shared" si="161"/>
        <v>26.950000000000003</v>
      </c>
      <c r="AQ134" s="9">
        <f t="shared" si="161"/>
        <v>21.85</v>
      </c>
      <c r="AR134" s="9">
        <f t="shared" si="161"/>
        <v>19.55</v>
      </c>
      <c r="AS134" s="9">
        <f t="shared" si="161"/>
        <v>12.55</v>
      </c>
      <c r="AT134" s="9">
        <f t="shared" si="161"/>
        <v>23.95</v>
      </c>
      <c r="AU134" s="9">
        <f t="shared" si="161"/>
        <v>25.6</v>
      </c>
      <c r="AV134" s="9">
        <f t="shared" si="161"/>
        <v>22.2</v>
      </c>
      <c r="AW134" s="9">
        <f t="shared" si="161"/>
        <v>1.4</v>
      </c>
      <c r="AX134" s="9">
        <f t="shared" si="161"/>
        <v>41.45</v>
      </c>
      <c r="AY134" s="9">
        <f t="shared" si="161"/>
        <v>57.15</v>
      </c>
      <c r="AZ134" s="9">
        <f t="shared" si="161"/>
        <v>11.95</v>
      </c>
      <c r="BA134" s="9">
        <f t="shared" si="161"/>
        <v>16.600000000000001</v>
      </c>
      <c r="BB134" s="9">
        <f t="shared" si="161"/>
        <v>28.4</v>
      </c>
      <c r="BC134" s="9">
        <f t="shared" si="161"/>
        <v>3.8000000000000003</v>
      </c>
      <c r="BD134" s="9">
        <f t="shared" si="161"/>
        <v>37.700000000000003</v>
      </c>
      <c r="BE134" s="9">
        <f t="shared" si="161"/>
        <v>21.3</v>
      </c>
      <c r="BF134" s="9">
        <f t="shared" si="161"/>
        <v>25.25</v>
      </c>
      <c r="BG134" s="9">
        <f t="shared" si="161"/>
        <v>31.95</v>
      </c>
      <c r="BH134" s="9">
        <f t="shared" si="161"/>
        <v>-11.399999999999999</v>
      </c>
      <c r="BI134" s="9">
        <f t="shared" si="161"/>
        <v>45.2</v>
      </c>
      <c r="BJ134" s="9">
        <f t="shared" si="161"/>
        <v>33.1</v>
      </c>
      <c r="BK134" s="9">
        <f t="shared" si="161"/>
        <v>19.600000000000001</v>
      </c>
      <c r="BL134" s="9">
        <f t="shared" si="161"/>
        <v>20.8</v>
      </c>
      <c r="BM134" s="9">
        <f t="shared" si="161"/>
        <v>18.399999999999999</v>
      </c>
      <c r="BN134" s="9">
        <f t="shared" si="161"/>
        <v>61.55</v>
      </c>
      <c r="BO134" s="9">
        <f t="shared" si="161"/>
        <v>7.25</v>
      </c>
      <c r="BP134" s="9">
        <f t="shared" si="161"/>
        <v>11.850000000000001</v>
      </c>
      <c r="BQ134" s="9">
        <f t="shared" si="161"/>
        <v>11.850000000000001</v>
      </c>
      <c r="BR134" s="9">
        <f t="shared" si="161"/>
        <v>17.892949999999999</v>
      </c>
      <c r="BS134" s="9">
        <f t="shared" si="161"/>
        <v>14.6</v>
      </c>
      <c r="BT134" s="9">
        <f t="shared" si="161"/>
        <v>1</v>
      </c>
      <c r="BU134" s="9">
        <f t="shared" si="161"/>
        <v>22.25</v>
      </c>
      <c r="BV134" s="7">
        <v>23.4</v>
      </c>
      <c r="BW134" s="7">
        <v>15.9</v>
      </c>
      <c r="BX134" s="9">
        <f t="shared" ref="BX134:CQ134" si="162">BX133/2+BX135/2</f>
        <v>34.200000000000003</v>
      </c>
      <c r="BY134" s="9">
        <f t="shared" si="162"/>
        <v>33.9</v>
      </c>
      <c r="BZ134" s="9">
        <f t="shared" si="162"/>
        <v>30.4</v>
      </c>
      <c r="CA134" s="9">
        <f t="shared" si="162"/>
        <v>35.900000000000006</v>
      </c>
      <c r="CB134" s="9">
        <f t="shared" si="162"/>
        <v>35.549999999999997</v>
      </c>
      <c r="CC134" s="9">
        <f t="shared" si="162"/>
        <v>34.200000000000003</v>
      </c>
      <c r="CD134" s="9">
        <f t="shared" si="162"/>
        <v>42.75</v>
      </c>
      <c r="CE134" s="9">
        <f t="shared" si="162"/>
        <v>71.349999999999994</v>
      </c>
      <c r="CF134" s="9">
        <f t="shared" si="162"/>
        <v>41.300000000000004</v>
      </c>
      <c r="CG134" s="9">
        <f t="shared" si="162"/>
        <v>102.345</v>
      </c>
      <c r="CH134" s="9">
        <f t="shared" si="162"/>
        <v>21.25</v>
      </c>
      <c r="CI134" s="9">
        <f t="shared" si="162"/>
        <v>34.299999999999997</v>
      </c>
      <c r="CJ134" s="9">
        <f t="shared" si="162"/>
        <v>32.799999999999997</v>
      </c>
      <c r="CK134" s="9">
        <f t="shared" si="162"/>
        <v>9.1999999999999993</v>
      </c>
      <c r="CL134" s="9">
        <f t="shared" si="162"/>
        <v>11.95</v>
      </c>
      <c r="CM134" s="9">
        <f t="shared" si="162"/>
        <v>10.6</v>
      </c>
      <c r="CN134" s="9">
        <f t="shared" si="162"/>
        <v>24.15</v>
      </c>
      <c r="CO134" s="9">
        <f t="shared" si="162"/>
        <v>19.299999999999997</v>
      </c>
      <c r="CP134" s="9">
        <f t="shared" si="162"/>
        <v>6.1999999999999993</v>
      </c>
      <c r="CQ134" s="9">
        <f t="shared" si="162"/>
        <v>27.7</v>
      </c>
      <c r="CR134" s="7">
        <v>6.8</v>
      </c>
      <c r="CS134" s="7">
        <v>4.5999999999999996</v>
      </c>
      <c r="CT134" s="7">
        <v>2.1</v>
      </c>
      <c r="CU134" s="7">
        <v>4.2</v>
      </c>
      <c r="CV134" s="7">
        <v>5.2</v>
      </c>
      <c r="CW134" s="7">
        <v>19.899999999999999</v>
      </c>
      <c r="CX134" s="7">
        <v>20</v>
      </c>
      <c r="CY134" s="7">
        <v>19.600000000000001</v>
      </c>
      <c r="CZ134" s="7">
        <v>20.100000000000001</v>
      </c>
      <c r="DA134" s="7">
        <v>18.3</v>
      </c>
      <c r="DB134" s="7">
        <v>0</v>
      </c>
      <c r="DC134" s="7">
        <v>27.8</v>
      </c>
      <c r="DD134" s="7">
        <v>28.1</v>
      </c>
      <c r="DE134" s="7">
        <v>24.4</v>
      </c>
      <c r="DF134" s="7">
        <v>15.46</v>
      </c>
      <c r="DG134" s="9">
        <f>2/3*DG133+1/3*DG136</f>
        <v>11.633333333333333</v>
      </c>
      <c r="DH134" s="9">
        <f>2/3*DH133+1/3*DH136</f>
        <v>10.123333333333333</v>
      </c>
      <c r="DI134" s="7">
        <v>13.83</v>
      </c>
      <c r="DJ134" s="7">
        <v>16</v>
      </c>
      <c r="DK134" s="7">
        <v>-58.58</v>
      </c>
      <c r="DL134" s="7">
        <v>44.19</v>
      </c>
      <c r="DM134" s="7">
        <v>0</v>
      </c>
      <c r="DN134" s="7">
        <v>29316.74</v>
      </c>
      <c r="DO134" s="7">
        <v>0</v>
      </c>
      <c r="DP134" s="7">
        <v>42.5</v>
      </c>
      <c r="DQ134" s="7">
        <v>13.6</v>
      </c>
      <c r="DR134" s="7">
        <v>17.2</v>
      </c>
      <c r="DS134" s="7">
        <v>18.5</v>
      </c>
      <c r="DT134" s="7">
        <v>-25.18</v>
      </c>
      <c r="DU134" s="7">
        <v>24.73</v>
      </c>
      <c r="DV134" s="7">
        <v>-38.130000000000003</v>
      </c>
      <c r="DW134" s="7">
        <v>-26.57</v>
      </c>
      <c r="DX134" s="7">
        <v>-26.66</v>
      </c>
      <c r="DY134" s="7">
        <v>0</v>
      </c>
      <c r="DZ134" s="7">
        <v>-101.34</v>
      </c>
      <c r="EA134" s="7">
        <v>-307.92</v>
      </c>
      <c r="EB134" s="7">
        <v>-39.89</v>
      </c>
      <c r="EC134" s="7">
        <v>0</v>
      </c>
      <c r="ED134" s="7">
        <v>0</v>
      </c>
      <c r="EE134" s="7">
        <v>0</v>
      </c>
      <c r="EF134" s="7">
        <v>5.0141999999999998</v>
      </c>
      <c r="EG134" s="7">
        <v>0</v>
      </c>
      <c r="EH134" s="7">
        <v>0</v>
      </c>
      <c r="EI134" s="7">
        <v>0</v>
      </c>
      <c r="EJ134" s="7">
        <v>5.0999999999999996</v>
      </c>
      <c r="EK134" s="7">
        <v>3.8450000000000002</v>
      </c>
      <c r="EL134" s="7">
        <v>3.6</v>
      </c>
      <c r="EM134" s="7">
        <v>3.7829999999999999</v>
      </c>
      <c r="EN134" s="7">
        <v>3.95</v>
      </c>
      <c r="EO134" s="7">
        <v>4.2240000000000002</v>
      </c>
      <c r="EP134" s="7">
        <v>0</v>
      </c>
      <c r="EQ134" s="7">
        <v>4.9000000000000004</v>
      </c>
      <c r="ER134" s="7">
        <v>6.6</v>
      </c>
      <c r="ES134" s="7">
        <v>108</v>
      </c>
      <c r="ET134" s="7">
        <v>10</v>
      </c>
      <c r="EU134" s="7">
        <v>4.1666666666666599</v>
      </c>
      <c r="EV134" s="7">
        <v>11.5</v>
      </c>
      <c r="EW134" s="7">
        <v>9.6333333333333293</v>
      </c>
      <c r="EX134" s="7">
        <v>4.2333333333333298</v>
      </c>
      <c r="EY134" s="7">
        <v>11.3666666666666</v>
      </c>
      <c r="EZ134" s="7">
        <v>0</v>
      </c>
      <c r="FA134" s="7">
        <v>12.5</v>
      </c>
      <c r="FB134" s="7">
        <v>13.633333333333301</v>
      </c>
      <c r="FC134" s="7">
        <v>7.7666666666666604</v>
      </c>
      <c r="FD134" s="7">
        <v>7.43333333333333</v>
      </c>
      <c r="FE134" s="7">
        <v>9.6333333333333293</v>
      </c>
      <c r="FF134" s="7">
        <v>9.36666666666666</v>
      </c>
      <c r="FG134" s="7">
        <v>0</v>
      </c>
      <c r="FH134" s="7">
        <v>8.1</v>
      </c>
      <c r="FI134" s="7">
        <v>0</v>
      </c>
      <c r="FJ134" s="7">
        <v>8.5783000000000005</v>
      </c>
      <c r="FK134" s="7">
        <v>10.397366666666599</v>
      </c>
      <c r="FL134" s="7">
        <v>10.818533333333299</v>
      </c>
      <c r="FM134" s="7">
        <v>5.2757666666666596</v>
      </c>
      <c r="FN134" s="7">
        <v>1829.128684</v>
      </c>
      <c r="FO134" s="7">
        <v>10.575549000000001</v>
      </c>
      <c r="FP134" s="7">
        <v>26.815604</v>
      </c>
      <c r="FQ134" s="7">
        <v>3.2772206666666599</v>
      </c>
      <c r="FR134" s="7">
        <v>73.184396000000007</v>
      </c>
      <c r="FS134" s="7">
        <v>7.2983283333333304</v>
      </c>
      <c r="FT134" s="7">
        <v>3.4652163333333301</v>
      </c>
      <c r="FU134" s="7">
        <v>-0.488503666666667</v>
      </c>
      <c r="FV134" s="7">
        <v>-0.60201700000000002</v>
      </c>
      <c r="FW134" s="7">
        <v>6.6756913333333303</v>
      </c>
      <c r="FX134" s="7">
        <v>0</v>
      </c>
      <c r="FY134" s="7">
        <v>180.433333333333</v>
      </c>
      <c r="FZ134" s="7">
        <v>27.466666666666601</v>
      </c>
      <c r="GA134" s="7">
        <v>120.266666666666</v>
      </c>
      <c r="GB134" s="7">
        <v>32.700000000000003</v>
      </c>
      <c r="GC134" s="7">
        <v>16.399999999999999</v>
      </c>
      <c r="GD134" s="7">
        <v>16.3</v>
      </c>
      <c r="GE134" s="7">
        <v>38.933333333333302</v>
      </c>
      <c r="GF134" s="7">
        <v>38.766666666666602</v>
      </c>
      <c r="GG134" s="7">
        <v>11.633333333333301</v>
      </c>
      <c r="GH134" s="7">
        <v>10.123333333333299</v>
      </c>
    </row>
    <row r="135" spans="1:190" x14ac:dyDescent="0.3">
      <c r="A135" s="6">
        <v>40602</v>
      </c>
      <c r="B135" s="7">
        <v>14.9</v>
      </c>
      <c r="C135" s="7">
        <v>0</v>
      </c>
      <c r="D135" s="7">
        <v>0</v>
      </c>
      <c r="E135" s="7">
        <v>0</v>
      </c>
      <c r="F135" s="7">
        <v>10.5</v>
      </c>
      <c r="G135" s="7">
        <v>16.5</v>
      </c>
      <c r="H135" s="7">
        <v>12.2</v>
      </c>
      <c r="I135" s="7">
        <v>21.7</v>
      </c>
      <c r="J135" s="7">
        <v>0.93</v>
      </c>
      <c r="K135" s="7">
        <v>15.4</v>
      </c>
      <c r="L135" s="7">
        <v>15.82</v>
      </c>
      <c r="M135" s="7">
        <v>6.55</v>
      </c>
      <c r="N135" s="7">
        <v>13.44</v>
      </c>
      <c r="O135" s="7">
        <v>19.71</v>
      </c>
      <c r="P135" s="7">
        <v>25.1</v>
      </c>
      <c r="Q135" s="7">
        <v>6.6</v>
      </c>
      <c r="R135" s="7">
        <v>10.6</v>
      </c>
      <c r="S135" s="7">
        <v>7</v>
      </c>
      <c r="T135" s="7">
        <v>8.1999999999999993</v>
      </c>
      <c r="U135" s="7">
        <v>0</v>
      </c>
      <c r="V135" s="7">
        <v>23.11</v>
      </c>
      <c r="W135" s="7">
        <v>29</v>
      </c>
      <c r="X135" s="7">
        <v>22.04</v>
      </c>
      <c r="Y135" s="7">
        <v>52.2</v>
      </c>
      <c r="Z135" s="7">
        <v>53.8</v>
      </c>
      <c r="AA135" s="7">
        <v>57</v>
      </c>
      <c r="AB135" s="7">
        <v>51.7</v>
      </c>
      <c r="AC135" s="7">
        <v>51.9</v>
      </c>
      <c r="AD135" s="7">
        <v>14.663600000000001</v>
      </c>
      <c r="AE135" s="7">
        <v>24.9</v>
      </c>
      <c r="AF135" s="7">
        <v>26.6</v>
      </c>
      <c r="AG135" s="7">
        <v>25.5</v>
      </c>
      <c r="AH135" s="7">
        <v>10.1</v>
      </c>
      <c r="AI135" s="7">
        <v>-58.8</v>
      </c>
      <c r="AJ135" s="7">
        <v>22.5</v>
      </c>
      <c r="AK135" s="7">
        <v>4.5999999999999996</v>
      </c>
      <c r="AL135" s="7">
        <v>14.5</v>
      </c>
      <c r="AM135" s="7">
        <v>21.1</v>
      </c>
      <c r="AN135" s="7">
        <v>28.5</v>
      </c>
      <c r="AO135" s="7">
        <v>18.399999999999999</v>
      </c>
      <c r="AP135" s="7">
        <v>29.8</v>
      </c>
      <c r="AQ135" s="7">
        <v>21.6</v>
      </c>
      <c r="AR135" s="7">
        <v>9.8000000000000007</v>
      </c>
      <c r="AS135" s="7">
        <v>6.9</v>
      </c>
      <c r="AT135" s="7">
        <v>24.7</v>
      </c>
      <c r="AU135" s="7">
        <v>25.6</v>
      </c>
      <c r="AV135" s="7">
        <v>24.4</v>
      </c>
      <c r="AW135" s="7">
        <v>1.2</v>
      </c>
      <c r="AX135" s="7">
        <v>41</v>
      </c>
      <c r="AY135" s="7">
        <v>57.8</v>
      </c>
      <c r="AZ135" s="7">
        <v>6.9</v>
      </c>
      <c r="BA135" s="7">
        <v>14.5</v>
      </c>
      <c r="BB135" s="7">
        <v>29.9</v>
      </c>
      <c r="BC135" s="7">
        <v>-0.1</v>
      </c>
      <c r="BD135" s="7">
        <v>26.8</v>
      </c>
      <c r="BE135" s="7">
        <v>26.1</v>
      </c>
      <c r="BF135" s="7">
        <v>30.7</v>
      </c>
      <c r="BG135" s="7">
        <v>35.9</v>
      </c>
      <c r="BH135" s="7">
        <v>-16.899999999999999</v>
      </c>
      <c r="BI135" s="7">
        <v>53.4</v>
      </c>
      <c r="BJ135" s="7">
        <v>32.6</v>
      </c>
      <c r="BK135" s="7">
        <v>7</v>
      </c>
      <c r="BL135" s="7">
        <v>24.5</v>
      </c>
      <c r="BM135" s="7">
        <v>11.9</v>
      </c>
      <c r="BN135" s="7">
        <v>77.099999999999994</v>
      </c>
      <c r="BO135" s="7">
        <v>-0.2</v>
      </c>
      <c r="BP135" s="7">
        <v>8.3000000000000007</v>
      </c>
      <c r="BQ135" s="7">
        <v>1.1000000000000001</v>
      </c>
      <c r="BR135" s="7">
        <v>17.3156</v>
      </c>
      <c r="BS135" s="7">
        <v>11.2</v>
      </c>
      <c r="BT135" s="7">
        <v>-23.6</v>
      </c>
      <c r="BU135" s="7">
        <v>21.4</v>
      </c>
      <c r="BV135" s="7">
        <v>32.200000000000003</v>
      </c>
      <c r="BW135" s="9">
        <f>2/3*BW134+1/3*BW137</f>
        <v>47.113333333333337</v>
      </c>
      <c r="BX135" s="7">
        <v>35.200000000000003</v>
      </c>
      <c r="BY135" s="7">
        <v>34.9</v>
      </c>
      <c r="BZ135" s="7">
        <v>29.6</v>
      </c>
      <c r="CA135" s="7">
        <v>36.700000000000003</v>
      </c>
      <c r="CB135" s="7">
        <v>37.4</v>
      </c>
      <c r="CC135" s="7">
        <v>35.200000000000003</v>
      </c>
      <c r="CD135" s="7">
        <v>57.1</v>
      </c>
      <c r="CE135" s="7">
        <v>82.7</v>
      </c>
      <c r="CF135" s="7">
        <v>16.7</v>
      </c>
      <c r="CG135" s="7">
        <v>102.9</v>
      </c>
      <c r="CH135" s="7">
        <v>16.3</v>
      </c>
      <c r="CI135" s="7">
        <v>27.9</v>
      </c>
      <c r="CJ135" s="7">
        <v>39</v>
      </c>
      <c r="CK135" s="7">
        <v>13.9</v>
      </c>
      <c r="CL135" s="7">
        <v>13.8</v>
      </c>
      <c r="CM135" s="7">
        <v>13.2</v>
      </c>
      <c r="CN135" s="7">
        <v>26.4</v>
      </c>
      <c r="CO135" s="7">
        <v>8.6999999999999993</v>
      </c>
      <c r="CP135" s="7">
        <v>14.2</v>
      </c>
      <c r="CQ135" s="7">
        <v>30.4</v>
      </c>
      <c r="CR135" s="7">
        <v>6.2</v>
      </c>
      <c r="CS135" s="7">
        <v>4.4000000000000004</v>
      </c>
      <c r="CT135" s="7">
        <v>3.2</v>
      </c>
      <c r="CU135" s="7">
        <v>3.9</v>
      </c>
      <c r="CV135" s="7">
        <v>4.9000000000000004</v>
      </c>
      <c r="CW135" s="7">
        <v>11.6</v>
      </c>
      <c r="CX135" s="7">
        <v>11.7</v>
      </c>
      <c r="CY135" s="7">
        <v>11.2</v>
      </c>
      <c r="CZ135" s="7">
        <v>11.5</v>
      </c>
      <c r="DA135" s="7">
        <v>12.6</v>
      </c>
      <c r="DB135" s="7">
        <v>0</v>
      </c>
      <c r="DC135" s="7">
        <v>13</v>
      </c>
      <c r="DD135" s="7">
        <v>13</v>
      </c>
      <c r="DE135" s="7">
        <v>12.7</v>
      </c>
      <c r="DF135" s="7">
        <v>9.83</v>
      </c>
      <c r="DG135" s="9">
        <f>1/3*DG133+2/3*DG136</f>
        <v>11.966666666666665</v>
      </c>
      <c r="DH135" s="9">
        <f>1/3*DH133+2/3*DH136</f>
        <v>10.406666666666666</v>
      </c>
      <c r="DI135" s="7">
        <v>4.58</v>
      </c>
      <c r="DJ135" s="7">
        <v>4.2</v>
      </c>
      <c r="DK135" s="7">
        <v>-207.31</v>
      </c>
      <c r="DL135" s="7">
        <v>28.51</v>
      </c>
      <c r="DM135" s="7">
        <v>0</v>
      </c>
      <c r="DN135" s="7">
        <v>29913.86</v>
      </c>
      <c r="DO135" s="7">
        <v>0</v>
      </c>
      <c r="DP135" s="7">
        <v>10.3</v>
      </c>
      <c r="DQ135" s="7">
        <v>14.5</v>
      </c>
      <c r="DR135" s="7">
        <v>15.7</v>
      </c>
      <c r="DS135" s="7">
        <v>17.7</v>
      </c>
      <c r="DT135" s="7">
        <v>-23.5</v>
      </c>
      <c r="DU135" s="7">
        <v>139.41</v>
      </c>
      <c r="DV135" s="7">
        <v>-44.3</v>
      </c>
      <c r="DW135" s="7">
        <v>-46.94</v>
      </c>
      <c r="DX135" s="7">
        <v>-15.14</v>
      </c>
      <c r="DY135" s="7">
        <v>0</v>
      </c>
      <c r="DZ135" s="7">
        <v>36.61</v>
      </c>
      <c r="EA135" s="7">
        <v>-207.92</v>
      </c>
      <c r="EB135" s="7">
        <v>-404.05</v>
      </c>
      <c r="EC135" s="7">
        <v>0</v>
      </c>
      <c r="ED135" s="7">
        <v>0</v>
      </c>
      <c r="EE135" s="7">
        <v>0</v>
      </c>
      <c r="EF135" s="7">
        <v>2.3782999999999999</v>
      </c>
      <c r="EG135" s="7">
        <v>0</v>
      </c>
      <c r="EH135" s="7">
        <v>0</v>
      </c>
      <c r="EI135" s="7">
        <v>0</v>
      </c>
      <c r="EJ135" s="7">
        <v>3.55</v>
      </c>
      <c r="EK135" s="7">
        <v>3.5</v>
      </c>
      <c r="EL135" s="7">
        <v>3.65</v>
      </c>
      <c r="EM135" s="7">
        <v>3.7225000000000001</v>
      </c>
      <c r="EN135" s="7">
        <v>3.9744999999999999</v>
      </c>
      <c r="EO135" s="7">
        <v>4.1765999999999996</v>
      </c>
      <c r="EP135" s="7">
        <v>0</v>
      </c>
      <c r="EQ135" s="7">
        <v>4.944</v>
      </c>
      <c r="ER135" s="7">
        <v>7.23</v>
      </c>
      <c r="ES135" s="7">
        <v>108.7</v>
      </c>
      <c r="ET135" s="7">
        <v>10.1</v>
      </c>
      <c r="EU135" s="7">
        <v>3.6333333333333302</v>
      </c>
      <c r="EV135" s="7">
        <v>11.4</v>
      </c>
      <c r="EW135" s="7">
        <v>9.7666666666666604</v>
      </c>
      <c r="EX135" s="7">
        <v>3.7666666666666599</v>
      </c>
      <c r="EY135" s="7">
        <v>11.4333333333333</v>
      </c>
      <c r="EZ135" s="7">
        <v>0</v>
      </c>
      <c r="FA135" s="7">
        <v>11.4</v>
      </c>
      <c r="FB135" s="7">
        <v>12.966666666666599</v>
      </c>
      <c r="FC135" s="7">
        <v>8.5333333333333297</v>
      </c>
      <c r="FD135" s="7">
        <v>6.0666666666666602</v>
      </c>
      <c r="FE135" s="7">
        <v>10.6666666666666</v>
      </c>
      <c r="FF135" s="7">
        <v>8.93333333333333</v>
      </c>
      <c r="FG135" s="7">
        <v>0</v>
      </c>
      <c r="FH135" s="7">
        <v>8.6</v>
      </c>
      <c r="FI135" s="7">
        <v>0</v>
      </c>
      <c r="FJ135" s="7">
        <v>8.5249000000000006</v>
      </c>
      <c r="FK135" s="7">
        <v>10.7565333333333</v>
      </c>
      <c r="FL135" s="7">
        <v>10.627666666666601</v>
      </c>
      <c r="FM135" s="7">
        <v>5.1914333333333298</v>
      </c>
      <c r="FN135" s="7">
        <v>1473.2670720000001</v>
      </c>
      <c r="FO135" s="7">
        <v>8.8429190000000002</v>
      </c>
      <c r="FP135" s="7">
        <v>14.079955</v>
      </c>
      <c r="FQ135" s="7">
        <v>1.68640233333333</v>
      </c>
      <c r="FR135" s="7">
        <v>85.920045000000002</v>
      </c>
      <c r="FS135" s="7">
        <v>7.1565166666666604</v>
      </c>
      <c r="FT135" s="7">
        <v>2.32694966666666</v>
      </c>
      <c r="FU135" s="7">
        <v>-0.60170233333333401</v>
      </c>
      <c r="FV135" s="7">
        <v>-0.94580600000000004</v>
      </c>
      <c r="FW135" s="7">
        <v>5.5385426666666602</v>
      </c>
      <c r="FX135" s="7">
        <v>7784.257603</v>
      </c>
      <c r="FY135" s="7">
        <v>180.06666666666601</v>
      </c>
      <c r="FZ135" s="7">
        <v>27.633333333333301</v>
      </c>
      <c r="GA135" s="7">
        <v>119.933333333333</v>
      </c>
      <c r="GB135" s="7">
        <v>32.5</v>
      </c>
      <c r="GC135" s="7">
        <v>16.2</v>
      </c>
      <c r="GD135" s="7">
        <v>16.3</v>
      </c>
      <c r="GE135" s="7">
        <v>40.466666666666598</v>
      </c>
      <c r="GF135" s="7">
        <v>38.933333333333302</v>
      </c>
      <c r="GG135" s="7">
        <v>11.966666666666599</v>
      </c>
      <c r="GH135" s="7">
        <v>10.406666666666601</v>
      </c>
    </row>
    <row r="136" spans="1:190" x14ac:dyDescent="0.3">
      <c r="A136" s="6">
        <v>40633</v>
      </c>
      <c r="B136" s="7">
        <v>14.8</v>
      </c>
      <c r="C136" s="7">
        <v>0</v>
      </c>
      <c r="D136" s="7">
        <v>0</v>
      </c>
      <c r="E136" s="7">
        <v>0</v>
      </c>
      <c r="F136" s="7">
        <v>12.9</v>
      </c>
      <c r="G136" s="7">
        <v>16.5</v>
      </c>
      <c r="H136" s="7">
        <v>11.6</v>
      </c>
      <c r="I136" s="7">
        <v>19.2</v>
      </c>
      <c r="J136" s="7">
        <v>0.99</v>
      </c>
      <c r="K136" s="7">
        <v>14.8</v>
      </c>
      <c r="L136" s="7">
        <v>13.41</v>
      </c>
      <c r="M136" s="7">
        <v>2.4700000000000002</v>
      </c>
      <c r="N136" s="7">
        <v>14.03</v>
      </c>
      <c r="O136" s="7">
        <v>14.08</v>
      </c>
      <c r="P136" s="7">
        <v>10.85</v>
      </c>
      <c r="Q136" s="7">
        <v>6</v>
      </c>
      <c r="R136" s="7">
        <v>0.2</v>
      </c>
      <c r="S136" s="7">
        <v>7.3</v>
      </c>
      <c r="T136" s="7">
        <v>1.5</v>
      </c>
      <c r="U136" s="7">
        <v>0</v>
      </c>
      <c r="V136" s="7">
        <v>24.59</v>
      </c>
      <c r="W136" s="7">
        <v>28.8</v>
      </c>
      <c r="X136" s="7">
        <v>23.15</v>
      </c>
      <c r="Y136" s="7">
        <v>53.4</v>
      </c>
      <c r="Z136" s="7">
        <v>55.7</v>
      </c>
      <c r="AA136" s="7">
        <v>59.2</v>
      </c>
      <c r="AB136" s="7">
        <v>51.8</v>
      </c>
      <c r="AC136" s="7">
        <v>51.7</v>
      </c>
      <c r="AD136" s="7">
        <v>14.1454</v>
      </c>
      <c r="AE136" s="7">
        <v>25</v>
      </c>
      <c r="AF136" s="7">
        <v>26.1</v>
      </c>
      <c r="AG136" s="7">
        <v>23.9</v>
      </c>
      <c r="AH136" s="7">
        <v>13.3</v>
      </c>
      <c r="AI136" s="7">
        <v>-41.8</v>
      </c>
      <c r="AJ136" s="7">
        <v>19.2</v>
      </c>
      <c r="AK136" s="7">
        <v>-4.3</v>
      </c>
      <c r="AL136" s="7">
        <v>7.7</v>
      </c>
      <c r="AM136" s="7">
        <v>11.7</v>
      </c>
      <c r="AN136" s="7">
        <v>26.2</v>
      </c>
      <c r="AO136" s="7">
        <v>14.6</v>
      </c>
      <c r="AP136" s="7">
        <v>29.5</v>
      </c>
      <c r="AQ136" s="7">
        <v>22.2</v>
      </c>
      <c r="AR136" s="7">
        <v>11.9</v>
      </c>
      <c r="AS136" s="7">
        <v>10.8</v>
      </c>
      <c r="AT136" s="7">
        <v>24.8</v>
      </c>
      <c r="AU136" s="7">
        <v>25.6</v>
      </c>
      <c r="AV136" s="7">
        <v>22.4</v>
      </c>
      <c r="AW136" s="7">
        <v>1.7</v>
      </c>
      <c r="AX136" s="7">
        <v>43.1</v>
      </c>
      <c r="AY136" s="7">
        <v>55.2</v>
      </c>
      <c r="AZ136" s="7">
        <v>10.8</v>
      </c>
      <c r="BA136" s="7">
        <v>10.6</v>
      </c>
      <c r="BB136" s="7">
        <v>29.2</v>
      </c>
      <c r="BC136" s="7">
        <v>4</v>
      </c>
      <c r="BD136" s="7">
        <v>34.6</v>
      </c>
      <c r="BE136" s="7">
        <v>24.2</v>
      </c>
      <c r="BF136" s="7">
        <v>27.6</v>
      </c>
      <c r="BG136" s="7">
        <v>30.5</v>
      </c>
      <c r="BH136" s="7">
        <v>-15.3</v>
      </c>
      <c r="BI136" s="7">
        <v>31.8</v>
      </c>
      <c r="BJ136" s="7">
        <v>31</v>
      </c>
      <c r="BK136" s="7">
        <v>15.2</v>
      </c>
      <c r="BL136" s="7">
        <v>20.8</v>
      </c>
      <c r="BM136" s="7">
        <v>15.4</v>
      </c>
      <c r="BN136" s="7">
        <v>76.599999999999994</v>
      </c>
      <c r="BO136" s="7">
        <v>11</v>
      </c>
      <c r="BP136" s="7">
        <v>21.7</v>
      </c>
      <c r="BQ136" s="7">
        <v>13.3</v>
      </c>
      <c r="BR136" s="7">
        <v>17.828600000000002</v>
      </c>
      <c r="BS136" s="7">
        <v>21.7</v>
      </c>
      <c r="BT136" s="7">
        <v>-12.7</v>
      </c>
      <c r="BU136" s="7">
        <v>19.100000000000001</v>
      </c>
      <c r="BV136" s="7">
        <v>32.9</v>
      </c>
      <c r="BW136" s="9">
        <f>1/3*BW134+2/3*BW137</f>
        <v>78.326666666666668</v>
      </c>
      <c r="BX136" s="7">
        <v>34.1</v>
      </c>
      <c r="BY136" s="7">
        <v>37.4</v>
      </c>
      <c r="BZ136" s="7">
        <v>19.100000000000001</v>
      </c>
      <c r="CA136" s="7">
        <v>40.200000000000003</v>
      </c>
      <c r="CB136" s="7">
        <v>19.2</v>
      </c>
      <c r="CC136" s="7">
        <v>34.1</v>
      </c>
      <c r="CD136" s="7">
        <v>32.700000000000003</v>
      </c>
      <c r="CE136" s="7">
        <v>42.2</v>
      </c>
      <c r="CF136" s="7">
        <v>29.3</v>
      </c>
      <c r="CG136" s="7">
        <v>102.98</v>
      </c>
      <c r="CH136" s="7">
        <v>18.600000000000001</v>
      </c>
      <c r="CI136" s="7">
        <v>23.4</v>
      </c>
      <c r="CJ136" s="7">
        <v>35.200000000000003</v>
      </c>
      <c r="CK136" s="7">
        <v>15.4</v>
      </c>
      <c r="CL136" s="7">
        <v>14.9</v>
      </c>
      <c r="CM136" s="7">
        <v>14.3</v>
      </c>
      <c r="CN136" s="7">
        <v>15.6</v>
      </c>
      <c r="CO136" s="7">
        <v>14.1</v>
      </c>
      <c r="CP136" s="7">
        <v>8.8000000000000007</v>
      </c>
      <c r="CQ136" s="7">
        <v>32.1</v>
      </c>
      <c r="CR136" s="7">
        <v>5.6</v>
      </c>
      <c r="CS136" s="7">
        <v>3.7</v>
      </c>
      <c r="CT136" s="7">
        <v>2.4</v>
      </c>
      <c r="CU136" s="7">
        <v>3.2</v>
      </c>
      <c r="CV136" s="7">
        <v>4.3</v>
      </c>
      <c r="CW136" s="7">
        <v>17.399999999999999</v>
      </c>
      <c r="CX136" s="7">
        <v>17.5</v>
      </c>
      <c r="CY136" s="7">
        <v>16.7</v>
      </c>
      <c r="CZ136" s="7">
        <v>17.7</v>
      </c>
      <c r="DA136" s="7">
        <v>15</v>
      </c>
      <c r="DB136" s="7">
        <v>0</v>
      </c>
      <c r="DC136" s="7">
        <v>24.7</v>
      </c>
      <c r="DD136" s="7">
        <v>25.3</v>
      </c>
      <c r="DE136" s="7">
        <v>17.600000000000001</v>
      </c>
      <c r="DF136" s="7">
        <v>14.72</v>
      </c>
      <c r="DG136" s="7">
        <v>12.3</v>
      </c>
      <c r="DH136" s="7">
        <v>10.69</v>
      </c>
      <c r="DI136" s="7">
        <v>5.38</v>
      </c>
      <c r="DJ136" s="7">
        <v>18.7</v>
      </c>
      <c r="DK136" s="7">
        <v>97.44</v>
      </c>
      <c r="DL136" s="7">
        <v>29.63</v>
      </c>
      <c r="DM136" s="7">
        <v>0</v>
      </c>
      <c r="DN136" s="7">
        <v>30446.74</v>
      </c>
      <c r="DO136" s="7">
        <v>0</v>
      </c>
      <c r="DP136" s="7">
        <v>14.8</v>
      </c>
      <c r="DQ136" s="7">
        <v>15</v>
      </c>
      <c r="DR136" s="7">
        <v>16.600000000000001</v>
      </c>
      <c r="DS136" s="7">
        <v>17.899999999999999</v>
      </c>
      <c r="DT136" s="7">
        <v>33.03</v>
      </c>
      <c r="DU136" s="7">
        <v>-250.06</v>
      </c>
      <c r="DV136" s="7">
        <v>-38.840000000000003</v>
      </c>
      <c r="DW136" s="7">
        <v>18</v>
      </c>
      <c r="DX136" s="7">
        <v>55.3</v>
      </c>
      <c r="DY136" s="7">
        <v>0</v>
      </c>
      <c r="DZ136" s="7">
        <v>70.7</v>
      </c>
      <c r="EA136" s="7">
        <v>6.54</v>
      </c>
      <c r="EB136" s="7">
        <v>594.58000000000004</v>
      </c>
      <c r="EC136" s="7">
        <v>0</v>
      </c>
      <c r="ED136" s="7">
        <v>0</v>
      </c>
      <c r="EE136" s="7">
        <v>0</v>
      </c>
      <c r="EF136" s="7">
        <v>1.7991999999999999</v>
      </c>
      <c r="EG136" s="7">
        <v>0</v>
      </c>
      <c r="EH136" s="7">
        <v>0</v>
      </c>
      <c r="EI136" s="7">
        <v>0</v>
      </c>
      <c r="EJ136" s="7">
        <v>2.85</v>
      </c>
      <c r="EK136" s="7">
        <v>3.012</v>
      </c>
      <c r="EL136" s="7">
        <v>3.25</v>
      </c>
      <c r="EM136" s="7">
        <v>3.3435999999999999</v>
      </c>
      <c r="EN136" s="7">
        <v>3.85</v>
      </c>
      <c r="EO136" s="7">
        <v>4.1031000000000004</v>
      </c>
      <c r="EP136" s="7">
        <v>0</v>
      </c>
      <c r="EQ136" s="7">
        <v>5.383</v>
      </c>
      <c r="ER136" s="7">
        <v>7.31</v>
      </c>
      <c r="ES136" s="7">
        <v>109.3</v>
      </c>
      <c r="ET136" s="7">
        <v>10.199999999999999</v>
      </c>
      <c r="EU136" s="7">
        <v>3.1</v>
      </c>
      <c r="EV136" s="7">
        <v>11.3</v>
      </c>
      <c r="EW136" s="7">
        <v>9.8999999999999897</v>
      </c>
      <c r="EX136" s="7">
        <v>3.2999999999999901</v>
      </c>
      <c r="EY136" s="7">
        <v>11.5</v>
      </c>
      <c r="EZ136" s="7">
        <v>0</v>
      </c>
      <c r="FA136" s="7">
        <v>10.3</v>
      </c>
      <c r="FB136" s="7">
        <v>12.299999999999899</v>
      </c>
      <c r="FC136" s="7">
        <v>9.3000000000000007</v>
      </c>
      <c r="FD136" s="7">
        <v>4.6999999999999904</v>
      </c>
      <c r="FE136" s="7">
        <v>11.7</v>
      </c>
      <c r="FF136" s="7">
        <v>8.5</v>
      </c>
      <c r="FG136" s="7">
        <v>0</v>
      </c>
      <c r="FH136" s="7">
        <v>9.1</v>
      </c>
      <c r="FI136" s="7">
        <v>0</v>
      </c>
      <c r="FJ136" s="7">
        <v>8.4715000000000007</v>
      </c>
      <c r="FK136" s="7">
        <v>11.1157</v>
      </c>
      <c r="FL136" s="7">
        <v>10.4368</v>
      </c>
      <c r="FM136" s="7">
        <v>5.1071</v>
      </c>
      <c r="FN136" s="7">
        <v>1117.4054599999999</v>
      </c>
      <c r="FO136" s="7">
        <v>7.1102889999999999</v>
      </c>
      <c r="FP136" s="7">
        <v>1.344306</v>
      </c>
      <c r="FQ136" s="7">
        <v>9.5584000000001001E-2</v>
      </c>
      <c r="FR136" s="7">
        <v>98.655693999999997</v>
      </c>
      <c r="FS136" s="7">
        <v>7.0147049999999904</v>
      </c>
      <c r="FT136" s="7">
        <v>1.1886829999999899</v>
      </c>
      <c r="FU136" s="7">
        <v>-0.71490100000000101</v>
      </c>
      <c r="FV136" s="7">
        <v>-1.289595</v>
      </c>
      <c r="FW136" s="7">
        <v>4.40139399999999</v>
      </c>
      <c r="FX136" s="7">
        <v>15568.515206</v>
      </c>
      <c r="FY136" s="7">
        <v>179.7</v>
      </c>
      <c r="FZ136" s="7">
        <v>27.8</v>
      </c>
      <c r="GA136" s="7">
        <v>119.6</v>
      </c>
      <c r="GB136" s="7">
        <v>32.299999999999997</v>
      </c>
      <c r="GC136" s="7">
        <v>16</v>
      </c>
      <c r="GD136" s="7">
        <v>16.3</v>
      </c>
      <c r="GE136" s="7">
        <v>41.999999999999901</v>
      </c>
      <c r="GF136" s="7">
        <v>39.1</v>
      </c>
      <c r="GG136" s="7">
        <v>12.299999999999899</v>
      </c>
      <c r="GH136" s="7">
        <v>10.69</v>
      </c>
    </row>
    <row r="137" spans="1:190" x14ac:dyDescent="0.3">
      <c r="A137" s="6">
        <v>40663</v>
      </c>
      <c r="B137" s="7">
        <v>13.4</v>
      </c>
      <c r="C137" s="7">
        <v>0</v>
      </c>
      <c r="D137" s="7">
        <v>0</v>
      </c>
      <c r="E137" s="7">
        <v>0</v>
      </c>
      <c r="F137" s="7">
        <v>10.4</v>
      </c>
      <c r="G137" s="7">
        <v>15.4</v>
      </c>
      <c r="H137" s="7">
        <v>9.6999999999999993</v>
      </c>
      <c r="I137" s="7">
        <v>18</v>
      </c>
      <c r="J137" s="7">
        <v>1.32</v>
      </c>
      <c r="K137" s="7">
        <v>11.7</v>
      </c>
      <c r="L137" s="7">
        <v>11.23</v>
      </c>
      <c r="M137" s="7">
        <v>2.77</v>
      </c>
      <c r="N137" s="7">
        <v>11.3</v>
      </c>
      <c r="O137" s="7">
        <v>12.91</v>
      </c>
      <c r="P137" s="7">
        <v>11.09</v>
      </c>
      <c r="Q137" s="7">
        <v>4.9000000000000004</v>
      </c>
      <c r="R137" s="7">
        <v>17.2</v>
      </c>
      <c r="S137" s="7">
        <v>5.4</v>
      </c>
      <c r="T137" s="7">
        <v>11.5</v>
      </c>
      <c r="U137" s="7">
        <v>0</v>
      </c>
      <c r="V137" s="7">
        <v>24.03</v>
      </c>
      <c r="W137" s="7">
        <v>27.3</v>
      </c>
      <c r="X137" s="7">
        <v>23.16</v>
      </c>
      <c r="Y137" s="7">
        <v>52.9</v>
      </c>
      <c r="Z137" s="7">
        <v>55.3</v>
      </c>
      <c r="AA137" s="7">
        <v>58.2</v>
      </c>
      <c r="AB137" s="7">
        <v>51.8</v>
      </c>
      <c r="AC137" s="7">
        <v>51.6</v>
      </c>
      <c r="AD137" s="7">
        <v>12.3657</v>
      </c>
      <c r="AE137" s="7">
        <v>25.4</v>
      </c>
      <c r="AF137" s="7">
        <v>26.4</v>
      </c>
      <c r="AG137" s="7">
        <v>24.5</v>
      </c>
      <c r="AH137" s="7">
        <v>13.8</v>
      </c>
      <c r="AI137" s="7">
        <v>-36.700000000000003</v>
      </c>
      <c r="AJ137" s="7">
        <v>20.6</v>
      </c>
      <c r="AK137" s="7">
        <v>7.8</v>
      </c>
      <c r="AL137" s="7">
        <v>10.9</v>
      </c>
      <c r="AM137" s="7">
        <v>14.9</v>
      </c>
      <c r="AN137" s="7">
        <v>27.2</v>
      </c>
      <c r="AO137" s="7">
        <v>11.5</v>
      </c>
      <c r="AP137" s="7">
        <v>30.6</v>
      </c>
      <c r="AQ137" s="7">
        <v>20.8</v>
      </c>
      <c r="AR137" s="7">
        <v>12.7</v>
      </c>
      <c r="AS137" s="7">
        <v>12.6</v>
      </c>
      <c r="AT137" s="7">
        <v>24.6</v>
      </c>
      <c r="AU137" s="7">
        <v>26.5</v>
      </c>
      <c r="AV137" s="7">
        <v>21.3</v>
      </c>
      <c r="AW137" s="7">
        <v>1.9</v>
      </c>
      <c r="AX137" s="7">
        <v>43.3</v>
      </c>
      <c r="AY137" s="7">
        <v>54.8</v>
      </c>
      <c r="AZ137" s="7">
        <v>12.6</v>
      </c>
      <c r="BA137" s="7">
        <v>13.8</v>
      </c>
      <c r="BB137" s="7">
        <v>29</v>
      </c>
      <c r="BC137" s="7">
        <v>3.5</v>
      </c>
      <c r="BD137" s="7">
        <v>28.6</v>
      </c>
      <c r="BE137" s="7">
        <v>33.700000000000003</v>
      </c>
      <c r="BF137" s="7">
        <v>25.3</v>
      </c>
      <c r="BG137" s="7">
        <v>35.700000000000003</v>
      </c>
      <c r="BH137" s="7">
        <v>-11.9</v>
      </c>
      <c r="BI137" s="7">
        <v>43.7</v>
      </c>
      <c r="BJ137" s="7">
        <v>32.4</v>
      </c>
      <c r="BK137" s="7">
        <v>22.8</v>
      </c>
      <c r="BL137" s="7">
        <v>18.3</v>
      </c>
      <c r="BM137" s="7">
        <v>16.8</v>
      </c>
      <c r="BN137" s="7">
        <v>60.7</v>
      </c>
      <c r="BO137" s="7">
        <v>14.8</v>
      </c>
      <c r="BP137" s="7">
        <v>21.1</v>
      </c>
      <c r="BQ137" s="7">
        <v>7.9</v>
      </c>
      <c r="BR137" s="7">
        <v>17.2896</v>
      </c>
      <c r="BS137" s="7">
        <v>21.9</v>
      </c>
      <c r="BT137" s="7">
        <v>-1.1000000000000001</v>
      </c>
      <c r="BU137" s="7">
        <v>19.100000000000001</v>
      </c>
      <c r="BV137" s="7">
        <v>15.21</v>
      </c>
      <c r="BW137" s="7">
        <v>109.54</v>
      </c>
      <c r="BX137" s="7">
        <v>34.299999999999997</v>
      </c>
      <c r="BY137" s="7">
        <v>38.6</v>
      </c>
      <c r="BZ137" s="7">
        <v>21</v>
      </c>
      <c r="CA137" s="7">
        <v>34.700000000000003</v>
      </c>
      <c r="CB137" s="7">
        <v>18.399999999999999</v>
      </c>
      <c r="CC137" s="7">
        <v>34.299999999999997</v>
      </c>
      <c r="CD137" s="7">
        <v>30.4</v>
      </c>
      <c r="CE137" s="7">
        <v>19.5</v>
      </c>
      <c r="CF137" s="7">
        <v>30.4</v>
      </c>
      <c r="CG137" s="7">
        <v>103.19</v>
      </c>
      <c r="CH137" s="7">
        <v>17.399999999999999</v>
      </c>
      <c r="CI137" s="7">
        <v>24.4</v>
      </c>
      <c r="CJ137" s="7">
        <v>33.200000000000003</v>
      </c>
      <c r="CK137" s="7">
        <v>14</v>
      </c>
      <c r="CL137" s="7">
        <v>6.3</v>
      </c>
      <c r="CM137" s="7">
        <v>5.8</v>
      </c>
      <c r="CN137" s="7">
        <v>4.4000000000000004</v>
      </c>
      <c r="CO137" s="7">
        <v>7.7</v>
      </c>
      <c r="CP137" s="7">
        <v>-0.5</v>
      </c>
      <c r="CQ137" s="7">
        <v>16.899999999999999</v>
      </c>
      <c r="CR137" s="7">
        <v>4.7</v>
      </c>
      <c r="CS137" s="7">
        <v>3.1</v>
      </c>
      <c r="CT137" s="7">
        <v>1.8</v>
      </c>
      <c r="CU137" s="7">
        <v>2.5</v>
      </c>
      <c r="CV137" s="7">
        <v>3.7</v>
      </c>
      <c r="CW137" s="7">
        <v>17.100000000000001</v>
      </c>
      <c r="CX137" s="7">
        <v>17.3</v>
      </c>
      <c r="CY137" s="7">
        <v>16.3</v>
      </c>
      <c r="CZ137" s="7">
        <v>17.2</v>
      </c>
      <c r="DA137" s="7">
        <v>16.7</v>
      </c>
      <c r="DB137" s="7">
        <v>0</v>
      </c>
      <c r="DC137" s="7">
        <v>23.4</v>
      </c>
      <c r="DD137" s="7">
        <v>23.8</v>
      </c>
      <c r="DE137" s="7">
        <v>18</v>
      </c>
      <c r="DF137" s="7">
        <v>13.47</v>
      </c>
      <c r="DG137" s="9">
        <f>2/3*DG136+1/3*DG139</f>
        <v>12.599999999999998</v>
      </c>
      <c r="DH137" s="9">
        <f>2/3*DH136+1/3*DH139</f>
        <v>10.916666666666666</v>
      </c>
      <c r="DI137" s="7">
        <v>-0.2</v>
      </c>
      <c r="DJ137" s="7">
        <v>13.2</v>
      </c>
      <c r="DK137" s="7">
        <v>695.89</v>
      </c>
      <c r="DL137" s="7">
        <v>28.59</v>
      </c>
      <c r="DM137" s="7">
        <v>0</v>
      </c>
      <c r="DN137" s="7">
        <v>31458.43</v>
      </c>
      <c r="DO137" s="7">
        <v>0</v>
      </c>
      <c r="DP137" s="7">
        <v>14.7</v>
      </c>
      <c r="DQ137" s="7">
        <v>12.9</v>
      </c>
      <c r="DR137" s="7">
        <v>15.3</v>
      </c>
      <c r="DS137" s="7">
        <v>17.5</v>
      </c>
      <c r="DT137" s="7">
        <v>-4.4400000000000004</v>
      </c>
      <c r="DU137" s="7">
        <v>84.12</v>
      </c>
      <c r="DV137" s="7">
        <v>-32.36</v>
      </c>
      <c r="DW137" s="7">
        <v>-24.12</v>
      </c>
      <c r="DX137" s="7">
        <v>9.9700000000000006</v>
      </c>
      <c r="DY137" s="7">
        <v>0</v>
      </c>
      <c r="DZ137" s="7">
        <v>-71.38</v>
      </c>
      <c r="EA137" s="7">
        <v>-57.27</v>
      </c>
      <c r="EB137" s="7">
        <v>19.18</v>
      </c>
      <c r="EC137" s="7">
        <v>0</v>
      </c>
      <c r="ED137" s="7">
        <v>0</v>
      </c>
      <c r="EE137" s="7">
        <v>0</v>
      </c>
      <c r="EF137" s="7">
        <v>2.4992000000000001</v>
      </c>
      <c r="EG137" s="7">
        <v>0</v>
      </c>
      <c r="EH137" s="7">
        <v>0</v>
      </c>
      <c r="EI137" s="7">
        <v>0</v>
      </c>
      <c r="EJ137" s="7">
        <v>3.25</v>
      </c>
      <c r="EK137" s="7">
        <v>3.3485</v>
      </c>
      <c r="EL137" s="7">
        <v>3.3650000000000002</v>
      </c>
      <c r="EM137" s="7">
        <v>3.4860000000000002</v>
      </c>
      <c r="EN137" s="7">
        <v>3.84</v>
      </c>
      <c r="EO137" s="7">
        <v>4.0411000000000001</v>
      </c>
      <c r="EP137" s="7">
        <v>0</v>
      </c>
      <c r="EQ137" s="7">
        <v>5.3440000000000003</v>
      </c>
      <c r="ER137" s="7">
        <v>6.82</v>
      </c>
      <c r="ES137" s="7">
        <v>108.5</v>
      </c>
      <c r="ET137" s="7">
        <v>10.133333333333301</v>
      </c>
      <c r="EU137" s="7">
        <v>2.9666666666666601</v>
      </c>
      <c r="EV137" s="7">
        <v>11.2</v>
      </c>
      <c r="EW137" s="7">
        <v>10</v>
      </c>
      <c r="EX137" s="7">
        <v>3.1333333333333302</v>
      </c>
      <c r="EY137" s="7">
        <v>11.4333333333333</v>
      </c>
      <c r="EZ137" s="7">
        <v>0</v>
      </c>
      <c r="FA137" s="7">
        <v>10.1</v>
      </c>
      <c r="FB137" s="7">
        <v>12.2666666666666</v>
      </c>
      <c r="FC137" s="7">
        <v>9.3000000000000007</v>
      </c>
      <c r="FD137" s="7">
        <v>4.7666666666666604</v>
      </c>
      <c r="FE137" s="7">
        <v>11.2666666666666</v>
      </c>
      <c r="FF137" s="7">
        <v>8.43333333333333</v>
      </c>
      <c r="FG137" s="7">
        <v>0</v>
      </c>
      <c r="FH137" s="7">
        <v>9.5666666666666593</v>
      </c>
      <c r="FI137" s="7">
        <v>0</v>
      </c>
      <c r="FJ137" s="7">
        <v>8.5988000000000007</v>
      </c>
      <c r="FK137" s="7">
        <v>11.4034</v>
      </c>
      <c r="FL137" s="7">
        <v>10.594066666666601</v>
      </c>
      <c r="FM137" s="7">
        <v>5.0876999999999999</v>
      </c>
      <c r="FN137" s="7">
        <v>1271.3494926666599</v>
      </c>
      <c r="FO137" s="7">
        <v>7.6290199999999997</v>
      </c>
      <c r="FP137" s="7">
        <v>10.1260206666666</v>
      </c>
      <c r="FQ137" s="7">
        <v>0.86362300000000003</v>
      </c>
      <c r="FR137" s="7">
        <v>89.873979333333295</v>
      </c>
      <c r="FS137" s="7">
        <v>6.7653970000000001</v>
      </c>
      <c r="FT137" s="7">
        <v>1.9415576666666601</v>
      </c>
      <c r="FU137" s="7">
        <v>-0.64706533333333305</v>
      </c>
      <c r="FV137" s="7">
        <v>-1.224701</v>
      </c>
      <c r="FW137" s="7">
        <v>4.8645823333333302</v>
      </c>
      <c r="FX137" s="7">
        <v>15653.848729666601</v>
      </c>
      <c r="FY137" s="7">
        <v>179.7</v>
      </c>
      <c r="FZ137" s="7">
        <v>27.933333333333302</v>
      </c>
      <c r="GA137" s="7">
        <v>119.533333333333</v>
      </c>
      <c r="GB137" s="7">
        <v>32.233333333333299</v>
      </c>
      <c r="GC137" s="7">
        <v>15.9333333333333</v>
      </c>
      <c r="GD137" s="7">
        <v>16.3</v>
      </c>
      <c r="GE137" s="7">
        <v>42.566666666666599</v>
      </c>
      <c r="GF137" s="7">
        <v>39.366666666666603</v>
      </c>
      <c r="GG137" s="7">
        <v>12.6</v>
      </c>
      <c r="GH137" s="7">
        <v>10.9166666666666</v>
      </c>
    </row>
    <row r="138" spans="1:190" x14ac:dyDescent="0.3">
      <c r="A138" s="6">
        <v>40694</v>
      </c>
      <c r="B138" s="7">
        <v>13.3</v>
      </c>
      <c r="C138" s="7">
        <v>0</v>
      </c>
      <c r="D138" s="7">
        <v>0</v>
      </c>
      <c r="E138" s="7">
        <v>0</v>
      </c>
      <c r="F138" s="7">
        <v>8.9</v>
      </c>
      <c r="G138" s="7">
        <v>15.2</v>
      </c>
      <c r="H138" s="7">
        <v>9.5</v>
      </c>
      <c r="I138" s="7">
        <v>18.7</v>
      </c>
      <c r="J138" s="7">
        <v>0.79</v>
      </c>
      <c r="K138" s="7">
        <v>12.1</v>
      </c>
      <c r="L138" s="7">
        <v>10.79</v>
      </c>
      <c r="M138" s="7">
        <v>8.07</v>
      </c>
      <c r="N138" s="7">
        <v>10.61</v>
      </c>
      <c r="O138" s="7">
        <v>15.23</v>
      </c>
      <c r="P138" s="7">
        <v>8.9600000000000009</v>
      </c>
      <c r="Q138" s="7">
        <v>6.6</v>
      </c>
      <c r="R138" s="7">
        <v>11.1</v>
      </c>
      <c r="S138" s="7">
        <v>5.5</v>
      </c>
      <c r="T138" s="7">
        <v>6.7</v>
      </c>
      <c r="U138" s="7">
        <v>0</v>
      </c>
      <c r="V138" s="7">
        <v>22.32</v>
      </c>
      <c r="W138" s="7">
        <v>26.9</v>
      </c>
      <c r="X138" s="7">
        <v>22.62</v>
      </c>
      <c r="Y138" s="7">
        <v>52</v>
      </c>
      <c r="Z138" s="7">
        <v>54.9</v>
      </c>
      <c r="AA138" s="7">
        <v>58.7</v>
      </c>
      <c r="AB138" s="7">
        <v>51.6</v>
      </c>
      <c r="AC138" s="7">
        <v>54.3</v>
      </c>
      <c r="AD138" s="7">
        <v>12.092700000000001</v>
      </c>
      <c r="AE138" s="7">
        <v>25.8</v>
      </c>
      <c r="AF138" s="7">
        <v>26.7</v>
      </c>
      <c r="AG138" s="7">
        <v>25.6</v>
      </c>
      <c r="AH138" s="7">
        <v>15.7</v>
      </c>
      <c r="AI138" s="7">
        <v>-27.6</v>
      </c>
      <c r="AJ138" s="7">
        <v>21.3</v>
      </c>
      <c r="AK138" s="7">
        <v>10.9</v>
      </c>
      <c r="AL138" s="7">
        <v>10.9</v>
      </c>
      <c r="AM138" s="7">
        <v>12.5</v>
      </c>
      <c r="AN138" s="7">
        <v>27.8</v>
      </c>
      <c r="AO138" s="7">
        <v>11.4</v>
      </c>
      <c r="AP138" s="7">
        <v>31.2</v>
      </c>
      <c r="AQ138" s="7">
        <v>22.5</v>
      </c>
      <c r="AR138" s="7">
        <v>11</v>
      </c>
      <c r="AS138" s="7">
        <v>15.6</v>
      </c>
      <c r="AT138" s="7">
        <v>26.3</v>
      </c>
      <c r="AU138" s="7">
        <v>25.9</v>
      </c>
      <c r="AV138" s="7">
        <v>20.8</v>
      </c>
      <c r="AW138" s="7">
        <v>2.1</v>
      </c>
      <c r="AX138" s="7">
        <v>43.8</v>
      </c>
      <c r="AY138" s="7">
        <v>54.1</v>
      </c>
      <c r="AZ138" s="7">
        <v>15.6</v>
      </c>
      <c r="BA138" s="7">
        <v>11</v>
      </c>
      <c r="BB138" s="7">
        <v>31.2</v>
      </c>
      <c r="BC138" s="7">
        <v>4.3</v>
      </c>
      <c r="BD138" s="7">
        <v>36.700000000000003</v>
      </c>
      <c r="BE138" s="7">
        <v>31.8</v>
      </c>
      <c r="BF138" s="7">
        <v>20.5</v>
      </c>
      <c r="BG138" s="7">
        <v>41.3</v>
      </c>
      <c r="BH138" s="7">
        <v>-7.1</v>
      </c>
      <c r="BI138" s="7">
        <v>31.5</v>
      </c>
      <c r="BJ138" s="7">
        <v>33.799999999999997</v>
      </c>
      <c r="BK138" s="7">
        <v>19</v>
      </c>
      <c r="BL138" s="7">
        <v>30.2</v>
      </c>
      <c r="BM138" s="7">
        <v>14.7</v>
      </c>
      <c r="BN138" s="7">
        <v>56.2</v>
      </c>
      <c r="BO138" s="7">
        <v>16.399999999999999</v>
      </c>
      <c r="BP138" s="7">
        <v>24.7</v>
      </c>
      <c r="BQ138" s="7">
        <v>10.199999999999999</v>
      </c>
      <c r="BR138" s="7">
        <v>14.708</v>
      </c>
      <c r="BS138" s="7">
        <v>19.5</v>
      </c>
      <c r="BT138" s="7">
        <v>6.3</v>
      </c>
      <c r="BU138" s="7">
        <v>16.5</v>
      </c>
      <c r="BV138" s="7">
        <v>13.43</v>
      </c>
      <c r="BW138" s="7">
        <v>139.66</v>
      </c>
      <c r="BX138" s="7">
        <v>34.6</v>
      </c>
      <c r="BY138" s="7">
        <v>37.799999999999997</v>
      </c>
      <c r="BZ138" s="7">
        <v>26.5</v>
      </c>
      <c r="CA138" s="7">
        <v>36</v>
      </c>
      <c r="CB138" s="7">
        <v>21</v>
      </c>
      <c r="CC138" s="7">
        <v>34.6</v>
      </c>
      <c r="CD138" s="7">
        <v>28.6</v>
      </c>
      <c r="CE138" s="7">
        <v>19</v>
      </c>
      <c r="CF138" s="7">
        <v>21.8</v>
      </c>
      <c r="CG138" s="7">
        <v>103.2</v>
      </c>
      <c r="CH138" s="7">
        <v>18.5</v>
      </c>
      <c r="CI138" s="7">
        <v>23.8</v>
      </c>
      <c r="CJ138" s="7">
        <v>32.4</v>
      </c>
      <c r="CK138" s="7">
        <v>12.9</v>
      </c>
      <c r="CL138" s="7">
        <v>9.1</v>
      </c>
      <c r="CM138" s="7">
        <v>8.5</v>
      </c>
      <c r="CN138" s="7">
        <v>3.5</v>
      </c>
      <c r="CO138" s="7">
        <v>13.4</v>
      </c>
      <c r="CP138" s="7">
        <v>2.2000000000000002</v>
      </c>
      <c r="CQ138" s="7">
        <v>22.2</v>
      </c>
      <c r="CR138" s="7">
        <v>4.4000000000000004</v>
      </c>
      <c r="CS138" s="7">
        <v>3.2</v>
      </c>
      <c r="CT138" s="7">
        <v>2.2999999999999998</v>
      </c>
      <c r="CU138" s="7">
        <v>2.6</v>
      </c>
      <c r="CV138" s="7">
        <v>3.8</v>
      </c>
      <c r="CW138" s="7">
        <v>16.899999999999999</v>
      </c>
      <c r="CX138" s="7">
        <v>17</v>
      </c>
      <c r="CY138" s="7">
        <v>16.5</v>
      </c>
      <c r="CZ138" s="7">
        <v>16.899999999999999</v>
      </c>
      <c r="DA138" s="7">
        <v>17.100000000000001</v>
      </c>
      <c r="DB138" s="7">
        <v>0</v>
      </c>
      <c r="DC138" s="7">
        <v>22.7</v>
      </c>
      <c r="DD138" s="7">
        <v>23</v>
      </c>
      <c r="DE138" s="7">
        <v>18.3</v>
      </c>
      <c r="DF138" s="7">
        <v>12.42</v>
      </c>
      <c r="DG138" s="9">
        <f>1/3*DG136+2/3*DG139</f>
        <v>12.899999999999999</v>
      </c>
      <c r="DH138" s="9">
        <f>1/3*DH136+2/3*DH139</f>
        <v>11.143333333333333</v>
      </c>
      <c r="DI138" s="7">
        <v>-3.86</v>
      </c>
      <c r="DJ138" s="7">
        <v>13.6</v>
      </c>
      <c r="DK138" s="7">
        <v>-33.520000000000003</v>
      </c>
      <c r="DL138" s="7">
        <v>27.46</v>
      </c>
      <c r="DM138" s="7">
        <v>0</v>
      </c>
      <c r="DN138" s="7">
        <v>31659.97</v>
      </c>
      <c r="DO138" s="7">
        <v>0</v>
      </c>
      <c r="DP138" s="7">
        <v>15.4</v>
      </c>
      <c r="DQ138" s="7">
        <v>12.7</v>
      </c>
      <c r="DR138" s="7">
        <v>15.1</v>
      </c>
      <c r="DS138" s="7">
        <v>17.100000000000001</v>
      </c>
      <c r="DT138" s="7">
        <v>-13.73</v>
      </c>
      <c r="DU138" s="7">
        <v>101.12</v>
      </c>
      <c r="DV138" s="7">
        <v>-51.12</v>
      </c>
      <c r="DW138" s="7">
        <v>-17.39</v>
      </c>
      <c r="DX138" s="7">
        <v>-13.73</v>
      </c>
      <c r="DY138" s="7">
        <v>0</v>
      </c>
      <c r="DZ138" s="7">
        <v>2.78</v>
      </c>
      <c r="EA138" s="7">
        <v>-3.59</v>
      </c>
      <c r="EB138" s="7">
        <v>-8.1199999999999992</v>
      </c>
      <c r="EC138" s="7">
        <v>0</v>
      </c>
      <c r="ED138" s="7">
        <v>0</v>
      </c>
      <c r="EE138" s="7">
        <v>0</v>
      </c>
      <c r="EF138" s="7">
        <v>3.8433000000000002</v>
      </c>
      <c r="EG138" s="7">
        <v>0</v>
      </c>
      <c r="EH138" s="7">
        <v>0</v>
      </c>
      <c r="EI138" s="7">
        <v>0</v>
      </c>
      <c r="EJ138" s="7">
        <v>3.6431</v>
      </c>
      <c r="EK138" s="7">
        <v>3.6</v>
      </c>
      <c r="EL138" s="7">
        <v>3.46</v>
      </c>
      <c r="EM138" s="7">
        <v>3.4588000000000001</v>
      </c>
      <c r="EN138" s="7">
        <v>3.7092000000000001</v>
      </c>
      <c r="EO138" s="7">
        <v>3.8662999999999998</v>
      </c>
      <c r="EP138" s="7">
        <v>0</v>
      </c>
      <c r="EQ138" s="7">
        <v>5.5149999999999997</v>
      </c>
      <c r="ER138" s="7">
        <v>6.79</v>
      </c>
      <c r="ES138" s="7">
        <v>108.8</v>
      </c>
      <c r="ET138" s="7">
        <v>10.066666666666601</v>
      </c>
      <c r="EU138" s="7">
        <v>2.8333333333333299</v>
      </c>
      <c r="EV138" s="7">
        <v>11.1</v>
      </c>
      <c r="EW138" s="7">
        <v>10.1</v>
      </c>
      <c r="EX138" s="7">
        <v>2.9666666666666601</v>
      </c>
      <c r="EY138" s="7">
        <v>11.3666666666666</v>
      </c>
      <c r="EZ138" s="7">
        <v>0</v>
      </c>
      <c r="FA138" s="7">
        <v>9.9</v>
      </c>
      <c r="FB138" s="7">
        <v>12.233333333333301</v>
      </c>
      <c r="FC138" s="7">
        <v>9.3000000000000007</v>
      </c>
      <c r="FD138" s="7">
        <v>4.8333333333333304</v>
      </c>
      <c r="FE138" s="7">
        <v>10.8333333333333</v>
      </c>
      <c r="FF138" s="7">
        <v>8.36666666666666</v>
      </c>
      <c r="FG138" s="7">
        <v>0</v>
      </c>
      <c r="FH138" s="7">
        <v>10.033333333333299</v>
      </c>
      <c r="FI138" s="7">
        <v>0</v>
      </c>
      <c r="FJ138" s="7">
        <v>8.7261000000000006</v>
      </c>
      <c r="FK138" s="7">
        <v>11.6911</v>
      </c>
      <c r="FL138" s="7">
        <v>10.751333333333299</v>
      </c>
      <c r="FM138" s="7">
        <v>5.0682999999999998</v>
      </c>
      <c r="FN138" s="7">
        <v>1425.2935253333301</v>
      </c>
      <c r="FO138" s="7">
        <v>8.1477509999999995</v>
      </c>
      <c r="FP138" s="7">
        <v>18.907735333333299</v>
      </c>
      <c r="FQ138" s="7">
        <v>1.6316619999999999</v>
      </c>
      <c r="FR138" s="7">
        <v>81.092264666666594</v>
      </c>
      <c r="FS138" s="7">
        <v>6.516089</v>
      </c>
      <c r="FT138" s="7">
        <v>2.6944323333333302</v>
      </c>
      <c r="FU138" s="7">
        <v>-0.57922966666666598</v>
      </c>
      <c r="FV138" s="7">
        <v>-1.159807</v>
      </c>
      <c r="FW138" s="7">
        <v>5.3277706666666598</v>
      </c>
      <c r="FX138" s="7">
        <v>15739.1822533333</v>
      </c>
      <c r="FY138" s="7">
        <v>179.7</v>
      </c>
      <c r="FZ138" s="7">
        <v>28.066666666666599</v>
      </c>
      <c r="GA138" s="7">
        <v>119.466666666666</v>
      </c>
      <c r="GB138" s="7">
        <v>32.1666666666666</v>
      </c>
      <c r="GC138" s="7">
        <v>15.8666666666666</v>
      </c>
      <c r="GD138" s="7">
        <v>16.3</v>
      </c>
      <c r="GE138" s="7">
        <v>43.133333333333297</v>
      </c>
      <c r="GF138" s="7">
        <v>39.633333333333297</v>
      </c>
      <c r="GG138" s="7">
        <v>12.9</v>
      </c>
      <c r="GH138" s="7">
        <v>11.143333333333301</v>
      </c>
    </row>
    <row r="139" spans="1:190" x14ac:dyDescent="0.3">
      <c r="A139" s="6">
        <v>40724</v>
      </c>
      <c r="B139" s="7">
        <v>15.1</v>
      </c>
      <c r="C139" s="7">
        <v>0</v>
      </c>
      <c r="D139" s="7">
        <v>0</v>
      </c>
      <c r="E139" s="7">
        <v>0</v>
      </c>
      <c r="F139" s="7">
        <v>10.7</v>
      </c>
      <c r="G139" s="7">
        <v>17.2</v>
      </c>
      <c r="H139" s="7">
        <v>11.3</v>
      </c>
      <c r="I139" s="7">
        <v>20.8</v>
      </c>
      <c r="J139" s="7">
        <v>1.3</v>
      </c>
      <c r="K139" s="7">
        <v>16.2</v>
      </c>
      <c r="L139" s="7">
        <v>13</v>
      </c>
      <c r="M139" s="7">
        <v>11.93</v>
      </c>
      <c r="N139" s="7">
        <v>12.59</v>
      </c>
      <c r="O139" s="7">
        <v>16.399999999999999</v>
      </c>
      <c r="P139" s="7">
        <v>13.06</v>
      </c>
      <c r="Q139" s="7">
        <v>6.6</v>
      </c>
      <c r="R139" s="7">
        <v>12.8</v>
      </c>
      <c r="S139" s="7">
        <v>5.6</v>
      </c>
      <c r="T139" s="7">
        <v>8.5</v>
      </c>
      <c r="U139" s="7">
        <v>0</v>
      </c>
      <c r="V139" s="7">
        <v>21.21</v>
      </c>
      <c r="W139" s="7">
        <v>26.5</v>
      </c>
      <c r="X139" s="7">
        <v>21.74</v>
      </c>
      <c r="Y139" s="7">
        <v>50.9</v>
      </c>
      <c r="Z139" s="7">
        <v>53.1</v>
      </c>
      <c r="AA139" s="7">
        <v>56.6</v>
      </c>
      <c r="AB139" s="7">
        <v>50.1</v>
      </c>
      <c r="AC139" s="7">
        <v>54.1</v>
      </c>
      <c r="AD139" s="7">
        <v>12.4359</v>
      </c>
      <c r="AE139" s="7">
        <v>25.6</v>
      </c>
      <c r="AF139" s="7">
        <v>26.3</v>
      </c>
      <c r="AG139" s="7">
        <v>24.9</v>
      </c>
      <c r="AH139" s="7">
        <v>17.600000000000001</v>
      </c>
      <c r="AI139" s="7">
        <v>-21.1</v>
      </c>
      <c r="AJ139" s="7">
        <v>23.5</v>
      </c>
      <c r="AK139" s="7">
        <v>13</v>
      </c>
      <c r="AL139" s="7">
        <v>12.7</v>
      </c>
      <c r="AM139" s="7">
        <v>13</v>
      </c>
      <c r="AN139" s="7">
        <v>29.7</v>
      </c>
      <c r="AO139" s="7">
        <v>14.2</v>
      </c>
      <c r="AP139" s="7">
        <v>31.4</v>
      </c>
      <c r="AQ139" s="7">
        <v>22.2</v>
      </c>
      <c r="AR139" s="7">
        <v>9.8000000000000007</v>
      </c>
      <c r="AS139" s="7">
        <v>20.6</v>
      </c>
      <c r="AT139" s="7">
        <v>27.1</v>
      </c>
      <c r="AU139" s="7">
        <v>24.7</v>
      </c>
      <c r="AV139" s="7">
        <v>21.1</v>
      </c>
      <c r="AW139" s="7">
        <v>2.2999999999999998</v>
      </c>
      <c r="AX139" s="7">
        <v>43.8</v>
      </c>
      <c r="AY139" s="7">
        <v>53.9</v>
      </c>
      <c r="AZ139" s="7">
        <v>20.6</v>
      </c>
      <c r="BA139" s="7">
        <v>15</v>
      </c>
      <c r="BB139" s="7">
        <v>32.4</v>
      </c>
      <c r="BC139" s="7">
        <v>2.2000000000000002</v>
      </c>
      <c r="BD139" s="7">
        <v>36.1</v>
      </c>
      <c r="BE139" s="7">
        <v>33.6</v>
      </c>
      <c r="BF139" s="7">
        <v>16.3</v>
      </c>
      <c r="BG139" s="7">
        <v>34.799999999999997</v>
      </c>
      <c r="BH139" s="7">
        <v>-5.2</v>
      </c>
      <c r="BI139" s="7">
        <v>24.6</v>
      </c>
      <c r="BJ139" s="7">
        <v>31.9</v>
      </c>
      <c r="BK139" s="7">
        <v>19.100000000000001</v>
      </c>
      <c r="BL139" s="7">
        <v>23.1</v>
      </c>
      <c r="BM139" s="7">
        <v>17.399999999999999</v>
      </c>
      <c r="BN139" s="7">
        <v>49.1</v>
      </c>
      <c r="BO139" s="7">
        <v>18.2</v>
      </c>
      <c r="BP139" s="7">
        <v>25</v>
      </c>
      <c r="BQ139" s="7">
        <v>14.7</v>
      </c>
      <c r="BR139" s="7">
        <v>13.4003</v>
      </c>
      <c r="BS139" s="7">
        <v>14</v>
      </c>
      <c r="BT139" s="7">
        <v>14.9</v>
      </c>
      <c r="BU139" s="7">
        <v>19.600000000000001</v>
      </c>
      <c r="BV139" s="7">
        <v>2.83</v>
      </c>
      <c r="BW139" s="7">
        <v>0.28000000000000003</v>
      </c>
      <c r="BX139" s="7">
        <v>32.9</v>
      </c>
      <c r="BY139" s="7">
        <v>36.1</v>
      </c>
      <c r="BZ139" s="7">
        <v>26.2</v>
      </c>
      <c r="CA139" s="7">
        <v>38.6</v>
      </c>
      <c r="CB139" s="7">
        <v>15.5</v>
      </c>
      <c r="CC139" s="7">
        <v>32.9</v>
      </c>
      <c r="CD139" s="7">
        <v>18.399999999999999</v>
      </c>
      <c r="CE139" s="7">
        <v>16.2</v>
      </c>
      <c r="CF139" s="7">
        <v>18.8</v>
      </c>
      <c r="CG139" s="7">
        <v>101.75</v>
      </c>
      <c r="CH139" s="7">
        <v>21.6</v>
      </c>
      <c r="CI139" s="7">
        <v>23.6</v>
      </c>
      <c r="CJ139" s="7">
        <v>31.6</v>
      </c>
      <c r="CK139" s="7">
        <v>12.8</v>
      </c>
      <c r="CL139" s="7">
        <v>12.9</v>
      </c>
      <c r="CM139" s="7">
        <v>12.1</v>
      </c>
      <c r="CN139" s="7">
        <v>8.9</v>
      </c>
      <c r="CO139" s="7">
        <v>18.600000000000001</v>
      </c>
      <c r="CP139" s="7">
        <v>9.6999999999999993</v>
      </c>
      <c r="CQ139" s="7">
        <v>27.8</v>
      </c>
      <c r="CR139" s="7">
        <v>4.4000000000000004</v>
      </c>
      <c r="CS139" s="7">
        <v>3.4</v>
      </c>
      <c r="CT139" s="7">
        <v>3.3</v>
      </c>
      <c r="CU139" s="7">
        <v>2.8</v>
      </c>
      <c r="CV139" s="7">
        <v>4</v>
      </c>
      <c r="CW139" s="7">
        <v>17.7</v>
      </c>
      <c r="CX139" s="7">
        <v>17.8</v>
      </c>
      <c r="CY139" s="7">
        <v>16.8</v>
      </c>
      <c r="CZ139" s="7">
        <v>17.7</v>
      </c>
      <c r="DA139" s="7">
        <v>17.5</v>
      </c>
      <c r="DB139" s="7">
        <v>0</v>
      </c>
      <c r="DC139" s="7">
        <v>25.4</v>
      </c>
      <c r="DD139" s="7">
        <v>25.8</v>
      </c>
      <c r="DE139" s="7">
        <v>20.399999999999999</v>
      </c>
      <c r="DF139" s="7">
        <v>11.82</v>
      </c>
      <c r="DG139" s="7">
        <v>13.2</v>
      </c>
      <c r="DH139" s="7">
        <v>11.37</v>
      </c>
      <c r="DI139" s="7">
        <v>1.69</v>
      </c>
      <c r="DJ139" s="7">
        <v>16.899999999999999</v>
      </c>
      <c r="DK139" s="7">
        <v>9.94</v>
      </c>
      <c r="DL139" s="7">
        <v>25.78</v>
      </c>
      <c r="DM139" s="7">
        <v>0</v>
      </c>
      <c r="DN139" s="7">
        <v>31974.91</v>
      </c>
      <c r="DO139" s="7">
        <v>0</v>
      </c>
      <c r="DP139" s="7">
        <v>14.4</v>
      </c>
      <c r="DQ139" s="7">
        <v>13.1</v>
      </c>
      <c r="DR139" s="7">
        <v>15.9</v>
      </c>
      <c r="DS139" s="7">
        <v>16.899999999999999</v>
      </c>
      <c r="DT139" s="7">
        <v>5.05</v>
      </c>
      <c r="DU139" s="7">
        <v>212.78</v>
      </c>
      <c r="DV139" s="7">
        <v>-55.46</v>
      </c>
      <c r="DW139" s="7">
        <v>3.81</v>
      </c>
      <c r="DX139" s="7">
        <v>1.77</v>
      </c>
      <c r="DY139" s="7">
        <v>0</v>
      </c>
      <c r="DZ139" s="7">
        <v>43.61</v>
      </c>
      <c r="EA139" s="7">
        <v>50.02</v>
      </c>
      <c r="EB139" s="7">
        <v>1230.69</v>
      </c>
      <c r="EC139" s="7">
        <v>0</v>
      </c>
      <c r="ED139" s="7">
        <v>0</v>
      </c>
      <c r="EE139" s="7">
        <v>0</v>
      </c>
      <c r="EF139" s="7">
        <v>4.9983000000000004</v>
      </c>
      <c r="EG139" s="7">
        <v>0</v>
      </c>
      <c r="EH139" s="7">
        <v>0</v>
      </c>
      <c r="EI139" s="7">
        <v>0</v>
      </c>
      <c r="EJ139" s="7">
        <v>5.0250000000000004</v>
      </c>
      <c r="EK139" s="7">
        <v>4.1375000000000002</v>
      </c>
      <c r="EL139" s="7">
        <v>3.93</v>
      </c>
      <c r="EM139" s="7">
        <v>3.8559999999999999</v>
      </c>
      <c r="EN139" s="7">
        <v>3.9495</v>
      </c>
      <c r="EO139" s="7">
        <v>4.0689000000000002</v>
      </c>
      <c r="EP139" s="7">
        <v>0</v>
      </c>
      <c r="EQ139" s="7">
        <v>6.3550000000000004</v>
      </c>
      <c r="ER139" s="7">
        <v>7.12</v>
      </c>
      <c r="ES139" s="7">
        <v>109.5</v>
      </c>
      <c r="ET139" s="7">
        <v>9.9999999999999893</v>
      </c>
      <c r="EU139" s="7">
        <v>2.7</v>
      </c>
      <c r="EV139" s="7">
        <v>11</v>
      </c>
      <c r="EW139" s="7">
        <v>10.199999999999999</v>
      </c>
      <c r="EX139" s="7">
        <v>2.7999999999999901</v>
      </c>
      <c r="EY139" s="7">
        <v>11.3</v>
      </c>
      <c r="EZ139" s="7">
        <v>0</v>
      </c>
      <c r="FA139" s="7">
        <v>9.6999999999999993</v>
      </c>
      <c r="FB139" s="7">
        <v>12.2</v>
      </c>
      <c r="FC139" s="7">
        <v>9.3000000000000007</v>
      </c>
      <c r="FD139" s="7">
        <v>4.9000000000000004</v>
      </c>
      <c r="FE139" s="7">
        <v>10.4</v>
      </c>
      <c r="FF139" s="7">
        <v>8.3000000000000007</v>
      </c>
      <c r="FG139" s="7">
        <v>0</v>
      </c>
      <c r="FH139" s="7">
        <v>10.5</v>
      </c>
      <c r="FI139" s="7">
        <v>0</v>
      </c>
      <c r="FJ139" s="7">
        <v>8.8534000000000006</v>
      </c>
      <c r="FK139" s="7">
        <v>11.9788</v>
      </c>
      <c r="FL139" s="7">
        <v>10.9086</v>
      </c>
      <c r="FM139" s="7">
        <v>5.0488999999999997</v>
      </c>
      <c r="FN139" s="7">
        <v>1579.237558</v>
      </c>
      <c r="FO139" s="7">
        <v>8.6664820000000002</v>
      </c>
      <c r="FP139" s="7">
        <v>27.689450000000001</v>
      </c>
      <c r="FQ139" s="7">
        <v>2.3997009999999999</v>
      </c>
      <c r="FR139" s="7">
        <v>72.310550000000006</v>
      </c>
      <c r="FS139" s="7">
        <v>6.2667809999999999</v>
      </c>
      <c r="FT139" s="7">
        <v>3.4473069999999999</v>
      </c>
      <c r="FU139" s="7">
        <v>-0.51139399999999902</v>
      </c>
      <c r="FV139" s="7">
        <v>-1.094913</v>
      </c>
      <c r="FW139" s="7">
        <v>5.7909589999999902</v>
      </c>
      <c r="FX139" s="7">
        <v>15824.5157769999</v>
      </c>
      <c r="FY139" s="7">
        <v>179.7</v>
      </c>
      <c r="FZ139" s="7">
        <v>28.2</v>
      </c>
      <c r="GA139" s="7">
        <v>119.399999999999</v>
      </c>
      <c r="GB139" s="7">
        <v>32.1</v>
      </c>
      <c r="GC139" s="7">
        <v>15.8</v>
      </c>
      <c r="GD139" s="7">
        <v>16.3</v>
      </c>
      <c r="GE139" s="7">
        <v>43.7</v>
      </c>
      <c r="GF139" s="7">
        <v>39.9</v>
      </c>
      <c r="GG139" s="7">
        <v>13.2</v>
      </c>
      <c r="GH139" s="7">
        <v>11.37</v>
      </c>
    </row>
    <row r="140" spans="1:190" x14ac:dyDescent="0.3">
      <c r="A140" s="6">
        <v>40755</v>
      </c>
      <c r="B140" s="7">
        <v>14</v>
      </c>
      <c r="C140" s="7">
        <v>0</v>
      </c>
      <c r="D140" s="7">
        <v>0</v>
      </c>
      <c r="E140" s="7">
        <v>0</v>
      </c>
      <c r="F140" s="7">
        <v>9.5</v>
      </c>
      <c r="G140" s="7">
        <v>15.8</v>
      </c>
      <c r="H140" s="7">
        <v>10.6</v>
      </c>
      <c r="I140" s="7">
        <v>19.7</v>
      </c>
      <c r="J140" s="7">
        <v>0.82</v>
      </c>
      <c r="K140" s="7">
        <v>13.2</v>
      </c>
      <c r="L140" s="7">
        <v>11.81</v>
      </c>
      <c r="M140" s="7">
        <v>1.18</v>
      </c>
      <c r="N140" s="7">
        <v>11.94</v>
      </c>
      <c r="O140" s="7">
        <v>16.38</v>
      </c>
      <c r="P140" s="7">
        <v>9.5399999999999991</v>
      </c>
      <c r="Q140" s="7">
        <v>6</v>
      </c>
      <c r="R140" s="7">
        <v>13.5</v>
      </c>
      <c r="S140" s="7">
        <v>7.1</v>
      </c>
      <c r="T140" s="7">
        <v>11.9</v>
      </c>
      <c r="U140" s="7">
        <v>0</v>
      </c>
      <c r="V140" s="7">
        <v>21.76</v>
      </c>
      <c r="W140" s="7">
        <v>25.9</v>
      </c>
      <c r="X140" s="7">
        <v>22.51</v>
      </c>
      <c r="Y140" s="7">
        <v>50.7</v>
      </c>
      <c r="Z140" s="7">
        <v>52.1</v>
      </c>
      <c r="AA140" s="7">
        <v>57.3</v>
      </c>
      <c r="AB140" s="7">
        <v>49.3</v>
      </c>
      <c r="AC140" s="7">
        <v>53.5</v>
      </c>
      <c r="AD140" s="7">
        <v>11.6332</v>
      </c>
      <c r="AE140" s="7">
        <v>25.4</v>
      </c>
      <c r="AF140" s="7">
        <v>26.1</v>
      </c>
      <c r="AG140" s="7">
        <v>24.6</v>
      </c>
      <c r="AH140" s="7">
        <v>17.8</v>
      </c>
      <c r="AI140" s="7">
        <v>-18.899999999999999</v>
      </c>
      <c r="AJ140" s="7">
        <v>23.4</v>
      </c>
      <c r="AK140" s="7">
        <v>14.1</v>
      </c>
      <c r="AL140" s="7">
        <v>10.6</v>
      </c>
      <c r="AM140" s="7">
        <v>15.1</v>
      </c>
      <c r="AN140" s="7">
        <v>29.3</v>
      </c>
      <c r="AO140" s="7">
        <v>16.2</v>
      </c>
      <c r="AP140" s="7">
        <v>31.2</v>
      </c>
      <c r="AQ140" s="7">
        <v>21.9</v>
      </c>
      <c r="AR140" s="7">
        <v>9.4</v>
      </c>
      <c r="AS140" s="7">
        <v>22.8</v>
      </c>
      <c r="AT140" s="7">
        <v>26.7</v>
      </c>
      <c r="AU140" s="7">
        <v>24.5</v>
      </c>
      <c r="AV140" s="7">
        <v>20.9</v>
      </c>
      <c r="AW140" s="7">
        <v>2.2999999999999998</v>
      </c>
      <c r="AX140" s="7">
        <v>43.8</v>
      </c>
      <c r="AY140" s="7">
        <v>53.9</v>
      </c>
      <c r="AZ140" s="7">
        <v>22.8</v>
      </c>
      <c r="BA140" s="7">
        <v>15.8</v>
      </c>
      <c r="BB140" s="7">
        <v>31.8</v>
      </c>
      <c r="BC140" s="7">
        <v>2.1</v>
      </c>
      <c r="BD140" s="7">
        <v>40.1</v>
      </c>
      <c r="BE140" s="7">
        <v>34.9</v>
      </c>
      <c r="BF140" s="7">
        <v>11.6</v>
      </c>
      <c r="BG140" s="7">
        <v>32.4</v>
      </c>
      <c r="BH140" s="7">
        <v>-3</v>
      </c>
      <c r="BI140" s="7">
        <v>21</v>
      </c>
      <c r="BJ140" s="7">
        <v>33.4</v>
      </c>
      <c r="BK140" s="7">
        <v>26.8</v>
      </c>
      <c r="BL140" s="7">
        <v>22.2</v>
      </c>
      <c r="BM140" s="7">
        <v>16.600000000000001</v>
      </c>
      <c r="BN140" s="7">
        <v>33.1</v>
      </c>
      <c r="BO140" s="7">
        <v>18.2</v>
      </c>
      <c r="BP140" s="7">
        <v>25.9</v>
      </c>
      <c r="BQ140" s="7">
        <v>15.7</v>
      </c>
      <c r="BR140" s="7">
        <v>11.196</v>
      </c>
      <c r="BS140" s="7">
        <v>18.600000000000001</v>
      </c>
      <c r="BT140" s="7">
        <v>19.3</v>
      </c>
      <c r="BU140" s="7">
        <v>19.399999999999999</v>
      </c>
      <c r="BV140" s="7">
        <v>19.829999999999998</v>
      </c>
      <c r="BW140" s="7">
        <v>-58.14</v>
      </c>
      <c r="BX140" s="7">
        <v>33.6</v>
      </c>
      <c r="BY140" s="7">
        <v>36.4</v>
      </c>
      <c r="BZ140" s="7">
        <v>30.9</v>
      </c>
      <c r="CA140" s="7">
        <v>37</v>
      </c>
      <c r="CB140" s="7">
        <v>17.600000000000001</v>
      </c>
      <c r="CC140" s="7">
        <v>33.6</v>
      </c>
      <c r="CD140" s="7">
        <v>15.4</v>
      </c>
      <c r="CE140" s="7">
        <v>15.6</v>
      </c>
      <c r="CF140" s="7">
        <v>19.600000000000001</v>
      </c>
      <c r="CG140" s="7">
        <v>101.5</v>
      </c>
      <c r="CH140" s="7">
        <v>23.1</v>
      </c>
      <c r="CI140" s="7">
        <v>24.9</v>
      </c>
      <c r="CJ140" s="7">
        <v>30.8</v>
      </c>
      <c r="CK140" s="7">
        <v>13.4</v>
      </c>
      <c r="CL140" s="7">
        <v>13.6</v>
      </c>
      <c r="CM140" s="7">
        <v>12.9</v>
      </c>
      <c r="CN140" s="7">
        <v>9.9</v>
      </c>
      <c r="CO140" s="7">
        <v>19.3</v>
      </c>
      <c r="CP140" s="7">
        <v>13.3</v>
      </c>
      <c r="CQ140" s="7">
        <v>29.3</v>
      </c>
      <c r="CR140" s="7">
        <v>4.5</v>
      </c>
      <c r="CS140" s="7">
        <v>3.4</v>
      </c>
      <c r="CT140" s="7">
        <v>3.9</v>
      </c>
      <c r="CU140" s="7">
        <v>2.8</v>
      </c>
      <c r="CV140" s="7">
        <v>3.8</v>
      </c>
      <c r="CW140" s="7">
        <v>17.2</v>
      </c>
      <c r="CX140" s="7">
        <v>17.3</v>
      </c>
      <c r="CY140" s="7">
        <v>16.399999999999999</v>
      </c>
      <c r="CZ140" s="7">
        <v>17.2</v>
      </c>
      <c r="DA140" s="7">
        <v>17.100000000000001</v>
      </c>
      <c r="DB140" s="7">
        <v>0</v>
      </c>
      <c r="DC140" s="7">
        <v>23.3</v>
      </c>
      <c r="DD140" s="7">
        <v>23.6</v>
      </c>
      <c r="DE140" s="7">
        <v>19.5</v>
      </c>
      <c r="DF140" s="7">
        <v>10.46</v>
      </c>
      <c r="DG140" s="9">
        <f>2/3*DG139+1/3*DG142</f>
        <v>13.366666666666665</v>
      </c>
      <c r="DH140" s="9">
        <f>2/3*DH139+1/3*DH142</f>
        <v>11.783333333333331</v>
      </c>
      <c r="DI140" s="7">
        <v>2.5099999999999998</v>
      </c>
      <c r="DJ140" s="7">
        <v>11.9</v>
      </c>
      <c r="DK140" s="7">
        <v>5.58</v>
      </c>
      <c r="DL140" s="7">
        <v>25.17</v>
      </c>
      <c r="DM140" s="7">
        <v>0</v>
      </c>
      <c r="DN140" s="7">
        <v>32452.83</v>
      </c>
      <c r="DO140" s="7">
        <v>0</v>
      </c>
      <c r="DP140" s="7">
        <v>14.3</v>
      </c>
      <c r="DQ140" s="7">
        <v>11.6</v>
      </c>
      <c r="DR140" s="7">
        <v>14.7</v>
      </c>
      <c r="DS140" s="7">
        <v>16.600000000000001</v>
      </c>
      <c r="DT140" s="7">
        <v>-7.55</v>
      </c>
      <c r="DU140" s="7">
        <v>354.99</v>
      </c>
      <c r="DV140" s="7">
        <v>-50.09</v>
      </c>
      <c r="DW140" s="7">
        <v>2.44</v>
      </c>
      <c r="DX140" s="7">
        <v>-12.21</v>
      </c>
      <c r="DY140" s="7">
        <v>0</v>
      </c>
      <c r="DZ140" s="7">
        <v>-515.6</v>
      </c>
      <c r="EA140" s="7">
        <v>119.89</v>
      </c>
      <c r="EB140" s="7">
        <v>39.909999999999997</v>
      </c>
      <c r="EC140" s="7">
        <v>0</v>
      </c>
      <c r="ED140" s="7">
        <v>0</v>
      </c>
      <c r="EE140" s="7">
        <v>0</v>
      </c>
      <c r="EF140" s="7">
        <v>3.4817</v>
      </c>
      <c r="EG140" s="7">
        <v>0</v>
      </c>
      <c r="EH140" s="7">
        <v>0</v>
      </c>
      <c r="EI140" s="7">
        <v>0</v>
      </c>
      <c r="EJ140" s="7">
        <v>4.55</v>
      </c>
      <c r="EK140" s="7">
        <v>4.4059999999999997</v>
      </c>
      <c r="EL140" s="7">
        <v>4.3346999999999998</v>
      </c>
      <c r="EM140" s="7">
        <v>4.1809000000000003</v>
      </c>
      <c r="EN140" s="7">
        <v>4.1330999999999998</v>
      </c>
      <c r="EO140" s="7">
        <v>4.1814999999999998</v>
      </c>
      <c r="EP140" s="7">
        <v>0</v>
      </c>
      <c r="EQ140" s="7">
        <v>6.4509999999999996</v>
      </c>
      <c r="ER140" s="7">
        <v>7.54</v>
      </c>
      <c r="ES140" s="7">
        <v>109.7</v>
      </c>
      <c r="ET140" s="7">
        <v>9.8000000000000007</v>
      </c>
      <c r="EU140" s="7">
        <v>3.1666666666666599</v>
      </c>
      <c r="EV140" s="7">
        <v>10.9</v>
      </c>
      <c r="EW140" s="7">
        <v>9.93333333333333</v>
      </c>
      <c r="EX140" s="7">
        <v>3.2666666666666599</v>
      </c>
      <c r="EY140" s="7">
        <v>11.2</v>
      </c>
      <c r="EZ140" s="7">
        <v>0</v>
      </c>
      <c r="FA140" s="7">
        <v>9.6666666666666607</v>
      </c>
      <c r="FB140" s="7">
        <v>12.1666666666666</v>
      </c>
      <c r="FC140" s="7">
        <v>9.6333333333333293</v>
      </c>
      <c r="FD140" s="7">
        <v>5</v>
      </c>
      <c r="FE140" s="7">
        <v>8.6</v>
      </c>
      <c r="FF140" s="7">
        <v>8.36666666666666</v>
      </c>
      <c r="FG140" s="7">
        <v>0</v>
      </c>
      <c r="FH140" s="7">
        <v>10.3333333333333</v>
      </c>
      <c r="FI140" s="7">
        <v>0</v>
      </c>
      <c r="FJ140" s="7">
        <v>8.6949000000000005</v>
      </c>
      <c r="FK140" s="7">
        <v>11.951599999999999</v>
      </c>
      <c r="FL140" s="7">
        <v>10.8056666666666</v>
      </c>
      <c r="FM140" s="7">
        <v>4.7570666666666597</v>
      </c>
      <c r="FN140" s="7">
        <v>1428.52551233333</v>
      </c>
      <c r="FO140" s="7">
        <v>7.7022436666666598</v>
      </c>
      <c r="FP140" s="7">
        <v>31.0088676666666</v>
      </c>
      <c r="FQ140" s="7">
        <v>2.3243643333333299</v>
      </c>
      <c r="FR140" s="7">
        <v>68.991132333333297</v>
      </c>
      <c r="FS140" s="7">
        <v>5.3778793333333299</v>
      </c>
      <c r="FT140" s="7">
        <v>3.7013356666666599</v>
      </c>
      <c r="FU140" s="7">
        <v>-0.61556966666666701</v>
      </c>
      <c r="FV140" s="7">
        <v>-1.28260633333333</v>
      </c>
      <c r="FW140" s="7">
        <v>5.2974836666666603</v>
      </c>
      <c r="FX140" s="7">
        <v>15594.7156063333</v>
      </c>
      <c r="FY140" s="7">
        <v>179.166666666666</v>
      </c>
      <c r="FZ140" s="7">
        <v>28.1666666666666</v>
      </c>
      <c r="GA140" s="7">
        <v>118.933333333333</v>
      </c>
      <c r="GB140" s="7">
        <v>32.066666666666599</v>
      </c>
      <c r="GC140" s="7">
        <v>15.6666666666666</v>
      </c>
      <c r="GD140" s="7">
        <v>16.399999999999999</v>
      </c>
      <c r="GE140" s="7">
        <v>42.6666666666666</v>
      </c>
      <c r="GF140" s="7">
        <v>39.566666666666599</v>
      </c>
      <c r="GG140" s="7">
        <v>13.3666666666666</v>
      </c>
      <c r="GH140" s="7">
        <v>11.783333333333299</v>
      </c>
    </row>
    <row r="141" spans="1:190" x14ac:dyDescent="0.3">
      <c r="A141" s="6">
        <v>40786</v>
      </c>
      <c r="B141" s="7">
        <v>13.5</v>
      </c>
      <c r="C141" s="7">
        <v>0</v>
      </c>
      <c r="D141" s="7">
        <v>0</v>
      </c>
      <c r="E141" s="7">
        <v>0</v>
      </c>
      <c r="F141" s="7">
        <v>9.4</v>
      </c>
      <c r="G141" s="7">
        <v>15.5</v>
      </c>
      <c r="H141" s="7">
        <v>10</v>
      </c>
      <c r="I141" s="7">
        <v>18.8</v>
      </c>
      <c r="J141" s="7">
        <v>0.85</v>
      </c>
      <c r="K141" s="7">
        <v>10</v>
      </c>
      <c r="L141" s="7">
        <v>9.09</v>
      </c>
      <c r="M141" s="7">
        <v>2.0699999999999998</v>
      </c>
      <c r="N141" s="7">
        <v>9.42</v>
      </c>
      <c r="O141" s="7">
        <v>9.75</v>
      </c>
      <c r="P141" s="7">
        <v>8.15</v>
      </c>
      <c r="Q141" s="7">
        <v>5.7</v>
      </c>
      <c r="R141" s="7">
        <v>10.1</v>
      </c>
      <c r="S141" s="7">
        <v>6.9</v>
      </c>
      <c r="T141" s="7">
        <v>8.4</v>
      </c>
      <c r="U141" s="7">
        <v>0</v>
      </c>
      <c r="V141" s="7">
        <v>21.19</v>
      </c>
      <c r="W141" s="7">
        <v>26.1</v>
      </c>
      <c r="X141" s="7">
        <v>23.38</v>
      </c>
      <c r="Y141" s="7">
        <v>50.9</v>
      </c>
      <c r="Z141" s="7">
        <v>52.3</v>
      </c>
      <c r="AA141" s="7">
        <v>57.1</v>
      </c>
      <c r="AB141" s="7">
        <v>49.9</v>
      </c>
      <c r="AC141" s="7">
        <v>50.6</v>
      </c>
      <c r="AD141" s="7">
        <v>10.276</v>
      </c>
      <c r="AE141" s="7">
        <v>25</v>
      </c>
      <c r="AF141" s="7">
        <v>25.6</v>
      </c>
      <c r="AG141" s="7">
        <v>24.2</v>
      </c>
      <c r="AH141" s="7">
        <v>18.7</v>
      </c>
      <c r="AI141" s="7">
        <v>-16.3</v>
      </c>
      <c r="AJ141" s="7">
        <v>23.3</v>
      </c>
      <c r="AK141" s="7">
        <v>13.1</v>
      </c>
      <c r="AL141" s="7">
        <v>9</v>
      </c>
      <c r="AM141" s="7">
        <v>14.1</v>
      </c>
      <c r="AN141" s="7">
        <v>29.4</v>
      </c>
      <c r="AO141" s="7">
        <v>17.3</v>
      </c>
      <c r="AP141" s="7">
        <v>30.4</v>
      </c>
      <c r="AQ141" s="7">
        <v>21.5</v>
      </c>
      <c r="AR141" s="7">
        <v>10</v>
      </c>
      <c r="AS141" s="7">
        <v>23</v>
      </c>
      <c r="AT141" s="7">
        <v>27</v>
      </c>
      <c r="AU141" s="7">
        <v>23.6</v>
      </c>
      <c r="AV141" s="7">
        <v>20.9</v>
      </c>
      <c r="AW141" s="7">
        <v>2.2999999999999998</v>
      </c>
      <c r="AX141" s="7">
        <v>43.8</v>
      </c>
      <c r="AY141" s="7">
        <v>53.9</v>
      </c>
      <c r="AZ141" s="7">
        <v>23</v>
      </c>
      <c r="BA141" s="7">
        <v>15.9</v>
      </c>
      <c r="BB141" s="7">
        <v>32.200000000000003</v>
      </c>
      <c r="BC141" s="7">
        <v>1.9</v>
      </c>
      <c r="BD141" s="7">
        <v>43.2</v>
      </c>
      <c r="BE141" s="7">
        <v>35</v>
      </c>
      <c r="BF141" s="7">
        <v>7.4</v>
      </c>
      <c r="BG141" s="7">
        <v>32.700000000000003</v>
      </c>
      <c r="BH141" s="7">
        <v>-3.4</v>
      </c>
      <c r="BI141" s="7">
        <v>14.7</v>
      </c>
      <c r="BJ141" s="7">
        <v>33.4</v>
      </c>
      <c r="BK141" s="7">
        <v>29.4</v>
      </c>
      <c r="BL141" s="7">
        <v>28.6</v>
      </c>
      <c r="BM141" s="7">
        <v>16.2</v>
      </c>
      <c r="BN141" s="7">
        <v>46.8</v>
      </c>
      <c r="BO141" s="7">
        <v>15.2</v>
      </c>
      <c r="BP141" s="7">
        <v>25.2</v>
      </c>
      <c r="BQ141" s="7">
        <v>17.600000000000001</v>
      </c>
      <c r="BR141" s="7">
        <v>9.2356999999999996</v>
      </c>
      <c r="BS141" s="7">
        <v>15</v>
      </c>
      <c r="BT141" s="7">
        <v>23.1</v>
      </c>
      <c r="BU141" s="7">
        <v>20.5</v>
      </c>
      <c r="BV141" s="7">
        <v>11.11</v>
      </c>
      <c r="BW141" s="7">
        <v>25.62</v>
      </c>
      <c r="BX141" s="7">
        <v>33.200000000000003</v>
      </c>
      <c r="BY141" s="7">
        <v>36.4</v>
      </c>
      <c r="BZ141" s="7">
        <v>33</v>
      </c>
      <c r="CA141" s="7">
        <v>37</v>
      </c>
      <c r="CB141" s="7">
        <v>14.6</v>
      </c>
      <c r="CC141" s="7">
        <v>33.200000000000003</v>
      </c>
      <c r="CD141" s="7">
        <v>9.6999999999999993</v>
      </c>
      <c r="CE141" s="7">
        <v>8.6999999999999993</v>
      </c>
      <c r="CF141" s="7">
        <v>20.2</v>
      </c>
      <c r="CG141" s="7">
        <v>101.12</v>
      </c>
      <c r="CH141" s="7">
        <v>23.4</v>
      </c>
      <c r="CI141" s="7">
        <v>25.8</v>
      </c>
      <c r="CJ141" s="7">
        <v>30.5</v>
      </c>
      <c r="CK141" s="7">
        <v>14.7</v>
      </c>
      <c r="CL141" s="7">
        <v>13.6</v>
      </c>
      <c r="CM141" s="7">
        <v>13.1</v>
      </c>
      <c r="CN141" s="7">
        <v>12</v>
      </c>
      <c r="CO141" s="7">
        <v>18.3</v>
      </c>
      <c r="CP141" s="7">
        <v>14.9</v>
      </c>
      <c r="CQ141" s="7">
        <v>28.6</v>
      </c>
      <c r="CR141" s="7">
        <v>4.4000000000000004</v>
      </c>
      <c r="CS141" s="7">
        <v>3.1</v>
      </c>
      <c r="CT141" s="7">
        <v>4.3</v>
      </c>
      <c r="CU141" s="7">
        <v>2.6</v>
      </c>
      <c r="CV141" s="7">
        <v>3.3</v>
      </c>
      <c r="CW141" s="7">
        <v>17</v>
      </c>
      <c r="CX141" s="7">
        <v>17.100000000000001</v>
      </c>
      <c r="CY141" s="7">
        <v>16.399999999999999</v>
      </c>
      <c r="CZ141" s="7">
        <v>17</v>
      </c>
      <c r="DA141" s="7">
        <v>16.7</v>
      </c>
      <c r="DB141" s="7">
        <v>0</v>
      </c>
      <c r="DC141" s="7">
        <v>22.1</v>
      </c>
      <c r="DD141" s="7">
        <v>22.5</v>
      </c>
      <c r="DE141" s="7">
        <v>17.7</v>
      </c>
      <c r="DF141" s="7">
        <v>10.38</v>
      </c>
      <c r="DG141" s="9">
        <f>1/3*DG139+2/3*DG142</f>
        <v>13.533333333333331</v>
      </c>
      <c r="DH141" s="9">
        <f>1/3*DH139+2/3*DH142</f>
        <v>12.196666666666665</v>
      </c>
      <c r="DI141" s="7">
        <v>4.45</v>
      </c>
      <c r="DJ141" s="7">
        <v>12.4</v>
      </c>
      <c r="DK141" s="7">
        <v>-9.6199999999999992</v>
      </c>
      <c r="DL141" s="7">
        <v>25.43</v>
      </c>
      <c r="DM141" s="7">
        <v>0</v>
      </c>
      <c r="DN141" s="7">
        <v>32624.99</v>
      </c>
      <c r="DO141" s="7">
        <v>0</v>
      </c>
      <c r="DP141" s="7">
        <v>14.7</v>
      </c>
      <c r="DQ141" s="7">
        <v>11.2</v>
      </c>
      <c r="DR141" s="7">
        <v>13.5</v>
      </c>
      <c r="DS141" s="7">
        <v>16.399999999999999</v>
      </c>
      <c r="DT141" s="7">
        <v>0.61</v>
      </c>
      <c r="DU141" s="7">
        <v>104.29</v>
      </c>
      <c r="DV141" s="7">
        <v>-44.54</v>
      </c>
      <c r="DW141" s="7">
        <v>-6.07</v>
      </c>
      <c r="DX141" s="7">
        <v>4.83</v>
      </c>
      <c r="DY141" s="7">
        <v>0</v>
      </c>
      <c r="DZ141" s="7">
        <v>-35.54</v>
      </c>
      <c r="EA141" s="7">
        <v>-25.28</v>
      </c>
      <c r="EB141" s="7">
        <v>0.89</v>
      </c>
      <c r="EC141" s="7">
        <v>0</v>
      </c>
      <c r="ED141" s="7">
        <v>0</v>
      </c>
      <c r="EE141" s="7">
        <v>0</v>
      </c>
      <c r="EF141" s="7">
        <v>3.3538000000000001</v>
      </c>
      <c r="EG141" s="7">
        <v>0</v>
      </c>
      <c r="EH141" s="7">
        <v>0</v>
      </c>
      <c r="EI141" s="7">
        <v>0</v>
      </c>
      <c r="EJ141" s="7">
        <v>4.6029</v>
      </c>
      <c r="EK141" s="7">
        <v>4.9000000000000004</v>
      </c>
      <c r="EL141" s="7">
        <v>4.6622000000000003</v>
      </c>
      <c r="EM141" s="7">
        <v>4.4050000000000002</v>
      </c>
      <c r="EN141" s="7">
        <v>4.2008999999999999</v>
      </c>
      <c r="EO141" s="7">
        <v>4.0692000000000004</v>
      </c>
      <c r="EP141" s="7">
        <v>0</v>
      </c>
      <c r="EQ141" s="7">
        <v>6.1509999999999998</v>
      </c>
      <c r="ER141" s="7">
        <v>7.25</v>
      </c>
      <c r="ES141" s="7">
        <v>108.9</v>
      </c>
      <c r="ET141" s="7">
        <v>9.6</v>
      </c>
      <c r="EU141" s="7">
        <v>3.6333333333333302</v>
      </c>
      <c r="EV141" s="7">
        <v>10.8</v>
      </c>
      <c r="EW141" s="7">
        <v>9.6666666666666607</v>
      </c>
      <c r="EX141" s="7">
        <v>3.7333333333333298</v>
      </c>
      <c r="EY141" s="7">
        <v>11.1</v>
      </c>
      <c r="EZ141" s="7">
        <v>0</v>
      </c>
      <c r="FA141" s="7">
        <v>9.6333333333333293</v>
      </c>
      <c r="FB141" s="7">
        <v>12.133333333333301</v>
      </c>
      <c r="FC141" s="7">
        <v>9.9666666666666597</v>
      </c>
      <c r="FD141" s="7">
        <v>5.0999999999999996</v>
      </c>
      <c r="FE141" s="7">
        <v>6.8</v>
      </c>
      <c r="FF141" s="7">
        <v>8.43333333333333</v>
      </c>
      <c r="FG141" s="7">
        <v>0</v>
      </c>
      <c r="FH141" s="7">
        <v>10.1666666666666</v>
      </c>
      <c r="FI141" s="7">
        <v>0</v>
      </c>
      <c r="FJ141" s="7">
        <v>8.5364000000000004</v>
      </c>
      <c r="FK141" s="7">
        <v>11.9244</v>
      </c>
      <c r="FL141" s="7">
        <v>10.702733333333301</v>
      </c>
      <c r="FM141" s="7">
        <v>4.4652333333333303</v>
      </c>
      <c r="FN141" s="7">
        <v>1277.8134666666599</v>
      </c>
      <c r="FO141" s="7">
        <v>6.7380053333333301</v>
      </c>
      <c r="FP141" s="7">
        <v>34.328285333333298</v>
      </c>
      <c r="FQ141" s="7">
        <v>2.24902766666666</v>
      </c>
      <c r="FR141" s="7">
        <v>65.671714666666603</v>
      </c>
      <c r="FS141" s="7">
        <v>4.4889776666666599</v>
      </c>
      <c r="FT141" s="7">
        <v>3.9553643333333302</v>
      </c>
      <c r="FU141" s="7">
        <v>-0.71974533333333401</v>
      </c>
      <c r="FV141" s="7">
        <v>-1.4702996666666599</v>
      </c>
      <c r="FW141" s="7">
        <v>4.8040083333333303</v>
      </c>
      <c r="FX141" s="7">
        <v>15364.9154356666</v>
      </c>
      <c r="FY141" s="7">
        <v>178.63333333333301</v>
      </c>
      <c r="FZ141" s="7">
        <v>28.133333333333301</v>
      </c>
      <c r="GA141" s="7">
        <v>118.466666666666</v>
      </c>
      <c r="GB141" s="7">
        <v>32.033333333333303</v>
      </c>
      <c r="GC141" s="7">
        <v>15.533333333333299</v>
      </c>
      <c r="GD141" s="7">
        <v>16.5</v>
      </c>
      <c r="GE141" s="7">
        <v>41.633333333333297</v>
      </c>
      <c r="GF141" s="7">
        <v>39.233333333333299</v>
      </c>
      <c r="GG141" s="7">
        <v>13.533333333333299</v>
      </c>
      <c r="GH141" s="7">
        <v>12.1966666666666</v>
      </c>
    </row>
    <row r="142" spans="1:190" x14ac:dyDescent="0.3">
      <c r="A142" s="6">
        <v>40816</v>
      </c>
      <c r="B142" s="7">
        <v>13.8</v>
      </c>
      <c r="C142" s="7">
        <v>0</v>
      </c>
      <c r="D142" s="7">
        <v>0</v>
      </c>
      <c r="E142" s="7">
        <v>0</v>
      </c>
      <c r="F142" s="7">
        <v>9.9</v>
      </c>
      <c r="G142" s="7">
        <v>16</v>
      </c>
      <c r="H142" s="7">
        <v>10.1</v>
      </c>
      <c r="I142" s="7">
        <v>19.100000000000001</v>
      </c>
      <c r="J142" s="7">
        <v>0.95</v>
      </c>
      <c r="K142" s="7">
        <v>11.5</v>
      </c>
      <c r="L142" s="7">
        <v>12.17</v>
      </c>
      <c r="M142" s="7">
        <v>2.48</v>
      </c>
      <c r="N142" s="7">
        <v>14.4</v>
      </c>
      <c r="O142" s="7">
        <v>9.68</v>
      </c>
      <c r="P142" s="7">
        <v>5.42</v>
      </c>
      <c r="Q142" s="7">
        <v>8.6</v>
      </c>
      <c r="R142" s="7">
        <v>11</v>
      </c>
      <c r="S142" s="7">
        <v>8.1999999999999993</v>
      </c>
      <c r="T142" s="7">
        <v>6.5</v>
      </c>
      <c r="U142" s="7">
        <v>0</v>
      </c>
      <c r="V142" s="7">
        <v>21.91</v>
      </c>
      <c r="W142" s="7">
        <v>25.6</v>
      </c>
      <c r="X142" s="7">
        <v>24.15</v>
      </c>
      <c r="Y142" s="7">
        <v>51.2</v>
      </c>
      <c r="Z142" s="7">
        <v>52.7</v>
      </c>
      <c r="AA142" s="7">
        <v>55.8</v>
      </c>
      <c r="AB142" s="7">
        <v>49.9</v>
      </c>
      <c r="AC142" s="7">
        <v>53.3</v>
      </c>
      <c r="AD142" s="7">
        <v>12.6211</v>
      </c>
      <c r="AE142" s="7">
        <v>24.9</v>
      </c>
      <c r="AF142" s="7">
        <v>25.7</v>
      </c>
      <c r="AG142" s="7">
        <v>22.3</v>
      </c>
      <c r="AH142" s="7">
        <v>15.7</v>
      </c>
      <c r="AI142" s="7">
        <v>-12.5</v>
      </c>
      <c r="AJ142" s="7">
        <v>23.2</v>
      </c>
      <c r="AK142" s="7">
        <v>12.8</v>
      </c>
      <c r="AL142" s="7">
        <v>7.8</v>
      </c>
      <c r="AM142" s="7">
        <v>13.8</v>
      </c>
      <c r="AN142" s="7">
        <v>29.3</v>
      </c>
      <c r="AO142" s="7">
        <v>17.8</v>
      </c>
      <c r="AP142" s="7">
        <v>30.1</v>
      </c>
      <c r="AQ142" s="7">
        <v>21.2</v>
      </c>
      <c r="AR142" s="7">
        <v>10.7</v>
      </c>
      <c r="AS142" s="7">
        <v>25.5</v>
      </c>
      <c r="AT142" s="7">
        <v>26.9</v>
      </c>
      <c r="AU142" s="7">
        <v>23.4</v>
      </c>
      <c r="AV142" s="7">
        <v>20.8</v>
      </c>
      <c r="AW142" s="7">
        <v>2.2999999999999998</v>
      </c>
      <c r="AX142" s="7">
        <v>43.7</v>
      </c>
      <c r="AY142" s="7">
        <v>53.9</v>
      </c>
      <c r="AZ142" s="7">
        <v>25.5</v>
      </c>
      <c r="BA142" s="7">
        <v>17.3</v>
      </c>
      <c r="BB142" s="7">
        <v>31.5</v>
      </c>
      <c r="BC142" s="7">
        <v>3.7</v>
      </c>
      <c r="BD142" s="7">
        <v>45.5</v>
      </c>
      <c r="BE142" s="7">
        <v>36.700000000000003</v>
      </c>
      <c r="BF142" s="7">
        <v>5.7</v>
      </c>
      <c r="BG142" s="7">
        <v>34.1</v>
      </c>
      <c r="BH142" s="7">
        <v>-3.2</v>
      </c>
      <c r="BI142" s="7">
        <v>25.8</v>
      </c>
      <c r="BJ142" s="7">
        <v>32.6</v>
      </c>
      <c r="BK142" s="7">
        <v>34.700000000000003</v>
      </c>
      <c r="BL142" s="7">
        <v>30.5</v>
      </c>
      <c r="BM142" s="7">
        <v>17.2</v>
      </c>
      <c r="BN142" s="7">
        <v>29.1</v>
      </c>
      <c r="BO142" s="7">
        <v>15.2</v>
      </c>
      <c r="BP142" s="7">
        <v>26.7</v>
      </c>
      <c r="BQ142" s="7">
        <v>20.7</v>
      </c>
      <c r="BR142" s="7">
        <v>9.2988</v>
      </c>
      <c r="BS142" s="7">
        <v>15.3</v>
      </c>
      <c r="BT142" s="7">
        <v>23.4</v>
      </c>
      <c r="BU142" s="7">
        <v>19.8</v>
      </c>
      <c r="BV142" s="7">
        <v>7.88</v>
      </c>
      <c r="BW142" s="7">
        <v>52.68</v>
      </c>
      <c r="BX142" s="7">
        <v>32</v>
      </c>
      <c r="BY142" s="7">
        <v>35.200000000000003</v>
      </c>
      <c r="BZ142" s="7">
        <v>34</v>
      </c>
      <c r="CA142" s="7">
        <v>36.1</v>
      </c>
      <c r="CB142" s="7">
        <v>12.5</v>
      </c>
      <c r="CC142" s="7">
        <v>32</v>
      </c>
      <c r="CD142" s="7">
        <v>7.2</v>
      </c>
      <c r="CE142" s="7">
        <v>6.8</v>
      </c>
      <c r="CF142" s="7">
        <v>18.7</v>
      </c>
      <c r="CG142" s="7">
        <v>100.41</v>
      </c>
      <c r="CH142" s="7">
        <v>22.7</v>
      </c>
      <c r="CI142" s="7">
        <v>23.7</v>
      </c>
      <c r="CJ142" s="7">
        <v>29.7</v>
      </c>
      <c r="CK142" s="7">
        <v>17.8</v>
      </c>
      <c r="CL142" s="7">
        <v>12.9</v>
      </c>
      <c r="CM142" s="7">
        <v>12.1</v>
      </c>
      <c r="CN142" s="7">
        <v>17</v>
      </c>
      <c r="CO142" s="7">
        <v>19.3</v>
      </c>
      <c r="CP142" s="7">
        <v>14.4</v>
      </c>
      <c r="CQ142" s="7">
        <v>25.3</v>
      </c>
      <c r="CR142" s="7">
        <v>3.8</v>
      </c>
      <c r="CS142" s="7">
        <v>2.4</v>
      </c>
      <c r="CT142" s="7">
        <v>3.7</v>
      </c>
      <c r="CU142" s="7">
        <v>2.1</v>
      </c>
      <c r="CV142" s="7">
        <v>2.6</v>
      </c>
      <c r="CW142" s="7">
        <v>17.7</v>
      </c>
      <c r="CX142" s="7">
        <v>17.8</v>
      </c>
      <c r="CY142" s="7">
        <v>17.3</v>
      </c>
      <c r="CZ142" s="7">
        <v>17.8</v>
      </c>
      <c r="DA142" s="7">
        <v>17.100000000000001</v>
      </c>
      <c r="DB142" s="7">
        <v>0</v>
      </c>
      <c r="DC142" s="7">
        <v>24.7</v>
      </c>
      <c r="DD142" s="7">
        <v>25.1</v>
      </c>
      <c r="DE142" s="7">
        <v>19.7</v>
      </c>
      <c r="DF142" s="7">
        <v>11.04</v>
      </c>
      <c r="DG142" s="7">
        <v>13.7</v>
      </c>
      <c r="DH142" s="7">
        <v>12.61</v>
      </c>
      <c r="DI142" s="7">
        <v>5.74</v>
      </c>
      <c r="DJ142" s="7">
        <v>18.7</v>
      </c>
      <c r="DK142" s="7">
        <v>-11.94</v>
      </c>
      <c r="DL142" s="7">
        <v>24.58</v>
      </c>
      <c r="DM142" s="7">
        <v>0</v>
      </c>
      <c r="DN142" s="7">
        <v>32016.83</v>
      </c>
      <c r="DO142" s="7">
        <v>0</v>
      </c>
      <c r="DP142" s="7">
        <v>12.7</v>
      </c>
      <c r="DQ142" s="7">
        <v>8.9</v>
      </c>
      <c r="DR142" s="7">
        <v>13</v>
      </c>
      <c r="DS142" s="7">
        <v>15.9</v>
      </c>
      <c r="DT142" s="7">
        <v>-21.07</v>
      </c>
      <c r="DU142" s="7">
        <v>129.86000000000001</v>
      </c>
      <c r="DV142" s="7">
        <v>-64</v>
      </c>
      <c r="DW142" s="7">
        <v>-29.15</v>
      </c>
      <c r="DX142" s="7">
        <v>-12.68</v>
      </c>
      <c r="DY142" s="7">
        <v>0</v>
      </c>
      <c r="DZ142" s="7">
        <v>-49.6</v>
      </c>
      <c r="EA142" s="7">
        <v>-182.96</v>
      </c>
      <c r="EB142" s="7">
        <v>50.5</v>
      </c>
      <c r="EC142" s="7">
        <v>0</v>
      </c>
      <c r="ED142" s="7">
        <v>0</v>
      </c>
      <c r="EE142" s="7">
        <v>0</v>
      </c>
      <c r="EF142" s="7">
        <v>4.8925000000000001</v>
      </c>
      <c r="EG142" s="7">
        <v>0</v>
      </c>
      <c r="EH142" s="7">
        <v>0</v>
      </c>
      <c r="EI142" s="7">
        <v>0</v>
      </c>
      <c r="EJ142" s="7">
        <v>4.3718000000000004</v>
      </c>
      <c r="EK142" s="7">
        <v>3.9975000000000001</v>
      </c>
      <c r="EL142" s="7">
        <v>3.9142999999999999</v>
      </c>
      <c r="EM142" s="7">
        <v>3.7875000000000001</v>
      </c>
      <c r="EN142" s="7">
        <v>3.7025000000000001</v>
      </c>
      <c r="EO142" s="7">
        <v>3.5882999999999998</v>
      </c>
      <c r="EP142" s="7">
        <v>0</v>
      </c>
      <c r="EQ142" s="7">
        <v>6.0670000000000002</v>
      </c>
      <c r="ER142" s="7">
        <v>6.52</v>
      </c>
      <c r="ES142" s="7">
        <v>108.4</v>
      </c>
      <c r="ET142" s="7">
        <v>9.4</v>
      </c>
      <c r="EU142" s="7">
        <v>4.0999999999999996</v>
      </c>
      <c r="EV142" s="7">
        <v>10.7</v>
      </c>
      <c r="EW142" s="7">
        <v>9.4</v>
      </c>
      <c r="EX142" s="7">
        <v>4.2</v>
      </c>
      <c r="EY142" s="7">
        <v>11</v>
      </c>
      <c r="EZ142" s="7">
        <v>0</v>
      </c>
      <c r="FA142" s="7">
        <v>9.6</v>
      </c>
      <c r="FB142" s="7">
        <v>12.1</v>
      </c>
      <c r="FC142" s="7">
        <v>10.299999999999899</v>
      </c>
      <c r="FD142" s="7">
        <v>5.2</v>
      </c>
      <c r="FE142" s="7">
        <v>5</v>
      </c>
      <c r="FF142" s="7">
        <v>8.5</v>
      </c>
      <c r="FG142" s="7">
        <v>0</v>
      </c>
      <c r="FH142" s="7">
        <v>9.9999999999999893</v>
      </c>
      <c r="FI142" s="7">
        <v>0</v>
      </c>
      <c r="FJ142" s="7">
        <v>8.3779000000000003</v>
      </c>
      <c r="FK142" s="7">
        <v>11.8972</v>
      </c>
      <c r="FL142" s="7">
        <v>10.5998</v>
      </c>
      <c r="FM142" s="7">
        <v>4.1734</v>
      </c>
      <c r="FN142" s="7">
        <v>1127.1014210000001</v>
      </c>
      <c r="FO142" s="7">
        <v>5.7737670000000003</v>
      </c>
      <c r="FP142" s="7">
        <v>37.647703</v>
      </c>
      <c r="FQ142" s="7">
        <v>2.17369099999999</v>
      </c>
      <c r="FR142" s="7">
        <v>62.352297</v>
      </c>
      <c r="FS142" s="7">
        <v>3.6000759999999898</v>
      </c>
      <c r="FT142" s="7">
        <v>4.2093930000000004</v>
      </c>
      <c r="FU142" s="7">
        <v>-0.82392100000000101</v>
      </c>
      <c r="FV142" s="7">
        <v>-1.6579929999999901</v>
      </c>
      <c r="FW142" s="7">
        <v>4.3105330000000004</v>
      </c>
      <c r="FX142" s="7">
        <v>15135.115265</v>
      </c>
      <c r="FY142" s="7">
        <v>178.1</v>
      </c>
      <c r="FZ142" s="7">
        <v>28.1</v>
      </c>
      <c r="GA142" s="7">
        <v>118</v>
      </c>
      <c r="GB142" s="7">
        <v>32</v>
      </c>
      <c r="GC142" s="7">
        <v>15.4</v>
      </c>
      <c r="GD142" s="7">
        <v>16.600000000000001</v>
      </c>
      <c r="GE142" s="7">
        <v>40.6</v>
      </c>
      <c r="GF142" s="7">
        <v>38.9</v>
      </c>
      <c r="GG142" s="7">
        <v>13.7</v>
      </c>
      <c r="GH142" s="7">
        <v>12.61</v>
      </c>
    </row>
    <row r="143" spans="1:190" x14ac:dyDescent="0.3">
      <c r="A143" s="6">
        <v>40847</v>
      </c>
      <c r="B143" s="7">
        <v>13.2</v>
      </c>
      <c r="C143" s="7">
        <v>0</v>
      </c>
      <c r="D143" s="7">
        <v>0</v>
      </c>
      <c r="E143" s="7">
        <v>0</v>
      </c>
      <c r="F143" s="7">
        <v>8.9</v>
      </c>
      <c r="G143" s="7">
        <v>15.1</v>
      </c>
      <c r="H143" s="7">
        <v>9.6</v>
      </c>
      <c r="I143" s="7">
        <v>19.2</v>
      </c>
      <c r="J143" s="7">
        <v>0.71</v>
      </c>
      <c r="K143" s="7">
        <v>9.3000000000000007</v>
      </c>
      <c r="L143" s="7">
        <v>11.35</v>
      </c>
      <c r="M143" s="7">
        <v>2.5099999999999998</v>
      </c>
      <c r="N143" s="7">
        <v>12.79</v>
      </c>
      <c r="O143" s="7">
        <v>10.33</v>
      </c>
      <c r="P143" s="7">
        <v>5.27</v>
      </c>
      <c r="Q143" s="7">
        <v>6.9</v>
      </c>
      <c r="R143" s="7">
        <v>6.4</v>
      </c>
      <c r="S143" s="7">
        <v>7.4</v>
      </c>
      <c r="T143" s="7">
        <v>3.1</v>
      </c>
      <c r="U143" s="7">
        <v>0</v>
      </c>
      <c r="V143" s="7">
        <v>20.72</v>
      </c>
      <c r="W143" s="7">
        <v>24.6</v>
      </c>
      <c r="X143" s="7">
        <v>24.17</v>
      </c>
      <c r="Y143" s="7">
        <v>50.4</v>
      </c>
      <c r="Z143" s="7">
        <v>52.3</v>
      </c>
      <c r="AA143" s="7">
        <v>55.5</v>
      </c>
      <c r="AB143" s="7">
        <v>51</v>
      </c>
      <c r="AC143" s="7">
        <v>54.1</v>
      </c>
      <c r="AD143" s="7">
        <v>11.460900000000001</v>
      </c>
      <c r="AE143" s="7">
        <v>24.9</v>
      </c>
      <c r="AF143" s="7">
        <v>25.8</v>
      </c>
      <c r="AG143" s="7">
        <v>20.6</v>
      </c>
      <c r="AH143" s="7">
        <v>13.7</v>
      </c>
      <c r="AI143" s="7">
        <v>-10.1</v>
      </c>
      <c r="AJ143" s="7">
        <v>22.9</v>
      </c>
      <c r="AK143" s="7">
        <v>13.1</v>
      </c>
      <c r="AL143" s="7">
        <v>6.7</v>
      </c>
      <c r="AM143" s="7">
        <v>12.7</v>
      </c>
      <c r="AN143" s="7">
        <v>29.4</v>
      </c>
      <c r="AO143" s="7">
        <v>16.7</v>
      </c>
      <c r="AP143" s="7">
        <v>30</v>
      </c>
      <c r="AQ143" s="7">
        <v>22.4</v>
      </c>
      <c r="AR143" s="7">
        <v>9.8000000000000007</v>
      </c>
      <c r="AS143" s="7">
        <v>28.2</v>
      </c>
      <c r="AT143" s="7">
        <v>26.9</v>
      </c>
      <c r="AU143" s="7">
        <v>23.3</v>
      </c>
      <c r="AV143" s="7">
        <v>20.7</v>
      </c>
      <c r="AW143" s="7">
        <v>2.2999999999999998</v>
      </c>
      <c r="AX143" s="7">
        <v>43.8</v>
      </c>
      <c r="AY143" s="7">
        <v>53.9</v>
      </c>
      <c r="AZ143" s="7">
        <v>28.2</v>
      </c>
      <c r="BA143" s="7">
        <v>18.399999999999999</v>
      </c>
      <c r="BB143" s="7">
        <v>31.6</v>
      </c>
      <c r="BC143" s="7">
        <v>3.8</v>
      </c>
      <c r="BD143" s="7">
        <v>39.1</v>
      </c>
      <c r="BE143" s="7">
        <v>37.9</v>
      </c>
      <c r="BF143" s="7">
        <v>4.0999999999999996</v>
      </c>
      <c r="BG143" s="7">
        <v>34.1</v>
      </c>
      <c r="BH143" s="7">
        <v>0.7</v>
      </c>
      <c r="BI143" s="7">
        <v>30.1</v>
      </c>
      <c r="BJ143" s="7">
        <v>32.299999999999997</v>
      </c>
      <c r="BK143" s="7">
        <v>39.200000000000003</v>
      </c>
      <c r="BL143" s="7">
        <v>37</v>
      </c>
      <c r="BM143" s="7">
        <v>17.3</v>
      </c>
      <c r="BN143" s="7">
        <v>49.6</v>
      </c>
      <c r="BO143" s="7">
        <v>15</v>
      </c>
      <c r="BP143" s="7">
        <v>28.5</v>
      </c>
      <c r="BQ143" s="7">
        <v>20.9</v>
      </c>
      <c r="BR143" s="7">
        <v>8.6571999999999996</v>
      </c>
      <c r="BS143" s="7">
        <v>15.7</v>
      </c>
      <c r="BT143" s="7">
        <v>24.1</v>
      </c>
      <c r="BU143" s="7">
        <v>19.8</v>
      </c>
      <c r="BV143" s="7">
        <v>8.75</v>
      </c>
      <c r="BW143" s="7">
        <v>28.81</v>
      </c>
      <c r="BX143" s="7">
        <v>31.1</v>
      </c>
      <c r="BY143" s="7">
        <v>34.299999999999997</v>
      </c>
      <c r="BZ143" s="7">
        <v>40.200000000000003</v>
      </c>
      <c r="CA143" s="7">
        <v>35.5</v>
      </c>
      <c r="CB143" s="7">
        <v>10.199999999999999</v>
      </c>
      <c r="CC143" s="7">
        <v>31.1</v>
      </c>
      <c r="CD143" s="7">
        <v>3</v>
      </c>
      <c r="CE143" s="7">
        <v>2.5</v>
      </c>
      <c r="CF143" s="7">
        <v>17.7</v>
      </c>
      <c r="CG143" s="7">
        <v>100.27</v>
      </c>
      <c r="CH143" s="7">
        <v>20.2</v>
      </c>
      <c r="CI143" s="7">
        <v>21.7</v>
      </c>
      <c r="CJ143" s="7">
        <v>28.4</v>
      </c>
      <c r="CK143" s="7">
        <v>18.5</v>
      </c>
      <c r="CL143" s="7">
        <v>10</v>
      </c>
      <c r="CM143" s="7">
        <v>9</v>
      </c>
      <c r="CN143" s="7">
        <v>14.4</v>
      </c>
      <c r="CO143" s="7">
        <v>17.600000000000001</v>
      </c>
      <c r="CP143" s="7">
        <v>13.7</v>
      </c>
      <c r="CQ143" s="7">
        <v>19.600000000000001</v>
      </c>
      <c r="CR143" s="7">
        <v>3.1</v>
      </c>
      <c r="CS143" s="7">
        <v>1.8</v>
      </c>
      <c r="CT143" s="7">
        <v>3.1</v>
      </c>
      <c r="CU143" s="7">
        <v>1.3</v>
      </c>
      <c r="CV143" s="7">
        <v>2</v>
      </c>
      <c r="CW143" s="7">
        <v>17.2</v>
      </c>
      <c r="CX143" s="7">
        <v>17.2</v>
      </c>
      <c r="CY143" s="7">
        <v>17.399999999999999</v>
      </c>
      <c r="CZ143" s="7">
        <v>17.3</v>
      </c>
      <c r="DA143" s="7">
        <v>17.100000000000001</v>
      </c>
      <c r="DB143" s="7">
        <v>0</v>
      </c>
      <c r="DC143" s="7">
        <v>21.3</v>
      </c>
      <c r="DD143" s="7">
        <v>21.5</v>
      </c>
      <c r="DE143" s="7">
        <v>19.2</v>
      </c>
      <c r="DF143" s="7">
        <v>11.3</v>
      </c>
      <c r="DG143" s="9">
        <f>2/3*DG142+1/3*DG145</f>
        <v>13.833333333333332</v>
      </c>
      <c r="DH143" s="9">
        <f>2/3*DH142+1/3*DH145</f>
        <v>12.586666666666666</v>
      </c>
      <c r="DI143" s="7">
        <v>-0.9</v>
      </c>
      <c r="DJ143" s="7">
        <v>12.6</v>
      </c>
      <c r="DK143" s="7">
        <v>-36.08</v>
      </c>
      <c r="DL143" s="7">
        <v>24.26</v>
      </c>
      <c r="DM143" s="7">
        <v>0</v>
      </c>
      <c r="DN143" s="7">
        <v>32737.96</v>
      </c>
      <c r="DO143" s="7">
        <v>0</v>
      </c>
      <c r="DP143" s="7">
        <v>11.9</v>
      </c>
      <c r="DQ143" s="7">
        <v>8.4</v>
      </c>
      <c r="DR143" s="7">
        <v>12.9</v>
      </c>
      <c r="DS143" s="7">
        <v>15.8</v>
      </c>
      <c r="DT143" s="7">
        <v>-0.15</v>
      </c>
      <c r="DU143" s="7">
        <v>24.78</v>
      </c>
      <c r="DV143" s="7">
        <v>-6.95</v>
      </c>
      <c r="DW143" s="7">
        <v>-21.07</v>
      </c>
      <c r="DX143" s="7">
        <v>7.72</v>
      </c>
      <c r="DY143" s="7">
        <v>0</v>
      </c>
      <c r="DZ143" s="7">
        <v>-213.62</v>
      </c>
      <c r="EA143" s="7">
        <v>-79.37</v>
      </c>
      <c r="EB143" s="7">
        <v>40.04</v>
      </c>
      <c r="EC143" s="7">
        <v>0</v>
      </c>
      <c r="ED143" s="7">
        <v>0</v>
      </c>
      <c r="EE143" s="7">
        <v>0</v>
      </c>
      <c r="EF143" s="7">
        <v>4.6950000000000003</v>
      </c>
      <c r="EG143" s="7">
        <v>0</v>
      </c>
      <c r="EH143" s="7">
        <v>0</v>
      </c>
      <c r="EI143" s="7">
        <v>0</v>
      </c>
      <c r="EJ143" s="7">
        <v>3.31</v>
      </c>
      <c r="EK143" s="7">
        <v>3.86</v>
      </c>
      <c r="EL143" s="7">
        <v>3.66</v>
      </c>
      <c r="EM143" s="7">
        <v>3.6309</v>
      </c>
      <c r="EN143" s="7">
        <v>3.63</v>
      </c>
      <c r="EO143" s="7">
        <v>3.65</v>
      </c>
      <c r="EP143" s="7">
        <v>0</v>
      </c>
      <c r="EQ143" s="7">
        <v>5.4950000000000001</v>
      </c>
      <c r="ER143" s="7">
        <v>5</v>
      </c>
      <c r="ES143" s="7">
        <v>105.9</v>
      </c>
      <c r="ET143" s="7">
        <v>9.1999999999999993</v>
      </c>
      <c r="EU143" s="7">
        <v>4.5333333333333297</v>
      </c>
      <c r="EV143" s="7">
        <v>10.4333333333333</v>
      </c>
      <c r="EW143" s="7">
        <v>9.1</v>
      </c>
      <c r="EX143" s="7">
        <v>4.6333333333333302</v>
      </c>
      <c r="EY143" s="7">
        <v>10.7</v>
      </c>
      <c r="EZ143" s="7">
        <v>0</v>
      </c>
      <c r="FA143" s="7">
        <v>9.5666666666666593</v>
      </c>
      <c r="FB143" s="7">
        <v>12.466666666666599</v>
      </c>
      <c r="FC143" s="7">
        <v>10.066666666666601</v>
      </c>
      <c r="FD143" s="7">
        <v>5.3</v>
      </c>
      <c r="FE143" s="7">
        <v>4.5999999999999996</v>
      </c>
      <c r="FF143" s="7">
        <v>6.8333333333333304</v>
      </c>
      <c r="FG143" s="7">
        <v>0</v>
      </c>
      <c r="FH143" s="7">
        <v>9.7333333333333307</v>
      </c>
      <c r="FI143" s="7">
        <v>0</v>
      </c>
      <c r="FJ143" s="7">
        <v>7.5167999999999999</v>
      </c>
      <c r="FK143" s="7">
        <v>10.9465666666666</v>
      </c>
      <c r="FL143" s="7">
        <v>9.2102333333333295</v>
      </c>
      <c r="FM143" s="7">
        <v>4.0011333333333301</v>
      </c>
      <c r="FN143" s="7">
        <v>815.37679900000001</v>
      </c>
      <c r="FO143" s="7">
        <v>4.1454253333333302</v>
      </c>
      <c r="FP143" s="7">
        <v>109.216366666666</v>
      </c>
      <c r="FQ143" s="7">
        <v>2.1967186666666598</v>
      </c>
      <c r="FR143" s="7">
        <v>-9.2163666666666693</v>
      </c>
      <c r="FS143" s="7">
        <v>1.9487066666666599</v>
      </c>
      <c r="FT143" s="7">
        <v>3.8100286666666601</v>
      </c>
      <c r="FU143" s="7">
        <v>-0.70609599999999995</v>
      </c>
      <c r="FV143" s="7">
        <v>-1.3011060000000001</v>
      </c>
      <c r="FW143" s="7">
        <v>4.5547216666666603</v>
      </c>
      <c r="FX143" s="7">
        <v>15206.0432293333</v>
      </c>
      <c r="FY143" s="7">
        <v>177.96666666666599</v>
      </c>
      <c r="FZ143" s="7">
        <v>28.033333333333299</v>
      </c>
      <c r="GA143" s="7">
        <v>118.06666666666599</v>
      </c>
      <c r="GB143" s="7">
        <v>31.8666666666666</v>
      </c>
      <c r="GC143" s="7">
        <v>15.233333333333301</v>
      </c>
      <c r="GD143" s="7">
        <v>16.633333333333301</v>
      </c>
      <c r="GE143" s="7">
        <v>41.6666666666666</v>
      </c>
      <c r="GF143" s="7">
        <v>40.466666666666598</v>
      </c>
      <c r="GG143" s="7">
        <v>13.8333333333333</v>
      </c>
      <c r="GH143" s="7">
        <v>12.5866666666666</v>
      </c>
    </row>
    <row r="144" spans="1:190" x14ac:dyDescent="0.3">
      <c r="A144" s="6">
        <v>40877</v>
      </c>
      <c r="B144" s="7">
        <v>12.4</v>
      </c>
      <c r="C144" s="7">
        <v>0</v>
      </c>
      <c r="D144" s="7">
        <v>0</v>
      </c>
      <c r="E144" s="7">
        <v>0</v>
      </c>
      <c r="F144" s="7">
        <v>7.8</v>
      </c>
      <c r="G144" s="7">
        <v>14.4</v>
      </c>
      <c r="H144" s="7">
        <v>8.4</v>
      </c>
      <c r="I144" s="7">
        <v>19.100000000000001</v>
      </c>
      <c r="J144" s="7">
        <v>0.68</v>
      </c>
      <c r="K144" s="7">
        <v>8.5</v>
      </c>
      <c r="L144" s="7">
        <v>9.91</v>
      </c>
      <c r="M144" s="7">
        <v>-2.3199999999999998</v>
      </c>
      <c r="N144" s="7">
        <v>10.14</v>
      </c>
      <c r="O144" s="7">
        <v>13.1</v>
      </c>
      <c r="P144" s="7">
        <v>7.8</v>
      </c>
      <c r="Q144" s="7">
        <v>6.5</v>
      </c>
      <c r="R144" s="7">
        <v>8.6</v>
      </c>
      <c r="S144" s="7">
        <v>4.5999999999999996</v>
      </c>
      <c r="T144" s="7">
        <v>5.7</v>
      </c>
      <c r="U144" s="7">
        <v>0</v>
      </c>
      <c r="V144" s="7">
        <v>19.66</v>
      </c>
      <c r="W144" s="7">
        <v>22.9</v>
      </c>
      <c r="X144" s="7">
        <v>22.79</v>
      </c>
      <c r="Y144" s="7">
        <v>49</v>
      </c>
      <c r="Z144" s="7">
        <v>50.9</v>
      </c>
      <c r="AA144" s="7">
        <v>55.9</v>
      </c>
      <c r="AB144" s="7">
        <v>47.7</v>
      </c>
      <c r="AC144" s="7">
        <v>52.5</v>
      </c>
      <c r="AD144" s="7">
        <v>10.060700000000001</v>
      </c>
      <c r="AE144" s="7">
        <v>24.5</v>
      </c>
      <c r="AF144" s="7">
        <v>25.4</v>
      </c>
      <c r="AG144" s="7">
        <v>20.7</v>
      </c>
      <c r="AH144" s="7">
        <v>13.1</v>
      </c>
      <c r="AI144" s="7">
        <v>-11.8</v>
      </c>
      <c r="AJ144" s="7">
        <v>22.7</v>
      </c>
      <c r="AK144" s="7">
        <v>12.4</v>
      </c>
      <c r="AL144" s="7">
        <v>5.9</v>
      </c>
      <c r="AM144" s="7">
        <v>10.199999999999999</v>
      </c>
      <c r="AN144" s="7">
        <v>29.7</v>
      </c>
      <c r="AO144" s="7">
        <v>15.5</v>
      </c>
      <c r="AP144" s="7">
        <v>29.5</v>
      </c>
      <c r="AQ144" s="7">
        <v>22.8</v>
      </c>
      <c r="AR144" s="7">
        <v>8.9</v>
      </c>
      <c r="AS144" s="7">
        <v>28.8</v>
      </c>
      <c r="AT144" s="7">
        <v>27</v>
      </c>
      <c r="AU144" s="7">
        <v>22.4</v>
      </c>
      <c r="AV144" s="7">
        <v>20.6</v>
      </c>
      <c r="AW144" s="7">
        <v>2.2999999999999998</v>
      </c>
      <c r="AX144" s="7">
        <v>43.8</v>
      </c>
      <c r="AY144" s="7">
        <v>53.9</v>
      </c>
      <c r="AZ144" s="7">
        <v>28.8</v>
      </c>
      <c r="BA144" s="7">
        <v>19.399999999999999</v>
      </c>
      <c r="BB144" s="7">
        <v>31.5</v>
      </c>
      <c r="BC144" s="7">
        <v>4.4000000000000004</v>
      </c>
      <c r="BD144" s="7">
        <v>38.799999999999997</v>
      </c>
      <c r="BE144" s="7">
        <v>38.5</v>
      </c>
      <c r="BF144" s="7">
        <v>3.5</v>
      </c>
      <c r="BG144" s="7">
        <v>33.799999999999997</v>
      </c>
      <c r="BH144" s="7">
        <v>0.2</v>
      </c>
      <c r="BI144" s="7">
        <v>29</v>
      </c>
      <c r="BJ144" s="7">
        <v>31.3</v>
      </c>
      <c r="BK144" s="7">
        <v>37.6</v>
      </c>
      <c r="BL144" s="7">
        <v>38.799999999999997</v>
      </c>
      <c r="BM144" s="7">
        <v>15.9</v>
      </c>
      <c r="BN144" s="7">
        <v>48.7</v>
      </c>
      <c r="BO144" s="7">
        <v>13.6</v>
      </c>
      <c r="BP144" s="7">
        <v>26.8</v>
      </c>
      <c r="BQ144" s="7">
        <v>21.6</v>
      </c>
      <c r="BR144" s="7">
        <v>8.0451999999999995</v>
      </c>
      <c r="BS144" s="7">
        <v>16.399999999999999</v>
      </c>
      <c r="BT144" s="7">
        <v>24</v>
      </c>
      <c r="BU144" s="7">
        <v>19.5</v>
      </c>
      <c r="BV144" s="7">
        <v>-9.76</v>
      </c>
      <c r="BW144" s="7">
        <v>-46.44</v>
      </c>
      <c r="BX144" s="7">
        <v>29.9</v>
      </c>
      <c r="BY144" s="7">
        <v>32.799999999999997</v>
      </c>
      <c r="BZ144" s="7">
        <v>41</v>
      </c>
      <c r="CA144" s="7">
        <v>35</v>
      </c>
      <c r="CB144" s="7">
        <v>9.3000000000000007</v>
      </c>
      <c r="CC144" s="7">
        <v>29.9</v>
      </c>
      <c r="CD144" s="7">
        <v>3</v>
      </c>
      <c r="CE144" s="7">
        <v>4.3</v>
      </c>
      <c r="CF144" s="7">
        <v>17.3</v>
      </c>
      <c r="CG144" s="7">
        <v>99.87</v>
      </c>
      <c r="CH144" s="7">
        <v>19</v>
      </c>
      <c r="CI144" s="7">
        <v>20.5</v>
      </c>
      <c r="CJ144" s="7">
        <v>27.9</v>
      </c>
      <c r="CK144" s="7">
        <v>22.3</v>
      </c>
      <c r="CL144" s="7">
        <v>8.5</v>
      </c>
      <c r="CM144" s="7">
        <v>7.5</v>
      </c>
      <c r="CN144" s="7">
        <v>10.1</v>
      </c>
      <c r="CO144" s="7">
        <v>17</v>
      </c>
      <c r="CP144" s="7">
        <v>12.9</v>
      </c>
      <c r="CQ144" s="7">
        <v>16.8</v>
      </c>
      <c r="CR144" s="7">
        <v>2.4</v>
      </c>
      <c r="CS144" s="7">
        <v>1</v>
      </c>
      <c r="CT144" s="7">
        <v>2.2999999999999998</v>
      </c>
      <c r="CU144" s="7">
        <v>0.4</v>
      </c>
      <c r="CV144" s="7">
        <v>1.4</v>
      </c>
      <c r="CW144" s="7">
        <v>17.3</v>
      </c>
      <c r="CX144" s="7">
        <v>17.3</v>
      </c>
      <c r="CY144" s="7">
        <v>17.2</v>
      </c>
      <c r="CZ144" s="7">
        <v>17.2</v>
      </c>
      <c r="DA144" s="7">
        <v>17.7</v>
      </c>
      <c r="DB144" s="7">
        <v>0</v>
      </c>
      <c r="DC144" s="7">
        <v>21.5</v>
      </c>
      <c r="DD144" s="7">
        <v>21.4</v>
      </c>
      <c r="DE144" s="7">
        <v>22.6</v>
      </c>
      <c r="DF144" s="7">
        <v>12.79</v>
      </c>
      <c r="DG144" s="9">
        <f>1/3*DG142+2/3*DG145</f>
        <v>13.966666666666665</v>
      </c>
      <c r="DH144" s="9">
        <f>1/3*DH142+2/3*DH145</f>
        <v>12.563333333333333</v>
      </c>
      <c r="DI144" s="7">
        <v>-2.42</v>
      </c>
      <c r="DJ144" s="7">
        <v>11.4</v>
      </c>
      <c r="DK144" s="7">
        <v>-34.22</v>
      </c>
      <c r="DL144" s="7">
        <v>23.55</v>
      </c>
      <c r="DM144" s="7">
        <v>0</v>
      </c>
      <c r="DN144" s="7">
        <v>32209.07</v>
      </c>
      <c r="DO144" s="7">
        <v>0</v>
      </c>
      <c r="DP144" s="7">
        <v>12</v>
      </c>
      <c r="DQ144" s="7">
        <v>7.8</v>
      </c>
      <c r="DR144" s="7">
        <v>12.7</v>
      </c>
      <c r="DS144" s="7">
        <v>15.6</v>
      </c>
      <c r="DT144" s="7">
        <v>-0.32</v>
      </c>
      <c r="DU144" s="7">
        <v>71.95</v>
      </c>
      <c r="DV144" s="7">
        <v>-40.96</v>
      </c>
      <c r="DW144" s="7">
        <v>-24.31</v>
      </c>
      <c r="DX144" s="7">
        <v>11.79</v>
      </c>
      <c r="DY144" s="7">
        <v>0</v>
      </c>
      <c r="DZ144" s="7">
        <v>-45.19</v>
      </c>
      <c r="EA144" s="7">
        <v>-34.97</v>
      </c>
      <c r="EB144" s="7">
        <v>77.58</v>
      </c>
      <c r="EC144" s="7">
        <v>0</v>
      </c>
      <c r="ED144" s="7">
        <v>0</v>
      </c>
      <c r="EE144" s="7">
        <v>0</v>
      </c>
      <c r="EF144" s="7">
        <v>3.4249999999999998</v>
      </c>
      <c r="EG144" s="7">
        <v>0</v>
      </c>
      <c r="EH144" s="7">
        <v>0</v>
      </c>
      <c r="EI144" s="7">
        <v>0</v>
      </c>
      <c r="EJ144" s="7">
        <v>3.7</v>
      </c>
      <c r="EK144" s="7">
        <v>3.7404000000000002</v>
      </c>
      <c r="EL144" s="7">
        <v>3.2025000000000001</v>
      </c>
      <c r="EM144" s="7">
        <v>3.0034999999999998</v>
      </c>
      <c r="EN144" s="7">
        <v>2.9363000000000001</v>
      </c>
      <c r="EO144" s="7">
        <v>3.0188000000000001</v>
      </c>
      <c r="EP144" s="7">
        <v>0</v>
      </c>
      <c r="EQ144" s="7">
        <v>4.2249999999999996</v>
      </c>
      <c r="ER144" s="7">
        <v>2.72</v>
      </c>
      <c r="ES144" s="7">
        <v>103.2</v>
      </c>
      <c r="ET144" s="7">
        <v>9</v>
      </c>
      <c r="EU144" s="7">
        <v>4.9666666666666597</v>
      </c>
      <c r="EV144" s="7">
        <v>10.1666666666666</v>
      </c>
      <c r="EW144" s="7">
        <v>8.8000000000000007</v>
      </c>
      <c r="EX144" s="7">
        <v>5.0666666666666602</v>
      </c>
      <c r="EY144" s="7">
        <v>10.4</v>
      </c>
      <c r="EZ144" s="7">
        <v>0</v>
      </c>
      <c r="FA144" s="7">
        <v>9.5333333333333297</v>
      </c>
      <c r="FB144" s="7">
        <v>12.8333333333333</v>
      </c>
      <c r="FC144" s="7">
        <v>9.8333333333333304</v>
      </c>
      <c r="FD144" s="7">
        <v>5.4</v>
      </c>
      <c r="FE144" s="7">
        <v>4.2</v>
      </c>
      <c r="FF144" s="7">
        <v>5.1666666666666599</v>
      </c>
      <c r="FG144" s="7">
        <v>0</v>
      </c>
      <c r="FH144" s="7">
        <v>9.4666666666666597</v>
      </c>
      <c r="FI144" s="7">
        <v>0</v>
      </c>
      <c r="FJ144" s="7">
        <v>6.6557000000000004</v>
      </c>
      <c r="FK144" s="7">
        <v>9.9959333333333298</v>
      </c>
      <c r="FL144" s="7">
        <v>7.8206666666666598</v>
      </c>
      <c r="FM144" s="7">
        <v>3.8288666666666602</v>
      </c>
      <c r="FN144" s="7">
        <v>503.65217699999999</v>
      </c>
      <c r="FO144" s="7">
        <v>2.5170836666666601</v>
      </c>
      <c r="FP144" s="7">
        <v>180.785030333333</v>
      </c>
      <c r="FQ144" s="7">
        <v>2.21974633333333</v>
      </c>
      <c r="FR144" s="7">
        <v>-80.785030333333296</v>
      </c>
      <c r="FS144" s="7">
        <v>0.29733733333333401</v>
      </c>
      <c r="FT144" s="7">
        <v>3.41066433333333</v>
      </c>
      <c r="FU144" s="7">
        <v>-0.58827099999999999</v>
      </c>
      <c r="FV144" s="7">
        <v>-0.94421900000000003</v>
      </c>
      <c r="FW144" s="7">
        <v>4.7989103333333301</v>
      </c>
      <c r="FX144" s="7">
        <v>15276.971193666601</v>
      </c>
      <c r="FY144" s="7">
        <v>177.833333333333</v>
      </c>
      <c r="FZ144" s="7">
        <v>27.966666666666601</v>
      </c>
      <c r="GA144" s="7">
        <v>118.133333333333</v>
      </c>
      <c r="GB144" s="7">
        <v>31.733333333333299</v>
      </c>
      <c r="GC144" s="7">
        <v>15.066666666666601</v>
      </c>
      <c r="GD144" s="7">
        <v>16.6666666666666</v>
      </c>
      <c r="GE144" s="7">
        <v>42.733333333333299</v>
      </c>
      <c r="GF144" s="7">
        <v>42.033333333333303</v>
      </c>
      <c r="GG144" s="7">
        <v>13.966666666666599</v>
      </c>
      <c r="GH144" s="7">
        <v>12.563333333333301</v>
      </c>
    </row>
    <row r="145" spans="1:190" x14ac:dyDescent="0.3">
      <c r="A145" s="6">
        <v>40908</v>
      </c>
      <c r="B145" s="7">
        <v>12.8</v>
      </c>
      <c r="C145" s="7">
        <v>0</v>
      </c>
      <c r="D145" s="7">
        <v>0</v>
      </c>
      <c r="E145" s="7">
        <v>0</v>
      </c>
      <c r="F145" s="7">
        <v>9.1999999999999993</v>
      </c>
      <c r="G145" s="7">
        <v>14.7</v>
      </c>
      <c r="H145" s="7">
        <v>8.6999999999999993</v>
      </c>
      <c r="I145" s="7">
        <v>18.8</v>
      </c>
      <c r="J145" s="7">
        <v>0.94</v>
      </c>
      <c r="K145" s="7">
        <v>9.6999999999999993</v>
      </c>
      <c r="L145" s="9">
        <f t="shared" ref="L145:O145" si="163">2/3*L144+1/3*L147</f>
        <v>14.239999999999998</v>
      </c>
      <c r="M145" s="9">
        <f t="shared" si="163"/>
        <v>0.55000000000000027</v>
      </c>
      <c r="N145" s="9">
        <f t="shared" si="163"/>
        <v>14.906666666666666</v>
      </c>
      <c r="O145" s="9">
        <f t="shared" si="163"/>
        <v>14.286666666666665</v>
      </c>
      <c r="P145" s="9">
        <f>2/3*P144+1/3*P147</f>
        <v>12.93</v>
      </c>
      <c r="Q145" s="7">
        <v>6.2</v>
      </c>
      <c r="R145" s="7">
        <v>7.8</v>
      </c>
      <c r="S145" s="7">
        <v>7.7</v>
      </c>
      <c r="T145" s="7">
        <v>10.6</v>
      </c>
      <c r="U145" s="7">
        <v>0</v>
      </c>
      <c r="V145" s="7">
        <v>19.55</v>
      </c>
      <c r="W145" s="7">
        <v>20.399999999999999</v>
      </c>
      <c r="X145" s="7">
        <v>20.78</v>
      </c>
      <c r="Y145" s="7">
        <v>50.3</v>
      </c>
      <c r="Z145" s="7">
        <v>53.4</v>
      </c>
      <c r="AA145" s="7">
        <v>56.3</v>
      </c>
      <c r="AB145" s="7">
        <v>48.7</v>
      </c>
      <c r="AC145" s="7">
        <v>52.5</v>
      </c>
      <c r="AD145" s="9">
        <f>2/3*AD144+1/3*AD147</f>
        <v>11.541066666666666</v>
      </c>
      <c r="AE145" s="7">
        <v>23.8</v>
      </c>
      <c r="AF145" s="7">
        <v>24.7</v>
      </c>
      <c r="AG145" s="7">
        <v>19.899999999999999</v>
      </c>
      <c r="AH145" s="7">
        <v>12</v>
      </c>
      <c r="AI145" s="7">
        <v>-11.1</v>
      </c>
      <c r="AJ145" s="7">
        <v>20.3</v>
      </c>
      <c r="AK145" s="7">
        <v>10.8</v>
      </c>
      <c r="AL145" s="7">
        <v>3.5</v>
      </c>
      <c r="AM145" s="7">
        <v>8.1999999999999993</v>
      </c>
      <c r="AN145" s="7">
        <v>28.6</v>
      </c>
      <c r="AO145" s="7">
        <v>9</v>
      </c>
      <c r="AP145" s="7">
        <v>29.3</v>
      </c>
      <c r="AQ145" s="7">
        <v>21</v>
      </c>
      <c r="AR145" s="7">
        <v>7.8</v>
      </c>
      <c r="AS145" s="7">
        <v>25</v>
      </c>
      <c r="AT145" s="7">
        <v>27.3</v>
      </c>
      <c r="AU145" s="7">
        <v>21.1</v>
      </c>
      <c r="AV145" s="7">
        <v>20.399999999999999</v>
      </c>
      <c r="AW145" s="7">
        <v>2.2000000000000002</v>
      </c>
      <c r="AX145" s="7">
        <v>43.7</v>
      </c>
      <c r="AY145" s="7">
        <v>53.9</v>
      </c>
      <c r="AZ145" s="7">
        <v>25</v>
      </c>
      <c r="BA145" s="7">
        <v>21.4</v>
      </c>
      <c r="BB145" s="7">
        <v>31.8</v>
      </c>
      <c r="BC145" s="7">
        <v>3.8</v>
      </c>
      <c r="BD145" s="7">
        <v>42.9</v>
      </c>
      <c r="BE145" s="7">
        <v>40.1</v>
      </c>
      <c r="BF145" s="7">
        <v>1.8</v>
      </c>
      <c r="BG145" s="7">
        <v>34.299999999999997</v>
      </c>
      <c r="BH145" s="7">
        <v>0.4</v>
      </c>
      <c r="BI145" s="7">
        <v>42</v>
      </c>
      <c r="BJ145" s="7">
        <v>29.7</v>
      </c>
      <c r="BK145" s="7">
        <v>40.299999999999997</v>
      </c>
      <c r="BL145" s="7">
        <v>39.4</v>
      </c>
      <c r="BM145" s="7">
        <v>14.2</v>
      </c>
      <c r="BN145" s="7">
        <v>52.9</v>
      </c>
      <c r="BO145" s="7">
        <v>13.7</v>
      </c>
      <c r="BP145" s="7">
        <v>28.1</v>
      </c>
      <c r="BQ145" s="7">
        <v>21.3</v>
      </c>
      <c r="BR145" s="7">
        <v>6.4842000000000004</v>
      </c>
      <c r="BS145" s="7">
        <v>18.100000000000001</v>
      </c>
      <c r="BT145" s="7">
        <v>22.5</v>
      </c>
      <c r="BU145" s="7">
        <v>18.7</v>
      </c>
      <c r="BV145" s="7">
        <v>-12.73</v>
      </c>
      <c r="BW145" s="7">
        <v>-12.06</v>
      </c>
      <c r="BX145" s="7">
        <v>27.9</v>
      </c>
      <c r="BY145" s="7">
        <v>30.2</v>
      </c>
      <c r="BZ145" s="7">
        <v>40.700000000000003</v>
      </c>
      <c r="CA145" s="7">
        <v>30.5</v>
      </c>
      <c r="CB145" s="7">
        <v>10.9</v>
      </c>
      <c r="CC145" s="7">
        <v>27.9</v>
      </c>
      <c r="CD145" s="7">
        <v>2.6</v>
      </c>
      <c r="CE145" s="7">
        <v>-1.9</v>
      </c>
      <c r="CF145" s="7">
        <v>14.1</v>
      </c>
      <c r="CG145" s="7">
        <v>98.89</v>
      </c>
      <c r="CH145" s="7">
        <v>14.1</v>
      </c>
      <c r="CI145" s="7">
        <v>16.2</v>
      </c>
      <c r="CJ145" s="7">
        <v>25.3</v>
      </c>
      <c r="CK145" s="7">
        <v>13.3</v>
      </c>
      <c r="CL145" s="7">
        <v>4.9000000000000004</v>
      </c>
      <c r="CM145" s="7">
        <v>3.9</v>
      </c>
      <c r="CN145" s="7">
        <v>6.2</v>
      </c>
      <c r="CO145" s="7">
        <v>12.6</v>
      </c>
      <c r="CP145" s="7">
        <v>11.3</v>
      </c>
      <c r="CQ145" s="7">
        <v>12.4</v>
      </c>
      <c r="CR145" s="7">
        <v>1.6</v>
      </c>
      <c r="CS145" s="7">
        <v>0.1</v>
      </c>
      <c r="CT145" s="7">
        <v>1.1000000000000001</v>
      </c>
      <c r="CU145" s="7">
        <v>-0.5</v>
      </c>
      <c r="CV145" s="7">
        <v>0.6</v>
      </c>
      <c r="CW145" s="7">
        <v>18.100000000000001</v>
      </c>
      <c r="CX145" s="7">
        <v>18.2</v>
      </c>
      <c r="CY145" s="7">
        <v>17.8</v>
      </c>
      <c r="CZ145" s="7">
        <v>18.100000000000001</v>
      </c>
      <c r="DA145" s="7">
        <v>18.600000000000001</v>
      </c>
      <c r="DB145" s="7">
        <v>0</v>
      </c>
      <c r="DC145" s="7">
        <v>23.2</v>
      </c>
      <c r="DD145" s="7">
        <v>23.1</v>
      </c>
      <c r="DE145" s="7">
        <v>24.7</v>
      </c>
      <c r="DF145" s="7">
        <v>13.78</v>
      </c>
      <c r="DG145" s="7">
        <v>14.1</v>
      </c>
      <c r="DH145" s="7">
        <v>12.54</v>
      </c>
      <c r="DI145" s="7">
        <v>1.38</v>
      </c>
      <c r="DJ145" s="7">
        <v>10.199999999999999</v>
      </c>
      <c r="DK145" s="7">
        <v>30.55</v>
      </c>
      <c r="DL145" s="7">
        <v>22.46</v>
      </c>
      <c r="DM145" s="7">
        <v>0</v>
      </c>
      <c r="DN145" s="7">
        <v>31811.48</v>
      </c>
      <c r="DO145" s="7">
        <v>0</v>
      </c>
      <c r="DP145" s="7">
        <v>13.8</v>
      </c>
      <c r="DQ145" s="7">
        <v>7.9</v>
      </c>
      <c r="DR145" s="7">
        <v>13.6</v>
      </c>
      <c r="DS145" s="7">
        <v>15.8</v>
      </c>
      <c r="DT145" s="7">
        <v>33.24</v>
      </c>
      <c r="DU145" s="7">
        <v>138.13</v>
      </c>
      <c r="DV145" s="7">
        <v>-37.369999999999997</v>
      </c>
      <c r="DW145" s="7">
        <v>-5.81</v>
      </c>
      <c r="DX145" s="7">
        <v>48.95</v>
      </c>
      <c r="DY145" s="7">
        <v>0</v>
      </c>
      <c r="DZ145" s="7">
        <v>51.34</v>
      </c>
      <c r="EA145" s="7">
        <v>14.5</v>
      </c>
      <c r="EB145" s="7">
        <v>32.15</v>
      </c>
      <c r="EC145" s="7">
        <v>0</v>
      </c>
      <c r="ED145" s="8">
        <v>0</v>
      </c>
      <c r="EE145" s="7">
        <v>0</v>
      </c>
      <c r="EF145" s="7">
        <v>4.9992000000000001</v>
      </c>
      <c r="EG145" s="7">
        <v>0</v>
      </c>
      <c r="EH145" s="7">
        <v>0</v>
      </c>
      <c r="EI145" s="7">
        <v>0</v>
      </c>
      <c r="EJ145" s="7">
        <v>3.45</v>
      </c>
      <c r="EK145" s="7">
        <v>3.4</v>
      </c>
      <c r="EL145" s="7">
        <v>3.2679</v>
      </c>
      <c r="EM145" s="7">
        <v>2.7957000000000001</v>
      </c>
      <c r="EN145" s="7">
        <v>2.74</v>
      </c>
      <c r="EO145" s="7">
        <v>2.88</v>
      </c>
      <c r="EP145" s="7">
        <v>0</v>
      </c>
      <c r="EQ145" s="7">
        <v>4.07</v>
      </c>
      <c r="ER145" s="7">
        <v>1.69</v>
      </c>
      <c r="ES145" s="7">
        <v>102.3</v>
      </c>
      <c r="ET145" s="7">
        <v>8.8000000000000007</v>
      </c>
      <c r="EU145" s="7">
        <v>5.3999999999999897</v>
      </c>
      <c r="EV145" s="7">
        <v>9.9</v>
      </c>
      <c r="EW145" s="7">
        <v>8.5</v>
      </c>
      <c r="EX145" s="7">
        <v>5.4999999999999902</v>
      </c>
      <c r="EY145" s="7">
        <v>10.1</v>
      </c>
      <c r="EZ145" s="7">
        <v>0</v>
      </c>
      <c r="FA145" s="7">
        <v>9.5</v>
      </c>
      <c r="FB145" s="7">
        <v>13.2</v>
      </c>
      <c r="FC145" s="7">
        <v>9.6</v>
      </c>
      <c r="FD145" s="7">
        <v>5.5</v>
      </c>
      <c r="FE145" s="7">
        <v>3.8</v>
      </c>
      <c r="FF145" s="7">
        <v>3.4999999999999898</v>
      </c>
      <c r="FG145" s="7">
        <v>0</v>
      </c>
      <c r="FH145" s="7">
        <v>9.1999999999999993</v>
      </c>
      <c r="FI145" s="7">
        <v>0</v>
      </c>
      <c r="FJ145" s="7">
        <v>5.7946</v>
      </c>
      <c r="FK145" s="7">
        <v>9.0452999999999992</v>
      </c>
      <c r="FL145" s="7">
        <v>6.43109999999999</v>
      </c>
      <c r="FM145" s="7">
        <v>3.6565999999999899</v>
      </c>
      <c r="FN145" s="7">
        <v>191.92755500000001</v>
      </c>
      <c r="FO145" s="7">
        <v>0.88874199999999903</v>
      </c>
      <c r="FP145" s="7">
        <v>252.35369399999999</v>
      </c>
      <c r="FQ145" s="7">
        <v>2.2427739999999998</v>
      </c>
      <c r="FR145" s="7">
        <v>-152.35369399999999</v>
      </c>
      <c r="FS145" s="7">
        <v>-1.3540319999999899</v>
      </c>
      <c r="FT145" s="7">
        <v>3.0112999999999999</v>
      </c>
      <c r="FU145" s="7">
        <v>-0.47044599999999998</v>
      </c>
      <c r="FV145" s="7">
        <v>-0.58733199999999997</v>
      </c>
      <c r="FW145" s="7">
        <v>5.0430989999999998</v>
      </c>
      <c r="FX145" s="7">
        <v>15347.899158</v>
      </c>
      <c r="FY145" s="7">
        <v>177.7</v>
      </c>
      <c r="FZ145" s="7">
        <v>27.899999999999899</v>
      </c>
      <c r="GA145" s="7">
        <v>118.19999999999899</v>
      </c>
      <c r="GB145" s="7">
        <v>31.6</v>
      </c>
      <c r="GC145" s="7">
        <v>14.899999999999901</v>
      </c>
      <c r="GD145" s="7">
        <v>16.7</v>
      </c>
      <c r="GE145" s="7">
        <v>43.8</v>
      </c>
      <c r="GF145" s="7">
        <v>43.6</v>
      </c>
      <c r="GG145" s="7">
        <v>14.0999999999999</v>
      </c>
      <c r="GH145" s="7">
        <v>12.54</v>
      </c>
    </row>
    <row r="146" spans="1:190" x14ac:dyDescent="0.3">
      <c r="A146" s="6">
        <v>40939</v>
      </c>
      <c r="B146" s="7">
        <v>2.8</v>
      </c>
      <c r="C146" s="7">
        <v>0</v>
      </c>
      <c r="D146" s="7">
        <v>0</v>
      </c>
      <c r="E146" s="7">
        <v>0</v>
      </c>
      <c r="F146" s="9">
        <f>F145/2+F147/2</f>
        <v>11.95</v>
      </c>
      <c r="G146" s="9">
        <f t="shared" ref="G146:I146" si="164">G145/2+G147/2</f>
        <v>19.25</v>
      </c>
      <c r="H146" s="9">
        <f t="shared" si="164"/>
        <v>12.9</v>
      </c>
      <c r="I146" s="9">
        <f t="shared" si="164"/>
        <v>24.700000000000003</v>
      </c>
      <c r="J146" s="7">
        <v>0.5</v>
      </c>
      <c r="K146" s="7">
        <v>-4.3171999999999997</v>
      </c>
      <c r="L146" s="9">
        <f t="shared" ref="L146:O146" si="165">1/3*L144+2/3*L147</f>
        <v>18.57</v>
      </c>
      <c r="M146" s="9">
        <f t="shared" si="165"/>
        <v>3.42</v>
      </c>
      <c r="N146" s="9">
        <f t="shared" si="165"/>
        <v>19.673333333333332</v>
      </c>
      <c r="O146" s="9">
        <f t="shared" si="165"/>
        <v>15.473333333333333</v>
      </c>
      <c r="P146" s="9">
        <f>1/3*P144+2/3*P147</f>
        <v>18.060000000000002</v>
      </c>
      <c r="Q146" s="7">
        <v>2.8</v>
      </c>
      <c r="R146" s="7">
        <v>3.6</v>
      </c>
      <c r="S146" s="7">
        <v>1.9</v>
      </c>
      <c r="T146" s="7">
        <v>5.0999999999999996</v>
      </c>
      <c r="U146" s="9">
        <f>2/3*U145+1/3*U148</f>
        <v>1.5</v>
      </c>
      <c r="V146" s="9">
        <f t="shared" ref="V146:X146" si="166">V145/2+V147/2</f>
        <v>18.825000000000003</v>
      </c>
      <c r="W146" s="9">
        <f t="shared" si="166"/>
        <v>19</v>
      </c>
      <c r="X146" s="9">
        <f t="shared" si="166"/>
        <v>19.54</v>
      </c>
      <c r="Y146" s="7">
        <v>50.5</v>
      </c>
      <c r="Z146" s="7">
        <v>53.6</v>
      </c>
      <c r="AA146" s="7">
        <v>55.7</v>
      </c>
      <c r="AB146" s="7">
        <v>48.8</v>
      </c>
      <c r="AC146" s="7">
        <v>52.5</v>
      </c>
      <c r="AD146" s="9">
        <f>1/3*AD144+2/3*AD147</f>
        <v>13.021433333333331</v>
      </c>
      <c r="AE146" s="9">
        <f t="shared" ref="AE146:BU146" si="167">AE145/2+AE147/2</f>
        <v>22.65</v>
      </c>
      <c r="AF146" s="9">
        <f t="shared" si="167"/>
        <v>23.35</v>
      </c>
      <c r="AG146" s="9">
        <f t="shared" si="167"/>
        <v>17.100000000000001</v>
      </c>
      <c r="AH146" s="9">
        <f t="shared" si="167"/>
        <v>14</v>
      </c>
      <c r="AI146" s="9">
        <f t="shared" si="167"/>
        <v>16.849999999999998</v>
      </c>
      <c r="AJ146" s="9">
        <f t="shared" si="167"/>
        <v>18.350000000000001</v>
      </c>
      <c r="AK146" s="9">
        <f t="shared" si="167"/>
        <v>17.649999999999999</v>
      </c>
      <c r="AL146" s="9">
        <f t="shared" si="167"/>
        <v>2.0499999999999998</v>
      </c>
      <c r="AM146" s="9">
        <f t="shared" si="167"/>
        <v>5.3999999999999995</v>
      </c>
      <c r="AN146" s="9">
        <f t="shared" si="167"/>
        <v>28.950000000000003</v>
      </c>
      <c r="AO146" s="9">
        <f t="shared" si="167"/>
        <v>2.1</v>
      </c>
      <c r="AP146" s="9">
        <f t="shared" si="167"/>
        <v>24.75</v>
      </c>
      <c r="AQ146" s="9">
        <f t="shared" si="167"/>
        <v>21.65</v>
      </c>
      <c r="AR146" s="9">
        <f t="shared" si="167"/>
        <v>17</v>
      </c>
      <c r="AS146" s="9">
        <f t="shared" si="167"/>
        <v>34.450000000000003</v>
      </c>
      <c r="AT146" s="9">
        <f t="shared" si="167"/>
        <v>26.1</v>
      </c>
      <c r="AU146" s="9">
        <f t="shared" si="167"/>
        <v>19.8</v>
      </c>
      <c r="AV146" s="9">
        <f t="shared" si="167"/>
        <v>23</v>
      </c>
      <c r="AW146" s="9">
        <f t="shared" si="167"/>
        <v>1.8</v>
      </c>
      <c r="AX146" s="9">
        <f t="shared" si="167"/>
        <v>42.95</v>
      </c>
      <c r="AY146" s="9">
        <f t="shared" si="167"/>
        <v>55.15</v>
      </c>
      <c r="AZ146" s="9">
        <f t="shared" si="167"/>
        <v>34.450000000000003</v>
      </c>
      <c r="BA146" s="9">
        <f t="shared" si="167"/>
        <v>22.13495</v>
      </c>
      <c r="BB146" s="9">
        <f t="shared" si="167"/>
        <v>28.230600000000003</v>
      </c>
      <c r="BC146" s="9">
        <f t="shared" si="167"/>
        <v>9.3092000000000006</v>
      </c>
      <c r="BD146" s="9">
        <f t="shared" si="167"/>
        <v>85.75</v>
      </c>
      <c r="BE146" s="9">
        <f t="shared" si="167"/>
        <v>36.961950000000002</v>
      </c>
      <c r="BF146" s="9">
        <f t="shared" si="167"/>
        <v>-4.2349499999999995</v>
      </c>
      <c r="BG146" s="9">
        <f t="shared" si="167"/>
        <v>26.879199999999997</v>
      </c>
      <c r="BH146" s="9">
        <f t="shared" si="167"/>
        <v>51.999550000000006</v>
      </c>
      <c r="BI146" s="9">
        <f t="shared" si="167"/>
        <v>100.42845</v>
      </c>
      <c r="BJ146" s="9">
        <f t="shared" si="167"/>
        <v>30.017049999999998</v>
      </c>
      <c r="BK146" s="9">
        <f t="shared" si="167"/>
        <v>42.502499999999998</v>
      </c>
      <c r="BL146" s="9">
        <f t="shared" si="167"/>
        <v>33.524900000000002</v>
      </c>
      <c r="BM146" s="9">
        <f t="shared" si="167"/>
        <v>6.6881499999999994</v>
      </c>
      <c r="BN146" s="9">
        <f t="shared" si="167"/>
        <v>36.588749999999997</v>
      </c>
      <c r="BO146" s="9">
        <f t="shared" si="167"/>
        <v>16.691549999999999</v>
      </c>
      <c r="BP146" s="9">
        <f t="shared" si="167"/>
        <v>29.347700000000003</v>
      </c>
      <c r="BQ146" s="9">
        <f t="shared" si="167"/>
        <v>24.9026</v>
      </c>
      <c r="BR146" s="9">
        <f t="shared" si="167"/>
        <v>2.0621499999999999</v>
      </c>
      <c r="BS146" s="9">
        <f t="shared" si="167"/>
        <v>19.450400000000002</v>
      </c>
      <c r="BT146" s="9">
        <f t="shared" si="167"/>
        <v>22.85</v>
      </c>
      <c r="BU146" s="9">
        <f t="shared" si="167"/>
        <v>15.399999999999999</v>
      </c>
      <c r="BV146" s="7">
        <v>-0.3</v>
      </c>
      <c r="BW146" s="7">
        <v>59.9</v>
      </c>
      <c r="BX146" s="9">
        <f t="shared" ref="BX146:CQ146" si="168">BX145/2+BX147/2</f>
        <v>27.85</v>
      </c>
      <c r="BY146" s="9">
        <f t="shared" si="168"/>
        <v>26.7</v>
      </c>
      <c r="BZ146" s="9">
        <f t="shared" si="168"/>
        <v>35.85</v>
      </c>
      <c r="CA146" s="9">
        <f t="shared" si="168"/>
        <v>36.5</v>
      </c>
      <c r="CB146" s="9">
        <f t="shared" si="168"/>
        <v>24.65</v>
      </c>
      <c r="CC146" s="9">
        <f t="shared" si="168"/>
        <v>27.85</v>
      </c>
      <c r="CD146" s="9">
        <f t="shared" si="168"/>
        <v>1.06</v>
      </c>
      <c r="CE146" s="9">
        <f t="shared" si="168"/>
        <v>1.95</v>
      </c>
      <c r="CF146" s="9">
        <f t="shared" si="168"/>
        <v>17.27</v>
      </c>
      <c r="CG146" s="9">
        <f t="shared" si="168"/>
        <v>98.39</v>
      </c>
      <c r="CH146" s="9">
        <f t="shared" si="168"/>
        <v>15.149999999999999</v>
      </c>
      <c r="CI146" s="9">
        <f t="shared" si="168"/>
        <v>10.649999999999999</v>
      </c>
      <c r="CJ146" s="9">
        <f t="shared" si="168"/>
        <v>30.4</v>
      </c>
      <c r="CK146" s="9">
        <f t="shared" si="168"/>
        <v>29.25</v>
      </c>
      <c r="CL146" s="9">
        <f t="shared" si="168"/>
        <v>-4.55</v>
      </c>
      <c r="CM146" s="9">
        <f t="shared" si="168"/>
        <v>-6.05</v>
      </c>
      <c r="CN146" s="9">
        <f t="shared" si="168"/>
        <v>-1.1999999999999997</v>
      </c>
      <c r="CO146" s="9">
        <f t="shared" si="168"/>
        <v>12</v>
      </c>
      <c r="CP146" s="9">
        <f t="shared" si="168"/>
        <v>2.1500000000000004</v>
      </c>
      <c r="CQ146" s="9">
        <f t="shared" si="168"/>
        <v>-5.7</v>
      </c>
      <c r="CR146" s="7">
        <v>0.7</v>
      </c>
      <c r="CS146" s="7">
        <v>-0.9</v>
      </c>
      <c r="CT146" s="7">
        <v>-0.2</v>
      </c>
      <c r="CU146" s="7">
        <v>-1.3</v>
      </c>
      <c r="CV146" s="7">
        <v>-0.5</v>
      </c>
      <c r="CW146" s="7">
        <v>13.1</v>
      </c>
      <c r="CX146" s="9">
        <f t="shared" ref="CX146:DA146" si="169">CX145/2+CX147/2</f>
        <v>16.45</v>
      </c>
      <c r="CY146" s="9">
        <f t="shared" si="169"/>
        <v>16.2</v>
      </c>
      <c r="CZ146" s="9">
        <f t="shared" si="169"/>
        <v>16.5</v>
      </c>
      <c r="DA146" s="9">
        <f t="shared" si="169"/>
        <v>15.950000000000001</v>
      </c>
      <c r="DB146" s="7">
        <v>0</v>
      </c>
      <c r="DC146" s="9">
        <f t="shared" ref="DC146:DE146" si="170">DC145/2+DC147/2</f>
        <v>19.05</v>
      </c>
      <c r="DD146" s="9">
        <f t="shared" si="170"/>
        <v>19.05</v>
      </c>
      <c r="DE146" s="9">
        <f t="shared" si="170"/>
        <v>19.350000000000001</v>
      </c>
      <c r="DF146" s="7">
        <v>8.65</v>
      </c>
      <c r="DG146" s="9">
        <f>2/3*DG145+1/3*DG148</f>
        <v>14.066666666666665</v>
      </c>
      <c r="DH146" s="9">
        <f>2/3*DH145+1/3*DH148</f>
        <v>12.466666666666665</v>
      </c>
      <c r="DI146" s="7">
        <v>-26.63</v>
      </c>
      <c r="DJ146" s="9">
        <f t="shared" ref="DJ146" si="171">DJ145/2+DJ147/2</f>
        <v>11.45</v>
      </c>
      <c r="DK146" s="7">
        <v>367.21</v>
      </c>
      <c r="DL146" s="7">
        <v>-7.75</v>
      </c>
      <c r="DM146" s="7">
        <v>0</v>
      </c>
      <c r="DN146" s="7">
        <v>32536.31</v>
      </c>
      <c r="DO146" s="7">
        <v>0</v>
      </c>
      <c r="DP146" s="7">
        <v>3</v>
      </c>
      <c r="DQ146" s="7">
        <v>3.1</v>
      </c>
      <c r="DR146" s="7">
        <v>12.4</v>
      </c>
      <c r="DS146" s="7">
        <v>15</v>
      </c>
      <c r="DT146" s="7">
        <v>-29.03</v>
      </c>
      <c r="DU146" s="7">
        <v>15.15</v>
      </c>
      <c r="DV146" s="7">
        <v>-48.21</v>
      </c>
      <c r="DW146" s="7">
        <v>-53.81</v>
      </c>
      <c r="DX146" s="7">
        <v>-15.42</v>
      </c>
      <c r="DY146" s="7">
        <v>0</v>
      </c>
      <c r="DZ146" s="7">
        <v>3840.89</v>
      </c>
      <c r="EA146" s="7">
        <v>86.61</v>
      </c>
      <c r="EB146" s="7">
        <v>47.51</v>
      </c>
      <c r="EC146" s="7">
        <v>0</v>
      </c>
      <c r="ED146" s="7">
        <v>0</v>
      </c>
      <c r="EE146" s="7">
        <v>0</v>
      </c>
      <c r="EF146" s="7">
        <v>2.9674999999999998</v>
      </c>
      <c r="EG146" s="7">
        <v>0</v>
      </c>
      <c r="EH146" s="7">
        <v>0</v>
      </c>
      <c r="EI146" s="7">
        <v>0</v>
      </c>
      <c r="EJ146" s="9">
        <f t="shared" ref="EJ146" si="172">EJ145/2+EJ147/2</f>
        <v>3.54</v>
      </c>
      <c r="EK146" s="7">
        <v>3.8953000000000002</v>
      </c>
      <c r="EL146" s="7">
        <v>3.32</v>
      </c>
      <c r="EM146" s="7">
        <v>3.0771999999999999</v>
      </c>
      <c r="EN146" s="7">
        <v>2.9</v>
      </c>
      <c r="EO146" s="7">
        <v>3.0598000000000001</v>
      </c>
      <c r="EP146" s="7">
        <v>0</v>
      </c>
      <c r="EQ146" s="7">
        <v>4.5</v>
      </c>
      <c r="ER146" s="7">
        <v>0.73</v>
      </c>
      <c r="ES146" s="7">
        <v>101.3</v>
      </c>
      <c r="ET146" s="7">
        <v>8.5666666666666593</v>
      </c>
      <c r="EU146" s="7">
        <v>4.8333333333333304</v>
      </c>
      <c r="EV146" s="7">
        <v>9.7666666666666604</v>
      </c>
      <c r="EW146" s="7">
        <v>8.1</v>
      </c>
      <c r="EX146" s="7">
        <v>4.93333333333333</v>
      </c>
      <c r="EY146" s="7">
        <v>9.86666666666666</v>
      </c>
      <c r="EZ146" s="7">
        <v>0</v>
      </c>
      <c r="FA146" s="7">
        <v>9.7333333333333307</v>
      </c>
      <c r="FB146" s="7">
        <v>12.1666666666666</v>
      </c>
      <c r="FC146" s="7">
        <v>8.3000000000000007</v>
      </c>
      <c r="FD146" s="7">
        <v>5.7333333333333298</v>
      </c>
      <c r="FE146" s="7">
        <v>4.8</v>
      </c>
      <c r="FF146" s="7">
        <v>2.36666666666666</v>
      </c>
      <c r="FG146" s="7">
        <v>0</v>
      </c>
      <c r="FH146" s="7">
        <v>9.1333333333333293</v>
      </c>
      <c r="FI146" s="7">
        <v>0</v>
      </c>
      <c r="FJ146" s="7">
        <v>5.13076666666666</v>
      </c>
      <c r="FK146" s="7">
        <v>8.1889666666666603</v>
      </c>
      <c r="FL146" s="7">
        <v>5.5674000000000001</v>
      </c>
      <c r="FM146" s="7">
        <v>3.2736666666666601</v>
      </c>
      <c r="FN146" s="7">
        <v>372.67892233333299</v>
      </c>
      <c r="FO146" s="7">
        <v>1.9214926666666601</v>
      </c>
      <c r="FP146" s="7">
        <v>181.20646233333301</v>
      </c>
      <c r="FQ146" s="7">
        <v>2.01232233333333</v>
      </c>
      <c r="FR146" s="7">
        <v>-81.206462333333306</v>
      </c>
      <c r="FS146" s="7">
        <v>-9.0829666666667003E-2</v>
      </c>
      <c r="FT146" s="7">
        <v>2.345364</v>
      </c>
      <c r="FU146" s="7">
        <v>-0.58234333333333299</v>
      </c>
      <c r="FV146" s="7">
        <v>-5.4181E-2</v>
      </c>
      <c r="FW146" s="7">
        <v>4.7060149999999998</v>
      </c>
      <c r="FX146" s="7">
        <v>15463.5606576666</v>
      </c>
      <c r="FY146" s="7">
        <v>178.9</v>
      </c>
      <c r="FZ146" s="7">
        <v>28</v>
      </c>
      <c r="GA146" s="7">
        <v>119.333333333333</v>
      </c>
      <c r="GB146" s="7">
        <v>31.566666666666599</v>
      </c>
      <c r="GC146" s="7">
        <v>14.7666666666666</v>
      </c>
      <c r="GD146" s="7">
        <v>16.8</v>
      </c>
      <c r="GE146" s="7">
        <v>45.8333333333333</v>
      </c>
      <c r="GF146" s="7">
        <v>45.066666666666599</v>
      </c>
      <c r="GG146" s="7">
        <v>14.066666666666601</v>
      </c>
      <c r="GH146" s="7">
        <v>12.466666666666599</v>
      </c>
    </row>
    <row r="147" spans="1:190" x14ac:dyDescent="0.3">
      <c r="A147" s="6">
        <v>40968</v>
      </c>
      <c r="B147" s="7">
        <v>21.3</v>
      </c>
      <c r="C147" s="7">
        <v>0</v>
      </c>
      <c r="D147" s="7">
        <v>0</v>
      </c>
      <c r="E147" s="7">
        <v>0</v>
      </c>
      <c r="F147" s="7">
        <v>14.7</v>
      </c>
      <c r="G147" s="7">
        <v>23.8</v>
      </c>
      <c r="H147" s="7">
        <v>17.100000000000001</v>
      </c>
      <c r="I147" s="7">
        <v>30.6</v>
      </c>
      <c r="J147" s="7">
        <v>0.61</v>
      </c>
      <c r="K147" s="7">
        <v>20.619599999999998</v>
      </c>
      <c r="L147" s="7">
        <v>22.9</v>
      </c>
      <c r="M147" s="7">
        <v>6.29</v>
      </c>
      <c r="N147" s="7">
        <v>24.44</v>
      </c>
      <c r="O147" s="7">
        <v>16.66</v>
      </c>
      <c r="P147" s="7">
        <v>23.19</v>
      </c>
      <c r="Q147" s="7">
        <v>3.9</v>
      </c>
      <c r="R147" s="7">
        <v>-0.9</v>
      </c>
      <c r="S147" s="7">
        <v>5.0999999999999996</v>
      </c>
      <c r="T147" s="7">
        <v>-4.8</v>
      </c>
      <c r="U147" s="9">
        <f>1/3*U145+2/3*U148</f>
        <v>3</v>
      </c>
      <c r="V147" s="7">
        <v>18.100000000000001</v>
      </c>
      <c r="W147" s="7">
        <v>17.600000000000001</v>
      </c>
      <c r="X147" s="7">
        <v>18.3</v>
      </c>
      <c r="Y147" s="7">
        <v>51</v>
      </c>
      <c r="Z147" s="7">
        <v>53.8</v>
      </c>
      <c r="AA147" s="7">
        <v>57.3</v>
      </c>
      <c r="AB147" s="7">
        <v>49.6</v>
      </c>
      <c r="AC147" s="7">
        <v>53.9</v>
      </c>
      <c r="AD147" s="7">
        <v>14.501799999999999</v>
      </c>
      <c r="AE147" s="7">
        <v>21.5</v>
      </c>
      <c r="AF147" s="7">
        <v>22</v>
      </c>
      <c r="AG147" s="7">
        <v>14.3</v>
      </c>
      <c r="AH147" s="7">
        <v>16</v>
      </c>
      <c r="AI147" s="7">
        <v>44.8</v>
      </c>
      <c r="AJ147" s="7">
        <v>16.399999999999999</v>
      </c>
      <c r="AK147" s="7">
        <v>24.5</v>
      </c>
      <c r="AL147" s="7">
        <v>0.6</v>
      </c>
      <c r="AM147" s="7">
        <v>2.6</v>
      </c>
      <c r="AN147" s="7">
        <v>29.3</v>
      </c>
      <c r="AO147" s="7">
        <v>-4.8</v>
      </c>
      <c r="AP147" s="7">
        <v>20.2</v>
      </c>
      <c r="AQ147" s="7">
        <v>22.3</v>
      </c>
      <c r="AR147" s="7">
        <v>26.2</v>
      </c>
      <c r="AS147" s="7">
        <v>43.9</v>
      </c>
      <c r="AT147" s="7">
        <v>24.9</v>
      </c>
      <c r="AU147" s="7">
        <v>18.5</v>
      </c>
      <c r="AV147" s="7">
        <v>25.6</v>
      </c>
      <c r="AW147" s="7">
        <v>1.4</v>
      </c>
      <c r="AX147" s="7">
        <v>42.2</v>
      </c>
      <c r="AY147" s="7">
        <v>56.4</v>
      </c>
      <c r="AZ147" s="7">
        <v>43.9</v>
      </c>
      <c r="BA147" s="7">
        <v>22.869900000000001</v>
      </c>
      <c r="BB147" s="7">
        <v>24.661200000000001</v>
      </c>
      <c r="BC147" s="7">
        <v>14.8184</v>
      </c>
      <c r="BD147" s="7">
        <v>128.6</v>
      </c>
      <c r="BE147" s="7">
        <v>33.823900000000002</v>
      </c>
      <c r="BF147" s="7">
        <v>-10.2699</v>
      </c>
      <c r="BG147" s="7">
        <v>19.458400000000001</v>
      </c>
      <c r="BH147" s="7">
        <v>103.59910000000001</v>
      </c>
      <c r="BI147" s="7">
        <v>158.8569</v>
      </c>
      <c r="BJ147" s="7">
        <v>30.334099999999999</v>
      </c>
      <c r="BK147" s="7">
        <v>44.704999999999998</v>
      </c>
      <c r="BL147" s="7">
        <v>27.649799999999999</v>
      </c>
      <c r="BM147" s="7">
        <v>-0.82369999999999999</v>
      </c>
      <c r="BN147" s="7">
        <v>20.2775</v>
      </c>
      <c r="BO147" s="7">
        <v>19.6831</v>
      </c>
      <c r="BP147" s="7">
        <v>30.595400000000001</v>
      </c>
      <c r="BQ147" s="7">
        <v>28.505199999999999</v>
      </c>
      <c r="BR147" s="7">
        <v>-2.3599000000000001</v>
      </c>
      <c r="BS147" s="7">
        <v>20.800799999999999</v>
      </c>
      <c r="BT147" s="7">
        <v>23.2</v>
      </c>
      <c r="BU147" s="7">
        <v>12.1</v>
      </c>
      <c r="BV147" s="7">
        <v>-0.9</v>
      </c>
      <c r="BW147" s="7">
        <v>20.72</v>
      </c>
      <c r="BX147" s="7">
        <v>27.8</v>
      </c>
      <c r="BY147" s="7">
        <v>23.2</v>
      </c>
      <c r="BZ147" s="7">
        <v>31</v>
      </c>
      <c r="CA147" s="7">
        <v>42.5</v>
      </c>
      <c r="CB147" s="7">
        <v>38.4</v>
      </c>
      <c r="CC147" s="7">
        <v>27.8</v>
      </c>
      <c r="CD147" s="7">
        <v>-0.48</v>
      </c>
      <c r="CE147" s="7">
        <v>5.8</v>
      </c>
      <c r="CF147" s="7">
        <v>20.440000000000001</v>
      </c>
      <c r="CG147" s="7">
        <v>97.89</v>
      </c>
      <c r="CH147" s="7">
        <v>16.2</v>
      </c>
      <c r="CI147" s="7">
        <v>5.0999999999999996</v>
      </c>
      <c r="CJ147" s="7">
        <v>35.5</v>
      </c>
      <c r="CK147" s="7">
        <v>45.2</v>
      </c>
      <c r="CL147" s="7">
        <v>-14</v>
      </c>
      <c r="CM147" s="7">
        <v>-16</v>
      </c>
      <c r="CN147" s="7">
        <v>-8.6</v>
      </c>
      <c r="CO147" s="7">
        <v>11.4</v>
      </c>
      <c r="CP147" s="7">
        <v>-7</v>
      </c>
      <c r="CQ147" s="7">
        <v>-23.8</v>
      </c>
      <c r="CR147" s="7">
        <v>0.1</v>
      </c>
      <c r="CS147" s="7">
        <v>-1.4</v>
      </c>
      <c r="CT147" s="7">
        <v>-1.4</v>
      </c>
      <c r="CU147" s="7">
        <v>-1.7</v>
      </c>
      <c r="CV147" s="7">
        <v>-1</v>
      </c>
      <c r="CW147" s="7">
        <v>16.399999999999999</v>
      </c>
      <c r="CX147" s="7">
        <v>14.7</v>
      </c>
      <c r="CY147" s="7">
        <v>14.6</v>
      </c>
      <c r="CZ147" s="7">
        <v>14.9</v>
      </c>
      <c r="DA147" s="7">
        <v>13.3</v>
      </c>
      <c r="DB147" s="7">
        <v>0</v>
      </c>
      <c r="DC147" s="7">
        <v>14.9</v>
      </c>
      <c r="DD147" s="7">
        <v>15</v>
      </c>
      <c r="DE147" s="7">
        <v>14</v>
      </c>
      <c r="DF147" s="7">
        <v>13.12</v>
      </c>
      <c r="DG147" s="9">
        <f>1/3*DG145+2/3*DG148</f>
        <v>14.033333333333331</v>
      </c>
      <c r="DH147" s="9">
        <f>1/3*DH145+2/3*DH148</f>
        <v>12.393333333333333</v>
      </c>
      <c r="DI147" s="7">
        <v>23.68</v>
      </c>
      <c r="DJ147" s="7">
        <v>12.7</v>
      </c>
      <c r="DK147" s="7">
        <v>-306.48</v>
      </c>
      <c r="DL147" s="7">
        <v>7.38</v>
      </c>
      <c r="DM147" s="7">
        <v>0</v>
      </c>
      <c r="DN147" s="7">
        <v>33096.57</v>
      </c>
      <c r="DO147" s="7">
        <v>0</v>
      </c>
      <c r="DP147" s="7">
        <v>8.8000000000000007</v>
      </c>
      <c r="DQ147" s="7">
        <v>4.3</v>
      </c>
      <c r="DR147" s="7">
        <v>13</v>
      </c>
      <c r="DS147" s="7">
        <v>15.2</v>
      </c>
      <c r="DT147" s="7">
        <v>32.69</v>
      </c>
      <c r="DU147" s="7">
        <v>195.09</v>
      </c>
      <c r="DV147" s="7">
        <v>-42.78</v>
      </c>
      <c r="DW147" s="7">
        <v>-38.28</v>
      </c>
      <c r="DX147" s="7">
        <v>49.44</v>
      </c>
      <c r="DY147" s="7">
        <v>0</v>
      </c>
      <c r="DZ147" s="7">
        <v>22.14</v>
      </c>
      <c r="EA147" s="7">
        <v>102.47</v>
      </c>
      <c r="EB147" s="7">
        <v>-63.98</v>
      </c>
      <c r="EC147" s="7">
        <v>0</v>
      </c>
      <c r="ED147" s="7">
        <v>0</v>
      </c>
      <c r="EE147" s="7">
        <v>0</v>
      </c>
      <c r="EF147" s="7">
        <v>2.5933000000000002</v>
      </c>
      <c r="EG147" s="7">
        <v>0</v>
      </c>
      <c r="EH147" s="7">
        <v>0</v>
      </c>
      <c r="EI147" s="7">
        <v>0</v>
      </c>
      <c r="EJ147" s="7">
        <v>3.63</v>
      </c>
      <c r="EK147" s="7">
        <v>3.5926999999999998</v>
      </c>
      <c r="EL147" s="7">
        <v>3.46</v>
      </c>
      <c r="EM147" s="7">
        <v>3.3332999999999999</v>
      </c>
      <c r="EN147" s="7">
        <v>3.3125</v>
      </c>
      <c r="EO147" s="7">
        <v>3.4258999999999999</v>
      </c>
      <c r="EP147" s="7">
        <v>0</v>
      </c>
      <c r="EQ147" s="7">
        <v>3.2</v>
      </c>
      <c r="ER147" s="7">
        <v>0.03</v>
      </c>
      <c r="ES147" s="7">
        <v>100.6</v>
      </c>
      <c r="ET147" s="7">
        <v>8.3333333333333304</v>
      </c>
      <c r="EU147" s="7">
        <v>4.2666666666666604</v>
      </c>
      <c r="EV147" s="7">
        <v>9.6333333333333293</v>
      </c>
      <c r="EW147" s="7">
        <v>7.7</v>
      </c>
      <c r="EX147" s="7">
        <v>4.36666666666666</v>
      </c>
      <c r="EY147" s="7">
        <v>9.6333333333333293</v>
      </c>
      <c r="EZ147" s="7">
        <v>0</v>
      </c>
      <c r="FA147" s="7">
        <v>9.9666666666666597</v>
      </c>
      <c r="FB147" s="7">
        <v>11.133333333333301</v>
      </c>
      <c r="FC147" s="7">
        <v>7</v>
      </c>
      <c r="FD147" s="7">
        <v>5.9666666666666597</v>
      </c>
      <c r="FE147" s="7">
        <v>5.8</v>
      </c>
      <c r="FF147" s="7">
        <v>1.2333333333333301</v>
      </c>
      <c r="FG147" s="7">
        <v>0</v>
      </c>
      <c r="FH147" s="7">
        <v>9.0666666666666593</v>
      </c>
      <c r="FI147" s="7">
        <v>0</v>
      </c>
      <c r="FJ147" s="7">
        <v>4.4669333333333299</v>
      </c>
      <c r="FK147" s="7">
        <v>7.3326333333333302</v>
      </c>
      <c r="FL147" s="7">
        <v>4.7037000000000004</v>
      </c>
      <c r="FM147" s="7">
        <v>2.8907333333333298</v>
      </c>
      <c r="FN147" s="7">
        <v>553.430289666666</v>
      </c>
      <c r="FO147" s="7">
        <v>2.9542433333333298</v>
      </c>
      <c r="FP147" s="7">
        <v>110.059230666666</v>
      </c>
      <c r="FQ147" s="7">
        <v>1.7818706666666599</v>
      </c>
      <c r="FR147" s="7">
        <v>-10.0592306666666</v>
      </c>
      <c r="FS147" s="7">
        <v>1.1723726666666601</v>
      </c>
      <c r="FT147" s="7">
        <v>1.6794279999999999</v>
      </c>
      <c r="FU147" s="7">
        <v>-0.69424066666666595</v>
      </c>
      <c r="FV147" s="7">
        <v>0.47897000000000001</v>
      </c>
      <c r="FW147" s="7">
        <v>4.3689309999999999</v>
      </c>
      <c r="FX147" s="7">
        <v>15579.222157333301</v>
      </c>
      <c r="FY147" s="7">
        <v>180.1</v>
      </c>
      <c r="FZ147" s="7">
        <v>28.1</v>
      </c>
      <c r="GA147" s="7">
        <v>120.466666666666</v>
      </c>
      <c r="GB147" s="7">
        <v>31.533333333333299</v>
      </c>
      <c r="GC147" s="7">
        <v>14.633333333333301</v>
      </c>
      <c r="GD147" s="7">
        <v>16.899999999999999</v>
      </c>
      <c r="GE147" s="7">
        <v>47.866666666666603</v>
      </c>
      <c r="GF147" s="7">
        <v>46.533333333333303</v>
      </c>
      <c r="GG147" s="7">
        <v>14.033333333333299</v>
      </c>
      <c r="GH147" s="7">
        <v>12.393333333333301</v>
      </c>
    </row>
    <row r="148" spans="1:190" x14ac:dyDescent="0.3">
      <c r="A148" s="6">
        <v>40999</v>
      </c>
      <c r="B148" s="7">
        <v>11.9</v>
      </c>
      <c r="C148" s="7">
        <v>0</v>
      </c>
      <c r="D148" s="7">
        <v>0</v>
      </c>
      <c r="E148" s="7">
        <v>0</v>
      </c>
      <c r="F148" s="7">
        <v>8</v>
      </c>
      <c r="G148" s="7">
        <v>13.7</v>
      </c>
      <c r="H148" s="7">
        <v>8.1999999999999993</v>
      </c>
      <c r="I148" s="7">
        <v>17.7</v>
      </c>
      <c r="J148" s="7">
        <v>1.25</v>
      </c>
      <c r="K148" s="7">
        <v>7.2</v>
      </c>
      <c r="L148" s="7">
        <v>7.01</v>
      </c>
      <c r="M148" s="7">
        <v>-0.18</v>
      </c>
      <c r="N148" s="7">
        <v>4.05</v>
      </c>
      <c r="O148" s="7">
        <v>18.989999999999998</v>
      </c>
      <c r="P148" s="7">
        <v>16.48</v>
      </c>
      <c r="Q148" s="7">
        <v>3.3</v>
      </c>
      <c r="R148" s="7">
        <v>4.5999999999999996</v>
      </c>
      <c r="S148" s="7">
        <v>1.7</v>
      </c>
      <c r="T148" s="7">
        <v>2</v>
      </c>
      <c r="U148" s="7">
        <v>4.5</v>
      </c>
      <c r="V148" s="7">
        <v>17.2</v>
      </c>
      <c r="W148" s="7">
        <v>15.8</v>
      </c>
      <c r="X148" s="7">
        <v>16.420000000000002</v>
      </c>
      <c r="Y148" s="7">
        <v>53.1</v>
      </c>
      <c r="Z148" s="7">
        <v>55.2</v>
      </c>
      <c r="AA148" s="7">
        <v>58</v>
      </c>
      <c r="AB148" s="7">
        <v>48.3</v>
      </c>
      <c r="AC148" s="7">
        <v>53.3</v>
      </c>
      <c r="AD148" s="7">
        <v>5.7870999999999997</v>
      </c>
      <c r="AE148" s="7">
        <v>20.9</v>
      </c>
      <c r="AF148" s="7">
        <v>21.4</v>
      </c>
      <c r="AG148" s="7">
        <v>16.2</v>
      </c>
      <c r="AH148" s="7">
        <v>13.7</v>
      </c>
      <c r="AI148" s="7">
        <v>37.299999999999997</v>
      </c>
      <c r="AJ148" s="7">
        <v>17.5</v>
      </c>
      <c r="AK148" s="7">
        <v>24.9</v>
      </c>
      <c r="AL148" s="7">
        <v>5</v>
      </c>
      <c r="AM148" s="7">
        <v>-1.9</v>
      </c>
      <c r="AN148" s="7">
        <v>26.7</v>
      </c>
      <c r="AO148" s="7">
        <v>-3</v>
      </c>
      <c r="AP148" s="7">
        <v>21.8</v>
      </c>
      <c r="AQ148" s="7">
        <v>20.2</v>
      </c>
      <c r="AR148" s="7">
        <v>18.5</v>
      </c>
      <c r="AS148" s="7">
        <v>35.799999999999997</v>
      </c>
      <c r="AT148" s="7">
        <v>24.6</v>
      </c>
      <c r="AU148" s="7">
        <v>17.600000000000001</v>
      </c>
      <c r="AV148" s="7">
        <v>22.8</v>
      </c>
      <c r="AW148" s="7">
        <v>1.9</v>
      </c>
      <c r="AX148" s="7">
        <v>44.4</v>
      </c>
      <c r="AY148" s="7">
        <v>53.7</v>
      </c>
      <c r="AZ148" s="7">
        <v>35.986800000000002</v>
      </c>
      <c r="BA148" s="7">
        <v>20.790500000000002</v>
      </c>
      <c r="BB148" s="7">
        <v>24.8202</v>
      </c>
      <c r="BC148" s="7">
        <v>18.368600000000001</v>
      </c>
      <c r="BD148" s="7">
        <v>67.7</v>
      </c>
      <c r="BE148" s="7">
        <v>25.859200000000001</v>
      </c>
      <c r="BF148" s="7">
        <v>-7.234</v>
      </c>
      <c r="BG148" s="7">
        <v>27.798300000000001</v>
      </c>
      <c r="BH148" s="7">
        <v>82.835999999999999</v>
      </c>
      <c r="BI148" s="7">
        <v>158.0497</v>
      </c>
      <c r="BJ148" s="7">
        <v>27.040800000000001</v>
      </c>
      <c r="BK148" s="7">
        <v>28.315200000000001</v>
      </c>
      <c r="BL148" s="7">
        <v>18.786899999999999</v>
      </c>
      <c r="BM148" s="7">
        <v>3.8109000000000002</v>
      </c>
      <c r="BN148" s="7">
        <v>19.622800000000002</v>
      </c>
      <c r="BO148" s="7">
        <v>14.176299999999999</v>
      </c>
      <c r="BP148" s="7">
        <v>27.445900000000002</v>
      </c>
      <c r="BQ148" s="7">
        <v>24.005700000000001</v>
      </c>
      <c r="BR148" s="7">
        <v>1.8134999999999999</v>
      </c>
      <c r="BS148" s="7">
        <v>11.4025</v>
      </c>
      <c r="BT148" s="7">
        <v>23</v>
      </c>
      <c r="BU148" s="7">
        <v>14.2</v>
      </c>
      <c r="BV148" s="7">
        <v>-6.1</v>
      </c>
      <c r="BW148" s="7">
        <v>0</v>
      </c>
      <c r="BX148" s="7">
        <v>23.5</v>
      </c>
      <c r="BY148" s="7">
        <v>19</v>
      </c>
      <c r="BZ148" s="7">
        <v>43.4</v>
      </c>
      <c r="CA148" s="7">
        <v>34.200000000000003</v>
      </c>
      <c r="CB148" s="7">
        <v>31.7</v>
      </c>
      <c r="CC148" s="7">
        <v>23.5</v>
      </c>
      <c r="CD148" s="7">
        <v>-3.9</v>
      </c>
      <c r="CE148" s="7">
        <v>2.5</v>
      </c>
      <c r="CF148" s="7">
        <v>18.600000000000001</v>
      </c>
      <c r="CG148" s="7">
        <v>96.92</v>
      </c>
      <c r="CH148" s="7">
        <v>8.1999999999999993</v>
      </c>
      <c r="CI148" s="7">
        <v>0.3</v>
      </c>
      <c r="CJ148" s="7">
        <v>25</v>
      </c>
      <c r="CK148" s="7">
        <v>39.299999999999997</v>
      </c>
      <c r="CL148" s="7">
        <v>-13.6</v>
      </c>
      <c r="CM148" s="7">
        <v>-15.5</v>
      </c>
      <c r="CN148" s="7">
        <v>11.4</v>
      </c>
      <c r="CO148" s="7">
        <v>5.9</v>
      </c>
      <c r="CP148" s="7">
        <v>-2.7</v>
      </c>
      <c r="CQ148" s="7">
        <v>-17.100000000000001</v>
      </c>
      <c r="CR148" s="7">
        <v>-0.5</v>
      </c>
      <c r="CS148" s="7">
        <v>-1.6</v>
      </c>
      <c r="CT148" s="7">
        <v>-1.6</v>
      </c>
      <c r="CU148" s="7">
        <v>-1.8</v>
      </c>
      <c r="CV148" s="7">
        <v>-1.4</v>
      </c>
      <c r="CW148" s="7">
        <v>15.2</v>
      </c>
      <c r="CX148" s="7">
        <v>15.2</v>
      </c>
      <c r="CY148" s="7">
        <v>14.6</v>
      </c>
      <c r="CZ148" s="7">
        <v>15.4</v>
      </c>
      <c r="DA148" s="7">
        <v>13.4</v>
      </c>
      <c r="DB148" s="7">
        <v>0</v>
      </c>
      <c r="DC148" s="7">
        <v>16.899999999999999</v>
      </c>
      <c r="DD148" s="7">
        <v>17.100000000000001</v>
      </c>
      <c r="DE148" s="7">
        <v>14.7</v>
      </c>
      <c r="DF148" s="7">
        <v>11.3</v>
      </c>
      <c r="DG148" s="7">
        <v>14</v>
      </c>
      <c r="DH148" s="7">
        <v>12.32</v>
      </c>
      <c r="DI148" s="7">
        <v>0.55000000000000004</v>
      </c>
      <c r="DJ148" s="7">
        <v>8.1</v>
      </c>
      <c r="DK148" s="7">
        <v>2827.89</v>
      </c>
      <c r="DL148" s="7">
        <v>7.26</v>
      </c>
      <c r="DM148" s="7">
        <v>0</v>
      </c>
      <c r="DN148" s="7">
        <v>33049.71</v>
      </c>
      <c r="DO148" s="7">
        <v>0</v>
      </c>
      <c r="DP148" s="7">
        <v>10.6</v>
      </c>
      <c r="DQ148" s="7">
        <v>4.4000000000000004</v>
      </c>
      <c r="DR148" s="7">
        <v>13.4</v>
      </c>
      <c r="DS148" s="7">
        <v>15.7</v>
      </c>
      <c r="DT148" s="7">
        <v>48.87</v>
      </c>
      <c r="DU148" s="7">
        <v>173.58</v>
      </c>
      <c r="DV148" s="7">
        <v>-33.979999999999997</v>
      </c>
      <c r="DW148" s="7">
        <v>-11.84</v>
      </c>
      <c r="DX148" s="7">
        <v>101.31</v>
      </c>
      <c r="DY148" s="7">
        <v>0</v>
      </c>
      <c r="DZ148" s="7">
        <v>10.07</v>
      </c>
      <c r="EA148" s="7">
        <v>15.86</v>
      </c>
      <c r="EB148" s="7">
        <v>75.930000000000007</v>
      </c>
      <c r="EC148" s="7">
        <v>0</v>
      </c>
      <c r="ED148" s="7">
        <v>0</v>
      </c>
      <c r="EE148" s="7">
        <v>0</v>
      </c>
      <c r="EF148" s="7">
        <v>2.6732999999999998</v>
      </c>
      <c r="EG148" s="7">
        <v>0</v>
      </c>
      <c r="EH148" s="7">
        <v>0</v>
      </c>
      <c r="EI148" s="7">
        <v>0</v>
      </c>
      <c r="EJ148" s="7">
        <v>3.2120000000000002</v>
      </c>
      <c r="EK148" s="7">
        <v>3.2715000000000001</v>
      </c>
      <c r="EL148" s="7">
        <v>3.286</v>
      </c>
      <c r="EM148" s="7">
        <v>3.1274999999999999</v>
      </c>
      <c r="EN148" s="7">
        <v>3.18</v>
      </c>
      <c r="EO148" s="7">
        <v>3.3241000000000001</v>
      </c>
      <c r="EP148" s="7">
        <v>0</v>
      </c>
      <c r="EQ148" s="7">
        <v>3.6</v>
      </c>
      <c r="ER148" s="7">
        <v>-0.32</v>
      </c>
      <c r="ES148" s="7">
        <v>100.3</v>
      </c>
      <c r="ET148" s="7">
        <v>8.1</v>
      </c>
      <c r="EU148" s="7">
        <v>3.69999999999999</v>
      </c>
      <c r="EV148" s="7">
        <v>9.5</v>
      </c>
      <c r="EW148" s="7">
        <v>7.3</v>
      </c>
      <c r="EX148" s="7">
        <v>3.7999999999999901</v>
      </c>
      <c r="EY148" s="7">
        <v>9.4</v>
      </c>
      <c r="EZ148" s="7">
        <v>0</v>
      </c>
      <c r="FA148" s="7">
        <v>10.199999999999999</v>
      </c>
      <c r="FB148" s="7">
        <v>10.1</v>
      </c>
      <c r="FC148" s="7">
        <v>5.7</v>
      </c>
      <c r="FD148" s="7">
        <v>6.1999999999999904</v>
      </c>
      <c r="FE148" s="7">
        <v>6.8</v>
      </c>
      <c r="FF148" s="7">
        <v>0.100000000000001</v>
      </c>
      <c r="FG148" s="7">
        <v>0</v>
      </c>
      <c r="FH148" s="7">
        <v>8.9999999999999893</v>
      </c>
      <c r="FI148" s="7">
        <v>0</v>
      </c>
      <c r="FJ148" s="7">
        <v>3.8031000000000001</v>
      </c>
      <c r="FK148" s="7">
        <v>6.4763000000000002</v>
      </c>
      <c r="FL148" s="7">
        <v>3.84</v>
      </c>
      <c r="FM148" s="7">
        <v>2.5078</v>
      </c>
      <c r="FN148" s="7">
        <v>734.18165699999997</v>
      </c>
      <c r="FO148" s="7">
        <v>3.9869940000000001</v>
      </c>
      <c r="FP148" s="7">
        <v>38.911998999999902</v>
      </c>
      <c r="FQ148" s="7">
        <v>1.5514189999999899</v>
      </c>
      <c r="FR148" s="7">
        <v>61.088000999999998</v>
      </c>
      <c r="FS148" s="7">
        <v>2.4355749999999898</v>
      </c>
      <c r="FT148" s="7">
        <v>1.0134920000000001</v>
      </c>
      <c r="FU148" s="7">
        <v>-0.80613799999999902</v>
      </c>
      <c r="FV148" s="7">
        <v>1.012121</v>
      </c>
      <c r="FW148" s="7">
        <v>4.031847</v>
      </c>
      <c r="FX148" s="7">
        <v>15694.883657</v>
      </c>
      <c r="FY148" s="7">
        <v>181.3</v>
      </c>
      <c r="FZ148" s="7">
        <v>28.2</v>
      </c>
      <c r="GA148" s="7">
        <v>121.6</v>
      </c>
      <c r="GB148" s="7">
        <v>31.5</v>
      </c>
      <c r="GC148" s="7">
        <v>14.5</v>
      </c>
      <c r="GD148" s="7">
        <v>17</v>
      </c>
      <c r="GE148" s="7">
        <v>49.9</v>
      </c>
      <c r="GF148" s="7">
        <v>48</v>
      </c>
      <c r="GG148" s="7">
        <v>14</v>
      </c>
      <c r="GH148" s="7">
        <v>12.32</v>
      </c>
    </row>
    <row r="149" spans="1:190" x14ac:dyDescent="0.3">
      <c r="A149" s="6">
        <v>41029</v>
      </c>
      <c r="B149" s="7">
        <v>9.3000000000000007</v>
      </c>
      <c r="C149" s="7">
        <v>0</v>
      </c>
      <c r="D149" s="7">
        <v>0</v>
      </c>
      <c r="E149" s="7">
        <v>0</v>
      </c>
      <c r="F149" s="7">
        <v>4.3</v>
      </c>
      <c r="G149" s="7">
        <v>10.7</v>
      </c>
      <c r="H149" s="7">
        <v>5.7</v>
      </c>
      <c r="I149" s="7">
        <v>15.3</v>
      </c>
      <c r="J149" s="7">
        <v>0.33</v>
      </c>
      <c r="K149" s="7">
        <v>0.7</v>
      </c>
      <c r="L149" s="7">
        <v>3.74</v>
      </c>
      <c r="M149" s="7">
        <v>-7.01</v>
      </c>
      <c r="N149" s="7">
        <v>1.56</v>
      </c>
      <c r="O149" s="7">
        <v>11.07</v>
      </c>
      <c r="P149" s="7">
        <v>13.77</v>
      </c>
      <c r="Q149" s="7">
        <v>5.3</v>
      </c>
      <c r="R149" s="7">
        <v>7.1</v>
      </c>
      <c r="S149" s="7">
        <v>3.3</v>
      </c>
      <c r="T149" s="7">
        <v>6.4</v>
      </c>
      <c r="U149" s="7">
        <v>-2.2000000000000002</v>
      </c>
      <c r="V149" s="7">
        <v>16.7</v>
      </c>
      <c r="W149" s="7">
        <v>14.7</v>
      </c>
      <c r="X149" s="7">
        <v>15.8</v>
      </c>
      <c r="Y149" s="7">
        <v>53.3</v>
      </c>
      <c r="Z149" s="7">
        <v>57.2</v>
      </c>
      <c r="AA149" s="7">
        <v>56.1</v>
      </c>
      <c r="AB149" s="7">
        <v>49.3</v>
      </c>
      <c r="AC149" s="7">
        <v>54.1</v>
      </c>
      <c r="AD149" s="7">
        <v>5.1314000000000002</v>
      </c>
      <c r="AE149" s="7">
        <v>20.2</v>
      </c>
      <c r="AF149" s="7">
        <v>20.7</v>
      </c>
      <c r="AG149" s="7">
        <v>11.8</v>
      </c>
      <c r="AH149" s="7">
        <v>15.3</v>
      </c>
      <c r="AI149" s="7">
        <v>43.1</v>
      </c>
      <c r="AJ149" s="7">
        <v>16.5</v>
      </c>
      <c r="AK149" s="7">
        <v>28.7</v>
      </c>
      <c r="AL149" s="7">
        <v>4.2</v>
      </c>
      <c r="AM149" s="7">
        <v>-3.3</v>
      </c>
      <c r="AN149" s="7">
        <v>24.2</v>
      </c>
      <c r="AO149" s="7">
        <v>-2.2999999999999998</v>
      </c>
      <c r="AP149" s="7">
        <v>22</v>
      </c>
      <c r="AQ149" s="7">
        <v>20.5</v>
      </c>
      <c r="AR149" s="7">
        <v>12.7</v>
      </c>
      <c r="AS149" s="7">
        <v>40.665700000000001</v>
      </c>
      <c r="AT149" s="7">
        <v>24.218800000000002</v>
      </c>
      <c r="AU149" s="7">
        <v>16.408300000000001</v>
      </c>
      <c r="AV149" s="7">
        <v>20.9</v>
      </c>
      <c r="AW149" s="7">
        <v>2.2000000000000002</v>
      </c>
      <c r="AX149" s="7">
        <v>44.7</v>
      </c>
      <c r="AY149" s="7">
        <v>53.1</v>
      </c>
      <c r="AZ149" s="7">
        <v>40.665700000000001</v>
      </c>
      <c r="BA149" s="7">
        <v>24.031700000000001</v>
      </c>
      <c r="BB149" s="7">
        <v>24.364000000000001</v>
      </c>
      <c r="BC149" s="7">
        <v>18.9575</v>
      </c>
      <c r="BD149" s="7">
        <v>45.2</v>
      </c>
      <c r="BE149" s="7">
        <v>29.935300000000002</v>
      </c>
      <c r="BF149" s="7">
        <v>-7.9917999999999996</v>
      </c>
      <c r="BG149" s="7">
        <v>32.851799999999997</v>
      </c>
      <c r="BH149" s="7">
        <v>62.4054</v>
      </c>
      <c r="BI149" s="7">
        <v>133.96260000000001</v>
      </c>
      <c r="BJ149" s="7">
        <v>23.182200000000002</v>
      </c>
      <c r="BK149" s="7">
        <v>29.202500000000001</v>
      </c>
      <c r="BL149" s="7">
        <v>26.5642</v>
      </c>
      <c r="BM149" s="7">
        <v>8.3709000000000007</v>
      </c>
      <c r="BN149" s="7">
        <v>34.719299999999997</v>
      </c>
      <c r="BO149" s="7">
        <v>18.061800000000002</v>
      </c>
      <c r="BP149" s="7">
        <v>26.632999999999999</v>
      </c>
      <c r="BQ149" s="7">
        <v>27.0304</v>
      </c>
      <c r="BR149" s="7">
        <v>3.2717999999999998</v>
      </c>
      <c r="BS149" s="7">
        <v>9.2167999999999992</v>
      </c>
      <c r="BT149" s="7">
        <v>21.6</v>
      </c>
      <c r="BU149" s="7">
        <v>14.5</v>
      </c>
      <c r="BV149" s="7">
        <v>-0.74</v>
      </c>
      <c r="BW149" s="7">
        <v>-18.7</v>
      </c>
      <c r="BX149" s="7">
        <v>18.7</v>
      </c>
      <c r="BY149" s="7">
        <v>13.9</v>
      </c>
      <c r="BZ149" s="7">
        <v>37.1</v>
      </c>
      <c r="CA149" s="7">
        <v>34.200000000000003</v>
      </c>
      <c r="CB149" s="7">
        <v>25.3</v>
      </c>
      <c r="CC149" s="7">
        <v>18.7</v>
      </c>
      <c r="CD149" s="7">
        <v>-19.3</v>
      </c>
      <c r="CE149" s="7">
        <v>-13.7</v>
      </c>
      <c r="CF149" s="7">
        <v>3.7</v>
      </c>
      <c r="CG149" s="7">
        <v>95.62</v>
      </c>
      <c r="CH149" s="7">
        <v>5.0999999999999996</v>
      </c>
      <c r="CI149" s="7">
        <v>-4.2</v>
      </c>
      <c r="CJ149" s="7">
        <v>21.2</v>
      </c>
      <c r="CK149" s="7">
        <v>30.2</v>
      </c>
      <c r="CL149" s="7">
        <v>-13.4</v>
      </c>
      <c r="CM149" s="7">
        <v>-14.9</v>
      </c>
      <c r="CN149" s="7">
        <v>1.5</v>
      </c>
      <c r="CO149" s="7">
        <v>2.4</v>
      </c>
      <c r="CP149" s="7">
        <v>-2.2000000000000002</v>
      </c>
      <c r="CQ149" s="7">
        <v>-13.9</v>
      </c>
      <c r="CR149" s="7">
        <v>-1</v>
      </c>
      <c r="CS149" s="7">
        <v>-1.9</v>
      </c>
      <c r="CT149" s="7">
        <v>-2.1</v>
      </c>
      <c r="CU149" s="7">
        <v>-2</v>
      </c>
      <c r="CV149" s="7">
        <v>-1.8</v>
      </c>
      <c r="CW149" s="7">
        <v>14.1</v>
      </c>
      <c r="CX149" s="7">
        <v>14</v>
      </c>
      <c r="CY149" s="7">
        <v>14.5</v>
      </c>
      <c r="CZ149" s="7">
        <v>14.2</v>
      </c>
      <c r="DA149" s="7">
        <v>13</v>
      </c>
      <c r="DB149" s="7">
        <v>0</v>
      </c>
      <c r="DC149" s="7">
        <v>14.6</v>
      </c>
      <c r="DD149" s="7">
        <v>14.8</v>
      </c>
      <c r="DE149" s="7">
        <v>12.1</v>
      </c>
      <c r="DF149" s="7">
        <v>10.7</v>
      </c>
      <c r="DG149" s="9">
        <f>2/3*DG148+1/3*DG151</f>
        <v>13.766666666666666</v>
      </c>
      <c r="DH149" s="9">
        <f>2/3*DH148+1/3*DH151</f>
        <v>12.2</v>
      </c>
      <c r="DI149" s="7">
        <v>4.66</v>
      </c>
      <c r="DJ149" s="7">
        <v>8.1999999999999993</v>
      </c>
      <c r="DK149" s="7">
        <v>65.34</v>
      </c>
      <c r="DL149" s="7">
        <v>5.99</v>
      </c>
      <c r="DM149" s="7">
        <v>0</v>
      </c>
      <c r="DN149" s="7">
        <v>32989.129999999997</v>
      </c>
      <c r="DO149" s="7">
        <v>0</v>
      </c>
      <c r="DP149" s="7">
        <v>10.4</v>
      </c>
      <c r="DQ149" s="7">
        <v>3.1</v>
      </c>
      <c r="DR149" s="7">
        <v>12.8</v>
      </c>
      <c r="DS149" s="7">
        <v>15.4</v>
      </c>
      <c r="DT149" s="7">
        <v>-7.82</v>
      </c>
      <c r="DU149" s="7">
        <v>35.39</v>
      </c>
      <c r="DV149" s="7">
        <v>-49.68</v>
      </c>
      <c r="DW149" s="7">
        <v>-42.47</v>
      </c>
      <c r="DX149" s="7">
        <v>8.56</v>
      </c>
      <c r="DY149" s="7">
        <v>0</v>
      </c>
      <c r="DZ149" s="7">
        <v>-237.87</v>
      </c>
      <c r="EA149" s="7">
        <v>-184.34</v>
      </c>
      <c r="EB149" s="7">
        <v>5.9</v>
      </c>
      <c r="EC149" s="7">
        <v>0</v>
      </c>
      <c r="ED149" s="7">
        <v>0</v>
      </c>
      <c r="EE149" s="7">
        <v>0</v>
      </c>
      <c r="EF149" s="7">
        <v>2.7967</v>
      </c>
      <c r="EG149" s="7">
        <v>0</v>
      </c>
      <c r="EH149" s="7">
        <v>0</v>
      </c>
      <c r="EI149" s="7">
        <v>0</v>
      </c>
      <c r="EJ149" s="9">
        <f>2/3*EJ148+1/3*EJ151</f>
        <v>3.2146666666666666</v>
      </c>
      <c r="EK149" s="7">
        <v>3.55</v>
      </c>
      <c r="EL149" s="7">
        <v>3.3525</v>
      </c>
      <c r="EM149" s="7">
        <v>3.2410000000000001</v>
      </c>
      <c r="EN149" s="7">
        <v>3.2938000000000001</v>
      </c>
      <c r="EO149" s="7">
        <v>3.43</v>
      </c>
      <c r="EP149" s="7">
        <v>0</v>
      </c>
      <c r="EQ149" s="7">
        <v>3.4</v>
      </c>
      <c r="ER149" s="7">
        <v>-0.7</v>
      </c>
      <c r="ES149" s="7">
        <v>99.9</v>
      </c>
      <c r="ET149" s="7">
        <v>7.9666666666666597</v>
      </c>
      <c r="EU149" s="7">
        <v>4</v>
      </c>
      <c r="EV149" s="7">
        <v>9</v>
      </c>
      <c r="EW149" s="7">
        <v>7.4666666666666597</v>
      </c>
      <c r="EX149" s="7">
        <v>4.0999999999999996</v>
      </c>
      <c r="EY149" s="7">
        <v>8.8333333333333304</v>
      </c>
      <c r="EZ149" s="7">
        <v>0</v>
      </c>
      <c r="FA149" s="7">
        <v>9.9666666666666597</v>
      </c>
      <c r="FB149" s="7">
        <v>10.033333333333299</v>
      </c>
      <c r="FC149" s="7">
        <v>5.8333333333333304</v>
      </c>
      <c r="FD149" s="7">
        <v>6.1333333333333302</v>
      </c>
      <c r="FE149" s="7">
        <v>7.6333333333333302</v>
      </c>
      <c r="FF149" s="7">
        <v>0.56666666666666698</v>
      </c>
      <c r="FG149" s="7">
        <v>0</v>
      </c>
      <c r="FH149" s="7">
        <v>9</v>
      </c>
      <c r="FI149" s="7">
        <v>0</v>
      </c>
      <c r="FJ149" s="7">
        <v>3.30206666666666</v>
      </c>
      <c r="FK149" s="7">
        <v>5.6615333333333302</v>
      </c>
      <c r="FL149" s="7">
        <v>3.1526999999999998</v>
      </c>
      <c r="FM149" s="7">
        <v>2.3953666666666602</v>
      </c>
      <c r="FN149" s="7">
        <v>607.21021366666605</v>
      </c>
      <c r="FO149" s="7">
        <v>3.2259790000000002</v>
      </c>
      <c r="FP149" s="7">
        <v>81.616685000000004</v>
      </c>
      <c r="FQ149" s="7">
        <v>1.9829589999999999</v>
      </c>
      <c r="FR149" s="7">
        <v>18.383315</v>
      </c>
      <c r="FS149" s="7">
        <v>1.24302</v>
      </c>
      <c r="FT149" s="7">
        <v>2.10238033333333</v>
      </c>
      <c r="FU149" s="7">
        <v>-0.858785666666667</v>
      </c>
      <c r="FV149" s="7">
        <v>0.449633</v>
      </c>
      <c r="FW149" s="7">
        <v>4.2425606666666598</v>
      </c>
      <c r="FX149" s="7">
        <v>15598.1311193333</v>
      </c>
      <c r="FY149" s="7">
        <v>182.46666666666599</v>
      </c>
      <c r="FZ149" s="7">
        <v>28.3666666666666</v>
      </c>
      <c r="GA149" s="7">
        <v>122.633333333333</v>
      </c>
      <c r="GB149" s="7">
        <v>31.466666666666601</v>
      </c>
      <c r="GC149" s="7">
        <v>14.5</v>
      </c>
      <c r="GD149" s="7">
        <v>16.966666666666601</v>
      </c>
      <c r="GE149" s="7">
        <v>51.233333333333299</v>
      </c>
      <c r="GF149" s="7">
        <v>48.5</v>
      </c>
      <c r="GG149" s="7">
        <v>13.7666666666666</v>
      </c>
      <c r="GH149" s="7">
        <v>12.2</v>
      </c>
    </row>
    <row r="150" spans="1:190" x14ac:dyDescent="0.3">
      <c r="A150" s="6">
        <v>41060</v>
      </c>
      <c r="B150" s="7">
        <v>9.6</v>
      </c>
      <c r="C150" s="7">
        <v>0</v>
      </c>
      <c r="D150" s="7">
        <v>0</v>
      </c>
      <c r="E150" s="7">
        <v>0</v>
      </c>
      <c r="F150" s="7">
        <v>6.6</v>
      </c>
      <c r="G150" s="7">
        <v>11</v>
      </c>
      <c r="H150" s="7">
        <v>6.7</v>
      </c>
      <c r="I150" s="7">
        <v>13.7</v>
      </c>
      <c r="J150" s="7">
        <v>0.89</v>
      </c>
      <c r="K150" s="7">
        <v>2.7</v>
      </c>
      <c r="L150" s="7">
        <v>5.21</v>
      </c>
      <c r="M150" s="7">
        <v>-1.5</v>
      </c>
      <c r="N150" s="7">
        <v>4.01</v>
      </c>
      <c r="O150" s="7">
        <v>11.9</v>
      </c>
      <c r="P150" s="7">
        <v>9.7799999999999994</v>
      </c>
      <c r="Q150" s="7">
        <v>3</v>
      </c>
      <c r="R150" s="7">
        <v>2.4</v>
      </c>
      <c r="S150" s="7">
        <v>2.2000000000000002</v>
      </c>
      <c r="T150" s="7">
        <v>2.7</v>
      </c>
      <c r="U150" s="7">
        <v>-5.3</v>
      </c>
      <c r="V150" s="7">
        <v>15.9</v>
      </c>
      <c r="W150" s="7">
        <v>13.5</v>
      </c>
      <c r="X150" s="7">
        <v>14.3</v>
      </c>
      <c r="Y150" s="7">
        <v>50.4</v>
      </c>
      <c r="Z150" s="7">
        <v>52.9</v>
      </c>
      <c r="AA150" s="7">
        <v>55.2</v>
      </c>
      <c r="AB150" s="7">
        <v>48.4</v>
      </c>
      <c r="AC150" s="7">
        <v>54.7</v>
      </c>
      <c r="AD150" s="7">
        <v>5.5587999999999997</v>
      </c>
      <c r="AE150" s="7">
        <v>20.100000000000001</v>
      </c>
      <c r="AF150" s="7">
        <v>20.6</v>
      </c>
      <c r="AG150" s="7">
        <v>10.9</v>
      </c>
      <c r="AH150" s="7">
        <v>15.7</v>
      </c>
      <c r="AI150" s="7">
        <v>36.5</v>
      </c>
      <c r="AJ150" s="7">
        <v>16.8</v>
      </c>
      <c r="AK150" s="7">
        <v>27.1</v>
      </c>
      <c r="AL150" s="7">
        <v>4.8</v>
      </c>
      <c r="AM150" s="7">
        <v>-0.7</v>
      </c>
      <c r="AN150" s="7">
        <v>23.9</v>
      </c>
      <c r="AO150" s="7">
        <v>-1.8</v>
      </c>
      <c r="AP150" s="7">
        <v>21.9</v>
      </c>
      <c r="AQ150" s="7">
        <v>20.100000000000001</v>
      </c>
      <c r="AR150" s="7">
        <v>12.9</v>
      </c>
      <c r="AS150" s="7">
        <v>37.145899999999997</v>
      </c>
      <c r="AT150" s="7">
        <v>23.925999999999998</v>
      </c>
      <c r="AU150" s="7">
        <v>16.440799999999999</v>
      </c>
      <c r="AV150" s="7">
        <v>20.399999999999999</v>
      </c>
      <c r="AW150" s="7">
        <v>2.4</v>
      </c>
      <c r="AX150" s="7">
        <v>45.1</v>
      </c>
      <c r="AY150" s="7">
        <v>52.5</v>
      </c>
      <c r="AZ150" s="7">
        <v>37.145899999999997</v>
      </c>
      <c r="BA150" s="7">
        <v>22.997599999999998</v>
      </c>
      <c r="BB150" s="7">
        <v>24.475200000000001</v>
      </c>
      <c r="BC150" s="7">
        <v>19.379200000000001</v>
      </c>
      <c r="BD150" s="7">
        <v>28</v>
      </c>
      <c r="BE150" s="7">
        <v>28.8383</v>
      </c>
      <c r="BF150" s="7">
        <v>-6.4463999999999997</v>
      </c>
      <c r="BG150" s="7">
        <v>25.2303</v>
      </c>
      <c r="BH150" s="7">
        <v>55.738399999999999</v>
      </c>
      <c r="BI150" s="7">
        <v>146.2028</v>
      </c>
      <c r="BJ150" s="7">
        <v>23.148099999999999</v>
      </c>
      <c r="BK150" s="7">
        <v>27.031400000000001</v>
      </c>
      <c r="BL150" s="7">
        <v>20.333400000000001</v>
      </c>
      <c r="BM150" s="7">
        <v>9.3102999999999998</v>
      </c>
      <c r="BN150" s="7">
        <v>28.601299999999998</v>
      </c>
      <c r="BO150" s="7">
        <v>17.765599999999999</v>
      </c>
      <c r="BP150" s="7">
        <v>21.968800000000002</v>
      </c>
      <c r="BQ150" s="7">
        <v>28.213699999999999</v>
      </c>
      <c r="BR150" s="7">
        <v>4.6258999999999997</v>
      </c>
      <c r="BS150" s="7">
        <v>7.7435999999999998</v>
      </c>
      <c r="BT150" s="7">
        <v>22</v>
      </c>
      <c r="BU150" s="7">
        <v>16</v>
      </c>
      <c r="BV150" s="7">
        <v>0.05</v>
      </c>
      <c r="BW150" s="7">
        <v>-22.88</v>
      </c>
      <c r="BX150" s="7">
        <v>18.5</v>
      </c>
      <c r="BY150" s="7">
        <v>13.6</v>
      </c>
      <c r="BZ150" s="7">
        <v>44.7</v>
      </c>
      <c r="CA150" s="7">
        <v>31.6</v>
      </c>
      <c r="CB150" s="7">
        <v>25.6</v>
      </c>
      <c r="CC150" s="7">
        <v>18.5</v>
      </c>
      <c r="CD150" s="7">
        <v>-18.7</v>
      </c>
      <c r="CE150" s="7">
        <v>-10</v>
      </c>
      <c r="CF150" s="7">
        <v>6.7</v>
      </c>
      <c r="CG150" s="7">
        <v>94.9</v>
      </c>
      <c r="CH150" s="7">
        <v>5.7</v>
      </c>
      <c r="CI150" s="7">
        <v>-4.3</v>
      </c>
      <c r="CJ150" s="7">
        <v>19.600000000000001</v>
      </c>
      <c r="CK150" s="7">
        <v>26.3</v>
      </c>
      <c r="CL150" s="7">
        <v>-12.4</v>
      </c>
      <c r="CM150" s="7">
        <v>-13.5</v>
      </c>
      <c r="CN150" s="7">
        <v>3.6</v>
      </c>
      <c r="CO150" s="7">
        <v>-1.4</v>
      </c>
      <c r="CP150" s="7">
        <v>0.5</v>
      </c>
      <c r="CQ150" s="7">
        <v>-11.1</v>
      </c>
      <c r="CR150" s="7">
        <v>-1.3</v>
      </c>
      <c r="CS150" s="7">
        <v>-2</v>
      </c>
      <c r="CT150" s="7">
        <v>-2.1</v>
      </c>
      <c r="CU150" s="7">
        <v>-2</v>
      </c>
      <c r="CV150" s="7">
        <v>-1.9</v>
      </c>
      <c r="CW150" s="7">
        <v>13.8</v>
      </c>
      <c r="CX150" s="7">
        <v>13.7</v>
      </c>
      <c r="CY150" s="7">
        <v>14.3</v>
      </c>
      <c r="CZ150" s="7">
        <v>13.9</v>
      </c>
      <c r="DA150" s="7">
        <v>12.9</v>
      </c>
      <c r="DB150" s="7">
        <v>0</v>
      </c>
      <c r="DC150" s="7">
        <v>14</v>
      </c>
      <c r="DD150" s="7">
        <v>14.1</v>
      </c>
      <c r="DE150" s="7">
        <v>11.9</v>
      </c>
      <c r="DF150" s="7">
        <v>11</v>
      </c>
      <c r="DG150" s="9">
        <f>1/3*DG148+2/3*DG151</f>
        <v>13.533333333333333</v>
      </c>
      <c r="DH150" s="9">
        <f>1/3*DH148+2/3*DH151</f>
        <v>12.08</v>
      </c>
      <c r="DI150" s="7">
        <v>16.23</v>
      </c>
      <c r="DJ150" s="7">
        <v>8</v>
      </c>
      <c r="DK150" s="7">
        <v>40.65</v>
      </c>
      <c r="DL150" s="7">
        <v>7.75</v>
      </c>
      <c r="DM150" s="7">
        <v>0</v>
      </c>
      <c r="DN150" s="7">
        <v>32061.09</v>
      </c>
      <c r="DO150" s="7">
        <v>0</v>
      </c>
      <c r="DP150" s="7">
        <v>10</v>
      </c>
      <c r="DQ150" s="7">
        <v>3.5</v>
      </c>
      <c r="DR150" s="7">
        <v>13.2</v>
      </c>
      <c r="DS150" s="7">
        <v>15.7</v>
      </c>
      <c r="DT150" s="7">
        <v>43.8</v>
      </c>
      <c r="DU150" s="7">
        <v>73.83</v>
      </c>
      <c r="DV150" s="7">
        <v>10.26</v>
      </c>
      <c r="DW150" s="7">
        <v>-1.75</v>
      </c>
      <c r="DX150" s="7">
        <v>77.22</v>
      </c>
      <c r="DY150" s="7">
        <v>0</v>
      </c>
      <c r="DZ150" s="7">
        <v>9.91</v>
      </c>
      <c r="EA150" s="7">
        <v>17.420000000000002</v>
      </c>
      <c r="EB150" s="7">
        <v>-24.89</v>
      </c>
      <c r="EC150" s="7">
        <v>0</v>
      </c>
      <c r="ED150" s="7">
        <v>0</v>
      </c>
      <c r="EE150" s="7">
        <v>3.3</v>
      </c>
      <c r="EF150" s="7">
        <v>1.8788</v>
      </c>
      <c r="EG150" s="7">
        <v>0</v>
      </c>
      <c r="EH150" s="7">
        <v>0</v>
      </c>
      <c r="EI150" s="7">
        <v>0</v>
      </c>
      <c r="EJ150" s="9">
        <f>1/3*EJ148+2/3*EJ151</f>
        <v>3.2173333333333334</v>
      </c>
      <c r="EK150" s="7">
        <v>2.4500000000000002</v>
      </c>
      <c r="EL150" s="7">
        <v>2.4900000000000002</v>
      </c>
      <c r="EM150" s="7">
        <v>2.4622000000000002</v>
      </c>
      <c r="EN150" s="7">
        <v>2.65</v>
      </c>
      <c r="EO150" s="7">
        <v>2.7808000000000002</v>
      </c>
      <c r="EP150" s="7">
        <v>0</v>
      </c>
      <c r="EQ150" s="7">
        <v>3</v>
      </c>
      <c r="ER150" s="7">
        <v>-1.4</v>
      </c>
      <c r="ES150" s="7">
        <v>98.9</v>
      </c>
      <c r="ET150" s="7">
        <v>7.8333333333333304</v>
      </c>
      <c r="EU150" s="7">
        <v>4.3</v>
      </c>
      <c r="EV150" s="7">
        <v>8.5</v>
      </c>
      <c r="EW150" s="7">
        <v>7.6333333333333302</v>
      </c>
      <c r="EX150" s="7">
        <v>4.4000000000000004</v>
      </c>
      <c r="EY150" s="7">
        <v>8.2666666666666604</v>
      </c>
      <c r="EZ150" s="7">
        <v>0</v>
      </c>
      <c r="FA150" s="7">
        <v>9.7333333333333307</v>
      </c>
      <c r="FB150" s="7">
        <v>9.9666666666666597</v>
      </c>
      <c r="FC150" s="7">
        <v>5.9666666666666597</v>
      </c>
      <c r="FD150" s="7">
        <v>6.0666666666666602</v>
      </c>
      <c r="FE150" s="7">
        <v>8.4666666666666597</v>
      </c>
      <c r="FF150" s="7">
        <v>1.0333333333333301</v>
      </c>
      <c r="FG150" s="7">
        <v>0</v>
      </c>
      <c r="FH150" s="7">
        <v>9</v>
      </c>
      <c r="FI150" s="7">
        <v>0</v>
      </c>
      <c r="FJ150" s="7">
        <v>2.8010333333333302</v>
      </c>
      <c r="FK150" s="7">
        <v>4.8467666666666602</v>
      </c>
      <c r="FL150" s="7">
        <v>2.4653999999999998</v>
      </c>
      <c r="FM150" s="7">
        <v>2.2829333333333302</v>
      </c>
      <c r="FN150" s="7">
        <v>480.23877033333298</v>
      </c>
      <c r="FO150" s="7">
        <v>2.4649640000000002</v>
      </c>
      <c r="FP150" s="7">
        <v>124.321371</v>
      </c>
      <c r="FQ150" s="7">
        <v>2.4144990000000002</v>
      </c>
      <c r="FR150" s="7">
        <v>-24.321370999999999</v>
      </c>
      <c r="FS150" s="7">
        <v>5.0465000000000003E-2</v>
      </c>
      <c r="FT150" s="7">
        <v>3.1912686666666601</v>
      </c>
      <c r="FU150" s="7">
        <v>-0.91143333333333398</v>
      </c>
      <c r="FV150" s="7">
        <v>-0.112855</v>
      </c>
      <c r="FW150" s="7">
        <v>4.4532743333333302</v>
      </c>
      <c r="FX150" s="7">
        <v>15501.3785816666</v>
      </c>
      <c r="FY150" s="7">
        <v>183.63333333333301</v>
      </c>
      <c r="FZ150" s="7">
        <v>28.533333333333299</v>
      </c>
      <c r="GA150" s="7">
        <v>123.666666666666</v>
      </c>
      <c r="GB150" s="7">
        <v>31.433333333333302</v>
      </c>
      <c r="GC150" s="7">
        <v>14.5</v>
      </c>
      <c r="GD150" s="7">
        <v>16.933333333333302</v>
      </c>
      <c r="GE150" s="7">
        <v>52.566666666666599</v>
      </c>
      <c r="GF150" s="7">
        <v>49</v>
      </c>
      <c r="GG150" s="7">
        <v>13.533333333333299</v>
      </c>
      <c r="GH150" s="7">
        <v>12.08</v>
      </c>
    </row>
    <row r="151" spans="1:190" x14ac:dyDescent="0.3">
      <c r="A151" s="6">
        <v>41090</v>
      </c>
      <c r="B151" s="7">
        <v>9.5</v>
      </c>
      <c r="C151" s="7">
        <v>0</v>
      </c>
      <c r="D151" s="7">
        <v>0</v>
      </c>
      <c r="E151" s="7">
        <v>0</v>
      </c>
      <c r="F151" s="7">
        <v>6.5</v>
      </c>
      <c r="G151" s="7">
        <v>11.5</v>
      </c>
      <c r="H151" s="7">
        <v>5.5</v>
      </c>
      <c r="I151" s="7">
        <v>13</v>
      </c>
      <c r="J151" s="7">
        <v>0.83</v>
      </c>
      <c r="K151" s="9">
        <f t="shared" ref="K151" si="173">K150/2+K152/2</f>
        <v>2.4000000000000004</v>
      </c>
      <c r="L151" s="7">
        <v>4.2539660000000001</v>
      </c>
      <c r="M151" s="7">
        <v>3.2742460000000002</v>
      </c>
      <c r="N151" s="7">
        <v>3.274194</v>
      </c>
      <c r="O151" s="7">
        <v>10.856572999999999</v>
      </c>
      <c r="P151" s="7">
        <v>5.2659140000000004</v>
      </c>
      <c r="Q151" s="7">
        <v>-3.1</v>
      </c>
      <c r="R151" s="7">
        <v>7.9</v>
      </c>
      <c r="S151" s="7">
        <v>-3.2</v>
      </c>
      <c r="T151" s="7">
        <v>7.3</v>
      </c>
      <c r="U151" s="7">
        <v>-1.7</v>
      </c>
      <c r="V151" s="7">
        <v>16.399999999999999</v>
      </c>
      <c r="W151" s="7">
        <v>12.6</v>
      </c>
      <c r="X151" s="7">
        <v>12.9</v>
      </c>
      <c r="Y151" s="7">
        <v>50.2</v>
      </c>
      <c r="Z151" s="7">
        <v>52</v>
      </c>
      <c r="AA151" s="7">
        <v>56.7</v>
      </c>
      <c r="AB151" s="7">
        <v>48.2</v>
      </c>
      <c r="AC151" s="7">
        <v>52.3</v>
      </c>
      <c r="AD151" s="7">
        <v>3.7776999999999998</v>
      </c>
      <c r="AE151" s="7">
        <v>20.399999999999999</v>
      </c>
      <c r="AF151" s="7">
        <v>21</v>
      </c>
      <c r="AG151" s="7">
        <v>11.2</v>
      </c>
      <c r="AH151" s="7">
        <v>13.9</v>
      </c>
      <c r="AI151" s="7">
        <v>21.8</v>
      </c>
      <c r="AJ151" s="7">
        <v>17</v>
      </c>
      <c r="AK151" s="7">
        <v>26.7</v>
      </c>
      <c r="AL151" s="7">
        <v>5.8</v>
      </c>
      <c r="AM151" s="7">
        <v>-5.5</v>
      </c>
      <c r="AN151" s="7">
        <v>22.9</v>
      </c>
      <c r="AO151" s="7">
        <v>1.6</v>
      </c>
      <c r="AP151" s="7">
        <v>21.7</v>
      </c>
      <c r="AQ151" s="7">
        <v>20.8</v>
      </c>
      <c r="AR151" s="7">
        <v>15</v>
      </c>
      <c r="AS151" s="7">
        <v>28.604600000000001</v>
      </c>
      <c r="AT151" s="7">
        <v>23.749600000000001</v>
      </c>
      <c r="AU151" s="7">
        <v>17.4251</v>
      </c>
      <c r="AV151" s="7">
        <v>20.3</v>
      </c>
      <c r="AW151" s="7">
        <v>2.4</v>
      </c>
      <c r="AX151" s="7">
        <v>45</v>
      </c>
      <c r="AY151" s="7">
        <v>52.6</v>
      </c>
      <c r="AZ151" s="7">
        <v>28.604600000000001</v>
      </c>
      <c r="BA151" s="7">
        <v>20.947600000000001</v>
      </c>
      <c r="BB151" s="7">
        <v>24.549399999999999</v>
      </c>
      <c r="BC151" s="7">
        <v>20.544799999999999</v>
      </c>
      <c r="BD151" s="7">
        <v>20.6</v>
      </c>
      <c r="BE151" s="7">
        <v>30.736599999999999</v>
      </c>
      <c r="BF151" s="7">
        <v>-1.9655</v>
      </c>
      <c r="BG151" s="7">
        <v>26.212900000000001</v>
      </c>
      <c r="BH151" s="7">
        <v>44.2074</v>
      </c>
      <c r="BI151" s="7">
        <v>129.96119999999999</v>
      </c>
      <c r="BJ151" s="7">
        <v>22.133700000000001</v>
      </c>
      <c r="BK151" s="7">
        <v>29.754000000000001</v>
      </c>
      <c r="BL151" s="7">
        <v>19.7088</v>
      </c>
      <c r="BM151" s="7">
        <v>12.7949</v>
      </c>
      <c r="BN151" s="7">
        <v>23.308299999999999</v>
      </c>
      <c r="BO151" s="7">
        <v>17.401700000000002</v>
      </c>
      <c r="BP151" s="7">
        <v>21.572199999999999</v>
      </c>
      <c r="BQ151" s="7">
        <v>30.378299999999999</v>
      </c>
      <c r="BR151" s="7">
        <v>8.2596000000000007</v>
      </c>
      <c r="BS151" s="7">
        <v>7.2461000000000002</v>
      </c>
      <c r="BT151" s="7">
        <v>23.2</v>
      </c>
      <c r="BU151" s="7">
        <v>15.3</v>
      </c>
      <c r="BV151" s="7">
        <v>-6.87</v>
      </c>
      <c r="BW151" s="7">
        <v>94.37</v>
      </c>
      <c r="BX151" s="7">
        <v>16.600000000000001</v>
      </c>
      <c r="BY151" s="7">
        <v>12</v>
      </c>
      <c r="BZ151" s="7">
        <v>31.9</v>
      </c>
      <c r="CA151" s="7">
        <v>26.3</v>
      </c>
      <c r="CB151" s="7">
        <v>28.1</v>
      </c>
      <c r="CC151" s="7">
        <v>16.600000000000001</v>
      </c>
      <c r="CD151" s="7">
        <v>-19.899999999999999</v>
      </c>
      <c r="CE151" s="7">
        <v>-13.3</v>
      </c>
      <c r="CF151" s="7">
        <v>9.1</v>
      </c>
      <c r="CG151" s="7">
        <v>94.71</v>
      </c>
      <c r="CH151" s="7">
        <v>5.7</v>
      </c>
      <c r="CI151" s="7">
        <v>-7.1</v>
      </c>
      <c r="CJ151" s="7">
        <v>17.2</v>
      </c>
      <c r="CK151" s="7">
        <v>20.7</v>
      </c>
      <c r="CL151" s="7">
        <v>-10</v>
      </c>
      <c r="CM151" s="7">
        <v>-11.2</v>
      </c>
      <c r="CN151" s="7">
        <v>7.1</v>
      </c>
      <c r="CO151" s="7">
        <v>2.5</v>
      </c>
      <c r="CP151" s="7">
        <v>2.5</v>
      </c>
      <c r="CQ151" s="7">
        <v>-6.9</v>
      </c>
      <c r="CR151" s="7">
        <v>-1.4</v>
      </c>
      <c r="CS151" s="7">
        <v>-2</v>
      </c>
      <c r="CT151" s="7">
        <v>-1.9</v>
      </c>
      <c r="CU151" s="7">
        <v>-2</v>
      </c>
      <c r="CV151" s="7">
        <v>-2</v>
      </c>
      <c r="CW151" s="7">
        <v>13.7</v>
      </c>
      <c r="CX151" s="7">
        <v>13.7</v>
      </c>
      <c r="CY151" s="7">
        <v>14</v>
      </c>
      <c r="CZ151" s="7">
        <v>13.8</v>
      </c>
      <c r="DA151" s="7">
        <v>13.2</v>
      </c>
      <c r="DB151" s="7">
        <v>0</v>
      </c>
      <c r="DC151" s="7">
        <v>14</v>
      </c>
      <c r="DD151" s="7">
        <v>14.1</v>
      </c>
      <c r="DE151" s="7">
        <v>13.1</v>
      </c>
      <c r="DF151" s="7">
        <v>12.1</v>
      </c>
      <c r="DG151" s="7">
        <v>13.3</v>
      </c>
      <c r="DH151" s="7">
        <v>11.96</v>
      </c>
      <c r="DI151" s="7">
        <v>9.86</v>
      </c>
      <c r="DJ151" s="7">
        <v>6.2</v>
      </c>
      <c r="DK151" s="7">
        <v>42.61</v>
      </c>
      <c r="DL151" s="7">
        <v>7.93</v>
      </c>
      <c r="DM151" s="7">
        <v>0</v>
      </c>
      <c r="DN151" s="7">
        <v>32400.05</v>
      </c>
      <c r="DO151" s="7">
        <v>0</v>
      </c>
      <c r="DP151" s="7">
        <v>10.8</v>
      </c>
      <c r="DQ151" s="7">
        <v>4.7</v>
      </c>
      <c r="DR151" s="7">
        <v>13.6</v>
      </c>
      <c r="DS151" s="7">
        <v>16</v>
      </c>
      <c r="DT151" s="7">
        <v>45.1</v>
      </c>
      <c r="DU151" s="7">
        <v>46.05</v>
      </c>
      <c r="DV151" s="7">
        <v>32.85</v>
      </c>
      <c r="DW151" s="7">
        <v>14.55</v>
      </c>
      <c r="DX151" s="7">
        <v>61.39</v>
      </c>
      <c r="DY151" s="7">
        <v>0</v>
      </c>
      <c r="DZ151" s="7">
        <v>49.74</v>
      </c>
      <c r="EA151" s="7">
        <v>115.67</v>
      </c>
      <c r="EB151" s="7">
        <v>75.599999999999994</v>
      </c>
      <c r="EC151" s="7">
        <v>0</v>
      </c>
      <c r="ED151" s="7">
        <v>0</v>
      </c>
      <c r="EE151" s="9">
        <f t="shared" ref="EE151" si="174">EE150/2+EE152/2</f>
        <v>3.3250000000000002</v>
      </c>
      <c r="EF151" s="7">
        <v>3.6008</v>
      </c>
      <c r="EG151" s="7">
        <v>0</v>
      </c>
      <c r="EH151" s="7">
        <v>0</v>
      </c>
      <c r="EI151" s="7">
        <v>0</v>
      </c>
      <c r="EJ151" s="7">
        <v>3.22</v>
      </c>
      <c r="EK151" s="7">
        <v>2.86</v>
      </c>
      <c r="EL151" s="7">
        <v>2.65</v>
      </c>
      <c r="EM151" s="7">
        <v>2.5764999999999998</v>
      </c>
      <c r="EN151" s="7">
        <v>2.6425000000000001</v>
      </c>
      <c r="EO151" s="7">
        <v>2.79</v>
      </c>
      <c r="EP151" s="7">
        <v>0</v>
      </c>
      <c r="EQ151" s="7">
        <v>2.2000000000000002</v>
      </c>
      <c r="ER151" s="7">
        <v>-2.08</v>
      </c>
      <c r="ES151" s="7">
        <v>97.5</v>
      </c>
      <c r="ET151" s="7">
        <v>7.7</v>
      </c>
      <c r="EU151" s="7">
        <v>4.5999999999999996</v>
      </c>
      <c r="EV151" s="7">
        <v>8</v>
      </c>
      <c r="EW151" s="7">
        <v>7.8</v>
      </c>
      <c r="EX151" s="7">
        <v>4.7</v>
      </c>
      <c r="EY151" s="7">
        <v>7.6999999999999904</v>
      </c>
      <c r="EZ151" s="7">
        <v>0</v>
      </c>
      <c r="FA151" s="7">
        <v>9.5</v>
      </c>
      <c r="FB151" s="7">
        <v>9.8999999999999897</v>
      </c>
      <c r="FC151" s="7">
        <v>6.0999999999999899</v>
      </c>
      <c r="FD151" s="7">
        <v>5.9999999999999902</v>
      </c>
      <c r="FE151" s="7">
        <v>9.2999999999999901</v>
      </c>
      <c r="FF151" s="7">
        <v>1.5</v>
      </c>
      <c r="FG151" s="7">
        <v>0</v>
      </c>
      <c r="FH151" s="7">
        <v>9</v>
      </c>
      <c r="FI151" s="7">
        <v>0</v>
      </c>
      <c r="FJ151" s="7">
        <v>2.2999999999999998</v>
      </c>
      <c r="FK151" s="7">
        <v>4.0319999999999903</v>
      </c>
      <c r="FL151" s="7">
        <v>1.7781</v>
      </c>
      <c r="FM151" s="7">
        <v>2.1705000000000001</v>
      </c>
      <c r="FN151" s="7">
        <v>353.267326999999</v>
      </c>
      <c r="FO151" s="7">
        <v>1.7039489999999999</v>
      </c>
      <c r="FP151" s="7">
        <v>167.02605700000001</v>
      </c>
      <c r="FQ151" s="7">
        <v>2.8460390000000002</v>
      </c>
      <c r="FR151" s="7">
        <v>-67.026056999999994</v>
      </c>
      <c r="FS151" s="7">
        <v>-1.14209</v>
      </c>
      <c r="FT151" s="7">
        <v>4.2801569999999902</v>
      </c>
      <c r="FU151" s="7">
        <v>-0.96408100000000096</v>
      </c>
      <c r="FV151" s="7">
        <v>-0.67534300000000003</v>
      </c>
      <c r="FW151" s="7">
        <v>4.6639879999999998</v>
      </c>
      <c r="FX151" s="7">
        <v>15404.626044000001</v>
      </c>
      <c r="FY151" s="7">
        <v>184.8</v>
      </c>
      <c r="FZ151" s="7">
        <v>28.7</v>
      </c>
      <c r="GA151" s="7">
        <v>124.7</v>
      </c>
      <c r="GB151" s="7">
        <v>31.4</v>
      </c>
      <c r="GC151" s="7">
        <v>14.5</v>
      </c>
      <c r="GD151" s="7">
        <v>16.899999999999999</v>
      </c>
      <c r="GE151" s="7">
        <v>53.9</v>
      </c>
      <c r="GF151" s="7">
        <v>49.5</v>
      </c>
      <c r="GG151" s="7">
        <v>13.3</v>
      </c>
      <c r="GH151" s="7">
        <v>11.96</v>
      </c>
    </row>
    <row r="152" spans="1:190" x14ac:dyDescent="0.3">
      <c r="A152" s="6">
        <v>41121</v>
      </c>
      <c r="B152" s="7">
        <v>9.1999999999999993</v>
      </c>
      <c r="C152" s="7">
        <v>0</v>
      </c>
      <c r="D152" s="7">
        <v>0</v>
      </c>
      <c r="E152" s="7">
        <v>0</v>
      </c>
      <c r="F152" s="7">
        <v>4.8</v>
      </c>
      <c r="G152" s="7">
        <v>10.9</v>
      </c>
      <c r="H152" s="7">
        <v>5.3</v>
      </c>
      <c r="I152" s="7">
        <v>14.4</v>
      </c>
      <c r="J152" s="7">
        <v>0.59</v>
      </c>
      <c r="K152" s="7">
        <v>2.1</v>
      </c>
      <c r="L152" s="7">
        <v>4.5145939999999998</v>
      </c>
      <c r="M152" s="7">
        <v>3.89628</v>
      </c>
      <c r="N152" s="7">
        <v>3.0645020000000001</v>
      </c>
      <c r="O152" s="7">
        <v>10.168426999999999</v>
      </c>
      <c r="P152" s="7">
        <v>9.1083459999999992</v>
      </c>
      <c r="Q152" s="7">
        <v>-8.1999999999999993</v>
      </c>
      <c r="R152" s="7">
        <v>2</v>
      </c>
      <c r="S152" s="7">
        <v>-6.1</v>
      </c>
      <c r="T152" s="7">
        <v>0.3</v>
      </c>
      <c r="U152" s="7">
        <v>-5.4</v>
      </c>
      <c r="V152" s="7">
        <v>15.4</v>
      </c>
      <c r="W152" s="7">
        <v>11.4</v>
      </c>
      <c r="X152" s="7">
        <v>12.5</v>
      </c>
      <c r="Y152" s="7">
        <v>50.1</v>
      </c>
      <c r="Z152" s="7">
        <v>51.8</v>
      </c>
      <c r="AA152" s="7">
        <v>55.6</v>
      </c>
      <c r="AB152" s="7">
        <v>49.3</v>
      </c>
      <c r="AC152" s="7">
        <v>53.1</v>
      </c>
      <c r="AD152" s="7">
        <v>2.3500999999999999</v>
      </c>
      <c r="AE152" s="7">
        <v>20.399999999999999</v>
      </c>
      <c r="AF152" s="7">
        <v>21</v>
      </c>
      <c r="AG152" s="7">
        <v>9.8000000000000007</v>
      </c>
      <c r="AH152" s="7">
        <v>13.6</v>
      </c>
      <c r="AI152" s="7">
        <v>27.7</v>
      </c>
      <c r="AJ152" s="7">
        <v>17.2</v>
      </c>
      <c r="AK152" s="7">
        <v>30.5</v>
      </c>
      <c r="AL152" s="7">
        <v>6.7</v>
      </c>
      <c r="AM152" s="7">
        <v>-7.4</v>
      </c>
      <c r="AN152" s="7">
        <v>22</v>
      </c>
      <c r="AO152" s="7">
        <v>4.5999999999999996</v>
      </c>
      <c r="AP152" s="7">
        <v>21.8</v>
      </c>
      <c r="AQ152" s="7">
        <v>20.7</v>
      </c>
      <c r="AR152" s="7">
        <v>14.3</v>
      </c>
      <c r="AS152" s="7">
        <v>28.8</v>
      </c>
      <c r="AT152" s="7">
        <v>23.4</v>
      </c>
      <c r="AU152" s="7">
        <v>17.7</v>
      </c>
      <c r="AV152" s="7">
        <v>20</v>
      </c>
      <c r="AW152" s="7">
        <v>2.5</v>
      </c>
      <c r="AX152" s="7">
        <v>45</v>
      </c>
      <c r="AY152" s="7">
        <v>52.6</v>
      </c>
      <c r="AZ152" s="7">
        <v>28.761199999999999</v>
      </c>
      <c r="BA152" s="7">
        <v>18.760200000000001</v>
      </c>
      <c r="BB152" s="7">
        <v>24.851800000000001</v>
      </c>
      <c r="BC152" s="7">
        <v>18.6022</v>
      </c>
      <c r="BD152" s="7">
        <v>19.600000000000001</v>
      </c>
      <c r="BE152" s="7">
        <v>33.1158</v>
      </c>
      <c r="BF152" s="7">
        <v>0.70379999999999998</v>
      </c>
      <c r="BG152" s="7">
        <v>26.441600000000001</v>
      </c>
      <c r="BH152" s="7">
        <v>43.059199999999997</v>
      </c>
      <c r="BI152" s="7">
        <v>134.26390000000001</v>
      </c>
      <c r="BJ152" s="7">
        <v>20.901800000000001</v>
      </c>
      <c r="BK152" s="7">
        <v>22.024100000000001</v>
      </c>
      <c r="BL152" s="7">
        <v>21.211099999999998</v>
      </c>
      <c r="BM152" s="7">
        <v>13.6821</v>
      </c>
      <c r="BN152" s="7">
        <v>25.3202</v>
      </c>
      <c r="BO152" s="7">
        <v>16.2121</v>
      </c>
      <c r="BP152" s="7">
        <v>21.622699999999998</v>
      </c>
      <c r="BQ152" s="7">
        <v>31.3965</v>
      </c>
      <c r="BR152" s="7">
        <v>9.3766999999999996</v>
      </c>
      <c r="BS152" s="7">
        <v>10.235300000000001</v>
      </c>
      <c r="BT152" s="7">
        <v>23.6</v>
      </c>
      <c r="BU152" s="7">
        <v>14.5</v>
      </c>
      <c r="BV152" s="7">
        <v>-8.65</v>
      </c>
      <c r="BW152" s="7">
        <v>82.31</v>
      </c>
      <c r="BX152" s="7">
        <v>15.4</v>
      </c>
      <c r="BY152" s="7">
        <v>10.7</v>
      </c>
      <c r="BZ152" s="7">
        <v>33.799999999999997</v>
      </c>
      <c r="CA152" s="7">
        <v>23.6</v>
      </c>
      <c r="CB152" s="7">
        <v>28.3</v>
      </c>
      <c r="CC152" s="7">
        <v>15.4</v>
      </c>
      <c r="CD152" s="7">
        <v>-24.3</v>
      </c>
      <c r="CE152" s="7">
        <v>-16.899999999999999</v>
      </c>
      <c r="CF152" s="7">
        <v>8.6</v>
      </c>
      <c r="CG152" s="7">
        <v>94.57</v>
      </c>
      <c r="CH152" s="7">
        <v>6.2</v>
      </c>
      <c r="CI152" s="7">
        <v>-9.8000000000000007</v>
      </c>
      <c r="CJ152" s="7">
        <v>15.3</v>
      </c>
      <c r="CK152" s="7">
        <v>19</v>
      </c>
      <c r="CL152" s="7">
        <v>-6.6</v>
      </c>
      <c r="CM152" s="7">
        <v>-7.5</v>
      </c>
      <c r="CN152" s="7">
        <v>12.2</v>
      </c>
      <c r="CO152" s="7">
        <v>1.2</v>
      </c>
      <c r="CP152" s="7">
        <v>5.2</v>
      </c>
      <c r="CQ152" s="7">
        <v>-1.8</v>
      </c>
      <c r="CR152" s="7">
        <v>-1.3</v>
      </c>
      <c r="CS152" s="7">
        <v>-1.9</v>
      </c>
      <c r="CT152" s="7">
        <v>-1.6</v>
      </c>
      <c r="CU152" s="7">
        <v>-1.9</v>
      </c>
      <c r="CV152" s="7">
        <v>-2.1</v>
      </c>
      <c r="CW152" s="7">
        <v>13.1</v>
      </c>
      <c r="CX152" s="7">
        <v>13.1</v>
      </c>
      <c r="CY152" s="7">
        <v>13.6</v>
      </c>
      <c r="CZ152" s="7">
        <v>13.2</v>
      </c>
      <c r="DA152" s="7">
        <v>12.7</v>
      </c>
      <c r="DB152" s="7">
        <v>0</v>
      </c>
      <c r="DC152" s="7">
        <v>13</v>
      </c>
      <c r="DD152" s="7">
        <v>13.1</v>
      </c>
      <c r="DE152" s="7">
        <v>11.5</v>
      </c>
      <c r="DF152" s="7">
        <v>12.2</v>
      </c>
      <c r="DG152" s="9">
        <f>2/3*DG151+1/3*DG154</f>
        <v>13.2</v>
      </c>
      <c r="DH152" s="9">
        <f>2/3*DH151+1/3*DH154</f>
        <v>11.493333333333334</v>
      </c>
      <c r="DI152" s="7">
        <v>8.16</v>
      </c>
      <c r="DJ152" s="7">
        <v>4.7</v>
      </c>
      <c r="DK152" s="7">
        <v>-16.04</v>
      </c>
      <c r="DL152" s="7">
        <v>7.09</v>
      </c>
      <c r="DM152" s="7">
        <v>0</v>
      </c>
      <c r="DN152" s="7">
        <v>32399.52</v>
      </c>
      <c r="DO152" s="7">
        <v>0</v>
      </c>
      <c r="DP152" s="7">
        <v>10</v>
      </c>
      <c r="DQ152" s="7">
        <v>4.5999999999999996</v>
      </c>
      <c r="DR152" s="7">
        <v>13.9</v>
      </c>
      <c r="DS152" s="7">
        <v>16</v>
      </c>
      <c r="DT152" s="7">
        <v>9.64</v>
      </c>
      <c r="DU152" s="7">
        <v>25.25</v>
      </c>
      <c r="DV152" s="7">
        <v>-7.2</v>
      </c>
      <c r="DW152" s="7">
        <v>4.43</v>
      </c>
      <c r="DX152" s="7">
        <v>12.7</v>
      </c>
      <c r="DY152" s="7">
        <v>0</v>
      </c>
      <c r="DZ152" s="7">
        <v>-25.14</v>
      </c>
      <c r="EA152" s="7">
        <v>-2.17</v>
      </c>
      <c r="EB152" s="7">
        <v>-6.93</v>
      </c>
      <c r="EC152" s="7">
        <v>0</v>
      </c>
      <c r="ED152" s="7">
        <v>0</v>
      </c>
      <c r="EE152" s="7">
        <v>3.35</v>
      </c>
      <c r="EF152" s="7">
        <v>2.5983000000000001</v>
      </c>
      <c r="EG152" s="7">
        <v>0</v>
      </c>
      <c r="EH152" s="7">
        <v>0</v>
      </c>
      <c r="EI152" s="7">
        <v>0</v>
      </c>
      <c r="EJ152" s="7">
        <v>3</v>
      </c>
      <c r="EK152" s="7">
        <v>2.8289</v>
      </c>
      <c r="EL152" s="7">
        <v>2.72</v>
      </c>
      <c r="EM152" s="7">
        <v>2.5983999999999998</v>
      </c>
      <c r="EN152" s="7">
        <v>2.6484000000000001</v>
      </c>
      <c r="EO152" s="7">
        <v>2.7334000000000001</v>
      </c>
      <c r="EP152" s="7">
        <v>0</v>
      </c>
      <c r="EQ152" s="7">
        <v>1.8</v>
      </c>
      <c r="ER152" s="7">
        <v>-2.87</v>
      </c>
      <c r="ES152" s="7">
        <v>96.3</v>
      </c>
      <c r="ET152" s="7">
        <v>7.6333333333333302</v>
      </c>
      <c r="EU152" s="7">
        <v>4.43333333333333</v>
      </c>
      <c r="EV152" s="7">
        <v>7.9</v>
      </c>
      <c r="EW152" s="7">
        <v>7.93333333333333</v>
      </c>
      <c r="EX152" s="7">
        <v>4.5</v>
      </c>
      <c r="EY152" s="7">
        <v>7.6</v>
      </c>
      <c r="EZ152" s="7">
        <v>0</v>
      </c>
      <c r="FA152" s="7">
        <v>9.5666666666666593</v>
      </c>
      <c r="FB152" s="7">
        <v>10.033333333333299</v>
      </c>
      <c r="FC152" s="7">
        <v>5.9</v>
      </c>
      <c r="FD152" s="7">
        <v>6.2333333333333298</v>
      </c>
      <c r="FE152" s="7">
        <v>9.6666666666666607</v>
      </c>
      <c r="FF152" s="7">
        <v>3.2333333333333298</v>
      </c>
      <c r="FG152" s="7">
        <v>0</v>
      </c>
      <c r="FH152" s="7">
        <v>8.6</v>
      </c>
      <c r="FI152" s="7">
        <v>0</v>
      </c>
      <c r="FJ152" s="7">
        <v>2.1144666666666598</v>
      </c>
      <c r="FK152" s="7">
        <v>3.7446999999999999</v>
      </c>
      <c r="FL152" s="7">
        <v>1.5247666666666599</v>
      </c>
      <c r="FM152" s="7">
        <v>2.1147</v>
      </c>
      <c r="FN152" s="7">
        <v>296.475591333333</v>
      </c>
      <c r="FO152" s="7">
        <v>1.4184129999999999</v>
      </c>
      <c r="FP152" s="7">
        <v>250.22111433333299</v>
      </c>
      <c r="FQ152" s="7">
        <v>3.0740656666666601</v>
      </c>
      <c r="FR152" s="7">
        <v>-150.22111433333299</v>
      </c>
      <c r="FS152" s="7">
        <v>-1.65565266666666</v>
      </c>
      <c r="FT152" s="7">
        <v>4.3906723333333302</v>
      </c>
      <c r="FU152" s="7">
        <v>-1.04870166666666</v>
      </c>
      <c r="FV152" s="7">
        <v>-0.477267</v>
      </c>
      <c r="FW152" s="7">
        <v>4.8255160000000004</v>
      </c>
      <c r="FX152" s="7">
        <v>15703.433127333299</v>
      </c>
      <c r="FY152" s="7">
        <v>186.1</v>
      </c>
      <c r="FZ152" s="7">
        <v>29</v>
      </c>
      <c r="GA152" s="7">
        <v>125.433333333333</v>
      </c>
      <c r="GB152" s="7">
        <v>31.6666666666666</v>
      </c>
      <c r="GC152" s="7">
        <v>14.533333333333299</v>
      </c>
      <c r="GD152" s="7">
        <v>17.133333333333301</v>
      </c>
      <c r="GE152" s="7">
        <v>52.933333333333302</v>
      </c>
      <c r="GF152" s="7">
        <v>48.6</v>
      </c>
      <c r="GG152" s="7">
        <v>13.2</v>
      </c>
      <c r="GH152" s="7">
        <v>11.4933333333333</v>
      </c>
    </row>
    <row r="153" spans="1:190" x14ac:dyDescent="0.3">
      <c r="A153" s="6">
        <v>41152</v>
      </c>
      <c r="B153" s="7">
        <v>8.9</v>
      </c>
      <c r="C153" s="7">
        <v>0</v>
      </c>
      <c r="D153" s="7">
        <v>0</v>
      </c>
      <c r="E153" s="7">
        <v>0</v>
      </c>
      <c r="F153" s="7">
        <v>5.3</v>
      </c>
      <c r="G153" s="7">
        <v>10.4</v>
      </c>
      <c r="H153" s="7">
        <v>5</v>
      </c>
      <c r="I153" s="7">
        <v>14.3</v>
      </c>
      <c r="J153" s="7">
        <v>0.61</v>
      </c>
      <c r="K153" s="7">
        <v>2.7</v>
      </c>
      <c r="L153" s="7">
        <v>3.58</v>
      </c>
      <c r="M153" s="7">
        <v>-1.97</v>
      </c>
      <c r="N153" s="7">
        <v>1.1499999999999999</v>
      </c>
      <c r="O153" s="7">
        <v>10.94</v>
      </c>
      <c r="P153" s="7">
        <v>11.71</v>
      </c>
      <c r="Q153" s="7">
        <v>-9.1999999999999993</v>
      </c>
      <c r="R153" s="7">
        <v>6</v>
      </c>
      <c r="S153" s="7">
        <v>-7.7</v>
      </c>
      <c r="T153" s="7">
        <v>4.5</v>
      </c>
      <c r="U153" s="7">
        <v>-6.2</v>
      </c>
      <c r="V153" s="7">
        <v>15.58</v>
      </c>
      <c r="W153" s="7">
        <v>10.199999999999999</v>
      </c>
      <c r="X153" s="7">
        <v>11.26</v>
      </c>
      <c r="Y153" s="7">
        <v>49.2</v>
      </c>
      <c r="Z153" s="7">
        <v>50.9</v>
      </c>
      <c r="AA153" s="7">
        <v>56.3</v>
      </c>
      <c r="AB153" s="7">
        <v>47.6</v>
      </c>
      <c r="AC153" s="7">
        <v>52</v>
      </c>
      <c r="AD153" s="7">
        <v>1.4113</v>
      </c>
      <c r="AE153" s="7">
        <v>20.2</v>
      </c>
      <c r="AF153" s="7">
        <v>20.8</v>
      </c>
      <c r="AG153" s="7">
        <v>9.6</v>
      </c>
      <c r="AH153" s="7">
        <v>11.9</v>
      </c>
      <c r="AI153" s="7">
        <v>34.700000000000003</v>
      </c>
      <c r="AJ153" s="7">
        <v>17.600000000000001</v>
      </c>
      <c r="AK153" s="7">
        <v>26.9</v>
      </c>
      <c r="AL153" s="7">
        <v>7.1</v>
      </c>
      <c r="AM153" s="7">
        <v>-10.199999999999999</v>
      </c>
      <c r="AN153" s="7">
        <v>22</v>
      </c>
      <c r="AO153" s="7">
        <v>7.8</v>
      </c>
      <c r="AP153" s="7">
        <v>21.3</v>
      </c>
      <c r="AQ153" s="7">
        <v>21.3</v>
      </c>
      <c r="AR153" s="7">
        <v>14.3</v>
      </c>
      <c r="AS153" s="7">
        <v>31.5</v>
      </c>
      <c r="AT153" s="7">
        <v>22.6</v>
      </c>
      <c r="AU153" s="7">
        <v>17.8</v>
      </c>
      <c r="AV153" s="7">
        <v>20</v>
      </c>
      <c r="AW153" s="7">
        <v>2.5</v>
      </c>
      <c r="AX153" s="7">
        <v>44.7</v>
      </c>
      <c r="AY153" s="7">
        <v>52.8</v>
      </c>
      <c r="AZ153" s="7">
        <v>31.5</v>
      </c>
      <c r="BA153" s="7">
        <v>18.587299999999999</v>
      </c>
      <c r="BB153" s="7">
        <v>23.9437</v>
      </c>
      <c r="BC153" s="7">
        <v>19.206</v>
      </c>
      <c r="BD153" s="7">
        <v>15</v>
      </c>
      <c r="BE153" s="7">
        <v>31.774100000000001</v>
      </c>
      <c r="BF153" s="7">
        <v>1.2775000000000001</v>
      </c>
      <c r="BG153" s="7">
        <v>25.978100000000001</v>
      </c>
      <c r="BH153" s="7">
        <v>40.8673</v>
      </c>
      <c r="BI153" s="7">
        <v>120.52849999999999</v>
      </c>
      <c r="BJ153" s="7">
        <v>20.9009</v>
      </c>
      <c r="BK153" s="7">
        <v>22.674399999999999</v>
      </c>
      <c r="BL153" s="7">
        <v>20.459099999999999</v>
      </c>
      <c r="BM153" s="7">
        <v>14.996</v>
      </c>
      <c r="BN153" s="7">
        <v>22.467700000000001</v>
      </c>
      <c r="BO153" s="7">
        <v>17.450399999999998</v>
      </c>
      <c r="BP153" s="7">
        <v>20.843399999999999</v>
      </c>
      <c r="BQ153" s="7">
        <v>28.1083</v>
      </c>
      <c r="BR153" s="7">
        <v>10.2491</v>
      </c>
      <c r="BS153" s="7">
        <v>11.2218</v>
      </c>
      <c r="BT153" s="7">
        <v>24.9</v>
      </c>
      <c r="BU153" s="7">
        <v>14.2</v>
      </c>
      <c r="BV153" s="7">
        <v>-1.43</v>
      </c>
      <c r="BW153" s="7">
        <v>-16.89</v>
      </c>
      <c r="BX153" s="7">
        <v>15.6</v>
      </c>
      <c r="BY153" s="7">
        <v>10.6</v>
      </c>
      <c r="BZ153" s="7">
        <v>35</v>
      </c>
      <c r="CA153" s="7">
        <v>25.7</v>
      </c>
      <c r="CB153" s="7">
        <v>29</v>
      </c>
      <c r="CC153" s="7">
        <v>15.6</v>
      </c>
      <c r="CD153" s="7">
        <v>-16.2</v>
      </c>
      <c r="CE153" s="7">
        <v>-7.6</v>
      </c>
      <c r="CF153" s="7">
        <v>7.5</v>
      </c>
      <c r="CG153" s="7">
        <v>94.64</v>
      </c>
      <c r="CH153" s="7">
        <v>9.1</v>
      </c>
      <c r="CI153" s="7">
        <v>-6.8</v>
      </c>
      <c r="CJ153" s="7">
        <v>15.6</v>
      </c>
      <c r="CK153" s="7">
        <v>20.2</v>
      </c>
      <c r="CL153" s="7">
        <v>-4.0999999999999996</v>
      </c>
      <c r="CM153" s="7">
        <v>-4.8</v>
      </c>
      <c r="CN153" s="7">
        <v>10.1</v>
      </c>
      <c r="CO153" s="7">
        <v>3</v>
      </c>
      <c r="CP153" s="7">
        <v>5.9</v>
      </c>
      <c r="CQ153" s="7">
        <v>1.4</v>
      </c>
      <c r="CR153" s="7">
        <v>-1.3</v>
      </c>
      <c r="CS153" s="7">
        <v>-1.8</v>
      </c>
      <c r="CT153" s="7">
        <v>-1.5</v>
      </c>
      <c r="CU153" s="7">
        <v>-1.7</v>
      </c>
      <c r="CV153" s="7">
        <v>-2</v>
      </c>
      <c r="CW153" s="7">
        <v>13.2</v>
      </c>
      <c r="CX153" s="7">
        <v>13.1</v>
      </c>
      <c r="CY153" s="7">
        <v>14.3</v>
      </c>
      <c r="CZ153" s="7">
        <v>13.3</v>
      </c>
      <c r="DA153" s="7">
        <v>13.1</v>
      </c>
      <c r="DB153" s="7">
        <v>0</v>
      </c>
      <c r="DC153" s="7">
        <v>13.1</v>
      </c>
      <c r="DD153" s="7">
        <v>13.2</v>
      </c>
      <c r="DE153" s="7">
        <v>11.8</v>
      </c>
      <c r="DF153" s="7">
        <v>12.1</v>
      </c>
      <c r="DG153" s="9">
        <f>1/3*DG151+2/3*DG154</f>
        <v>13.1</v>
      </c>
      <c r="DH153" s="9">
        <f>1/3*DH151+2/3*DH154</f>
        <v>11.026666666666667</v>
      </c>
      <c r="DI153" s="7">
        <v>8.26</v>
      </c>
      <c r="DJ153" s="7">
        <v>2.4</v>
      </c>
      <c r="DK153" s="7">
        <v>47.96</v>
      </c>
      <c r="DL153" s="7">
        <v>6.13</v>
      </c>
      <c r="DM153" s="7">
        <v>0</v>
      </c>
      <c r="DN153" s="7">
        <v>32729.01</v>
      </c>
      <c r="DO153" s="7">
        <v>0</v>
      </c>
      <c r="DP153" s="7">
        <v>9.6999999999999993</v>
      </c>
      <c r="DQ153" s="7">
        <v>4.5</v>
      </c>
      <c r="DR153" s="7">
        <v>13.5</v>
      </c>
      <c r="DS153" s="7">
        <v>16.100000000000001</v>
      </c>
      <c r="DT153" s="7">
        <v>28.33</v>
      </c>
      <c r="DU153" s="7">
        <v>17.739999999999998</v>
      </c>
      <c r="DV153" s="7">
        <v>41.51</v>
      </c>
      <c r="DW153" s="7">
        <v>49.63</v>
      </c>
      <c r="DX153" s="7">
        <v>16.91</v>
      </c>
      <c r="DY153" s="7">
        <v>0</v>
      </c>
      <c r="DZ153" s="7">
        <v>-27.55</v>
      </c>
      <c r="EA153" s="7">
        <v>-47.04</v>
      </c>
      <c r="EB153" s="7">
        <v>-60</v>
      </c>
      <c r="EC153" s="7">
        <v>0</v>
      </c>
      <c r="ED153" s="7">
        <v>0</v>
      </c>
      <c r="EE153" s="7">
        <v>3.4</v>
      </c>
      <c r="EF153" s="7">
        <v>2.0657000000000001</v>
      </c>
      <c r="EG153" s="7">
        <v>0</v>
      </c>
      <c r="EH153" s="7">
        <v>0</v>
      </c>
      <c r="EI153" s="7">
        <v>0</v>
      </c>
      <c r="EJ153" s="7">
        <v>3.35</v>
      </c>
      <c r="EK153" s="7">
        <v>3.4904000000000002</v>
      </c>
      <c r="EL153" s="7">
        <v>3.3</v>
      </c>
      <c r="EM153" s="7">
        <v>3.1044</v>
      </c>
      <c r="EN153" s="7">
        <v>3.0491999999999999</v>
      </c>
      <c r="EO153" s="7">
        <v>3.0968</v>
      </c>
      <c r="EP153" s="7">
        <v>0</v>
      </c>
      <c r="EQ153" s="7">
        <v>2</v>
      </c>
      <c r="ER153" s="7">
        <v>-3.48</v>
      </c>
      <c r="ES153" s="7">
        <v>96.1</v>
      </c>
      <c r="ET153" s="7">
        <v>7.5666666666666602</v>
      </c>
      <c r="EU153" s="7">
        <v>4.2666666666666604</v>
      </c>
      <c r="EV153" s="7">
        <v>7.8</v>
      </c>
      <c r="EW153" s="7">
        <v>8.0666666666666593</v>
      </c>
      <c r="EX153" s="7">
        <v>4.3</v>
      </c>
      <c r="EY153" s="7">
        <v>7.5</v>
      </c>
      <c r="EZ153" s="7">
        <v>0</v>
      </c>
      <c r="FA153" s="7">
        <v>9.6333333333333293</v>
      </c>
      <c r="FB153" s="7">
        <v>10.1666666666666</v>
      </c>
      <c r="FC153" s="7">
        <v>5.7</v>
      </c>
      <c r="FD153" s="7">
        <v>6.4666666666666597</v>
      </c>
      <c r="FE153" s="7">
        <v>10.033333333333299</v>
      </c>
      <c r="FF153" s="7">
        <v>4.9666666666666597</v>
      </c>
      <c r="FG153" s="7">
        <v>0</v>
      </c>
      <c r="FH153" s="7">
        <v>8.1999999999999993</v>
      </c>
      <c r="FI153" s="7">
        <v>0</v>
      </c>
      <c r="FJ153" s="7">
        <v>1.9289333333333301</v>
      </c>
      <c r="FK153" s="7">
        <v>3.4573999999999998</v>
      </c>
      <c r="FL153" s="7">
        <v>1.2714333333333301</v>
      </c>
      <c r="FM153" s="7">
        <v>2.0589</v>
      </c>
      <c r="FN153" s="7">
        <v>239.68385566666601</v>
      </c>
      <c r="FO153" s="7">
        <v>1.1328769999999999</v>
      </c>
      <c r="FP153" s="7">
        <v>333.416171666666</v>
      </c>
      <c r="FQ153" s="7">
        <v>3.3020923333333299</v>
      </c>
      <c r="FR153" s="7">
        <v>-233.416171666666</v>
      </c>
      <c r="FS153" s="7">
        <v>-2.1692153333333302</v>
      </c>
      <c r="FT153" s="7">
        <v>4.5011876666666604</v>
      </c>
      <c r="FU153" s="7">
        <v>-1.13332233333333</v>
      </c>
      <c r="FV153" s="7">
        <v>-0.27919100000000002</v>
      </c>
      <c r="FW153" s="7">
        <v>4.987044</v>
      </c>
      <c r="FX153" s="7">
        <v>16002.2402106666</v>
      </c>
      <c r="FY153" s="7">
        <v>187.4</v>
      </c>
      <c r="FZ153" s="7">
        <v>29.3</v>
      </c>
      <c r="GA153" s="7">
        <v>126.166666666666</v>
      </c>
      <c r="GB153" s="7">
        <v>31.933333333333302</v>
      </c>
      <c r="GC153" s="7">
        <v>14.566666666666601</v>
      </c>
      <c r="GD153" s="7">
        <v>17.3666666666666</v>
      </c>
      <c r="GE153" s="7">
        <v>51.966666666666598</v>
      </c>
      <c r="GF153" s="7">
        <v>47.7</v>
      </c>
      <c r="GG153" s="7">
        <v>13.1</v>
      </c>
      <c r="GH153" s="7">
        <v>11.0266666666666</v>
      </c>
    </row>
    <row r="154" spans="1:190" x14ac:dyDescent="0.3">
      <c r="A154" s="6">
        <v>41182</v>
      </c>
      <c r="B154" s="7">
        <v>9.1999999999999993</v>
      </c>
      <c r="C154" s="7">
        <v>0</v>
      </c>
      <c r="D154" s="7">
        <v>0</v>
      </c>
      <c r="E154" s="7">
        <v>0</v>
      </c>
      <c r="F154" s="7">
        <v>6.3</v>
      </c>
      <c r="G154" s="7">
        <v>11</v>
      </c>
      <c r="H154" s="7">
        <v>5.3</v>
      </c>
      <c r="I154" s="7">
        <v>12.6</v>
      </c>
      <c r="J154" s="7">
        <v>0.89</v>
      </c>
      <c r="K154" s="7">
        <v>1.5</v>
      </c>
      <c r="L154" s="7">
        <v>2.92</v>
      </c>
      <c r="M154" s="7">
        <v>3.44</v>
      </c>
      <c r="N154" s="7">
        <v>0.99</v>
      </c>
      <c r="O154" s="7">
        <v>8.36</v>
      </c>
      <c r="P154" s="7">
        <v>7.9</v>
      </c>
      <c r="Q154" s="7">
        <v>-5.4</v>
      </c>
      <c r="R154" s="7">
        <v>8</v>
      </c>
      <c r="S154" s="7">
        <v>-5.3</v>
      </c>
      <c r="T154" s="7">
        <v>7.9</v>
      </c>
      <c r="U154" s="7">
        <v>7.8</v>
      </c>
      <c r="V154" s="7">
        <v>16.52</v>
      </c>
      <c r="W154" s="7">
        <v>9.3000000000000007</v>
      </c>
      <c r="X154" s="7">
        <v>10.050000000000001</v>
      </c>
      <c r="Y154" s="7">
        <v>49.8</v>
      </c>
      <c r="Z154" s="7">
        <v>51.3</v>
      </c>
      <c r="AA154" s="7">
        <v>53.7</v>
      </c>
      <c r="AB154" s="7">
        <v>47.9</v>
      </c>
      <c r="AC154" s="7">
        <v>54.3</v>
      </c>
      <c r="AD154" s="7">
        <v>2.3978999999999999</v>
      </c>
      <c r="AE154" s="7">
        <v>20.5</v>
      </c>
      <c r="AF154" s="7">
        <v>21.2</v>
      </c>
      <c r="AG154" s="7">
        <v>9.6999999999999993</v>
      </c>
      <c r="AH154" s="7">
        <v>11.2</v>
      </c>
      <c r="AI154" s="7">
        <v>32</v>
      </c>
      <c r="AJ154" s="7">
        <v>18.2</v>
      </c>
      <c r="AK154" s="7">
        <v>27.4</v>
      </c>
      <c r="AL154" s="7">
        <v>8.8000000000000007</v>
      </c>
      <c r="AM154" s="7">
        <v>-6.3</v>
      </c>
      <c r="AN154" s="7">
        <v>21.9</v>
      </c>
      <c r="AO154" s="7">
        <v>10.3</v>
      </c>
      <c r="AP154" s="7">
        <v>21.7</v>
      </c>
      <c r="AQ154" s="7">
        <v>21.2</v>
      </c>
      <c r="AR154" s="7">
        <v>14.7</v>
      </c>
      <c r="AS154" s="7">
        <v>32.200000000000003</v>
      </c>
      <c r="AT154" s="7">
        <v>22.4</v>
      </c>
      <c r="AU154" s="7">
        <v>19.399999999999999</v>
      </c>
      <c r="AV154" s="7">
        <v>19.899999999999999</v>
      </c>
      <c r="AW154" s="7">
        <v>2.5</v>
      </c>
      <c r="AX154" s="7">
        <v>44.2</v>
      </c>
      <c r="AY154" s="7">
        <v>53.2</v>
      </c>
      <c r="AZ154" s="7">
        <v>32.234200000000001</v>
      </c>
      <c r="BA154" s="7">
        <v>17.400400000000001</v>
      </c>
      <c r="BB154" s="7">
        <v>23.476199999999999</v>
      </c>
      <c r="BC154" s="7">
        <v>19.0639</v>
      </c>
      <c r="BD154" s="7">
        <v>14.1</v>
      </c>
      <c r="BE154" s="7">
        <v>31.727599999999999</v>
      </c>
      <c r="BF154" s="7">
        <v>5.3930999999999996</v>
      </c>
      <c r="BG154" s="7">
        <v>27.005199999999999</v>
      </c>
      <c r="BH154" s="7">
        <v>37.206699999999998</v>
      </c>
      <c r="BI154" s="7">
        <v>103.2183</v>
      </c>
      <c r="BJ154" s="7">
        <v>21.090199999999999</v>
      </c>
      <c r="BK154" s="7">
        <v>26.707899999999999</v>
      </c>
      <c r="BL154" s="7">
        <v>15.7255</v>
      </c>
      <c r="BM154" s="7">
        <v>16.513999999999999</v>
      </c>
      <c r="BN154" s="7">
        <v>20.474799999999998</v>
      </c>
      <c r="BO154" s="7">
        <v>17.874600000000001</v>
      </c>
      <c r="BP154" s="7">
        <v>22.942599999999999</v>
      </c>
      <c r="BQ154" s="7">
        <v>29.805800000000001</v>
      </c>
      <c r="BR154" s="7">
        <v>12.5541</v>
      </c>
      <c r="BS154" s="7">
        <v>7.9626999999999999</v>
      </c>
      <c r="BT154" s="7">
        <v>25.7</v>
      </c>
      <c r="BU154" s="7">
        <v>14.9</v>
      </c>
      <c r="BV154" s="7">
        <v>-6.81</v>
      </c>
      <c r="BW154" s="7">
        <v>-26.11</v>
      </c>
      <c r="BX154" s="7">
        <v>15.4</v>
      </c>
      <c r="BY154" s="7">
        <v>10.5</v>
      </c>
      <c r="BZ154" s="7">
        <v>36.1</v>
      </c>
      <c r="CA154" s="7">
        <v>25.3</v>
      </c>
      <c r="CB154" s="7">
        <v>28</v>
      </c>
      <c r="CC154" s="7">
        <v>15.4</v>
      </c>
      <c r="CD154" s="7">
        <v>-16.5</v>
      </c>
      <c r="CE154" s="7">
        <v>-11</v>
      </c>
      <c r="CF154" s="7">
        <v>6.6</v>
      </c>
      <c r="CG154" s="7">
        <v>94.39</v>
      </c>
      <c r="CH154" s="7">
        <v>10.1</v>
      </c>
      <c r="CI154" s="7">
        <v>-8.6</v>
      </c>
      <c r="CJ154" s="7">
        <v>14</v>
      </c>
      <c r="CK154" s="7">
        <v>16.399999999999999</v>
      </c>
      <c r="CL154" s="7">
        <v>-4</v>
      </c>
      <c r="CM154" s="7">
        <v>-4.3</v>
      </c>
      <c r="CN154" s="7">
        <v>3.3</v>
      </c>
      <c r="CO154" s="7">
        <v>-0.2</v>
      </c>
      <c r="CP154" s="7">
        <v>5</v>
      </c>
      <c r="CQ154" s="7">
        <v>2.1</v>
      </c>
      <c r="CR154" s="7">
        <v>-1.3</v>
      </c>
      <c r="CS154" s="7">
        <v>-1.7</v>
      </c>
      <c r="CT154" s="7">
        <v>-1.3</v>
      </c>
      <c r="CU154" s="7">
        <v>-1.6</v>
      </c>
      <c r="CV154" s="7">
        <v>-1.9</v>
      </c>
      <c r="CW154" s="7">
        <v>14.2</v>
      </c>
      <c r="CX154" s="7">
        <v>14.2</v>
      </c>
      <c r="CY154" s="7">
        <v>14.7</v>
      </c>
      <c r="CZ154" s="7">
        <v>14.3</v>
      </c>
      <c r="DA154" s="7">
        <v>13.9</v>
      </c>
      <c r="DB154" s="7">
        <v>0</v>
      </c>
      <c r="DC154" s="7">
        <v>14.7</v>
      </c>
      <c r="DD154" s="7">
        <v>14.8</v>
      </c>
      <c r="DE154" s="7">
        <v>13.1</v>
      </c>
      <c r="DF154" s="7">
        <v>13.2</v>
      </c>
      <c r="DG154" s="7">
        <v>13</v>
      </c>
      <c r="DH154" s="7">
        <v>10.56</v>
      </c>
      <c r="DI154" s="7">
        <v>-1.75</v>
      </c>
      <c r="DJ154" s="7">
        <v>1.7</v>
      </c>
      <c r="DK154" s="7">
        <v>88.29</v>
      </c>
      <c r="DL154" s="7">
        <v>6.14</v>
      </c>
      <c r="DM154" s="7">
        <v>0</v>
      </c>
      <c r="DN154" s="7">
        <v>32850.949999999997</v>
      </c>
      <c r="DO154" s="7">
        <v>0</v>
      </c>
      <c r="DP154" s="7">
        <v>13.3</v>
      </c>
      <c r="DQ154" s="7">
        <v>7.3</v>
      </c>
      <c r="DR154" s="7">
        <v>14.8</v>
      </c>
      <c r="DS154" s="7">
        <v>16.3</v>
      </c>
      <c r="DT154" s="7">
        <v>32.47</v>
      </c>
      <c r="DU154" s="7">
        <v>4.46</v>
      </c>
      <c r="DV154" s="7">
        <v>76.17</v>
      </c>
      <c r="DW154" s="7">
        <v>90.57</v>
      </c>
      <c r="DX154" s="7">
        <v>-0.34</v>
      </c>
      <c r="DY154" s="7">
        <v>0</v>
      </c>
      <c r="DZ154" s="7">
        <v>125.93</v>
      </c>
      <c r="EA154" s="7">
        <v>-257.35000000000002</v>
      </c>
      <c r="EB154" s="7">
        <v>-1.52</v>
      </c>
      <c r="EC154" s="7">
        <v>0</v>
      </c>
      <c r="ED154" s="7">
        <v>0</v>
      </c>
      <c r="EE154" s="7">
        <v>3.35</v>
      </c>
      <c r="EF154" s="7">
        <v>3.28</v>
      </c>
      <c r="EG154" s="7">
        <v>0</v>
      </c>
      <c r="EH154" s="7">
        <v>0</v>
      </c>
      <c r="EI154" s="7">
        <v>0</v>
      </c>
      <c r="EJ154" s="7">
        <v>3.4922</v>
      </c>
      <c r="EK154" s="7">
        <v>3.3666999999999998</v>
      </c>
      <c r="EL154" s="7">
        <v>3.26</v>
      </c>
      <c r="EM154" s="7">
        <v>3.1143000000000001</v>
      </c>
      <c r="EN154" s="7">
        <v>3.1063999999999998</v>
      </c>
      <c r="EO154" s="7">
        <v>3.1713</v>
      </c>
      <c r="EP154" s="7">
        <v>0</v>
      </c>
      <c r="EQ154" s="7">
        <v>1.9</v>
      </c>
      <c r="ER154" s="7">
        <v>-3.55</v>
      </c>
      <c r="ES154" s="7">
        <v>96.2</v>
      </c>
      <c r="ET154" s="7">
        <v>7.4999999999999902</v>
      </c>
      <c r="EU154" s="7">
        <v>4.0999999999999899</v>
      </c>
      <c r="EV154" s="7">
        <v>7.7</v>
      </c>
      <c r="EW154" s="7">
        <v>8.1999999999999993</v>
      </c>
      <c r="EX154" s="7">
        <v>4.0999999999999996</v>
      </c>
      <c r="EY154" s="7">
        <v>7.4</v>
      </c>
      <c r="EZ154" s="7">
        <v>0</v>
      </c>
      <c r="FA154" s="7">
        <v>9.6999999999999993</v>
      </c>
      <c r="FB154" s="7">
        <v>10.299999999999899</v>
      </c>
      <c r="FC154" s="7">
        <v>5.5</v>
      </c>
      <c r="FD154" s="7">
        <v>6.6999999999999904</v>
      </c>
      <c r="FE154" s="7">
        <v>10.4</v>
      </c>
      <c r="FF154" s="7">
        <v>6.6999999999999904</v>
      </c>
      <c r="FG154" s="7">
        <v>0</v>
      </c>
      <c r="FH154" s="7">
        <v>7.8</v>
      </c>
      <c r="FI154" s="7">
        <v>0</v>
      </c>
      <c r="FJ154" s="7">
        <v>1.7434000000000001</v>
      </c>
      <c r="FK154" s="7">
        <v>3.1701000000000001</v>
      </c>
      <c r="FL154" s="7">
        <v>1.0181</v>
      </c>
      <c r="FM154" s="7">
        <v>2.0030999999999999</v>
      </c>
      <c r="FN154" s="7">
        <v>182.89212000000001</v>
      </c>
      <c r="FO154" s="7">
        <v>0.84734100000000001</v>
      </c>
      <c r="FP154" s="7">
        <v>416.61122899999998</v>
      </c>
      <c r="FQ154" s="7">
        <v>3.530119</v>
      </c>
      <c r="FR154" s="7">
        <v>-316.61122899999998</v>
      </c>
      <c r="FS154" s="7">
        <v>-2.6827779999999999</v>
      </c>
      <c r="FT154" s="7">
        <v>4.6117029999999897</v>
      </c>
      <c r="FU154" s="7">
        <v>-1.217943</v>
      </c>
      <c r="FV154" s="7">
        <v>-8.1115000000000007E-2</v>
      </c>
      <c r="FW154" s="7">
        <v>5.1485719999999997</v>
      </c>
      <c r="FX154" s="7">
        <v>16301.047294</v>
      </c>
      <c r="FY154" s="7">
        <v>188.7</v>
      </c>
      <c r="FZ154" s="7">
        <v>29.6</v>
      </c>
      <c r="GA154" s="7">
        <v>126.9</v>
      </c>
      <c r="GB154" s="7">
        <v>32.200000000000003</v>
      </c>
      <c r="GC154" s="7">
        <v>14.6</v>
      </c>
      <c r="GD154" s="7">
        <v>17.599999999999898</v>
      </c>
      <c r="GE154" s="7">
        <v>50.999999999999901</v>
      </c>
      <c r="GF154" s="7">
        <v>46.8</v>
      </c>
      <c r="GG154" s="7">
        <v>13</v>
      </c>
      <c r="GH154" s="7">
        <v>10.559999999999899</v>
      </c>
    </row>
    <row r="155" spans="1:190" x14ac:dyDescent="0.3">
      <c r="A155" s="6">
        <v>41213</v>
      </c>
      <c r="B155" s="7">
        <v>9.6</v>
      </c>
      <c r="C155" s="7">
        <v>0</v>
      </c>
      <c r="D155" s="7">
        <v>0</v>
      </c>
      <c r="E155" s="7">
        <v>0</v>
      </c>
      <c r="F155" s="7">
        <v>7</v>
      </c>
      <c r="G155" s="7">
        <v>11.7</v>
      </c>
      <c r="H155" s="7">
        <v>4.7</v>
      </c>
      <c r="I155" s="7">
        <v>13.8</v>
      </c>
      <c r="J155" s="7">
        <v>0.76</v>
      </c>
      <c r="K155" s="7">
        <v>6.4</v>
      </c>
      <c r="L155" s="7">
        <v>6.05</v>
      </c>
      <c r="M155" s="7">
        <v>-3.52</v>
      </c>
      <c r="N155" s="7">
        <v>5.92</v>
      </c>
      <c r="O155" s="7">
        <v>10.38</v>
      </c>
      <c r="P155" s="7">
        <v>4.5599999999999996</v>
      </c>
      <c r="Q155" s="7">
        <v>-3.2</v>
      </c>
      <c r="R155" s="7">
        <v>4.9000000000000004</v>
      </c>
      <c r="S155" s="7">
        <v>-4</v>
      </c>
      <c r="T155" s="7">
        <v>2.1</v>
      </c>
      <c r="U155" s="7">
        <v>20.5</v>
      </c>
      <c r="V155" s="7">
        <v>14.98</v>
      </c>
      <c r="W155" s="7">
        <v>8.8000000000000007</v>
      </c>
      <c r="X155" s="7">
        <v>8.32</v>
      </c>
      <c r="Y155" s="7">
        <v>50.2</v>
      </c>
      <c r="Z155" s="7">
        <v>52.1</v>
      </c>
      <c r="AA155" s="7">
        <v>55.5</v>
      </c>
      <c r="AB155" s="7">
        <v>49.5</v>
      </c>
      <c r="AC155" s="7">
        <v>53.5</v>
      </c>
      <c r="AD155" s="7">
        <v>4.8609</v>
      </c>
      <c r="AE155" s="7">
        <v>20.7</v>
      </c>
      <c r="AF155" s="7">
        <v>21.4</v>
      </c>
      <c r="AG155" s="7">
        <v>8.6999999999999993</v>
      </c>
      <c r="AH155" s="7">
        <v>12</v>
      </c>
      <c r="AI155" s="7">
        <v>32.700000000000003</v>
      </c>
      <c r="AJ155" s="7">
        <v>18.600000000000001</v>
      </c>
      <c r="AK155" s="7">
        <v>27.6</v>
      </c>
      <c r="AL155" s="7">
        <v>9.3000000000000007</v>
      </c>
      <c r="AM155" s="7">
        <v>-10.1</v>
      </c>
      <c r="AN155" s="7">
        <v>22.1</v>
      </c>
      <c r="AO155" s="7">
        <v>11.8</v>
      </c>
      <c r="AP155" s="7">
        <v>22.1</v>
      </c>
      <c r="AQ155" s="7">
        <v>20.7</v>
      </c>
      <c r="AR155" s="7">
        <v>14.9</v>
      </c>
      <c r="AS155" s="7">
        <v>32.299999999999997</v>
      </c>
      <c r="AT155" s="7">
        <v>21.9</v>
      </c>
      <c r="AU155" s="7">
        <v>20.100000000000001</v>
      </c>
      <c r="AV155" s="7">
        <v>19.7</v>
      </c>
      <c r="AW155" s="7">
        <v>2.6</v>
      </c>
      <c r="AX155" s="7">
        <v>44</v>
      </c>
      <c r="AY155" s="7">
        <v>53.4</v>
      </c>
      <c r="AZ155" s="7">
        <v>32.310099999999998</v>
      </c>
      <c r="BA155" s="7">
        <v>14.7188</v>
      </c>
      <c r="BB155" s="7">
        <v>23.11</v>
      </c>
      <c r="BC155" s="7">
        <v>18.566600000000001</v>
      </c>
      <c r="BD155" s="7">
        <v>16.3</v>
      </c>
      <c r="BE155" s="7">
        <v>33.337299999999999</v>
      </c>
      <c r="BF155" s="7">
        <v>8.5593000000000004</v>
      </c>
      <c r="BG155" s="7">
        <v>29.481000000000002</v>
      </c>
      <c r="BH155" s="7">
        <v>33.673000000000002</v>
      </c>
      <c r="BI155" s="7">
        <v>51.430599999999998</v>
      </c>
      <c r="BJ155" s="7">
        <v>21.055399999999999</v>
      </c>
      <c r="BK155" s="7">
        <v>30.773900000000001</v>
      </c>
      <c r="BL155" s="7">
        <v>17.127199999999998</v>
      </c>
      <c r="BM155" s="7">
        <v>17.5244</v>
      </c>
      <c r="BN155" s="7">
        <v>22.0138</v>
      </c>
      <c r="BO155" s="7">
        <v>19.3231</v>
      </c>
      <c r="BP155" s="7">
        <v>22.516999999999999</v>
      </c>
      <c r="BQ155" s="7">
        <v>35.906799999999997</v>
      </c>
      <c r="BR155" s="7">
        <v>14.1302</v>
      </c>
      <c r="BS155" s="7">
        <v>7.0574000000000003</v>
      </c>
      <c r="BT155" s="7">
        <v>26.7</v>
      </c>
      <c r="BU155" s="7">
        <v>16</v>
      </c>
      <c r="BV155" s="7">
        <v>-0.24</v>
      </c>
      <c r="BW155" s="7">
        <v>2.73</v>
      </c>
      <c r="BX155" s="7">
        <v>15.4</v>
      </c>
      <c r="BY155" s="7">
        <v>10.8</v>
      </c>
      <c r="BZ155" s="7">
        <v>31.4</v>
      </c>
      <c r="CA155" s="7">
        <v>25.8</v>
      </c>
      <c r="CB155" s="7">
        <v>27.2</v>
      </c>
      <c r="CC155" s="7">
        <v>15.4</v>
      </c>
      <c r="CD155" s="7">
        <v>-18</v>
      </c>
      <c r="CE155" s="7">
        <v>-11.8</v>
      </c>
      <c r="CF155" s="7">
        <v>6.1</v>
      </c>
      <c r="CG155" s="7">
        <v>94.56</v>
      </c>
      <c r="CH155" s="7">
        <v>11.6</v>
      </c>
      <c r="CI155" s="7">
        <v>-8.5</v>
      </c>
      <c r="CJ155" s="7">
        <v>13.3</v>
      </c>
      <c r="CK155" s="7">
        <v>17.3</v>
      </c>
      <c r="CL155" s="7">
        <v>-1.1000000000000001</v>
      </c>
      <c r="CM155" s="7">
        <v>-1.2</v>
      </c>
      <c r="CN155" s="7">
        <v>6</v>
      </c>
      <c r="CO155" s="7">
        <v>-0.2</v>
      </c>
      <c r="CP155" s="7">
        <v>7.9</v>
      </c>
      <c r="CQ155" s="7">
        <v>5.0999999999999996</v>
      </c>
      <c r="CR155" s="7">
        <v>-1.1000000000000001</v>
      </c>
      <c r="CS155" s="7">
        <v>-1.5</v>
      </c>
      <c r="CT155" s="7">
        <v>-0.7</v>
      </c>
      <c r="CU155" s="7">
        <v>-1.3</v>
      </c>
      <c r="CV155" s="7">
        <v>-1.8</v>
      </c>
      <c r="CW155" s="7">
        <v>14.5</v>
      </c>
      <c r="CX155" s="7">
        <v>14.5</v>
      </c>
      <c r="CY155" s="7">
        <v>14.8</v>
      </c>
      <c r="CZ155" s="7">
        <v>14.6</v>
      </c>
      <c r="DA155" s="7">
        <v>14</v>
      </c>
      <c r="DB155" s="7">
        <v>0</v>
      </c>
      <c r="DC155" s="7">
        <v>14.8</v>
      </c>
      <c r="DD155" s="7">
        <v>15</v>
      </c>
      <c r="DE155" s="7">
        <v>11.7</v>
      </c>
      <c r="DF155" s="7">
        <v>13.5</v>
      </c>
      <c r="DG155" s="9">
        <f>2/3*DG154+1/3*DG157</f>
        <v>12.866666666666665</v>
      </c>
      <c r="DH155" s="9">
        <f>2/3*DH154+1/3*DH157</f>
        <v>10.366666666666667</v>
      </c>
      <c r="DI155" s="7">
        <v>5.32</v>
      </c>
      <c r="DJ155" s="7">
        <v>7</v>
      </c>
      <c r="DK155" s="7">
        <v>87.17</v>
      </c>
      <c r="DL155" s="7">
        <v>6.24</v>
      </c>
      <c r="DM155" s="7">
        <v>0</v>
      </c>
      <c r="DN155" s="7">
        <v>32874.26</v>
      </c>
      <c r="DO155" s="7">
        <v>0</v>
      </c>
      <c r="DP155" s="7">
        <v>10.5</v>
      </c>
      <c r="DQ155" s="7">
        <v>6.1</v>
      </c>
      <c r="DR155" s="7">
        <v>14.1</v>
      </c>
      <c r="DS155" s="7">
        <v>15.9</v>
      </c>
      <c r="DT155" s="7">
        <v>-13.87</v>
      </c>
      <c r="DU155" s="7">
        <v>-15.6</v>
      </c>
      <c r="DV155" s="7">
        <v>-15.24</v>
      </c>
      <c r="DW155" s="7">
        <v>11.4</v>
      </c>
      <c r="DX155" s="7">
        <v>-21.15</v>
      </c>
      <c r="DY155" s="7">
        <v>0</v>
      </c>
      <c r="DZ155" s="7">
        <v>39.25</v>
      </c>
      <c r="EA155" s="7">
        <v>-234.65</v>
      </c>
      <c r="EB155" s="7">
        <v>14.7</v>
      </c>
      <c r="EC155" s="7">
        <v>0</v>
      </c>
      <c r="ED155" s="7">
        <v>0</v>
      </c>
      <c r="EE155" s="7">
        <v>3.35</v>
      </c>
      <c r="EF155" s="7">
        <v>2.9550000000000001</v>
      </c>
      <c r="EG155" s="7">
        <v>0</v>
      </c>
      <c r="EH155" s="7">
        <v>0</v>
      </c>
      <c r="EI155" s="7">
        <v>0</v>
      </c>
      <c r="EJ155" s="7">
        <v>3.4375</v>
      </c>
      <c r="EK155" s="7">
        <v>3.2524999999999999</v>
      </c>
      <c r="EL155" s="7">
        <v>3.2542</v>
      </c>
      <c r="EM155" s="7">
        <v>3.1785999999999999</v>
      </c>
      <c r="EN155" s="7">
        <v>3.2440000000000002</v>
      </c>
      <c r="EO155" s="7">
        <v>3.3673999999999999</v>
      </c>
      <c r="EP155" s="7">
        <v>0</v>
      </c>
      <c r="EQ155" s="7">
        <v>1.7</v>
      </c>
      <c r="ER155" s="7">
        <v>-2.76</v>
      </c>
      <c r="ES155" s="7">
        <v>97.3</v>
      </c>
      <c r="ET155" s="7">
        <v>7.7</v>
      </c>
      <c r="EU155" s="7">
        <v>4.4000000000000004</v>
      </c>
      <c r="EV155" s="7">
        <v>7.9666666666666597</v>
      </c>
      <c r="EW155" s="7">
        <v>8.36666666666666</v>
      </c>
      <c r="EX155" s="7">
        <v>4.43333333333333</v>
      </c>
      <c r="EY155" s="7">
        <v>7.6666666666666599</v>
      </c>
      <c r="EZ155" s="7">
        <v>0</v>
      </c>
      <c r="FA155" s="7">
        <v>9.6999999999999993</v>
      </c>
      <c r="FB155" s="7">
        <v>10.466666666666599</v>
      </c>
      <c r="FC155" s="7">
        <v>6</v>
      </c>
      <c r="FD155" s="7">
        <v>6.7666666666666604</v>
      </c>
      <c r="FE155" s="7">
        <v>10.8</v>
      </c>
      <c r="FF155" s="7">
        <v>7.4</v>
      </c>
      <c r="FG155" s="7">
        <v>0</v>
      </c>
      <c r="FH155" s="7">
        <v>7.5666666666666602</v>
      </c>
      <c r="FI155" s="7">
        <v>0</v>
      </c>
      <c r="FJ155" s="7">
        <v>2.0368666666666599</v>
      </c>
      <c r="FK155" s="7">
        <v>3.2276666666666598</v>
      </c>
      <c r="FL155" s="7">
        <v>1.43126666666666</v>
      </c>
      <c r="FM155" s="7">
        <v>2.2556333333333298</v>
      </c>
      <c r="FN155" s="7">
        <v>310.56748800000003</v>
      </c>
      <c r="FO155" s="7">
        <v>1.35451233333333</v>
      </c>
      <c r="FP155" s="7">
        <v>308.14775200000003</v>
      </c>
      <c r="FQ155" s="7">
        <v>3.073709</v>
      </c>
      <c r="FR155" s="7">
        <v>-208.147752</v>
      </c>
      <c r="FS155" s="7">
        <v>-1.71919633333333</v>
      </c>
      <c r="FT155" s="7">
        <v>4.5343499999999999</v>
      </c>
      <c r="FU155" s="7">
        <v>-1.0715463333333299</v>
      </c>
      <c r="FV155" s="7">
        <v>-0.58498066666666704</v>
      </c>
      <c r="FW155" s="7">
        <v>4.9612686666666601</v>
      </c>
      <c r="FX155" s="7">
        <v>16460.947671333299</v>
      </c>
      <c r="FY155" s="7">
        <v>189.333333333333</v>
      </c>
      <c r="FZ155" s="7">
        <v>29.733333333333299</v>
      </c>
      <c r="GA155" s="7">
        <v>127.36666666666601</v>
      </c>
      <c r="GB155" s="7">
        <v>32.233333333333299</v>
      </c>
      <c r="GC155" s="7">
        <v>14.533333333333299</v>
      </c>
      <c r="GD155" s="7">
        <v>17.7</v>
      </c>
      <c r="GE155" s="7">
        <v>51.8</v>
      </c>
      <c r="GF155" s="7">
        <v>47.533333333333303</v>
      </c>
      <c r="GG155" s="7">
        <v>12.8666666666666</v>
      </c>
      <c r="GH155" s="7">
        <v>10.3666666666666</v>
      </c>
    </row>
    <row r="156" spans="1:190" x14ac:dyDescent="0.3">
      <c r="A156" s="6">
        <v>41243</v>
      </c>
      <c r="B156" s="7">
        <v>10.1</v>
      </c>
      <c r="C156" s="7">
        <v>0</v>
      </c>
      <c r="D156" s="7">
        <v>0</v>
      </c>
      <c r="E156" s="7">
        <v>0</v>
      </c>
      <c r="F156" s="7">
        <v>7.2</v>
      </c>
      <c r="G156" s="7">
        <v>11.8</v>
      </c>
      <c r="H156" s="7">
        <v>6.5</v>
      </c>
      <c r="I156" s="7">
        <v>13.7</v>
      </c>
      <c r="J156" s="7">
        <v>0.86</v>
      </c>
      <c r="K156" s="7">
        <v>7.9</v>
      </c>
      <c r="L156" s="7">
        <v>7.58</v>
      </c>
      <c r="M156" s="7">
        <v>-0.74</v>
      </c>
      <c r="N156" s="7">
        <v>7.04</v>
      </c>
      <c r="O156" s="7">
        <v>12.44</v>
      </c>
      <c r="P156" s="7">
        <v>8.2100000000000009</v>
      </c>
      <c r="Q156" s="7">
        <v>0.5</v>
      </c>
      <c r="R156" s="7">
        <v>10.4</v>
      </c>
      <c r="S156" s="7">
        <v>-1</v>
      </c>
      <c r="T156" s="7">
        <v>6.5</v>
      </c>
      <c r="U156" s="7">
        <v>22.8</v>
      </c>
      <c r="V156" s="7">
        <v>15.86</v>
      </c>
      <c r="W156" s="7">
        <v>8.6</v>
      </c>
      <c r="X156" s="7">
        <v>7.86</v>
      </c>
      <c r="Y156" s="7">
        <v>50.6</v>
      </c>
      <c r="Z156" s="7">
        <v>52.5</v>
      </c>
      <c r="AA156" s="7">
        <v>55.6</v>
      </c>
      <c r="AB156" s="7">
        <v>50.5</v>
      </c>
      <c r="AC156" s="7">
        <v>52.1</v>
      </c>
      <c r="AD156" s="7">
        <v>6.1515000000000004</v>
      </c>
      <c r="AE156" s="7">
        <v>20.7</v>
      </c>
      <c r="AF156" s="7">
        <v>21.4</v>
      </c>
      <c r="AG156" s="7">
        <v>8.8000000000000007</v>
      </c>
      <c r="AH156" s="7">
        <v>11.8</v>
      </c>
      <c r="AI156" s="7">
        <v>33.9</v>
      </c>
      <c r="AJ156" s="7">
        <v>18.8</v>
      </c>
      <c r="AK156" s="7">
        <v>31.3</v>
      </c>
      <c r="AL156" s="7">
        <v>9.8000000000000007</v>
      </c>
      <c r="AM156" s="7">
        <v>-10.4</v>
      </c>
      <c r="AN156" s="7">
        <v>21.6</v>
      </c>
      <c r="AO156" s="7">
        <v>13.7</v>
      </c>
      <c r="AP156" s="7">
        <v>22.2</v>
      </c>
      <c r="AQ156" s="7">
        <v>20</v>
      </c>
      <c r="AR156" s="7">
        <v>15.5</v>
      </c>
      <c r="AS156" s="7">
        <v>30.5</v>
      </c>
      <c r="AT156" s="7">
        <v>21.1</v>
      </c>
      <c r="AU156" s="7">
        <v>20.399999999999999</v>
      </c>
      <c r="AV156" s="7">
        <v>19.899999999999999</v>
      </c>
      <c r="AW156" s="7">
        <v>2.5</v>
      </c>
      <c r="AX156" s="7">
        <v>43.8</v>
      </c>
      <c r="AY156" s="7">
        <v>53.7</v>
      </c>
      <c r="AZ156" s="7">
        <v>30.512499999999999</v>
      </c>
      <c r="BA156" s="7">
        <v>12.213900000000001</v>
      </c>
      <c r="BB156" s="7">
        <v>22.751200000000001</v>
      </c>
      <c r="BC156" s="7">
        <v>16.168600000000001</v>
      </c>
      <c r="BD156" s="7">
        <v>18.7</v>
      </c>
      <c r="BE156" s="7">
        <v>31.3431</v>
      </c>
      <c r="BF156" s="7">
        <v>9.6830999999999996</v>
      </c>
      <c r="BG156" s="7">
        <v>28.405100000000001</v>
      </c>
      <c r="BH156" s="7">
        <v>32.156599999999997</v>
      </c>
      <c r="BI156" s="7">
        <v>52.850099999999998</v>
      </c>
      <c r="BJ156" s="7">
        <v>22.192599999999999</v>
      </c>
      <c r="BK156" s="7">
        <v>33.8874</v>
      </c>
      <c r="BL156" s="7">
        <v>20.020199999999999</v>
      </c>
      <c r="BM156" s="7">
        <v>17.2407</v>
      </c>
      <c r="BN156" s="7">
        <v>23.8005</v>
      </c>
      <c r="BO156" s="7">
        <v>19.886099999999999</v>
      </c>
      <c r="BP156" s="7">
        <v>22.065999999999999</v>
      </c>
      <c r="BQ156" s="7">
        <v>35.193100000000001</v>
      </c>
      <c r="BR156" s="7">
        <v>13.9514</v>
      </c>
      <c r="BS156" s="7">
        <v>6.5456000000000003</v>
      </c>
      <c r="BT156" s="7">
        <v>28.8</v>
      </c>
      <c r="BU156" s="7">
        <v>16.3</v>
      </c>
      <c r="BV156" s="7">
        <v>-5.39</v>
      </c>
      <c r="BW156" s="7">
        <v>15.96</v>
      </c>
      <c r="BX156" s="7">
        <v>16.7</v>
      </c>
      <c r="BY156" s="7">
        <v>11.9</v>
      </c>
      <c r="BZ156" s="7">
        <v>32.700000000000003</v>
      </c>
      <c r="CA156" s="7">
        <v>27.3</v>
      </c>
      <c r="CB156" s="7">
        <v>29.6</v>
      </c>
      <c r="CC156" s="7">
        <v>16.7</v>
      </c>
      <c r="CD156" s="7">
        <v>-14.8</v>
      </c>
      <c r="CE156" s="7">
        <v>-10.3</v>
      </c>
      <c r="CF156" s="7">
        <v>6.9</v>
      </c>
      <c r="CG156" s="7">
        <v>95.71</v>
      </c>
      <c r="CH156" s="7">
        <v>14.1</v>
      </c>
      <c r="CI156" s="7">
        <v>-7.2</v>
      </c>
      <c r="CJ156" s="7">
        <v>13.3</v>
      </c>
      <c r="CK156" s="7">
        <v>14.1</v>
      </c>
      <c r="CL156" s="7">
        <v>2.4</v>
      </c>
      <c r="CM156" s="7">
        <v>2.2999999999999998</v>
      </c>
      <c r="CN156" s="7">
        <v>11.6</v>
      </c>
      <c r="CO156" s="7">
        <v>1.7</v>
      </c>
      <c r="CP156" s="7">
        <v>10.7</v>
      </c>
      <c r="CQ156" s="7">
        <v>8.8000000000000007</v>
      </c>
      <c r="CR156" s="7">
        <v>-0.6</v>
      </c>
      <c r="CS156" s="7">
        <v>-1</v>
      </c>
      <c r="CT156" s="7">
        <v>0.3</v>
      </c>
      <c r="CU156" s="7">
        <v>-0.5</v>
      </c>
      <c r="CV156" s="7">
        <v>-1.6</v>
      </c>
      <c r="CW156" s="7">
        <v>14.9</v>
      </c>
      <c r="CX156" s="7">
        <v>15</v>
      </c>
      <c r="CY156" s="7">
        <v>14.6</v>
      </c>
      <c r="CZ156" s="7">
        <v>15</v>
      </c>
      <c r="DA156" s="7">
        <v>14.2</v>
      </c>
      <c r="DB156" s="7">
        <v>0</v>
      </c>
      <c r="DC156" s="7">
        <v>15.1</v>
      </c>
      <c r="DD156" s="7">
        <v>15.3</v>
      </c>
      <c r="DE156" s="7">
        <v>12.6</v>
      </c>
      <c r="DF156" s="7">
        <v>13.6</v>
      </c>
      <c r="DG156" s="9">
        <f>1/3*DG154+2/3*DG157</f>
        <v>12.733333333333331</v>
      </c>
      <c r="DH156" s="9">
        <f>1/3*DH154+2/3*DH157</f>
        <v>10.173333333333334</v>
      </c>
      <c r="DI156" s="7">
        <v>8.16</v>
      </c>
      <c r="DJ156" s="7">
        <v>8.3000000000000007</v>
      </c>
      <c r="DK156" s="7">
        <v>32.85</v>
      </c>
      <c r="DL156" s="7">
        <v>5.77</v>
      </c>
      <c r="DM156" s="7">
        <v>0</v>
      </c>
      <c r="DN156" s="7">
        <v>32976.71</v>
      </c>
      <c r="DO156" s="7">
        <v>0</v>
      </c>
      <c r="DP156" s="7">
        <v>10.7</v>
      </c>
      <c r="DQ156" s="7">
        <v>5.5</v>
      </c>
      <c r="DR156" s="7">
        <v>13.9</v>
      </c>
      <c r="DS156" s="7">
        <v>15.7</v>
      </c>
      <c r="DT156" s="7">
        <v>-7.15</v>
      </c>
      <c r="DU156" s="7">
        <v>1.85</v>
      </c>
      <c r="DV156" s="7">
        <v>-23.86</v>
      </c>
      <c r="DW156" s="7">
        <v>67.8</v>
      </c>
      <c r="DX156" s="7">
        <v>-32.659999999999997</v>
      </c>
      <c r="DY156" s="7">
        <v>0</v>
      </c>
      <c r="DZ156" s="7">
        <v>45.95</v>
      </c>
      <c r="EA156" s="7">
        <v>-12.73</v>
      </c>
      <c r="EB156" s="7">
        <v>-69.47</v>
      </c>
      <c r="EC156" s="7">
        <v>0</v>
      </c>
      <c r="ED156" s="7">
        <v>0</v>
      </c>
      <c r="EE156" s="7">
        <v>3.35</v>
      </c>
      <c r="EF156" s="7">
        <v>2.2532999999999999</v>
      </c>
      <c r="EG156" s="7">
        <v>0</v>
      </c>
      <c r="EH156" s="7">
        <v>0</v>
      </c>
      <c r="EI156" s="7">
        <v>0</v>
      </c>
      <c r="EJ156" s="7">
        <v>3.3490000000000002</v>
      </c>
      <c r="EK156" s="7">
        <v>3.5811000000000002</v>
      </c>
      <c r="EL156" s="7">
        <v>3.4636</v>
      </c>
      <c r="EM156" s="7">
        <v>3.42</v>
      </c>
      <c r="EN156" s="7">
        <v>3.5038999999999998</v>
      </c>
      <c r="EO156" s="7">
        <v>3.6475</v>
      </c>
      <c r="EP156" s="7">
        <v>0</v>
      </c>
      <c r="EQ156" s="7">
        <v>2</v>
      </c>
      <c r="ER156" s="7">
        <v>-2.2000000000000002</v>
      </c>
      <c r="ES156" s="7">
        <v>98</v>
      </c>
      <c r="ET156" s="7">
        <v>7.9</v>
      </c>
      <c r="EU156" s="7">
        <v>4.7</v>
      </c>
      <c r="EV156" s="7">
        <v>8.2333333333333307</v>
      </c>
      <c r="EW156" s="7">
        <v>8.5333333333333297</v>
      </c>
      <c r="EX156" s="7">
        <v>4.7666666666666604</v>
      </c>
      <c r="EY156" s="7">
        <v>7.93333333333333</v>
      </c>
      <c r="EZ156" s="7">
        <v>0</v>
      </c>
      <c r="FA156" s="7">
        <v>9.6999999999999993</v>
      </c>
      <c r="FB156" s="7">
        <v>10.633333333333301</v>
      </c>
      <c r="FC156" s="7">
        <v>6.5</v>
      </c>
      <c r="FD156" s="7">
        <v>6.8333333333333304</v>
      </c>
      <c r="FE156" s="7">
        <v>11.2</v>
      </c>
      <c r="FF156" s="7">
        <v>8.1</v>
      </c>
      <c r="FG156" s="7">
        <v>0</v>
      </c>
      <c r="FH156" s="7">
        <v>7.3333333333333304</v>
      </c>
      <c r="FI156" s="7">
        <v>0</v>
      </c>
      <c r="FJ156" s="7">
        <v>2.3303333333333298</v>
      </c>
      <c r="FK156" s="7">
        <v>3.2852333333333301</v>
      </c>
      <c r="FL156" s="7">
        <v>1.84443333333333</v>
      </c>
      <c r="FM156" s="7">
        <v>2.5081666666666602</v>
      </c>
      <c r="FN156" s="7">
        <v>438.24285600000002</v>
      </c>
      <c r="FO156" s="7">
        <v>1.8616836666666601</v>
      </c>
      <c r="FP156" s="7">
        <v>199.68427500000001</v>
      </c>
      <c r="FQ156" s="7">
        <v>2.617299</v>
      </c>
      <c r="FR156" s="7">
        <v>-99.684275</v>
      </c>
      <c r="FS156" s="7">
        <v>-0.75561466666666599</v>
      </c>
      <c r="FT156" s="7">
        <v>4.4569970000000003</v>
      </c>
      <c r="FU156" s="7">
        <v>-0.92514966666666598</v>
      </c>
      <c r="FV156" s="7">
        <v>-1.08884633333333</v>
      </c>
      <c r="FW156" s="7">
        <v>4.7739653333333303</v>
      </c>
      <c r="FX156" s="7">
        <v>16620.848048666601</v>
      </c>
      <c r="FY156" s="7">
        <v>189.96666666666599</v>
      </c>
      <c r="FZ156" s="7">
        <v>29.8666666666666</v>
      </c>
      <c r="GA156" s="7">
        <v>127.833333333333</v>
      </c>
      <c r="GB156" s="7">
        <v>32.266666666666602</v>
      </c>
      <c r="GC156" s="7">
        <v>14.466666666666599</v>
      </c>
      <c r="GD156" s="7">
        <v>17.8</v>
      </c>
      <c r="GE156" s="7">
        <v>52.6</v>
      </c>
      <c r="GF156" s="7">
        <v>48.266666666666602</v>
      </c>
      <c r="GG156" s="7">
        <v>12.733333333333301</v>
      </c>
      <c r="GH156" s="7">
        <v>10.1733333333333</v>
      </c>
    </row>
    <row r="157" spans="1:190" x14ac:dyDescent="0.3">
      <c r="A157" s="6">
        <v>41274</v>
      </c>
      <c r="B157" s="7">
        <v>10.3</v>
      </c>
      <c r="C157" s="7">
        <v>0</v>
      </c>
      <c r="D157" s="7">
        <v>0</v>
      </c>
      <c r="E157" s="7">
        <v>0</v>
      </c>
      <c r="F157" s="7">
        <v>8</v>
      </c>
      <c r="G157" s="7">
        <v>12.1</v>
      </c>
      <c r="H157" s="7">
        <v>6.9</v>
      </c>
      <c r="I157" s="7">
        <v>12.9</v>
      </c>
      <c r="J157" s="7">
        <v>0.9</v>
      </c>
      <c r="K157" s="7">
        <v>7.6</v>
      </c>
      <c r="L157" s="9">
        <f t="shared" ref="L157:O157" si="175">2/3*L156+1/3*L159</f>
        <v>0.88999999999999968</v>
      </c>
      <c r="M157" s="9">
        <f t="shared" si="175"/>
        <v>-2.1266666666666665</v>
      </c>
      <c r="N157" s="9">
        <f t="shared" si="175"/>
        <v>-0.836666666666666</v>
      </c>
      <c r="O157" s="9">
        <f t="shared" si="175"/>
        <v>9.1999999999999993</v>
      </c>
      <c r="P157" s="9">
        <f>2/3*P156+1/3*P159</f>
        <v>3.1500000000000004</v>
      </c>
      <c r="Q157" s="7">
        <v>1.3</v>
      </c>
      <c r="R157" s="7">
        <v>6.5</v>
      </c>
      <c r="S157" s="7">
        <v>0.9</v>
      </c>
      <c r="T157" s="7">
        <v>-5.0999999999999996</v>
      </c>
      <c r="U157" s="7">
        <v>17.3</v>
      </c>
      <c r="V157" s="7">
        <v>16.93</v>
      </c>
      <c r="W157" s="7">
        <v>8.3000000000000007</v>
      </c>
      <c r="X157" s="7">
        <v>7.19</v>
      </c>
      <c r="Y157" s="7">
        <v>50.6</v>
      </c>
      <c r="Z157" s="7">
        <v>52</v>
      </c>
      <c r="AA157" s="7">
        <v>56.1</v>
      </c>
      <c r="AB157" s="7">
        <v>51.5</v>
      </c>
      <c r="AC157" s="7">
        <v>51.7</v>
      </c>
      <c r="AD157" s="9">
        <f>2/3*AD156+1/3*AD159</f>
        <v>2.8584000000000001</v>
      </c>
      <c r="AE157" s="7">
        <v>20.6</v>
      </c>
      <c r="AF157" s="7">
        <v>21.2</v>
      </c>
      <c r="AG157" s="7">
        <v>8</v>
      </c>
      <c r="AH157" s="7">
        <v>14.5</v>
      </c>
      <c r="AI157" s="7">
        <v>34.299999999999997</v>
      </c>
      <c r="AJ157" s="7">
        <v>18.600000000000001</v>
      </c>
      <c r="AK157" s="7">
        <v>29.7</v>
      </c>
      <c r="AL157" s="7">
        <v>8.4</v>
      </c>
      <c r="AM157" s="7">
        <v>-10.9</v>
      </c>
      <c r="AN157" s="7">
        <v>21.7</v>
      </c>
      <c r="AO157" s="7">
        <v>13.7</v>
      </c>
      <c r="AP157" s="7">
        <v>22.1</v>
      </c>
      <c r="AQ157" s="7">
        <v>20.100000000000001</v>
      </c>
      <c r="AR157" s="7">
        <v>15.2</v>
      </c>
      <c r="AS157" s="7">
        <v>32.191000000000003</v>
      </c>
      <c r="AT157" s="7">
        <v>20.153300000000002</v>
      </c>
      <c r="AU157" s="7">
        <v>20.566800000000001</v>
      </c>
      <c r="AV157" s="7">
        <v>19.7</v>
      </c>
      <c r="AW157" s="7">
        <v>2.5</v>
      </c>
      <c r="AX157" s="7">
        <v>43.5</v>
      </c>
      <c r="AY157" s="7">
        <v>54</v>
      </c>
      <c r="AZ157" s="7">
        <v>32.191000000000003</v>
      </c>
      <c r="BA157" s="7">
        <v>11.7639</v>
      </c>
      <c r="BB157" s="7">
        <v>22.027899999999999</v>
      </c>
      <c r="BC157" s="7">
        <v>12.805899999999999</v>
      </c>
      <c r="BD157" s="7">
        <v>24.6</v>
      </c>
      <c r="BE157" s="7">
        <v>33.016300000000001</v>
      </c>
      <c r="BF157" s="7">
        <v>9.1137999999999995</v>
      </c>
      <c r="BG157" s="7">
        <v>30.2044</v>
      </c>
      <c r="BH157" s="7">
        <v>30.630199999999999</v>
      </c>
      <c r="BI157" s="7">
        <v>46.171700000000001</v>
      </c>
      <c r="BJ157" s="7">
        <v>22.0611</v>
      </c>
      <c r="BK157" s="7">
        <v>37.426200000000001</v>
      </c>
      <c r="BL157" s="7">
        <v>27.792899999999999</v>
      </c>
      <c r="BM157" s="7">
        <v>19.4754</v>
      </c>
      <c r="BN157" s="7">
        <v>26.0106</v>
      </c>
      <c r="BO157" s="7">
        <v>20.259699999999999</v>
      </c>
      <c r="BP157" s="7">
        <v>22.974799999999998</v>
      </c>
      <c r="BQ157" s="7">
        <v>36.238</v>
      </c>
      <c r="BR157" s="7">
        <v>13.702400000000001</v>
      </c>
      <c r="BS157" s="7">
        <v>9.1987000000000005</v>
      </c>
      <c r="BT157" s="7">
        <v>28.6</v>
      </c>
      <c r="BU157" s="7">
        <v>18.100000000000001</v>
      </c>
      <c r="BV157" s="7">
        <v>-4.47</v>
      </c>
      <c r="BW157" s="7">
        <v>46.02</v>
      </c>
      <c r="BX157" s="7">
        <v>16.2</v>
      </c>
      <c r="BY157" s="7">
        <v>11.4</v>
      </c>
      <c r="BZ157" s="7">
        <v>31.6</v>
      </c>
      <c r="CA157" s="7">
        <v>25.4</v>
      </c>
      <c r="CB157" s="7">
        <v>30.1</v>
      </c>
      <c r="CC157" s="7">
        <v>16.2</v>
      </c>
      <c r="CD157" s="7">
        <v>-19.5</v>
      </c>
      <c r="CE157" s="7">
        <v>-16.7</v>
      </c>
      <c r="CF157" s="7">
        <v>5</v>
      </c>
      <c r="CG157" s="7">
        <v>95.59</v>
      </c>
      <c r="CH157" s="7">
        <v>12.7</v>
      </c>
      <c r="CI157" s="7">
        <v>-7.3</v>
      </c>
      <c r="CJ157" s="7">
        <v>13.2</v>
      </c>
      <c r="CK157" s="7">
        <v>7.3</v>
      </c>
      <c r="CL157" s="7">
        <v>1.8</v>
      </c>
      <c r="CM157" s="7">
        <v>2</v>
      </c>
      <c r="CN157" s="7">
        <v>12.4</v>
      </c>
      <c r="CO157" s="7">
        <v>-1.4</v>
      </c>
      <c r="CP157" s="7">
        <v>5.2</v>
      </c>
      <c r="CQ157" s="7">
        <v>11.3</v>
      </c>
      <c r="CR157" s="7">
        <v>-0.1</v>
      </c>
      <c r="CS157" s="7">
        <v>-0.4</v>
      </c>
      <c r="CT157" s="7">
        <v>1.4</v>
      </c>
      <c r="CU157" s="7">
        <v>0.1</v>
      </c>
      <c r="CV157" s="7">
        <v>-1.1000000000000001</v>
      </c>
      <c r="CW157" s="7">
        <v>15.2</v>
      </c>
      <c r="CX157" s="7">
        <v>15.2</v>
      </c>
      <c r="CY157" s="7">
        <v>15.1</v>
      </c>
      <c r="CZ157" s="7">
        <v>15.2</v>
      </c>
      <c r="DA157" s="7">
        <v>15.1</v>
      </c>
      <c r="DB157" s="7">
        <v>0</v>
      </c>
      <c r="DC157" s="7">
        <v>15.3</v>
      </c>
      <c r="DD157" s="7">
        <v>15.4</v>
      </c>
      <c r="DE157" s="7">
        <v>14.1</v>
      </c>
      <c r="DF157" s="7">
        <v>13.5</v>
      </c>
      <c r="DG157" s="7">
        <v>12.6</v>
      </c>
      <c r="DH157" s="7">
        <v>9.98</v>
      </c>
      <c r="DI157" s="7">
        <v>7.12</v>
      </c>
      <c r="DJ157" s="7">
        <v>9</v>
      </c>
      <c r="DK157" s="7">
        <v>88.28</v>
      </c>
      <c r="DL157" s="7">
        <v>6.19</v>
      </c>
      <c r="DM157" s="7">
        <v>0</v>
      </c>
      <c r="DN157" s="7">
        <v>33115.89</v>
      </c>
      <c r="DO157" s="7">
        <v>0</v>
      </c>
      <c r="DP157" s="7">
        <v>7.7</v>
      </c>
      <c r="DQ157" s="7">
        <v>6.5</v>
      </c>
      <c r="DR157" s="7">
        <v>13.8</v>
      </c>
      <c r="DS157" s="7">
        <v>15</v>
      </c>
      <c r="DT157" s="7">
        <v>-29.02</v>
      </c>
      <c r="DU157" s="7">
        <v>-21.87</v>
      </c>
      <c r="DV157" s="7">
        <v>-45.65</v>
      </c>
      <c r="DW157" s="7">
        <v>39.64</v>
      </c>
      <c r="DX157" s="7">
        <v>-51.76</v>
      </c>
      <c r="DY157" s="7">
        <v>0</v>
      </c>
      <c r="DZ157" s="7">
        <v>10.49</v>
      </c>
      <c r="EA157" s="7">
        <v>42.36</v>
      </c>
      <c r="EB157" s="7">
        <v>-3.24</v>
      </c>
      <c r="EC157" s="7">
        <v>0</v>
      </c>
      <c r="ED157" s="8">
        <v>0</v>
      </c>
      <c r="EE157" s="7">
        <v>3.35</v>
      </c>
      <c r="EF157" s="7">
        <v>3.8660000000000001</v>
      </c>
      <c r="EG157" s="7">
        <v>0</v>
      </c>
      <c r="EH157" s="7">
        <v>0</v>
      </c>
      <c r="EI157" s="7">
        <v>0</v>
      </c>
      <c r="EJ157" s="7">
        <v>3.6114000000000002</v>
      </c>
      <c r="EK157" s="7">
        <v>3.56</v>
      </c>
      <c r="EL157" s="7">
        <v>3.39</v>
      </c>
      <c r="EM157" s="7">
        <v>3.36</v>
      </c>
      <c r="EN157" s="7">
        <v>3.55</v>
      </c>
      <c r="EO157" s="7">
        <v>3.6949999999999998</v>
      </c>
      <c r="EP157" s="7">
        <v>0</v>
      </c>
      <c r="EQ157" s="7">
        <v>2.5</v>
      </c>
      <c r="ER157" s="7">
        <v>-1.94</v>
      </c>
      <c r="ES157" s="7">
        <v>98.4</v>
      </c>
      <c r="ET157" s="7">
        <v>8.1</v>
      </c>
      <c r="EU157" s="7">
        <v>5</v>
      </c>
      <c r="EV157" s="7">
        <v>8.5</v>
      </c>
      <c r="EW157" s="7">
        <v>8.6999999999999993</v>
      </c>
      <c r="EX157" s="7">
        <v>5.0999999999999899</v>
      </c>
      <c r="EY157" s="7">
        <v>8.1999999999999993</v>
      </c>
      <c r="EZ157" s="7">
        <v>0</v>
      </c>
      <c r="FA157" s="7">
        <v>9.6999999999999993</v>
      </c>
      <c r="FB157" s="7">
        <v>10.8</v>
      </c>
      <c r="FC157" s="7">
        <v>7</v>
      </c>
      <c r="FD157" s="7">
        <v>6.9</v>
      </c>
      <c r="FE157" s="7">
        <v>11.6</v>
      </c>
      <c r="FF157" s="7">
        <v>8.8000000000000007</v>
      </c>
      <c r="FG157" s="7">
        <v>0</v>
      </c>
      <c r="FH157" s="7">
        <v>7.1</v>
      </c>
      <c r="FI157" s="7">
        <v>0</v>
      </c>
      <c r="FJ157" s="7">
        <v>2.6238000000000001</v>
      </c>
      <c r="FK157" s="7">
        <v>3.3428</v>
      </c>
      <c r="FL157" s="7">
        <v>2.2576000000000001</v>
      </c>
      <c r="FM157" s="7">
        <v>2.7606999999999902</v>
      </c>
      <c r="FN157" s="7">
        <v>565.91822400000001</v>
      </c>
      <c r="FO157" s="7">
        <v>2.3688549999999902</v>
      </c>
      <c r="FP157" s="7">
        <v>91.220798000000002</v>
      </c>
      <c r="FQ157" s="7">
        <v>2.1608890000000001</v>
      </c>
      <c r="FR157" s="7">
        <v>8.7792019999999997</v>
      </c>
      <c r="FS157" s="7">
        <v>0.20796700000000101</v>
      </c>
      <c r="FT157" s="7">
        <v>4.3796439999999999</v>
      </c>
      <c r="FU157" s="7">
        <v>-0.77875299999999903</v>
      </c>
      <c r="FV157" s="7">
        <v>-1.5927119999999999</v>
      </c>
      <c r="FW157" s="7">
        <v>4.5866619999999996</v>
      </c>
      <c r="FX157" s="7">
        <v>16780.748425999998</v>
      </c>
      <c r="FY157" s="7">
        <v>190.6</v>
      </c>
      <c r="FZ157" s="7">
        <v>30</v>
      </c>
      <c r="GA157" s="7">
        <v>128.29999999999899</v>
      </c>
      <c r="GB157" s="7">
        <v>32.299999999999997</v>
      </c>
      <c r="GC157" s="7">
        <v>14.399999999999901</v>
      </c>
      <c r="GD157" s="7">
        <v>17.899999999999999</v>
      </c>
      <c r="GE157" s="7">
        <v>53.4</v>
      </c>
      <c r="GF157" s="7">
        <v>48.999999999999901</v>
      </c>
      <c r="GG157" s="7">
        <v>12.6</v>
      </c>
      <c r="GH157" s="7">
        <v>9.98</v>
      </c>
    </row>
    <row r="158" spans="1:190" x14ac:dyDescent="0.3">
      <c r="A158" s="6">
        <v>41305</v>
      </c>
      <c r="B158" s="7">
        <v>17.7</v>
      </c>
      <c r="C158" s="7">
        <v>0</v>
      </c>
      <c r="D158" s="7">
        <v>0</v>
      </c>
      <c r="E158" s="7">
        <v>0</v>
      </c>
      <c r="F158" s="9">
        <f t="shared" ref="F158:H158" si="176">2/3*F157+1/3*F160</f>
        <v>6.7666666666666657</v>
      </c>
      <c r="G158" s="9">
        <f t="shared" si="176"/>
        <v>11.733333333333333</v>
      </c>
      <c r="H158" s="9">
        <f t="shared" si="176"/>
        <v>6.6333333333333329</v>
      </c>
      <c r="I158" s="9">
        <f>2/3*I157+1/3*I160</f>
        <v>13.033333333333333</v>
      </c>
      <c r="J158" s="7">
        <v>0.61</v>
      </c>
      <c r="K158" s="7">
        <v>21.2941</v>
      </c>
      <c r="L158" s="9">
        <f t="shared" ref="L158:O158" si="177">1/3*L156+2/3*L159</f>
        <v>-5.8</v>
      </c>
      <c r="M158" s="9">
        <f t="shared" si="177"/>
        <v>-3.5133333333333332</v>
      </c>
      <c r="N158" s="9">
        <f t="shared" si="177"/>
        <v>-8.7133333333333312</v>
      </c>
      <c r="O158" s="9">
        <f t="shared" si="177"/>
        <v>5.96</v>
      </c>
      <c r="P158" s="9">
        <f>1/3*P156+2/3*P159</f>
        <v>-1.9099999999999997</v>
      </c>
      <c r="Q158" s="7">
        <v>1.6</v>
      </c>
      <c r="R158" s="7">
        <v>16.5</v>
      </c>
      <c r="S158" s="7">
        <v>4.5999999999999996</v>
      </c>
      <c r="T158" s="7">
        <v>13.6</v>
      </c>
      <c r="U158" s="9">
        <f>2/3*U157+1/3*U160</f>
        <v>13.3</v>
      </c>
      <c r="V158" s="9">
        <f t="shared" ref="V158:X158" si="178">V157/2+V159/2</f>
        <v>16.45</v>
      </c>
      <c r="W158" s="9">
        <f t="shared" si="178"/>
        <v>8.8500000000000014</v>
      </c>
      <c r="X158" s="9">
        <f t="shared" si="178"/>
        <v>7.35</v>
      </c>
      <c r="Y158" s="7">
        <v>50.4</v>
      </c>
      <c r="Z158" s="7">
        <v>51.3</v>
      </c>
      <c r="AA158" s="7">
        <v>56.2</v>
      </c>
      <c r="AB158" s="7">
        <v>52.3</v>
      </c>
      <c r="AC158" s="7">
        <v>54</v>
      </c>
      <c r="AD158" s="9">
        <f>1/3*AD156+2/3*AD159</f>
        <v>-0.43469999999999986</v>
      </c>
      <c r="AE158" s="9">
        <f t="shared" ref="AE158:BU158" si="179">AE157/2+AE159/2</f>
        <v>20.9</v>
      </c>
      <c r="AF158" s="9">
        <f t="shared" si="179"/>
        <v>21.65</v>
      </c>
      <c r="AG158" s="9">
        <f t="shared" si="179"/>
        <v>10.35</v>
      </c>
      <c r="AH158" s="9">
        <f t="shared" si="179"/>
        <v>12.3</v>
      </c>
      <c r="AI158" s="9">
        <f t="shared" si="179"/>
        <v>27.65</v>
      </c>
      <c r="AJ158" s="9">
        <f t="shared" si="179"/>
        <v>21.200000000000003</v>
      </c>
      <c r="AK158" s="9">
        <f t="shared" si="179"/>
        <v>32.5</v>
      </c>
      <c r="AL158" s="9">
        <f t="shared" si="179"/>
        <v>13.55</v>
      </c>
      <c r="AM158" s="9">
        <f t="shared" si="179"/>
        <v>-7.5</v>
      </c>
      <c r="AN158" s="9">
        <f t="shared" si="179"/>
        <v>21</v>
      </c>
      <c r="AO158" s="9">
        <f t="shared" si="179"/>
        <v>28.9</v>
      </c>
      <c r="AP158" s="9">
        <f t="shared" si="179"/>
        <v>24.15</v>
      </c>
      <c r="AQ158" s="9">
        <f t="shared" si="179"/>
        <v>21.5</v>
      </c>
      <c r="AR158" s="9">
        <f t="shared" si="179"/>
        <v>6.1499999999999995</v>
      </c>
      <c r="AS158" s="9">
        <f t="shared" si="179"/>
        <v>34.795500000000004</v>
      </c>
      <c r="AT158" s="9">
        <f t="shared" si="179"/>
        <v>17.876650000000001</v>
      </c>
      <c r="AU158" s="9">
        <f t="shared" si="179"/>
        <v>22.7834</v>
      </c>
      <c r="AV158" s="9">
        <f t="shared" si="179"/>
        <v>22.85</v>
      </c>
      <c r="AW158" s="9">
        <f t="shared" si="179"/>
        <v>1.9</v>
      </c>
      <c r="AX158" s="9">
        <f t="shared" si="179"/>
        <v>41.8</v>
      </c>
      <c r="AY158" s="9">
        <f t="shared" si="179"/>
        <v>56.3</v>
      </c>
      <c r="AZ158" s="9">
        <f t="shared" si="179"/>
        <v>34.7455</v>
      </c>
      <c r="BA158" s="9">
        <f t="shared" si="179"/>
        <v>12.481949999999999</v>
      </c>
      <c r="BB158" s="9">
        <f t="shared" si="179"/>
        <v>19.513950000000001</v>
      </c>
      <c r="BC158" s="9">
        <f t="shared" si="179"/>
        <v>16.002949999999998</v>
      </c>
      <c r="BD158" s="9">
        <f t="shared" si="179"/>
        <v>-7.1999999999999993</v>
      </c>
      <c r="BE158" s="9">
        <f t="shared" si="179"/>
        <v>31.358150000000002</v>
      </c>
      <c r="BF158" s="9">
        <f t="shared" si="179"/>
        <v>12.4069</v>
      </c>
      <c r="BG158" s="9">
        <f t="shared" si="179"/>
        <v>32.902200000000001</v>
      </c>
      <c r="BH158" s="9">
        <f t="shared" si="179"/>
        <v>16.7651</v>
      </c>
      <c r="BI158" s="9">
        <f t="shared" si="179"/>
        <v>10.835850000000001</v>
      </c>
      <c r="BJ158" s="9">
        <f t="shared" si="179"/>
        <v>24.080550000000002</v>
      </c>
      <c r="BK158" s="9">
        <f t="shared" si="179"/>
        <v>40.6631</v>
      </c>
      <c r="BL158" s="9">
        <f t="shared" si="179"/>
        <v>34.446449999999999</v>
      </c>
      <c r="BM158" s="9">
        <f t="shared" si="179"/>
        <v>27.7377</v>
      </c>
      <c r="BN158" s="9">
        <f t="shared" si="179"/>
        <v>20.9053</v>
      </c>
      <c r="BO158" s="9">
        <f t="shared" si="179"/>
        <v>23.52985</v>
      </c>
      <c r="BP158" s="9">
        <f t="shared" si="179"/>
        <v>22.037399999999998</v>
      </c>
      <c r="BQ158" s="9">
        <f t="shared" si="179"/>
        <v>32.418999999999997</v>
      </c>
      <c r="BR158" s="9">
        <f t="shared" si="179"/>
        <v>18.449750000000002</v>
      </c>
      <c r="BS158" s="9">
        <f t="shared" si="179"/>
        <v>3.8993500000000001</v>
      </c>
      <c r="BT158" s="9">
        <f t="shared" si="179"/>
        <v>19.350000000000001</v>
      </c>
      <c r="BU158" s="9">
        <f t="shared" si="179"/>
        <v>18.450000000000003</v>
      </c>
      <c r="BV158" s="7">
        <v>-7.27</v>
      </c>
      <c r="BW158" s="7">
        <v>12.3</v>
      </c>
      <c r="BX158" s="9">
        <f t="shared" ref="BX158:CQ158" si="180">BX157/2+BX159/2</f>
        <v>19.5</v>
      </c>
      <c r="BY158" s="9">
        <f t="shared" si="180"/>
        <v>17.399999999999999</v>
      </c>
      <c r="BZ158" s="9">
        <f t="shared" si="180"/>
        <v>42.45</v>
      </c>
      <c r="CA158" s="9">
        <f t="shared" si="180"/>
        <v>23.9</v>
      </c>
      <c r="CB158" s="9">
        <f t="shared" si="180"/>
        <v>19.899999999999999</v>
      </c>
      <c r="CC158" s="9">
        <f t="shared" si="180"/>
        <v>19.5</v>
      </c>
      <c r="CD158" s="9">
        <f t="shared" si="180"/>
        <v>-19.05</v>
      </c>
      <c r="CE158" s="9">
        <f t="shared" si="180"/>
        <v>-14.35</v>
      </c>
      <c r="CF158" s="9">
        <f t="shared" si="180"/>
        <v>-10.3</v>
      </c>
      <c r="CG158" s="9">
        <f t="shared" si="180"/>
        <v>96.754999999999995</v>
      </c>
      <c r="CH158" s="9">
        <f t="shared" si="180"/>
        <v>23.200000000000003</v>
      </c>
      <c r="CI158" s="9">
        <f t="shared" si="180"/>
        <v>3.6999999999999997</v>
      </c>
      <c r="CJ158" s="9">
        <f t="shared" si="180"/>
        <v>14.25</v>
      </c>
      <c r="CK158" s="9">
        <f t="shared" si="180"/>
        <v>20.65</v>
      </c>
      <c r="CL158" s="9">
        <f t="shared" si="180"/>
        <v>25.65</v>
      </c>
      <c r="CM158" s="9">
        <f t="shared" si="180"/>
        <v>28.6</v>
      </c>
      <c r="CN158" s="9">
        <f t="shared" si="180"/>
        <v>27.849999999999998</v>
      </c>
      <c r="CO158" s="9">
        <f t="shared" si="180"/>
        <v>-1.4</v>
      </c>
      <c r="CP158" s="9">
        <f t="shared" si="180"/>
        <v>38.25</v>
      </c>
      <c r="CQ158" s="9">
        <f t="shared" si="180"/>
        <v>45.25</v>
      </c>
      <c r="CR158" s="7">
        <v>0.7</v>
      </c>
      <c r="CS158" s="7">
        <v>0.2</v>
      </c>
      <c r="CT158" s="7">
        <v>2.9</v>
      </c>
      <c r="CU158" s="7">
        <v>0.9</v>
      </c>
      <c r="CV158" s="7">
        <v>-0.6</v>
      </c>
      <c r="CW158" s="9">
        <f t="shared" ref="CW158:DA158" si="181">CW157/2+CW159/2</f>
        <v>13.749949999999998</v>
      </c>
      <c r="CX158" s="9">
        <f t="shared" si="181"/>
        <v>13.6610415</v>
      </c>
      <c r="CY158" s="9">
        <f t="shared" si="181"/>
        <v>14.2703545</v>
      </c>
      <c r="CZ158" s="9">
        <f t="shared" si="181"/>
        <v>13.992127999999999</v>
      </c>
      <c r="DA158" s="9">
        <f t="shared" si="181"/>
        <v>11.750454</v>
      </c>
      <c r="DB158" s="7">
        <v>0</v>
      </c>
      <c r="DC158" s="9">
        <f t="shared" ref="DC158:DF158" si="182">DC157/2+DC159/2</f>
        <v>12.75</v>
      </c>
      <c r="DD158" s="9">
        <f t="shared" si="182"/>
        <v>13.2</v>
      </c>
      <c r="DE158" s="9">
        <f t="shared" si="182"/>
        <v>5.4</v>
      </c>
      <c r="DF158" s="9">
        <f t="shared" si="182"/>
        <v>11.95</v>
      </c>
      <c r="DG158" s="9">
        <f>2/3*DG157+1/3*DG160</f>
        <v>11.499999999999998</v>
      </c>
      <c r="DH158" s="9">
        <f>2/3*DH157+1/3*DH160</f>
        <v>9.08</v>
      </c>
      <c r="DI158" s="7">
        <v>46.39</v>
      </c>
      <c r="DJ158" s="9">
        <f t="shared" ref="DJ158" si="183">DJ157/2+DJ159/2</f>
        <v>7.95</v>
      </c>
      <c r="DK158" s="7">
        <v>3.98</v>
      </c>
      <c r="DL158" s="7">
        <v>27.05</v>
      </c>
      <c r="DM158" s="7">
        <v>0</v>
      </c>
      <c r="DN158" s="7">
        <v>34100.61</v>
      </c>
      <c r="DO158" s="7">
        <v>0</v>
      </c>
      <c r="DP158" s="7">
        <v>4.4000000000000004</v>
      </c>
      <c r="DQ158" s="7">
        <v>15.3</v>
      </c>
      <c r="DR158" s="7">
        <v>15.9</v>
      </c>
      <c r="DS158" s="7">
        <v>15.4</v>
      </c>
      <c r="DT158" s="7">
        <v>45.25</v>
      </c>
      <c r="DU158" s="7">
        <v>24.59</v>
      </c>
      <c r="DV158" s="7">
        <v>64.7</v>
      </c>
      <c r="DW158" s="7">
        <v>208.71</v>
      </c>
      <c r="DX158" s="7">
        <v>2.5</v>
      </c>
      <c r="DY158" s="7">
        <v>0</v>
      </c>
      <c r="DZ158" s="7">
        <v>-238.75</v>
      </c>
      <c r="EA158" s="7">
        <v>-104.97</v>
      </c>
      <c r="EB158" s="7">
        <v>-4.6900000000000004</v>
      </c>
      <c r="EC158" s="7">
        <v>0</v>
      </c>
      <c r="ED158" s="7">
        <v>0</v>
      </c>
      <c r="EE158" s="7">
        <v>3.35</v>
      </c>
      <c r="EF158" s="7">
        <v>2.31</v>
      </c>
      <c r="EG158" s="7">
        <v>0</v>
      </c>
      <c r="EH158" s="7">
        <v>0</v>
      </c>
      <c r="EI158" s="7">
        <v>0</v>
      </c>
      <c r="EJ158" s="7">
        <v>3.3675000000000002</v>
      </c>
      <c r="EK158" s="7">
        <v>3.25</v>
      </c>
      <c r="EL158" s="7">
        <v>3.18</v>
      </c>
      <c r="EM158" s="7">
        <v>3.1697000000000002</v>
      </c>
      <c r="EN158" s="7">
        <v>3.4914000000000001</v>
      </c>
      <c r="EO158" s="7">
        <v>3.7688999999999999</v>
      </c>
      <c r="EP158" s="7">
        <v>0</v>
      </c>
      <c r="EQ158" s="7">
        <v>2.0305</v>
      </c>
      <c r="ER158" s="7">
        <v>-1.64</v>
      </c>
      <c r="ES158" s="7">
        <v>98.9</v>
      </c>
      <c r="ET158" s="7">
        <v>8.0333333333333297</v>
      </c>
      <c r="EU158" s="7">
        <v>4.3333333333333304</v>
      </c>
      <c r="EV158" s="7">
        <v>8.2666666666666604</v>
      </c>
      <c r="EW158" s="7">
        <v>8.6</v>
      </c>
      <c r="EX158" s="7">
        <v>4.4666666666666597</v>
      </c>
      <c r="EY158" s="7">
        <v>8</v>
      </c>
      <c r="EZ158" s="7">
        <v>0</v>
      </c>
      <c r="FA158" s="7">
        <v>9.7666666666666604</v>
      </c>
      <c r="FB158" s="7">
        <v>10.566666666666601</v>
      </c>
      <c r="FC158" s="7">
        <v>6.7666666666666604</v>
      </c>
      <c r="FD158" s="7">
        <v>5.7333333333333298</v>
      </c>
      <c r="FE158" s="7">
        <v>11.3666666666666</v>
      </c>
      <c r="FF158" s="7">
        <v>9.0666666666666593</v>
      </c>
      <c r="FG158" s="7">
        <v>0</v>
      </c>
      <c r="FH158" s="7">
        <v>7.1</v>
      </c>
      <c r="FI158" s="7">
        <v>0</v>
      </c>
      <c r="FJ158" s="7">
        <v>3.0358666666666601</v>
      </c>
      <c r="FK158" s="7">
        <v>3.74183333333333</v>
      </c>
      <c r="FL158" s="7">
        <v>2.8779666666666599</v>
      </c>
      <c r="FM158" s="7">
        <v>2.96176666666666</v>
      </c>
      <c r="FN158" s="7">
        <v>851.53397700000005</v>
      </c>
      <c r="FO158" s="7">
        <v>3.9039920000000001</v>
      </c>
      <c r="FP158" s="7">
        <v>70.414606000000006</v>
      </c>
      <c r="FQ158" s="7">
        <v>2.1101740000000002</v>
      </c>
      <c r="FR158" s="7">
        <v>29.585394000000001</v>
      </c>
      <c r="FS158" s="7">
        <v>1.79381866666666</v>
      </c>
      <c r="FT158" s="7">
        <v>3.9981413333333302</v>
      </c>
      <c r="FU158" s="7">
        <v>-0.94283899999999998</v>
      </c>
      <c r="FV158" s="7">
        <v>-1.0885813333333301</v>
      </c>
      <c r="FW158" s="7">
        <v>4.34986433333333</v>
      </c>
      <c r="FX158" s="7">
        <v>16839.566267333299</v>
      </c>
      <c r="FY158" s="7">
        <v>192.433333333333</v>
      </c>
      <c r="FZ158" s="7">
        <v>30.3666666666666</v>
      </c>
      <c r="GA158" s="7">
        <v>129.63333333333301</v>
      </c>
      <c r="GB158" s="7">
        <v>32.433333333333302</v>
      </c>
      <c r="GC158" s="7">
        <v>14.3</v>
      </c>
      <c r="GD158" s="7">
        <v>18.133333333333301</v>
      </c>
      <c r="GE158" s="7">
        <v>55</v>
      </c>
      <c r="GF158" s="7">
        <v>49.133333333333297</v>
      </c>
      <c r="GG158" s="7">
        <v>11.5</v>
      </c>
      <c r="GH158" s="7">
        <v>9.08</v>
      </c>
    </row>
    <row r="159" spans="1:190" x14ac:dyDescent="0.3">
      <c r="A159" s="6">
        <v>41333</v>
      </c>
      <c r="B159" s="7">
        <v>2.2000000000000002</v>
      </c>
      <c r="C159" s="7">
        <v>0</v>
      </c>
      <c r="D159" s="7">
        <v>0</v>
      </c>
      <c r="E159" s="7">
        <v>0</v>
      </c>
      <c r="F159" s="9">
        <f t="shared" ref="F159:H159" si="184">1/3*F157+2/3*F160</f>
        <v>5.5333333333333332</v>
      </c>
      <c r="G159" s="9">
        <f t="shared" si="184"/>
        <v>11.366666666666667</v>
      </c>
      <c r="H159" s="9">
        <f t="shared" si="184"/>
        <v>6.3666666666666663</v>
      </c>
      <c r="I159" s="9">
        <f>1/3*I157+2/3*I160</f>
        <v>13.166666666666668</v>
      </c>
      <c r="J159" s="7">
        <v>0.78</v>
      </c>
      <c r="K159" s="7">
        <v>-13.7</v>
      </c>
      <c r="L159" s="7">
        <v>-12.49</v>
      </c>
      <c r="M159" s="7">
        <v>-4.9000000000000004</v>
      </c>
      <c r="N159" s="7">
        <v>-16.59</v>
      </c>
      <c r="O159" s="7">
        <v>2.72</v>
      </c>
      <c r="P159" s="7">
        <v>-6.97</v>
      </c>
      <c r="Q159" s="7">
        <v>-1.8</v>
      </c>
      <c r="R159" s="7">
        <v>2.2999999999999998</v>
      </c>
      <c r="S159" s="7">
        <v>-5.9</v>
      </c>
      <c r="T159" s="7">
        <v>-3.7</v>
      </c>
      <c r="U159" s="9">
        <f>1/3*U157+2/3*U160</f>
        <v>9.3000000000000007</v>
      </c>
      <c r="V159" s="7">
        <v>15.97</v>
      </c>
      <c r="W159" s="7">
        <v>9.4</v>
      </c>
      <c r="X159" s="7">
        <v>7.51</v>
      </c>
      <c r="Y159" s="7">
        <v>50.1</v>
      </c>
      <c r="Z159" s="7">
        <v>51.2</v>
      </c>
      <c r="AA159" s="7">
        <v>54.5</v>
      </c>
      <c r="AB159" s="7">
        <v>50.4</v>
      </c>
      <c r="AC159" s="7">
        <v>52.1</v>
      </c>
      <c r="AD159" s="7">
        <v>-3.7277999999999998</v>
      </c>
      <c r="AE159" s="7">
        <v>21.2</v>
      </c>
      <c r="AF159" s="7">
        <v>22.1</v>
      </c>
      <c r="AG159" s="7">
        <v>12.7</v>
      </c>
      <c r="AH159" s="7">
        <v>10.1</v>
      </c>
      <c r="AI159" s="7">
        <v>21</v>
      </c>
      <c r="AJ159" s="7">
        <v>23.8</v>
      </c>
      <c r="AK159" s="7">
        <v>35.299999999999997</v>
      </c>
      <c r="AL159" s="7">
        <v>18.7</v>
      </c>
      <c r="AM159" s="7">
        <v>-4.0999999999999996</v>
      </c>
      <c r="AN159" s="7">
        <v>20.3</v>
      </c>
      <c r="AO159" s="7">
        <v>44.1</v>
      </c>
      <c r="AP159" s="7">
        <v>26.2</v>
      </c>
      <c r="AQ159" s="7">
        <v>22.9</v>
      </c>
      <c r="AR159" s="7">
        <v>-2.9</v>
      </c>
      <c r="AS159" s="7">
        <v>37.4</v>
      </c>
      <c r="AT159" s="7">
        <v>15.6</v>
      </c>
      <c r="AU159" s="7">
        <v>25</v>
      </c>
      <c r="AV159" s="7">
        <v>26</v>
      </c>
      <c r="AW159" s="7">
        <v>1.3</v>
      </c>
      <c r="AX159" s="7">
        <v>40.1</v>
      </c>
      <c r="AY159" s="7">
        <v>58.6</v>
      </c>
      <c r="AZ159" s="7">
        <v>37.299999999999997</v>
      </c>
      <c r="BA159" s="7">
        <v>13.2</v>
      </c>
      <c r="BB159" s="7">
        <v>17</v>
      </c>
      <c r="BC159" s="7">
        <v>19.2</v>
      </c>
      <c r="BD159" s="7">
        <v>-39</v>
      </c>
      <c r="BE159" s="7">
        <v>29.7</v>
      </c>
      <c r="BF159" s="7">
        <v>15.7</v>
      </c>
      <c r="BG159" s="7">
        <v>35.6</v>
      </c>
      <c r="BH159" s="7">
        <v>2.9</v>
      </c>
      <c r="BI159" s="7">
        <v>-24.5</v>
      </c>
      <c r="BJ159" s="7">
        <v>26.1</v>
      </c>
      <c r="BK159" s="7">
        <v>43.9</v>
      </c>
      <c r="BL159" s="7">
        <v>41.1</v>
      </c>
      <c r="BM159" s="7">
        <v>36</v>
      </c>
      <c r="BN159" s="7">
        <v>15.8</v>
      </c>
      <c r="BO159" s="7">
        <v>26.8</v>
      </c>
      <c r="BP159" s="7">
        <v>21.1</v>
      </c>
      <c r="BQ159" s="7">
        <v>28.6</v>
      </c>
      <c r="BR159" s="7">
        <v>23.197099999999999</v>
      </c>
      <c r="BS159" s="7">
        <v>-1.4</v>
      </c>
      <c r="BT159" s="7">
        <v>10.1</v>
      </c>
      <c r="BU159" s="7">
        <v>18.8</v>
      </c>
      <c r="BV159" s="7">
        <v>6.32</v>
      </c>
      <c r="BW159" s="7">
        <v>340.47</v>
      </c>
      <c r="BX159" s="7">
        <v>22.8</v>
      </c>
      <c r="BY159" s="7">
        <v>23.4</v>
      </c>
      <c r="BZ159" s="7">
        <v>53.3</v>
      </c>
      <c r="CA159" s="7">
        <v>22.4</v>
      </c>
      <c r="CB159" s="7">
        <v>9.6999999999999993</v>
      </c>
      <c r="CC159" s="7">
        <v>22.8</v>
      </c>
      <c r="CD159" s="7">
        <v>-18.600000000000001</v>
      </c>
      <c r="CE159" s="7">
        <v>-12</v>
      </c>
      <c r="CF159" s="7">
        <v>-25.6</v>
      </c>
      <c r="CG159" s="7">
        <v>97.92</v>
      </c>
      <c r="CH159" s="7">
        <v>33.700000000000003</v>
      </c>
      <c r="CI159" s="7">
        <v>14.7</v>
      </c>
      <c r="CJ159" s="7">
        <v>15.3</v>
      </c>
      <c r="CK159" s="7">
        <v>34</v>
      </c>
      <c r="CL159" s="7">
        <v>49.5</v>
      </c>
      <c r="CM159" s="7">
        <v>55.2</v>
      </c>
      <c r="CN159" s="7">
        <v>43.3</v>
      </c>
      <c r="CO159" s="7">
        <v>-1.4</v>
      </c>
      <c r="CP159" s="7">
        <v>71.3</v>
      </c>
      <c r="CQ159" s="7">
        <v>79.2</v>
      </c>
      <c r="CR159" s="7">
        <v>1.9</v>
      </c>
      <c r="CS159" s="7">
        <v>1</v>
      </c>
      <c r="CT159" s="7">
        <v>4.9000000000000004</v>
      </c>
      <c r="CU159" s="7">
        <v>1.6</v>
      </c>
      <c r="CV159" s="7">
        <v>0.1</v>
      </c>
      <c r="CW159" s="7">
        <v>12.299899999999999</v>
      </c>
      <c r="CX159" s="7">
        <v>12.122083</v>
      </c>
      <c r="CY159" s="7">
        <v>13.440709</v>
      </c>
      <c r="CZ159" s="7">
        <v>12.784255999999999</v>
      </c>
      <c r="DA159" s="7">
        <v>8.4009079999999994</v>
      </c>
      <c r="DB159" s="7">
        <v>0</v>
      </c>
      <c r="DC159" s="7">
        <v>10.199999999999999</v>
      </c>
      <c r="DD159" s="7">
        <v>11</v>
      </c>
      <c r="DE159" s="7">
        <v>-3.3</v>
      </c>
      <c r="DF159" s="7">
        <v>10.4</v>
      </c>
      <c r="DG159" s="9">
        <f>1/3*DG157+2/3*DG160</f>
        <v>10.399999999999999</v>
      </c>
      <c r="DH159" s="9">
        <f>1/3*DH157+2/3*DH160</f>
        <v>8.18</v>
      </c>
      <c r="DI159" s="7">
        <v>-13.56</v>
      </c>
      <c r="DJ159" s="7">
        <v>6.9</v>
      </c>
      <c r="DK159" s="7">
        <v>146.5</v>
      </c>
      <c r="DL159" s="7">
        <v>14.37</v>
      </c>
      <c r="DM159" s="7">
        <v>0</v>
      </c>
      <c r="DN159" s="7">
        <v>33954.18</v>
      </c>
      <c r="DO159" s="7">
        <v>0</v>
      </c>
      <c r="DP159" s="7">
        <v>17.2</v>
      </c>
      <c r="DQ159" s="7">
        <v>9.5</v>
      </c>
      <c r="DR159" s="7">
        <v>15.2</v>
      </c>
      <c r="DS159" s="7">
        <v>15</v>
      </c>
      <c r="DT159" s="7">
        <v>-12.76</v>
      </c>
      <c r="DU159" s="7">
        <v>-62.01</v>
      </c>
      <c r="DV159" s="7">
        <v>99.57</v>
      </c>
      <c r="DW159" s="7">
        <v>85.76</v>
      </c>
      <c r="DX159" s="7">
        <v>-22.39</v>
      </c>
      <c r="DY159" s="7">
        <v>0</v>
      </c>
      <c r="DZ159" s="7">
        <v>-51.64</v>
      </c>
      <c r="EA159" s="7">
        <v>-205.03</v>
      </c>
      <c r="EB159" s="7">
        <v>-79.89</v>
      </c>
      <c r="EC159" s="7">
        <v>0</v>
      </c>
      <c r="ED159" s="7">
        <v>0</v>
      </c>
      <c r="EE159" s="9">
        <f>EE158+1/6*(EE164-EE158)</f>
        <v>3.5250000000000004</v>
      </c>
      <c r="EF159" s="7">
        <v>4.0110000000000001</v>
      </c>
      <c r="EG159" s="7">
        <v>0</v>
      </c>
      <c r="EH159" s="7">
        <v>0</v>
      </c>
      <c r="EI159" s="7">
        <v>0</v>
      </c>
      <c r="EJ159" s="7">
        <v>3.4773000000000001</v>
      </c>
      <c r="EK159" s="7">
        <v>3.2069000000000001</v>
      </c>
      <c r="EL159" s="7">
        <v>3.3050000000000002</v>
      </c>
      <c r="EM159" s="7">
        <v>3.3794</v>
      </c>
      <c r="EN159" s="7">
        <v>3.4609999999999999</v>
      </c>
      <c r="EO159" s="7">
        <v>3.6995</v>
      </c>
      <c r="EP159" s="7">
        <v>0</v>
      </c>
      <c r="EQ159" s="7">
        <v>3.2198000000000002</v>
      </c>
      <c r="ER159" s="7">
        <v>-1.63</v>
      </c>
      <c r="ES159" s="7">
        <v>98.9</v>
      </c>
      <c r="ET159" s="7">
        <v>7.9666666666666597</v>
      </c>
      <c r="EU159" s="7">
        <v>3.6666666666666599</v>
      </c>
      <c r="EV159" s="7">
        <v>8.0333333333333297</v>
      </c>
      <c r="EW159" s="7">
        <v>8.5</v>
      </c>
      <c r="EX159" s="7">
        <v>3.8333333333333299</v>
      </c>
      <c r="EY159" s="7">
        <v>7.8</v>
      </c>
      <c r="EZ159" s="7">
        <v>0</v>
      </c>
      <c r="FA159" s="7">
        <v>9.8333333333333304</v>
      </c>
      <c r="FB159" s="7">
        <v>10.3333333333333</v>
      </c>
      <c r="FC159" s="7">
        <v>6.5333333333333297</v>
      </c>
      <c r="FD159" s="7">
        <v>4.5666666666666602</v>
      </c>
      <c r="FE159" s="7">
        <v>11.133333333333301</v>
      </c>
      <c r="FF159" s="7">
        <v>9.3333333333333304</v>
      </c>
      <c r="FG159" s="7">
        <v>0</v>
      </c>
      <c r="FH159" s="7">
        <v>7.1</v>
      </c>
      <c r="FI159" s="7">
        <v>0</v>
      </c>
      <c r="FJ159" s="7">
        <v>3.4479333333333302</v>
      </c>
      <c r="FK159" s="7">
        <v>4.1408666666666596</v>
      </c>
      <c r="FL159" s="7">
        <v>3.49833333333333</v>
      </c>
      <c r="FM159" s="7">
        <v>3.1628333333333298</v>
      </c>
      <c r="FN159" s="7">
        <v>1137.1497300000001</v>
      </c>
      <c r="FO159" s="7">
        <v>5.4391290000000003</v>
      </c>
      <c r="FP159" s="7">
        <v>49.608414000000003</v>
      </c>
      <c r="FQ159" s="7">
        <v>2.0594589999999999</v>
      </c>
      <c r="FR159" s="7">
        <v>50.391585999999997</v>
      </c>
      <c r="FS159" s="7">
        <v>3.3796703333333298</v>
      </c>
      <c r="FT159" s="7">
        <v>3.6166386666666601</v>
      </c>
      <c r="FU159" s="7">
        <v>-1.1069249999999999</v>
      </c>
      <c r="FV159" s="7">
        <v>-0.58445066666666601</v>
      </c>
      <c r="FW159" s="7">
        <v>4.1130666666666604</v>
      </c>
      <c r="FX159" s="7">
        <v>16898.3841086666</v>
      </c>
      <c r="FY159" s="7">
        <v>194.266666666666</v>
      </c>
      <c r="FZ159" s="7">
        <v>30.733333333333299</v>
      </c>
      <c r="GA159" s="7">
        <v>130.96666666666599</v>
      </c>
      <c r="GB159" s="7">
        <v>32.566666666666599</v>
      </c>
      <c r="GC159" s="7">
        <v>14.2</v>
      </c>
      <c r="GD159" s="7">
        <v>18.3666666666666</v>
      </c>
      <c r="GE159" s="7">
        <v>56.6</v>
      </c>
      <c r="GF159" s="7">
        <v>49.266666666666602</v>
      </c>
      <c r="GG159" s="7">
        <v>10.4</v>
      </c>
      <c r="GH159" s="7">
        <v>8.18</v>
      </c>
    </row>
    <row r="160" spans="1:190" x14ac:dyDescent="0.3">
      <c r="A160" s="6">
        <v>41364</v>
      </c>
      <c r="B160" s="7">
        <v>8.9</v>
      </c>
      <c r="C160" s="7">
        <v>0</v>
      </c>
      <c r="D160" s="7">
        <v>0</v>
      </c>
      <c r="E160" s="7">
        <v>0</v>
      </c>
      <c r="F160" s="7">
        <v>4.3</v>
      </c>
      <c r="G160" s="7">
        <v>11</v>
      </c>
      <c r="H160" s="7">
        <v>6.1</v>
      </c>
      <c r="I160" s="7">
        <v>13.3</v>
      </c>
      <c r="J160" s="7">
        <v>0.72</v>
      </c>
      <c r="K160" s="7">
        <v>2.1</v>
      </c>
      <c r="L160" s="7">
        <v>1.94</v>
      </c>
      <c r="M160" s="7">
        <v>-8.43</v>
      </c>
      <c r="N160" s="7">
        <v>2.89</v>
      </c>
      <c r="O160" s="7">
        <v>-0.36</v>
      </c>
      <c r="P160" s="7">
        <v>-0.11</v>
      </c>
      <c r="Q160" s="7">
        <v>-2.4</v>
      </c>
      <c r="R160" s="7">
        <v>16.600000000000001</v>
      </c>
      <c r="S160" s="7">
        <v>-1.5</v>
      </c>
      <c r="T160" s="7">
        <v>15.1</v>
      </c>
      <c r="U160" s="7">
        <v>5.3</v>
      </c>
      <c r="V160" s="7">
        <v>14.86</v>
      </c>
      <c r="W160" s="7">
        <v>8.1</v>
      </c>
      <c r="X160" s="7">
        <v>8.82</v>
      </c>
      <c r="Y160" s="7">
        <v>50.9</v>
      </c>
      <c r="Z160" s="7">
        <v>52.7</v>
      </c>
      <c r="AA160" s="7">
        <v>55.6</v>
      </c>
      <c r="AB160" s="7">
        <v>51.7</v>
      </c>
      <c r="AC160" s="7">
        <v>54.3</v>
      </c>
      <c r="AD160" s="7">
        <v>4.3495999999999997</v>
      </c>
      <c r="AE160" s="7">
        <v>20.9</v>
      </c>
      <c r="AF160" s="7">
        <v>21.7</v>
      </c>
      <c r="AG160" s="7">
        <v>12.8</v>
      </c>
      <c r="AH160" s="7">
        <v>9.9</v>
      </c>
      <c r="AI160" s="7">
        <v>26.5</v>
      </c>
      <c r="AJ160" s="7">
        <v>19.600000000000001</v>
      </c>
      <c r="AK160" s="7">
        <v>21.8</v>
      </c>
      <c r="AL160" s="7">
        <v>11.1</v>
      </c>
      <c r="AM160" s="7">
        <v>6.3</v>
      </c>
      <c r="AN160" s="7">
        <v>17</v>
      </c>
      <c r="AO160" s="7">
        <v>42.8</v>
      </c>
      <c r="AP160" s="7">
        <v>25.1</v>
      </c>
      <c r="AQ160" s="7">
        <v>21.3</v>
      </c>
      <c r="AR160" s="7">
        <v>2.9</v>
      </c>
      <c r="AS160" s="7">
        <v>31.4</v>
      </c>
      <c r="AT160" s="7">
        <v>16.2</v>
      </c>
      <c r="AU160" s="7">
        <v>24.5</v>
      </c>
      <c r="AV160" s="7">
        <v>22.6</v>
      </c>
      <c r="AW160" s="7">
        <v>1.6</v>
      </c>
      <c r="AX160" s="7">
        <v>42.4</v>
      </c>
      <c r="AY160" s="7">
        <v>56</v>
      </c>
      <c r="AZ160" s="7">
        <v>32.9</v>
      </c>
      <c r="BA160" s="7">
        <v>2.7</v>
      </c>
      <c r="BB160" s="7">
        <v>18.7</v>
      </c>
      <c r="BC160" s="7">
        <v>15.3</v>
      </c>
      <c r="BD160" s="7">
        <v>-23.9</v>
      </c>
      <c r="BE160" s="7">
        <v>29.1</v>
      </c>
      <c r="BF160" s="7">
        <v>22</v>
      </c>
      <c r="BG160" s="7">
        <v>29.2</v>
      </c>
      <c r="BH160" s="7">
        <v>-1.1000000000000001</v>
      </c>
      <c r="BI160" s="7">
        <v>-17.8</v>
      </c>
      <c r="BJ160" s="7">
        <v>24.1</v>
      </c>
      <c r="BK160" s="7">
        <v>32.799999999999997</v>
      </c>
      <c r="BL160" s="7">
        <v>20.399999999999999</v>
      </c>
      <c r="BM160" s="7">
        <v>36.5</v>
      </c>
      <c r="BN160" s="7">
        <v>7.8</v>
      </c>
      <c r="BO160" s="7">
        <v>27.6</v>
      </c>
      <c r="BP160" s="7">
        <v>17.3</v>
      </c>
      <c r="BQ160" s="7">
        <v>37.299999999999997</v>
      </c>
      <c r="BR160" s="7">
        <v>25.5961</v>
      </c>
      <c r="BS160" s="7">
        <v>-5.0999999999999996</v>
      </c>
      <c r="BT160" s="7">
        <v>14</v>
      </c>
      <c r="BU160" s="7">
        <v>19.100000000000001</v>
      </c>
      <c r="BV160" s="7">
        <v>5.65</v>
      </c>
      <c r="BW160" s="7">
        <v>-40.33</v>
      </c>
      <c r="BX160" s="7">
        <v>20.2</v>
      </c>
      <c r="BY160" s="7">
        <v>21.1</v>
      </c>
      <c r="BZ160" s="7">
        <v>44.1</v>
      </c>
      <c r="CA160" s="7">
        <v>21.2</v>
      </c>
      <c r="CB160" s="7">
        <v>6.9</v>
      </c>
      <c r="CC160" s="7">
        <v>20.2</v>
      </c>
      <c r="CD160" s="7">
        <v>-22</v>
      </c>
      <c r="CE160" s="7">
        <v>-10.199999999999999</v>
      </c>
      <c r="CF160" s="7">
        <v>-13.4</v>
      </c>
      <c r="CG160" s="7">
        <v>97.56</v>
      </c>
      <c r="CH160" s="7">
        <v>29.3</v>
      </c>
      <c r="CI160" s="7">
        <v>-2.7</v>
      </c>
      <c r="CJ160" s="7">
        <v>17</v>
      </c>
      <c r="CK160" s="7">
        <v>8.9</v>
      </c>
      <c r="CL160" s="7">
        <v>37.1</v>
      </c>
      <c r="CM160" s="7">
        <v>41.2</v>
      </c>
      <c r="CN160" s="7">
        <v>19.2</v>
      </c>
      <c r="CO160" s="7">
        <v>1.4</v>
      </c>
      <c r="CP160" s="7">
        <v>59.7</v>
      </c>
      <c r="CQ160" s="7">
        <v>61.8</v>
      </c>
      <c r="CR160" s="7">
        <v>3.3</v>
      </c>
      <c r="CS160" s="7">
        <v>1.8</v>
      </c>
      <c r="CT160" s="7">
        <v>7.5</v>
      </c>
      <c r="CU160" s="7">
        <v>2.2999999999999998</v>
      </c>
      <c r="CV160" s="7">
        <v>0.7</v>
      </c>
      <c r="CW160" s="7">
        <v>12.600300000000001</v>
      </c>
      <c r="CX160" s="7">
        <v>12.226011</v>
      </c>
      <c r="CY160" s="7">
        <v>15.032959</v>
      </c>
      <c r="CZ160" s="7">
        <v>13.076751</v>
      </c>
      <c r="DA160" s="7">
        <v>8.7150789999999994</v>
      </c>
      <c r="DB160" s="7">
        <v>0</v>
      </c>
      <c r="DC160" s="7">
        <v>10.5</v>
      </c>
      <c r="DD160" s="7">
        <v>11.4</v>
      </c>
      <c r="DE160" s="7">
        <v>-1.1000000000000001</v>
      </c>
      <c r="DF160" s="7">
        <v>11.7</v>
      </c>
      <c r="DG160" s="7">
        <v>9.3000000000000007</v>
      </c>
      <c r="DH160" s="7">
        <v>7.28</v>
      </c>
      <c r="DI160" s="7">
        <v>10.69</v>
      </c>
      <c r="DJ160" s="7">
        <v>5.5</v>
      </c>
      <c r="DK160" s="7">
        <v>-117.49</v>
      </c>
      <c r="DL160" s="7">
        <v>13.48</v>
      </c>
      <c r="DM160" s="7">
        <v>0</v>
      </c>
      <c r="DN160" s="7">
        <v>34426.49</v>
      </c>
      <c r="DO160" s="7">
        <v>0</v>
      </c>
      <c r="DP160" s="7">
        <v>12.4</v>
      </c>
      <c r="DQ160" s="7">
        <v>11.9</v>
      </c>
      <c r="DR160" s="7">
        <v>15.7</v>
      </c>
      <c r="DS160" s="7">
        <v>14.9</v>
      </c>
      <c r="DT160" s="7">
        <v>5.05</v>
      </c>
      <c r="DU160" s="7">
        <v>-13.16</v>
      </c>
      <c r="DV160" s="7">
        <v>57.28</v>
      </c>
      <c r="DW160" s="7">
        <v>35.840000000000003</v>
      </c>
      <c r="DX160" s="7">
        <v>-5.61</v>
      </c>
      <c r="DY160" s="7">
        <v>0</v>
      </c>
      <c r="DZ160" s="7">
        <v>43.05</v>
      </c>
      <c r="EA160" s="7">
        <v>73.010000000000005</v>
      </c>
      <c r="EB160" s="7">
        <v>-34.26</v>
      </c>
      <c r="EC160" s="7">
        <v>0</v>
      </c>
      <c r="ED160" s="7">
        <v>0</v>
      </c>
      <c r="EE160" s="9">
        <f>EE158+2/6*(EE164-EE158)</f>
        <v>3.7</v>
      </c>
      <c r="EF160" s="7">
        <v>2.6840000000000002</v>
      </c>
      <c r="EG160" s="7">
        <v>0</v>
      </c>
      <c r="EH160" s="7">
        <v>0</v>
      </c>
      <c r="EI160" s="7">
        <v>0</v>
      </c>
      <c r="EJ160" s="7">
        <v>3.25</v>
      </c>
      <c r="EK160" s="7">
        <v>3.15</v>
      </c>
      <c r="EL160" s="7">
        <v>3.26</v>
      </c>
      <c r="EM160" s="7">
        <v>3.2707999999999999</v>
      </c>
      <c r="EN160" s="7">
        <v>3.4866999999999999</v>
      </c>
      <c r="EO160" s="7">
        <v>3.6675</v>
      </c>
      <c r="EP160" s="7">
        <v>0</v>
      </c>
      <c r="EQ160" s="7">
        <v>2.0695999999999999</v>
      </c>
      <c r="ER160" s="7">
        <v>-1.92</v>
      </c>
      <c r="ES160" s="7">
        <v>98.3</v>
      </c>
      <c r="ET160" s="7">
        <v>7.8999999999999897</v>
      </c>
      <c r="EU160" s="7">
        <v>2.9999999999999898</v>
      </c>
      <c r="EV160" s="7">
        <v>7.8</v>
      </c>
      <c r="EW160" s="7">
        <v>8.4</v>
      </c>
      <c r="EX160" s="7">
        <v>3.2</v>
      </c>
      <c r="EY160" s="7">
        <v>7.6</v>
      </c>
      <c r="EZ160" s="7">
        <v>0</v>
      </c>
      <c r="FA160" s="7">
        <v>9.9</v>
      </c>
      <c r="FB160" s="7">
        <v>10.1</v>
      </c>
      <c r="FC160" s="7">
        <v>6.3</v>
      </c>
      <c r="FD160" s="7">
        <v>3.3999999999999901</v>
      </c>
      <c r="FE160" s="7">
        <v>10.9</v>
      </c>
      <c r="FF160" s="7">
        <v>9.6</v>
      </c>
      <c r="FG160" s="7">
        <v>0</v>
      </c>
      <c r="FH160" s="7">
        <v>7.1</v>
      </c>
      <c r="FI160" s="7">
        <v>0</v>
      </c>
      <c r="FJ160" s="7">
        <v>3.86</v>
      </c>
      <c r="FK160" s="7">
        <v>4.5398999999999896</v>
      </c>
      <c r="FL160" s="7">
        <v>4.1186999999999996</v>
      </c>
      <c r="FM160" s="7">
        <v>3.3639000000000001</v>
      </c>
      <c r="FN160" s="7">
        <v>1422.7654829999999</v>
      </c>
      <c r="FO160" s="7">
        <v>6.9742660000000001</v>
      </c>
      <c r="FP160" s="7">
        <v>28.802222</v>
      </c>
      <c r="FQ160" s="7">
        <v>2.0087440000000001</v>
      </c>
      <c r="FR160" s="7">
        <v>71.197778</v>
      </c>
      <c r="FS160" s="7">
        <v>4.965522</v>
      </c>
      <c r="FT160" s="7">
        <v>3.23513599999999</v>
      </c>
      <c r="FU160" s="7">
        <v>-1.2710109999999999</v>
      </c>
      <c r="FV160" s="7">
        <v>-8.0319999999999003E-2</v>
      </c>
      <c r="FW160" s="7">
        <v>3.87626899999999</v>
      </c>
      <c r="FX160" s="7">
        <v>16957.201949999901</v>
      </c>
      <c r="FY160" s="7">
        <v>196.1</v>
      </c>
      <c r="FZ160" s="7">
        <v>31.1</v>
      </c>
      <c r="GA160" s="7">
        <v>132.29999999999899</v>
      </c>
      <c r="GB160" s="7">
        <v>32.699999999999903</v>
      </c>
      <c r="GC160" s="7">
        <v>14.1</v>
      </c>
      <c r="GD160" s="7">
        <v>18.599999999999898</v>
      </c>
      <c r="GE160" s="7">
        <v>58.2</v>
      </c>
      <c r="GF160" s="7">
        <v>49.4</v>
      </c>
      <c r="GG160" s="7">
        <v>9.3000000000000007</v>
      </c>
      <c r="GH160" s="7">
        <v>7.28</v>
      </c>
    </row>
    <row r="161" spans="1:190" x14ac:dyDescent="0.3">
      <c r="A161" s="6">
        <v>41394</v>
      </c>
      <c r="B161" s="7">
        <v>9.3000000000000007</v>
      </c>
      <c r="C161" s="7">
        <v>0</v>
      </c>
      <c r="D161" s="7">
        <v>0</v>
      </c>
      <c r="E161" s="7">
        <v>0</v>
      </c>
      <c r="F161" s="7">
        <v>4.3</v>
      </c>
      <c r="G161" s="7">
        <v>10.9</v>
      </c>
      <c r="H161" s="7">
        <v>7.4</v>
      </c>
      <c r="I161" s="7">
        <v>13.6</v>
      </c>
      <c r="J161" s="7">
        <v>0.8</v>
      </c>
      <c r="K161" s="7">
        <v>6.2</v>
      </c>
      <c r="L161" s="7">
        <v>6.78</v>
      </c>
      <c r="M161" s="7">
        <v>5.91</v>
      </c>
      <c r="N161" s="7">
        <v>7.63</v>
      </c>
      <c r="O161" s="7">
        <v>8.9</v>
      </c>
      <c r="P161" s="7">
        <v>0.02</v>
      </c>
      <c r="Q161" s="7">
        <v>-6.47</v>
      </c>
      <c r="R161" s="7">
        <v>6.38</v>
      </c>
      <c r="S161" s="7">
        <v>-5.39</v>
      </c>
      <c r="T161" s="7">
        <v>2.14</v>
      </c>
      <c r="U161" s="7">
        <v>9.3000000000000007</v>
      </c>
      <c r="V161" s="7">
        <v>13.3</v>
      </c>
      <c r="W161" s="7">
        <v>7.4</v>
      </c>
      <c r="X161" s="7">
        <v>8</v>
      </c>
      <c r="Y161" s="7">
        <v>50.6</v>
      </c>
      <c r="Z161" s="7">
        <v>52.6</v>
      </c>
      <c r="AA161" s="7">
        <v>54.5</v>
      </c>
      <c r="AB161" s="7">
        <v>50.4</v>
      </c>
      <c r="AC161" s="7">
        <v>51.1</v>
      </c>
      <c r="AD161" s="7">
        <v>5.3102999999999998</v>
      </c>
      <c r="AE161" s="7">
        <v>20.6</v>
      </c>
      <c r="AF161" s="7">
        <v>21.4</v>
      </c>
      <c r="AG161" s="7">
        <v>12.9</v>
      </c>
      <c r="AH161" s="7">
        <v>6</v>
      </c>
      <c r="AI161" s="7">
        <v>29.3</v>
      </c>
      <c r="AJ161" s="7">
        <v>20.9</v>
      </c>
      <c r="AK161" s="7">
        <v>20.7</v>
      </c>
      <c r="AL161" s="7">
        <v>13.9</v>
      </c>
      <c r="AM161" s="7">
        <v>-0.2</v>
      </c>
      <c r="AN161" s="7">
        <v>18.3</v>
      </c>
      <c r="AO161" s="7">
        <v>44.3</v>
      </c>
      <c r="AP161" s="7">
        <v>23.6</v>
      </c>
      <c r="AQ161" s="7">
        <v>21.6</v>
      </c>
      <c r="AR161" s="7">
        <v>6.3</v>
      </c>
      <c r="AS161" s="7">
        <v>32.1</v>
      </c>
      <c r="AT161" s="7">
        <v>16.3</v>
      </c>
      <c r="AU161" s="7">
        <v>23.9</v>
      </c>
      <c r="AV161" s="7">
        <v>21</v>
      </c>
      <c r="AW161" s="7">
        <v>1.9</v>
      </c>
      <c r="AX161" s="7">
        <v>42.8</v>
      </c>
      <c r="AY161" s="7">
        <v>55.2</v>
      </c>
      <c r="AZ161" s="7">
        <v>31.9</v>
      </c>
      <c r="BA161" s="7">
        <v>5.2</v>
      </c>
      <c r="BB161" s="7">
        <v>18.399999999999999</v>
      </c>
      <c r="BC161" s="7">
        <v>13.6</v>
      </c>
      <c r="BD161" s="7">
        <v>-10</v>
      </c>
      <c r="BE161" s="7">
        <v>27.8</v>
      </c>
      <c r="BF161" s="7">
        <v>23.7</v>
      </c>
      <c r="BG161" s="7">
        <v>23</v>
      </c>
      <c r="BH161" s="7">
        <v>4</v>
      </c>
      <c r="BI161" s="7">
        <v>-5.0999999999999996</v>
      </c>
      <c r="BJ161" s="7">
        <v>24.4</v>
      </c>
      <c r="BK161" s="7">
        <v>32.1</v>
      </c>
      <c r="BL161" s="7">
        <v>13.7</v>
      </c>
      <c r="BM161" s="7">
        <v>30.8</v>
      </c>
      <c r="BN161" s="7">
        <v>13.2</v>
      </c>
      <c r="BO161" s="7">
        <v>23.3</v>
      </c>
      <c r="BP161" s="7">
        <v>21.1</v>
      </c>
      <c r="BQ161" s="7">
        <v>34.9</v>
      </c>
      <c r="BR161" s="7">
        <v>24.036300000000001</v>
      </c>
      <c r="BS161" s="7">
        <v>-9.4</v>
      </c>
      <c r="BT161" s="7">
        <v>15.7</v>
      </c>
      <c r="BU161" s="7">
        <v>18.8</v>
      </c>
      <c r="BV161" s="7">
        <v>0.4</v>
      </c>
      <c r="BW161" s="7">
        <v>-14.02</v>
      </c>
      <c r="BX161" s="7">
        <v>21.1</v>
      </c>
      <c r="BY161" s="7">
        <v>21.3</v>
      </c>
      <c r="BZ161" s="7">
        <v>48.6</v>
      </c>
      <c r="CA161" s="7">
        <v>22.7</v>
      </c>
      <c r="CB161" s="7">
        <v>9.6</v>
      </c>
      <c r="CC161" s="7">
        <v>21.1</v>
      </c>
      <c r="CD161" s="7">
        <v>-8.6</v>
      </c>
      <c r="CE161" s="7">
        <v>10.6</v>
      </c>
      <c r="CF161" s="7">
        <v>-1.4</v>
      </c>
      <c r="CG161" s="7">
        <v>97.35</v>
      </c>
      <c r="CH161" s="7">
        <v>33.5</v>
      </c>
      <c r="CI161" s="7">
        <v>1.9</v>
      </c>
      <c r="CJ161" s="7">
        <v>17.2</v>
      </c>
      <c r="CK161" s="7">
        <v>6.6</v>
      </c>
      <c r="CL161" s="7">
        <v>38</v>
      </c>
      <c r="CM161" s="7">
        <v>41.1</v>
      </c>
      <c r="CN161" s="7">
        <v>32.9</v>
      </c>
      <c r="CO161" s="7">
        <v>5.8</v>
      </c>
      <c r="CP161" s="7">
        <v>59.3</v>
      </c>
      <c r="CQ161" s="7">
        <v>59.9</v>
      </c>
      <c r="CR161" s="7">
        <v>4.5</v>
      </c>
      <c r="CS161" s="7">
        <v>2.5</v>
      </c>
      <c r="CT161" s="7">
        <v>8.8000000000000007</v>
      </c>
      <c r="CU161" s="7">
        <v>2.9</v>
      </c>
      <c r="CV161" s="7">
        <v>1.4</v>
      </c>
      <c r="CW161" s="7">
        <v>12.8</v>
      </c>
      <c r="CX161" s="7">
        <v>12.64378</v>
      </c>
      <c r="CY161" s="7">
        <v>13.838039999999999</v>
      </c>
      <c r="CZ161" s="7">
        <v>13.400149000000001</v>
      </c>
      <c r="DA161" s="7">
        <v>7.856255</v>
      </c>
      <c r="DB161" s="7">
        <v>0</v>
      </c>
      <c r="DC161" s="7">
        <v>11.5</v>
      </c>
      <c r="DD161" s="7">
        <v>12.7</v>
      </c>
      <c r="DE161" s="7">
        <v>-2.8</v>
      </c>
      <c r="DF161" s="7">
        <v>11.8</v>
      </c>
      <c r="DG161" s="9">
        <f>2/3*DG160+1/3*DG163</f>
        <v>9.2333333333333343</v>
      </c>
      <c r="DH161" s="9">
        <f>2/3*DH160+1/3*DH163</f>
        <v>7.2566666666666668</v>
      </c>
      <c r="DI161" s="7">
        <v>13.38</v>
      </c>
      <c r="DJ161" s="7">
        <v>13</v>
      </c>
      <c r="DK161" s="7">
        <v>-1.04</v>
      </c>
      <c r="DL161" s="7">
        <v>14.02</v>
      </c>
      <c r="DM161" s="7">
        <v>0</v>
      </c>
      <c r="DN161" s="7">
        <v>35344.82</v>
      </c>
      <c r="DO161" s="7">
        <v>0</v>
      </c>
      <c r="DP161" s="7">
        <v>10.8</v>
      </c>
      <c r="DQ161" s="7">
        <v>11.9</v>
      </c>
      <c r="DR161" s="7">
        <v>16.100000000000001</v>
      </c>
      <c r="DS161" s="7">
        <v>14.9</v>
      </c>
      <c r="DT161" s="7">
        <v>16.21</v>
      </c>
      <c r="DU161" s="7">
        <v>-22.93</v>
      </c>
      <c r="DV161" s="7">
        <v>114.53</v>
      </c>
      <c r="DW161" s="7">
        <v>161.58000000000001</v>
      </c>
      <c r="DX161" s="7">
        <v>-21.45</v>
      </c>
      <c r="DY161" s="7">
        <v>0</v>
      </c>
      <c r="DZ161" s="7">
        <v>-78.5</v>
      </c>
      <c r="EA161" s="7">
        <v>-204.68</v>
      </c>
      <c r="EB161" s="7">
        <v>20.29</v>
      </c>
      <c r="EC161" s="7">
        <v>0</v>
      </c>
      <c r="ED161" s="7">
        <v>0</v>
      </c>
      <c r="EE161" s="9">
        <f>EE158+3/6*(EE164-EE158)</f>
        <v>3.875</v>
      </c>
      <c r="EF161" s="7">
        <v>2.83</v>
      </c>
      <c r="EG161" s="7">
        <v>0</v>
      </c>
      <c r="EH161" s="7">
        <v>0</v>
      </c>
      <c r="EI161" s="7">
        <v>0</v>
      </c>
      <c r="EJ161" s="7">
        <v>3.3</v>
      </c>
      <c r="EK161" s="7">
        <v>3.3</v>
      </c>
      <c r="EL161" s="7">
        <v>3.32</v>
      </c>
      <c r="EM161" s="7">
        <v>3.24</v>
      </c>
      <c r="EN161" s="7">
        <v>3.395</v>
      </c>
      <c r="EO161" s="7">
        <v>3.5125000000000002</v>
      </c>
      <c r="EP161" s="7">
        <v>0</v>
      </c>
      <c r="EQ161" s="7">
        <v>2.3860999999999999</v>
      </c>
      <c r="ER161" s="7">
        <v>-2.62</v>
      </c>
      <c r="ES161" s="7">
        <v>97.9</v>
      </c>
      <c r="ET161" s="7">
        <v>7.8</v>
      </c>
      <c r="EU161" s="7">
        <v>2.86666666666666</v>
      </c>
      <c r="EV161" s="7">
        <v>7.7333333333333298</v>
      </c>
      <c r="EW161" s="7">
        <v>8.36666666666666</v>
      </c>
      <c r="EX161" s="7">
        <v>3.0666666666666602</v>
      </c>
      <c r="EY161" s="7">
        <v>7.5</v>
      </c>
      <c r="EZ161" s="7">
        <v>0</v>
      </c>
      <c r="FA161" s="7">
        <v>9.8333333333333304</v>
      </c>
      <c r="FB161" s="7">
        <v>10.233333333333301</v>
      </c>
      <c r="FC161" s="7">
        <v>6.3</v>
      </c>
      <c r="FD161" s="7">
        <v>3.5</v>
      </c>
      <c r="FE161" s="7">
        <v>10.533333333333299</v>
      </c>
      <c r="FF161" s="7">
        <v>8.8000000000000007</v>
      </c>
      <c r="FG161" s="7">
        <v>0</v>
      </c>
      <c r="FH161" s="7">
        <v>7.36666666666666</v>
      </c>
      <c r="FI161" s="7">
        <v>0</v>
      </c>
      <c r="FJ161" s="7">
        <v>4.2785666666666602</v>
      </c>
      <c r="FK161" s="7">
        <v>4.8655333333333299</v>
      </c>
      <c r="FL161" s="7">
        <v>4.7876666666666603</v>
      </c>
      <c r="FM161" s="7">
        <v>3.5071333333333299</v>
      </c>
      <c r="FN161" s="7">
        <v>1189.70853333333</v>
      </c>
      <c r="FO161" s="7">
        <v>5.6959270000000002</v>
      </c>
      <c r="FP161" s="7">
        <v>38.858535666666597</v>
      </c>
      <c r="FQ161" s="7">
        <v>1.95624666666666</v>
      </c>
      <c r="FR161" s="7">
        <v>61.141464333333303</v>
      </c>
      <c r="FS161" s="7">
        <v>3.7396803333333302</v>
      </c>
      <c r="FT161" s="7">
        <v>3.47792566666666</v>
      </c>
      <c r="FU161" s="7">
        <v>-1.2667280000000001</v>
      </c>
      <c r="FV161" s="7">
        <v>-0.35958933333333298</v>
      </c>
      <c r="FW161" s="7">
        <v>3.9739580000000001</v>
      </c>
      <c r="FX161" s="7">
        <v>16985.4805556666</v>
      </c>
      <c r="FY161" s="7">
        <v>197.5</v>
      </c>
      <c r="FZ161" s="7">
        <v>31.533333333333299</v>
      </c>
      <c r="GA161" s="7">
        <v>132.9</v>
      </c>
      <c r="GB161" s="7">
        <v>33.066666666666599</v>
      </c>
      <c r="GC161" s="7">
        <v>14.233333333333301</v>
      </c>
      <c r="GD161" s="7">
        <v>18.8333333333333</v>
      </c>
      <c r="GE161" s="7">
        <v>57.866666666666603</v>
      </c>
      <c r="GF161" s="7">
        <v>49.033333333333303</v>
      </c>
      <c r="GG161" s="7">
        <v>9.2333333333333307</v>
      </c>
      <c r="GH161" s="7">
        <v>7.2566666666666597</v>
      </c>
    </row>
    <row r="162" spans="1:190" x14ac:dyDescent="0.3">
      <c r="A162" s="6">
        <v>41425</v>
      </c>
      <c r="B162" s="7">
        <v>9.1999999999999993</v>
      </c>
      <c r="C162" s="7">
        <v>0</v>
      </c>
      <c r="D162" s="7">
        <v>0</v>
      </c>
      <c r="E162" s="7">
        <v>0</v>
      </c>
      <c r="F162" s="7">
        <v>4.4000000000000004</v>
      </c>
      <c r="G162" s="7">
        <v>10.7</v>
      </c>
      <c r="H162" s="7">
        <v>8.1</v>
      </c>
      <c r="I162" s="7">
        <v>13</v>
      </c>
      <c r="J162" s="7">
        <v>0.74</v>
      </c>
      <c r="K162" s="7">
        <v>4.0999999999999996</v>
      </c>
      <c r="L162" s="7">
        <v>5.0221419999999997</v>
      </c>
      <c r="M162" s="7">
        <v>-8.6776000000000006E-2</v>
      </c>
      <c r="N162" s="7">
        <v>4.7978379999999996</v>
      </c>
      <c r="O162" s="7">
        <v>8.6908379999999994</v>
      </c>
      <c r="P162" s="7">
        <v>4.286918</v>
      </c>
      <c r="Q162" s="7">
        <v>-6.46</v>
      </c>
      <c r="R162" s="7">
        <v>9.1</v>
      </c>
      <c r="S162" s="7">
        <v>-7.36</v>
      </c>
      <c r="T162" s="7">
        <v>4.57</v>
      </c>
      <c r="U162" s="7">
        <v>15.5</v>
      </c>
      <c r="V162" s="7">
        <v>13.7</v>
      </c>
      <c r="W162" s="7">
        <v>6.8</v>
      </c>
      <c r="X162" s="7">
        <v>7.1</v>
      </c>
      <c r="Y162" s="7">
        <v>50.8</v>
      </c>
      <c r="Z162" s="7">
        <v>53.3</v>
      </c>
      <c r="AA162" s="7">
        <v>54.3</v>
      </c>
      <c r="AB162" s="7">
        <v>49.2</v>
      </c>
      <c r="AC162" s="7">
        <v>51.2</v>
      </c>
      <c r="AD162" s="7">
        <v>4.1946000000000003</v>
      </c>
      <c r="AE162" s="7">
        <v>20.399999999999999</v>
      </c>
      <c r="AF162" s="7">
        <v>21.3</v>
      </c>
      <c r="AG162" s="7">
        <v>8.8000000000000007</v>
      </c>
      <c r="AH162" s="7">
        <v>5.6</v>
      </c>
      <c r="AI162" s="7">
        <v>22</v>
      </c>
      <c r="AJ162" s="7">
        <v>20.2</v>
      </c>
      <c r="AK162" s="7">
        <v>21</v>
      </c>
      <c r="AL162" s="7">
        <v>12.8</v>
      </c>
      <c r="AM162" s="7">
        <v>-4.7</v>
      </c>
      <c r="AN162" s="7">
        <v>17.899999999999999</v>
      </c>
      <c r="AO162" s="7">
        <v>43.2</v>
      </c>
      <c r="AP162" s="7">
        <v>23.6</v>
      </c>
      <c r="AQ162" s="7">
        <v>20.3</v>
      </c>
      <c r="AR162" s="7">
        <v>6.2</v>
      </c>
      <c r="AS162" s="7">
        <v>31.1</v>
      </c>
      <c r="AT162" s="7">
        <v>15.7</v>
      </c>
      <c r="AU162" s="7">
        <v>23.9</v>
      </c>
      <c r="AV162" s="7">
        <v>20.399999999999999</v>
      </c>
      <c r="AW162" s="7">
        <v>2.1</v>
      </c>
      <c r="AX162" s="7">
        <v>43.2</v>
      </c>
      <c r="AY162" s="7">
        <v>54.7</v>
      </c>
      <c r="AZ162" s="7">
        <v>30.7</v>
      </c>
      <c r="BA162" s="7">
        <v>7.1</v>
      </c>
      <c r="BB162" s="7">
        <v>17.8</v>
      </c>
      <c r="BC162" s="7">
        <v>11.3</v>
      </c>
      <c r="BD162" s="7">
        <v>-9.1999999999999993</v>
      </c>
      <c r="BE162" s="7">
        <v>32</v>
      </c>
      <c r="BF162" s="7">
        <v>23.7</v>
      </c>
      <c r="BG162" s="7">
        <v>24.1</v>
      </c>
      <c r="BH162" s="7">
        <v>6.3</v>
      </c>
      <c r="BI162" s="7">
        <v>-14.1</v>
      </c>
      <c r="BJ162" s="7">
        <v>23.6</v>
      </c>
      <c r="BK162" s="7">
        <v>35.299999999999997</v>
      </c>
      <c r="BL162" s="7">
        <v>15.8</v>
      </c>
      <c r="BM162" s="7">
        <v>32.5</v>
      </c>
      <c r="BN162" s="7">
        <v>11</v>
      </c>
      <c r="BO162" s="7">
        <v>22.9</v>
      </c>
      <c r="BP162" s="7">
        <v>21.9</v>
      </c>
      <c r="BQ162" s="7">
        <v>35.200000000000003</v>
      </c>
      <c r="BR162" s="7">
        <v>24.125</v>
      </c>
      <c r="BS162" s="7">
        <v>-12.6</v>
      </c>
      <c r="BT162" s="7">
        <v>15.6</v>
      </c>
      <c r="BU162" s="7">
        <v>18.8</v>
      </c>
      <c r="BV162" s="7">
        <v>0.28999999999999998</v>
      </c>
      <c r="BW162" s="7">
        <v>-10.63</v>
      </c>
      <c r="BX162" s="7">
        <v>20.6</v>
      </c>
      <c r="BY162" s="7">
        <v>21.6</v>
      </c>
      <c r="BZ162" s="7">
        <v>41</v>
      </c>
      <c r="CA162" s="7">
        <v>24.1</v>
      </c>
      <c r="CB162" s="7">
        <v>5.7</v>
      </c>
      <c r="CC162" s="7">
        <v>20.6</v>
      </c>
      <c r="CD162" s="7">
        <v>-13.1</v>
      </c>
      <c r="CE162" s="7">
        <v>3.7</v>
      </c>
      <c r="CF162" s="7">
        <v>0.9</v>
      </c>
      <c r="CG162" s="7">
        <v>97.26</v>
      </c>
      <c r="CH162" s="7">
        <v>32</v>
      </c>
      <c r="CI162" s="7">
        <v>1</v>
      </c>
      <c r="CJ162" s="7">
        <v>16</v>
      </c>
      <c r="CK162" s="7">
        <v>5.3</v>
      </c>
      <c r="CL162" s="7">
        <v>35.6</v>
      </c>
      <c r="CM162" s="7">
        <v>37.6</v>
      </c>
      <c r="CN162" s="7">
        <v>35.5</v>
      </c>
      <c r="CO162" s="7">
        <v>11.8</v>
      </c>
      <c r="CP162" s="7">
        <v>54.9</v>
      </c>
      <c r="CQ162" s="7">
        <v>52.2</v>
      </c>
      <c r="CR162" s="7">
        <v>5.7</v>
      </c>
      <c r="CS162" s="7">
        <v>3</v>
      </c>
      <c r="CT162" s="7">
        <v>10.1</v>
      </c>
      <c r="CU162" s="7">
        <v>3.4</v>
      </c>
      <c r="CV162" s="7">
        <v>2</v>
      </c>
      <c r="CW162" s="7">
        <v>12.892200000000001</v>
      </c>
      <c r="CX162" s="7">
        <v>12.602073000000001</v>
      </c>
      <c r="CY162" s="7">
        <v>14.829103</v>
      </c>
      <c r="CZ162" s="7">
        <v>13.349024</v>
      </c>
      <c r="DA162" s="7">
        <v>9.2237799999999996</v>
      </c>
      <c r="DB162" s="7">
        <v>0</v>
      </c>
      <c r="DC162" s="7">
        <v>10.7</v>
      </c>
      <c r="DD162" s="7">
        <v>11.8</v>
      </c>
      <c r="DE162" s="7">
        <v>-1.8</v>
      </c>
      <c r="DF162" s="7">
        <v>12.1</v>
      </c>
      <c r="DG162" s="9">
        <f>1/3*DG160+2/3*DG163</f>
        <v>9.1666666666666661</v>
      </c>
      <c r="DH162" s="9">
        <f>1/3*DH160+2/3*DH163</f>
        <v>7.2333333333333334</v>
      </c>
      <c r="DI162" s="7">
        <v>9.81</v>
      </c>
      <c r="DJ162" s="7">
        <v>9.6999999999999993</v>
      </c>
      <c r="DK162" s="7">
        <v>13.6</v>
      </c>
      <c r="DL162" s="7">
        <v>10.88</v>
      </c>
      <c r="DM162" s="7">
        <v>0</v>
      </c>
      <c r="DN162" s="7">
        <v>35148.07</v>
      </c>
      <c r="DO162" s="7">
        <v>0</v>
      </c>
      <c r="DP162" s="7">
        <v>10.8</v>
      </c>
      <c r="DQ162" s="7">
        <v>11.3</v>
      </c>
      <c r="DR162" s="7">
        <v>15.8</v>
      </c>
      <c r="DS162" s="7">
        <v>14.5</v>
      </c>
      <c r="DT162" s="7">
        <v>-15.61</v>
      </c>
      <c r="DU162" s="7">
        <v>-44.74</v>
      </c>
      <c r="DV162" s="7">
        <v>38.880000000000003</v>
      </c>
      <c r="DW162" s="7">
        <v>78.900000000000006</v>
      </c>
      <c r="DX162" s="7">
        <v>-50.43</v>
      </c>
      <c r="DY162" s="7">
        <v>0</v>
      </c>
      <c r="DZ162" s="7">
        <v>21.31</v>
      </c>
      <c r="EA162" s="7">
        <v>-30.14</v>
      </c>
      <c r="EB162" s="7">
        <v>74.7</v>
      </c>
      <c r="EC162" s="7">
        <v>0</v>
      </c>
      <c r="ED162" s="7">
        <v>0</v>
      </c>
      <c r="EE162" s="9">
        <f>EE158+4/6*(EE164-EE158)</f>
        <v>4.0500000000000007</v>
      </c>
      <c r="EF162" s="7">
        <v>4.5010000000000003</v>
      </c>
      <c r="EG162" s="7">
        <v>0</v>
      </c>
      <c r="EH162" s="7">
        <v>0</v>
      </c>
      <c r="EI162" s="7">
        <v>0</v>
      </c>
      <c r="EJ162" s="7">
        <v>3.6415000000000002</v>
      </c>
      <c r="EK162" s="7">
        <v>3.3712</v>
      </c>
      <c r="EL162" s="7">
        <v>3.33</v>
      </c>
      <c r="EM162" s="7">
        <v>3.3113000000000001</v>
      </c>
      <c r="EN162" s="7">
        <v>3.3782999999999999</v>
      </c>
      <c r="EO162" s="7">
        <v>3.5238</v>
      </c>
      <c r="EP162" s="7">
        <v>0</v>
      </c>
      <c r="EQ162" s="7">
        <v>2.0981000000000001</v>
      </c>
      <c r="ER162" s="7">
        <v>-2.87</v>
      </c>
      <c r="ES162" s="7">
        <v>97.7</v>
      </c>
      <c r="ET162" s="7">
        <v>7.7</v>
      </c>
      <c r="EU162" s="7">
        <v>2.7333333333333298</v>
      </c>
      <c r="EV162" s="7">
        <v>7.6666666666666599</v>
      </c>
      <c r="EW162" s="7">
        <v>8.3333333333333304</v>
      </c>
      <c r="EX162" s="7">
        <v>2.93333333333333</v>
      </c>
      <c r="EY162" s="7">
        <v>7.4</v>
      </c>
      <c r="EZ162" s="7">
        <v>0</v>
      </c>
      <c r="FA162" s="7">
        <v>9.7666666666666604</v>
      </c>
      <c r="FB162" s="7">
        <v>10.3666666666666</v>
      </c>
      <c r="FC162" s="7">
        <v>6.3</v>
      </c>
      <c r="FD162" s="7">
        <v>3.6</v>
      </c>
      <c r="FE162" s="7">
        <v>10.1666666666666</v>
      </c>
      <c r="FF162" s="7">
        <v>8</v>
      </c>
      <c r="FG162" s="7">
        <v>0</v>
      </c>
      <c r="FH162" s="7">
        <v>7.6333333333333302</v>
      </c>
      <c r="FI162" s="7">
        <v>0</v>
      </c>
      <c r="FJ162" s="7">
        <v>4.6971333333333298</v>
      </c>
      <c r="FK162" s="7">
        <v>5.1911666666666596</v>
      </c>
      <c r="FL162" s="7">
        <v>5.4566333333333299</v>
      </c>
      <c r="FM162" s="7">
        <v>3.6503666666666601</v>
      </c>
      <c r="FN162" s="7">
        <v>956.65158366666606</v>
      </c>
      <c r="FO162" s="7">
        <v>4.4175880000000003</v>
      </c>
      <c r="FP162" s="7">
        <v>48.914849333333301</v>
      </c>
      <c r="FQ162" s="7">
        <v>1.90374933333333</v>
      </c>
      <c r="FR162" s="7">
        <v>51.0851506666666</v>
      </c>
      <c r="FS162" s="7">
        <v>2.5138386666666599</v>
      </c>
      <c r="FT162" s="7">
        <v>3.72071533333333</v>
      </c>
      <c r="FU162" s="7">
        <v>-1.262445</v>
      </c>
      <c r="FV162" s="7">
        <v>-0.63885866666666602</v>
      </c>
      <c r="FW162" s="7">
        <v>4.0716469999999996</v>
      </c>
      <c r="FX162" s="7">
        <v>17013.759161333299</v>
      </c>
      <c r="FY162" s="7">
        <v>198.9</v>
      </c>
      <c r="FZ162" s="7">
        <v>31.966666666666601</v>
      </c>
      <c r="GA162" s="7">
        <v>133.5</v>
      </c>
      <c r="GB162" s="7">
        <v>33.433333333333302</v>
      </c>
      <c r="GC162" s="7">
        <v>14.3666666666666</v>
      </c>
      <c r="GD162" s="7">
        <v>19.066666666666599</v>
      </c>
      <c r="GE162" s="7">
        <v>57.533333333333303</v>
      </c>
      <c r="GF162" s="7">
        <v>48.6666666666666</v>
      </c>
      <c r="GG162" s="7">
        <v>9.1666666666666607</v>
      </c>
      <c r="GH162" s="7">
        <v>7.2333333333333298</v>
      </c>
    </row>
    <row r="163" spans="1:190" x14ac:dyDescent="0.3">
      <c r="A163" s="6">
        <v>41455</v>
      </c>
      <c r="B163" s="7">
        <v>8.9</v>
      </c>
      <c r="C163" s="7">
        <v>5.8</v>
      </c>
      <c r="D163" s="7">
        <v>9.6</v>
      </c>
      <c r="E163" s="7">
        <v>6.6</v>
      </c>
      <c r="F163" s="7">
        <v>6.3</v>
      </c>
      <c r="G163" s="7">
        <v>10.5</v>
      </c>
      <c r="H163" s="7">
        <v>7.8</v>
      </c>
      <c r="I163" s="7">
        <v>10.9</v>
      </c>
      <c r="J163" s="7">
        <v>0.62</v>
      </c>
      <c r="K163" s="7">
        <v>6.01</v>
      </c>
      <c r="L163" s="7">
        <v>6.295814</v>
      </c>
      <c r="M163" s="7">
        <v>-7.1122500000000004</v>
      </c>
      <c r="N163" s="7">
        <v>5.7273069999999997</v>
      </c>
      <c r="O163" s="7">
        <v>10.530060000000001</v>
      </c>
      <c r="P163" s="7">
        <v>9.3239169999999998</v>
      </c>
      <c r="Q163" s="7">
        <v>-0.7</v>
      </c>
      <c r="R163" s="7">
        <v>11.2</v>
      </c>
      <c r="S163" s="7">
        <v>-2.1</v>
      </c>
      <c r="T163" s="7">
        <v>8.5</v>
      </c>
      <c r="U163" s="7">
        <v>6.3</v>
      </c>
      <c r="V163" s="7">
        <v>13.77</v>
      </c>
      <c r="W163" s="7">
        <v>6.6</v>
      </c>
      <c r="X163" s="7">
        <v>7.2</v>
      </c>
      <c r="Y163" s="7">
        <v>50.1</v>
      </c>
      <c r="Z163" s="7">
        <v>52</v>
      </c>
      <c r="AA163" s="7">
        <v>53.9</v>
      </c>
      <c r="AB163" s="7">
        <v>48.2</v>
      </c>
      <c r="AC163" s="7">
        <v>51.3</v>
      </c>
      <c r="AD163" s="7">
        <v>6.1134000000000004</v>
      </c>
      <c r="AE163" s="7">
        <v>20.100000000000001</v>
      </c>
      <c r="AF163" s="7">
        <v>21.3</v>
      </c>
      <c r="AG163" s="7">
        <v>7.5</v>
      </c>
      <c r="AH163" s="7">
        <v>3.9</v>
      </c>
      <c r="AI163" s="7">
        <v>27</v>
      </c>
      <c r="AJ163" s="7">
        <v>20.100000000000001</v>
      </c>
      <c r="AK163" s="7">
        <v>18.899999999999999</v>
      </c>
      <c r="AL163" s="7">
        <v>13</v>
      </c>
      <c r="AM163" s="7">
        <v>-8.4</v>
      </c>
      <c r="AN163" s="7">
        <v>18.600000000000001</v>
      </c>
      <c r="AO163" s="7">
        <v>39.5</v>
      </c>
      <c r="AP163" s="7">
        <v>24.2</v>
      </c>
      <c r="AQ163" s="7">
        <v>18</v>
      </c>
      <c r="AR163" s="7">
        <v>5.5</v>
      </c>
      <c r="AS163" s="7">
        <v>33.5</v>
      </c>
      <c r="AT163" s="7">
        <v>15.6</v>
      </c>
      <c r="AU163" s="7">
        <v>23.5</v>
      </c>
      <c r="AV163" s="7">
        <v>20.3</v>
      </c>
      <c r="AW163" s="7">
        <v>2.1</v>
      </c>
      <c r="AX163" s="7">
        <v>43</v>
      </c>
      <c r="AY163" s="7">
        <v>54.8</v>
      </c>
      <c r="AZ163" s="7">
        <v>33.466799999999999</v>
      </c>
      <c r="BA163" s="7">
        <v>8.7650000000000006</v>
      </c>
      <c r="BB163" s="7">
        <v>17.1007</v>
      </c>
      <c r="BC163" s="7">
        <v>14.5304</v>
      </c>
      <c r="BD163" s="7">
        <v>-4.9000000000000004</v>
      </c>
      <c r="BE163" s="7">
        <v>33.591000000000001</v>
      </c>
      <c r="BF163" s="7">
        <v>21.4923</v>
      </c>
      <c r="BG163" s="7">
        <v>25.005700000000001</v>
      </c>
      <c r="BH163" s="7">
        <v>14.9185</v>
      </c>
      <c r="BI163" s="7">
        <v>-6.3540999999999999</v>
      </c>
      <c r="BJ163" s="7">
        <v>22.880600000000001</v>
      </c>
      <c r="BK163" s="7">
        <v>36.003399999999999</v>
      </c>
      <c r="BL163" s="7">
        <v>16.046099999999999</v>
      </c>
      <c r="BM163" s="7">
        <v>31.315999999999999</v>
      </c>
      <c r="BN163" s="7">
        <v>13.3238</v>
      </c>
      <c r="BO163" s="7">
        <v>22.969899999999999</v>
      </c>
      <c r="BP163" s="7">
        <v>23.126000000000001</v>
      </c>
      <c r="BQ163" s="7">
        <v>32.734200000000001</v>
      </c>
      <c r="BR163" s="7">
        <v>23.652699999999999</v>
      </c>
      <c r="BS163" s="7">
        <v>-10.609</v>
      </c>
      <c r="BT163" s="7">
        <v>15.1</v>
      </c>
      <c r="BU163" s="7">
        <v>18.8</v>
      </c>
      <c r="BV163" s="7">
        <v>20.12</v>
      </c>
      <c r="BW163" s="7">
        <v>63.33</v>
      </c>
      <c r="BX163" s="7">
        <v>20.3</v>
      </c>
      <c r="BY163" s="7">
        <v>20.8</v>
      </c>
      <c r="BZ163" s="7">
        <v>42.8</v>
      </c>
      <c r="CA163" s="7">
        <v>26.1</v>
      </c>
      <c r="CB163" s="7">
        <v>5.3</v>
      </c>
      <c r="CC163" s="7">
        <v>20.3</v>
      </c>
      <c r="CD163" s="7">
        <v>-10.4</v>
      </c>
      <c r="CE163" s="7">
        <v>7.5</v>
      </c>
      <c r="CF163" s="7">
        <v>0.9</v>
      </c>
      <c r="CG163" s="7">
        <v>97.29</v>
      </c>
      <c r="CH163" s="7">
        <v>32.1</v>
      </c>
      <c r="CI163" s="7">
        <v>3.8</v>
      </c>
      <c r="CJ163" s="7">
        <v>15.5</v>
      </c>
      <c r="CK163" s="7">
        <v>6.3</v>
      </c>
      <c r="CL163" s="7">
        <v>28.7</v>
      </c>
      <c r="CM163" s="7">
        <v>30.4</v>
      </c>
      <c r="CN163" s="7">
        <v>31.7</v>
      </c>
      <c r="CO163" s="7">
        <v>8.3000000000000007</v>
      </c>
      <c r="CP163" s="7">
        <v>46.1</v>
      </c>
      <c r="CQ163" s="7">
        <v>42.5</v>
      </c>
      <c r="CR163" s="7">
        <v>6.5</v>
      </c>
      <c r="CS163" s="7">
        <v>3.3</v>
      </c>
      <c r="CT163" s="7">
        <v>11.1</v>
      </c>
      <c r="CU163" s="7">
        <v>3.6</v>
      </c>
      <c r="CV163" s="7">
        <v>2.2000000000000002</v>
      </c>
      <c r="CW163" s="7">
        <v>13.3125</v>
      </c>
      <c r="CX163" s="7">
        <v>13.037412</v>
      </c>
      <c r="CY163" s="7">
        <v>15.074118</v>
      </c>
      <c r="CZ163" s="7">
        <v>13.793277</v>
      </c>
      <c r="DA163" s="7">
        <v>9.5438030000000005</v>
      </c>
      <c r="DB163" s="7">
        <v>0</v>
      </c>
      <c r="DC163" s="7">
        <v>11.5</v>
      </c>
      <c r="DD163" s="7">
        <v>12.5</v>
      </c>
      <c r="DE163" s="7">
        <v>-0.7</v>
      </c>
      <c r="DF163" s="7">
        <v>11.7</v>
      </c>
      <c r="DG163" s="7">
        <v>9.1</v>
      </c>
      <c r="DH163" s="7">
        <v>7.21</v>
      </c>
      <c r="DI163" s="7">
        <v>11.19</v>
      </c>
      <c r="DJ163" s="7">
        <v>11.4</v>
      </c>
      <c r="DK163" s="7">
        <v>-13.85</v>
      </c>
      <c r="DL163" s="7">
        <v>8.57</v>
      </c>
      <c r="DM163" s="7">
        <v>0</v>
      </c>
      <c r="DN163" s="7">
        <v>34966.86</v>
      </c>
      <c r="DO163" s="7">
        <v>0</v>
      </c>
      <c r="DP163" s="7">
        <v>9.9</v>
      </c>
      <c r="DQ163" s="7">
        <v>9.1</v>
      </c>
      <c r="DR163" s="7">
        <v>14</v>
      </c>
      <c r="DS163" s="7">
        <v>14.2</v>
      </c>
      <c r="DT163" s="7">
        <v>-6.2</v>
      </c>
      <c r="DU163" s="7">
        <v>-23.55</v>
      </c>
      <c r="DV163" s="7">
        <v>36.520000000000003</v>
      </c>
      <c r="DW163" s="7">
        <v>24.1</v>
      </c>
      <c r="DX163" s="7">
        <v>-20.77</v>
      </c>
      <c r="DY163" s="7">
        <v>0</v>
      </c>
      <c r="DZ163" s="7">
        <v>-44.06</v>
      </c>
      <c r="EA163" s="7">
        <v>-98.5</v>
      </c>
      <c r="EB163" s="7">
        <v>-49.15</v>
      </c>
      <c r="EC163" s="7">
        <v>0</v>
      </c>
      <c r="ED163" s="7">
        <v>0</v>
      </c>
      <c r="EE163" s="9">
        <f>EE158+5/6*(EE164-EE158)</f>
        <v>4.2250000000000005</v>
      </c>
      <c r="EF163" s="7">
        <v>4.9409999999999998</v>
      </c>
      <c r="EG163" s="7">
        <v>0</v>
      </c>
      <c r="EH163" s="7">
        <v>0</v>
      </c>
      <c r="EI163" s="7">
        <v>0</v>
      </c>
      <c r="EJ163" s="7">
        <v>5.4</v>
      </c>
      <c r="EK163" s="7">
        <v>4.7</v>
      </c>
      <c r="EL163" s="7">
        <v>4.3042999999999996</v>
      </c>
      <c r="EM163" s="7">
        <v>3.9533</v>
      </c>
      <c r="EN163" s="7">
        <v>3.8170000000000002</v>
      </c>
      <c r="EO163" s="7">
        <v>3.7989000000000002</v>
      </c>
      <c r="EP163" s="7">
        <v>0</v>
      </c>
      <c r="EQ163" s="7">
        <v>2.6684000000000001</v>
      </c>
      <c r="ER163" s="7">
        <v>-2.7</v>
      </c>
      <c r="ES163" s="7">
        <v>98.1</v>
      </c>
      <c r="ET163" s="7">
        <v>7.6</v>
      </c>
      <c r="EU163" s="7">
        <v>2.6</v>
      </c>
      <c r="EV163" s="7">
        <v>7.5999999999999899</v>
      </c>
      <c r="EW163" s="7">
        <v>8.3000000000000007</v>
      </c>
      <c r="EX163" s="7">
        <v>2.8</v>
      </c>
      <c r="EY163" s="7">
        <v>7.3</v>
      </c>
      <c r="EZ163" s="7">
        <v>0</v>
      </c>
      <c r="FA163" s="7">
        <v>9.6999999999999904</v>
      </c>
      <c r="FB163" s="7">
        <v>10.499999999999901</v>
      </c>
      <c r="FC163" s="7">
        <v>6.3</v>
      </c>
      <c r="FD163" s="7">
        <v>3.7</v>
      </c>
      <c r="FE163" s="7">
        <v>9.7999999999999901</v>
      </c>
      <c r="FF163" s="7">
        <v>7.2</v>
      </c>
      <c r="FG163" s="7">
        <v>0</v>
      </c>
      <c r="FH163" s="7">
        <v>7.9</v>
      </c>
      <c r="FI163" s="7">
        <v>0</v>
      </c>
      <c r="FJ163" s="7">
        <v>5.1157000000000004</v>
      </c>
      <c r="FK163" s="7">
        <v>5.5167999999999902</v>
      </c>
      <c r="FL163" s="7">
        <v>6.1256000000000004</v>
      </c>
      <c r="FM163" s="7">
        <v>3.7935999999999899</v>
      </c>
      <c r="FN163" s="7">
        <v>723.59463400000004</v>
      </c>
      <c r="FO163" s="7">
        <v>3.139249</v>
      </c>
      <c r="FP163" s="7">
        <v>58.971162999999997</v>
      </c>
      <c r="FQ163" s="7">
        <v>1.8512519999999999</v>
      </c>
      <c r="FR163" s="7">
        <v>41.028836999999903</v>
      </c>
      <c r="FS163" s="7">
        <v>1.2879969999999901</v>
      </c>
      <c r="FT163" s="7">
        <v>3.9635050000000001</v>
      </c>
      <c r="FU163" s="7">
        <v>-1.258162</v>
      </c>
      <c r="FV163" s="7">
        <v>-0.91812799999999894</v>
      </c>
      <c r="FW163" s="7">
        <v>4.1693360000000004</v>
      </c>
      <c r="FX163" s="7">
        <v>17042.0377669999</v>
      </c>
      <c r="FY163" s="7">
        <v>200.3</v>
      </c>
      <c r="FZ163" s="7">
        <v>32.4</v>
      </c>
      <c r="GA163" s="7">
        <v>134.1</v>
      </c>
      <c r="GB163" s="7">
        <v>33.799999999999997</v>
      </c>
      <c r="GC163" s="7">
        <v>14.499999999999901</v>
      </c>
      <c r="GD163" s="7">
        <v>19.299999999999901</v>
      </c>
      <c r="GE163" s="7">
        <v>57.2</v>
      </c>
      <c r="GF163" s="7">
        <v>48.3</v>
      </c>
      <c r="GG163" s="7">
        <v>9.1</v>
      </c>
      <c r="GH163" s="7">
        <v>7.21</v>
      </c>
    </row>
    <row r="164" spans="1:190" x14ac:dyDescent="0.3">
      <c r="A164" s="6">
        <v>41486</v>
      </c>
      <c r="B164" s="7">
        <v>9.6999999999999993</v>
      </c>
      <c r="C164" s="7">
        <v>5.5</v>
      </c>
      <c r="D164" s="7">
        <v>10.5</v>
      </c>
      <c r="E164" s="7">
        <v>8.6</v>
      </c>
      <c r="F164" s="7">
        <v>8.1</v>
      </c>
      <c r="G164" s="7">
        <v>11.1</v>
      </c>
      <c r="H164" s="7">
        <v>7.9</v>
      </c>
      <c r="I164" s="7">
        <v>11.6</v>
      </c>
      <c r="J164" s="7">
        <v>0.9</v>
      </c>
      <c r="K164" s="7">
        <v>8.09</v>
      </c>
      <c r="L164" s="7">
        <v>8.8326390000000004</v>
      </c>
      <c r="M164" s="7">
        <v>-5.5270380000000001</v>
      </c>
      <c r="N164" s="7">
        <v>8.127046</v>
      </c>
      <c r="O164" s="7">
        <v>13.353945</v>
      </c>
      <c r="P164" s="7">
        <v>12.251601000000001</v>
      </c>
      <c r="Q164" s="7">
        <v>4.7</v>
      </c>
      <c r="R164" s="7">
        <v>10.8</v>
      </c>
      <c r="S164" s="7">
        <v>0.6</v>
      </c>
      <c r="T164" s="7">
        <v>6.7</v>
      </c>
      <c r="U164" s="7">
        <v>11.6</v>
      </c>
      <c r="V164" s="7">
        <v>12.69</v>
      </c>
      <c r="W164" s="7">
        <v>6.8</v>
      </c>
      <c r="X164" s="7">
        <v>6.1</v>
      </c>
      <c r="Y164" s="7">
        <v>50.3</v>
      </c>
      <c r="Z164" s="7">
        <v>52.4</v>
      </c>
      <c r="AA164" s="7">
        <v>54.1</v>
      </c>
      <c r="AB164" s="7">
        <v>47.7</v>
      </c>
      <c r="AC164" s="7">
        <v>51.3</v>
      </c>
      <c r="AD164" s="7">
        <v>8.6273999999999997</v>
      </c>
      <c r="AE164" s="7">
        <v>20.100000000000001</v>
      </c>
      <c r="AF164" s="7">
        <v>21.2</v>
      </c>
      <c r="AG164" s="7">
        <v>8.1999999999999993</v>
      </c>
      <c r="AH164" s="7">
        <v>4.0999999999999996</v>
      </c>
      <c r="AI164" s="7">
        <v>19.600000000000001</v>
      </c>
      <c r="AJ164" s="7">
        <v>20.5</v>
      </c>
      <c r="AK164" s="7">
        <v>21.2</v>
      </c>
      <c r="AL164" s="7">
        <v>15.2</v>
      </c>
      <c r="AM164" s="7">
        <v>-6.3</v>
      </c>
      <c r="AN164" s="7">
        <v>19.2</v>
      </c>
      <c r="AO164" s="7">
        <v>35.299999999999997</v>
      </c>
      <c r="AP164" s="7">
        <v>23.9</v>
      </c>
      <c r="AQ164" s="7">
        <v>18.100000000000001</v>
      </c>
      <c r="AR164" s="7">
        <v>6</v>
      </c>
      <c r="AS164" s="7">
        <v>32.799999999999997</v>
      </c>
      <c r="AT164" s="7">
        <v>16</v>
      </c>
      <c r="AU164" s="7">
        <v>23.1</v>
      </c>
      <c r="AV164" s="7">
        <v>20</v>
      </c>
      <c r="AW164" s="7">
        <v>2.2000000000000002</v>
      </c>
      <c r="AX164" s="7">
        <v>43.2</v>
      </c>
      <c r="AY164" s="7">
        <v>54.6</v>
      </c>
      <c r="AZ164" s="7">
        <v>33.4756</v>
      </c>
      <c r="BA164" s="7">
        <v>9.8000000000000007</v>
      </c>
      <c r="BB164" s="7">
        <v>17.0825</v>
      </c>
      <c r="BC164" s="7">
        <v>17.5654</v>
      </c>
      <c r="BD164" s="7">
        <v>-3.8</v>
      </c>
      <c r="BE164" s="7">
        <v>30.1922</v>
      </c>
      <c r="BF164" s="7">
        <v>22.341999999999999</v>
      </c>
      <c r="BG164" s="7">
        <v>23.9194</v>
      </c>
      <c r="BH164" s="7">
        <v>12.039099999999999</v>
      </c>
      <c r="BI164" s="7">
        <v>-1.6747000000000001</v>
      </c>
      <c r="BJ164" s="7">
        <v>22.5352</v>
      </c>
      <c r="BK164" s="7">
        <v>38.200000000000003</v>
      </c>
      <c r="BL164" s="7">
        <v>21.7637</v>
      </c>
      <c r="BM164" s="7">
        <v>29.0871</v>
      </c>
      <c r="BN164" s="7">
        <v>13.5</v>
      </c>
      <c r="BO164" s="7">
        <v>21.8</v>
      </c>
      <c r="BP164" s="7">
        <v>22.806100000000001</v>
      </c>
      <c r="BQ164" s="7">
        <v>29.4</v>
      </c>
      <c r="BR164" s="7">
        <v>23.873699999999999</v>
      </c>
      <c r="BS164" s="7">
        <v>-7.8474000000000004</v>
      </c>
      <c r="BT164" s="7">
        <v>13.2</v>
      </c>
      <c r="BU164" s="7">
        <v>18.8</v>
      </c>
      <c r="BV164" s="7">
        <v>24.13</v>
      </c>
      <c r="BW164" s="7">
        <v>-26.76</v>
      </c>
      <c r="BX164" s="7">
        <v>20.5</v>
      </c>
      <c r="BY164" s="7">
        <v>20.2</v>
      </c>
      <c r="BZ164" s="7">
        <v>40.200000000000003</v>
      </c>
      <c r="CA164" s="7">
        <v>29.5</v>
      </c>
      <c r="CB164" s="7">
        <v>7</v>
      </c>
      <c r="CC164" s="7">
        <v>20.5</v>
      </c>
      <c r="CD164" s="7">
        <v>-1.4</v>
      </c>
      <c r="CE164" s="7">
        <v>14.7</v>
      </c>
      <c r="CF164" s="7">
        <v>2</v>
      </c>
      <c r="CG164" s="7">
        <v>97.39</v>
      </c>
      <c r="CH164" s="7">
        <v>31.5</v>
      </c>
      <c r="CI164" s="7">
        <v>8.4</v>
      </c>
      <c r="CJ164" s="7">
        <v>16.2</v>
      </c>
      <c r="CK164" s="7">
        <v>7.9</v>
      </c>
      <c r="CL164" s="7">
        <v>25.8</v>
      </c>
      <c r="CM164" s="7">
        <v>27.1</v>
      </c>
      <c r="CN164" s="7">
        <v>27.9</v>
      </c>
      <c r="CO164" s="7">
        <v>8.1999999999999993</v>
      </c>
      <c r="CP164" s="7">
        <v>41.9</v>
      </c>
      <c r="CQ164" s="7">
        <v>36.799999999999997</v>
      </c>
      <c r="CR164" s="7">
        <v>7.1</v>
      </c>
      <c r="CS164" s="7">
        <v>3.6</v>
      </c>
      <c r="CT164" s="7">
        <v>11.9</v>
      </c>
      <c r="CU164" s="7">
        <v>3.8</v>
      </c>
      <c r="CV164" s="7">
        <v>2.4</v>
      </c>
      <c r="CW164" s="7">
        <v>13.212300000000001</v>
      </c>
      <c r="CX164" s="7">
        <v>12.946726</v>
      </c>
      <c r="CY164" s="7">
        <v>14.952699000000001</v>
      </c>
      <c r="CZ164" s="7">
        <v>13.737328</v>
      </c>
      <c r="DA164" s="7">
        <v>9.0541409999999996</v>
      </c>
      <c r="DB164" s="7">
        <v>0</v>
      </c>
      <c r="DC164" s="7">
        <v>11.154301999999999</v>
      </c>
      <c r="DD164" s="7">
        <v>12.297893</v>
      </c>
      <c r="DE164" s="7">
        <v>-2.1</v>
      </c>
      <c r="DF164" s="7">
        <v>11.3</v>
      </c>
      <c r="DG164" s="9">
        <f>2/3*DG163+1/3*DG166</f>
        <v>9.2333333333333325</v>
      </c>
      <c r="DH164" s="9">
        <f>2/3*DH163+1/3*DH166</f>
        <v>7.3433333333333337</v>
      </c>
      <c r="DI164" s="7">
        <v>9.93</v>
      </c>
      <c r="DJ164" s="7">
        <v>9.1</v>
      </c>
      <c r="DK164" s="7">
        <v>-29.81</v>
      </c>
      <c r="DL164" s="7">
        <v>8.4499999999999993</v>
      </c>
      <c r="DM164" s="7">
        <v>0</v>
      </c>
      <c r="DN164" s="7">
        <v>35478.1</v>
      </c>
      <c r="DO164" s="7">
        <v>0</v>
      </c>
      <c r="DP164" s="7">
        <v>9.5</v>
      </c>
      <c r="DQ164" s="7">
        <v>9.6999999999999993</v>
      </c>
      <c r="DR164" s="7">
        <v>14.5</v>
      </c>
      <c r="DS164" s="7">
        <v>14.3</v>
      </c>
      <c r="DT164" s="7">
        <v>29.55</v>
      </c>
      <c r="DU164" s="7">
        <v>-24.78</v>
      </c>
      <c r="DV164" s="7">
        <v>108.67</v>
      </c>
      <c r="DW164" s="7">
        <v>66.680000000000007</v>
      </c>
      <c r="DX164" s="7">
        <v>10.17</v>
      </c>
      <c r="DY164" s="7">
        <v>0</v>
      </c>
      <c r="DZ164" s="7">
        <v>-48.6</v>
      </c>
      <c r="EA164" s="7">
        <v>49.28</v>
      </c>
      <c r="EB164" s="7">
        <v>53.16</v>
      </c>
      <c r="EC164" s="7">
        <v>0</v>
      </c>
      <c r="ED164" s="7">
        <v>0</v>
      </c>
      <c r="EE164" s="7">
        <v>4.4000000000000004</v>
      </c>
      <c r="EF164" s="7">
        <v>3.6989999999999998</v>
      </c>
      <c r="EG164" s="7">
        <v>0</v>
      </c>
      <c r="EH164" s="7">
        <v>0</v>
      </c>
      <c r="EI164" s="7">
        <v>0</v>
      </c>
      <c r="EJ164" s="7">
        <v>4.1500000000000004</v>
      </c>
      <c r="EK164" s="7">
        <v>4.2</v>
      </c>
      <c r="EL164" s="7">
        <v>4.1055999999999999</v>
      </c>
      <c r="EM164" s="7">
        <v>3.9958</v>
      </c>
      <c r="EN164" s="7">
        <v>4</v>
      </c>
      <c r="EO164" s="7">
        <v>4.0670000000000002</v>
      </c>
      <c r="EP164" s="7">
        <v>0</v>
      </c>
      <c r="EQ164" s="7">
        <v>2.6741000000000001</v>
      </c>
      <c r="ER164" s="7">
        <v>-2.27</v>
      </c>
      <c r="ES164" s="7">
        <v>98.8</v>
      </c>
      <c r="ET164" s="7">
        <v>7.7</v>
      </c>
      <c r="EU164" s="7">
        <v>3.0333333333333301</v>
      </c>
      <c r="EV164" s="7">
        <v>7.8333333333333304</v>
      </c>
      <c r="EW164" s="7">
        <v>8.36666666666666</v>
      </c>
      <c r="EX164" s="7">
        <v>3.2</v>
      </c>
      <c r="EY164" s="7">
        <v>7.5666666666666602</v>
      </c>
      <c r="EZ164" s="7">
        <v>0</v>
      </c>
      <c r="FA164" s="7">
        <v>9.8000000000000007</v>
      </c>
      <c r="FB164" s="7">
        <v>10.5</v>
      </c>
      <c r="FC164" s="7">
        <v>6.5333333333333297</v>
      </c>
      <c r="FD164" s="7">
        <v>3.8333333333333299</v>
      </c>
      <c r="FE164" s="7">
        <v>10.233333333333301</v>
      </c>
      <c r="FF164" s="7">
        <v>7</v>
      </c>
      <c r="FG164" s="7">
        <v>0</v>
      </c>
      <c r="FH164" s="7">
        <v>7.86666666666666</v>
      </c>
      <c r="FI164" s="7">
        <v>0</v>
      </c>
      <c r="FJ164" s="7">
        <v>5.4904333333333302</v>
      </c>
      <c r="FK164" s="7">
        <v>6.0255333333333301</v>
      </c>
      <c r="FL164" s="7">
        <v>6.6107666666666596</v>
      </c>
      <c r="FM164" s="7">
        <v>3.9893000000000001</v>
      </c>
      <c r="FN164" s="7">
        <v>840.42747366666595</v>
      </c>
      <c r="FO164" s="7">
        <v>3.5579893333333299</v>
      </c>
      <c r="FP164" s="7">
        <v>49.427259333333303</v>
      </c>
      <c r="FQ164" s="7">
        <v>1.6786886666666601</v>
      </c>
      <c r="FR164" s="7">
        <v>50.572740666666597</v>
      </c>
      <c r="FS164" s="7">
        <v>1.8793010000000001</v>
      </c>
      <c r="FT164" s="7">
        <v>3.8161033333333299</v>
      </c>
      <c r="FU164" s="7">
        <v>-1.40999066666666</v>
      </c>
      <c r="FV164" s="7">
        <v>-0.80591999999999997</v>
      </c>
      <c r="FW164" s="7">
        <v>3.7907916666666601</v>
      </c>
      <c r="FX164" s="7">
        <v>17135.348290000002</v>
      </c>
      <c r="FY164" s="7">
        <v>201.433333333333</v>
      </c>
      <c r="FZ164" s="7">
        <v>32.700000000000003</v>
      </c>
      <c r="GA164" s="7">
        <v>134.53333333333299</v>
      </c>
      <c r="GB164" s="7">
        <v>34.200000000000003</v>
      </c>
      <c r="GC164" s="7">
        <v>14.566666666666601</v>
      </c>
      <c r="GD164" s="7">
        <v>19.633333333333301</v>
      </c>
      <c r="GE164" s="7">
        <v>56.6666666666666</v>
      </c>
      <c r="GF164" s="7">
        <v>48</v>
      </c>
      <c r="GG164" s="7">
        <v>9.2333333333333307</v>
      </c>
      <c r="GH164" s="7">
        <v>7.3433333333333302</v>
      </c>
    </row>
    <row r="165" spans="1:190" x14ac:dyDescent="0.3">
      <c r="A165" s="6">
        <v>41517</v>
      </c>
      <c r="B165" s="7">
        <v>10.4</v>
      </c>
      <c r="C165" s="7">
        <v>5.8</v>
      </c>
      <c r="D165" s="7">
        <v>10.9</v>
      </c>
      <c r="E165" s="7">
        <v>12.5</v>
      </c>
      <c r="F165" s="7">
        <v>9.5</v>
      </c>
      <c r="G165" s="7">
        <v>11.7</v>
      </c>
      <c r="H165" s="7">
        <v>8.6999999999999993</v>
      </c>
      <c r="I165" s="7">
        <v>12</v>
      </c>
      <c r="J165" s="7">
        <v>1.0900000000000001</v>
      </c>
      <c r="K165" s="7">
        <v>13.4</v>
      </c>
      <c r="L165" s="7">
        <v>13.67</v>
      </c>
      <c r="M165" s="7">
        <v>6.47</v>
      </c>
      <c r="N165" s="7">
        <v>12.07</v>
      </c>
      <c r="O165" s="7">
        <v>15.55</v>
      </c>
      <c r="P165" s="7">
        <v>21.41</v>
      </c>
      <c r="Q165" s="7">
        <v>8.1</v>
      </c>
      <c r="R165" s="7">
        <v>9.6</v>
      </c>
      <c r="S165" s="7">
        <v>4.7</v>
      </c>
      <c r="T165" s="7">
        <v>5.5</v>
      </c>
      <c r="U165" s="7">
        <v>24.2</v>
      </c>
      <c r="V165" s="7">
        <v>12.91</v>
      </c>
      <c r="W165" s="7">
        <v>7.1</v>
      </c>
      <c r="X165" s="7">
        <v>5.73</v>
      </c>
      <c r="Y165" s="7">
        <v>51</v>
      </c>
      <c r="Z165" s="7">
        <v>52.6</v>
      </c>
      <c r="AA165" s="7">
        <v>53.9</v>
      </c>
      <c r="AB165" s="7">
        <v>50.1</v>
      </c>
      <c r="AC165" s="7">
        <v>52.8</v>
      </c>
      <c r="AD165" s="7">
        <v>11.139900000000001</v>
      </c>
      <c r="AE165" s="7">
        <v>20.3</v>
      </c>
      <c r="AF165" s="7">
        <v>21.4</v>
      </c>
      <c r="AG165" s="7">
        <v>9</v>
      </c>
      <c r="AH165" s="7">
        <v>5.3</v>
      </c>
      <c r="AI165" s="7">
        <v>14.9</v>
      </c>
      <c r="AJ165" s="7">
        <v>20.5</v>
      </c>
      <c r="AK165" s="7">
        <v>19.600000000000001</v>
      </c>
      <c r="AL165" s="7">
        <v>16.2</v>
      </c>
      <c r="AM165" s="7">
        <v>-4.4000000000000004</v>
      </c>
      <c r="AN165" s="7">
        <v>19.600000000000001</v>
      </c>
      <c r="AO165" s="7">
        <v>32</v>
      </c>
      <c r="AP165" s="7">
        <v>24.2</v>
      </c>
      <c r="AQ165" s="7">
        <v>18.2</v>
      </c>
      <c r="AR165" s="7">
        <v>5.9</v>
      </c>
      <c r="AS165" s="7">
        <v>32</v>
      </c>
      <c r="AT165" s="7">
        <v>16.600000000000001</v>
      </c>
      <c r="AU165" s="7">
        <v>23</v>
      </c>
      <c r="AV165" s="7">
        <v>19.8</v>
      </c>
      <c r="AW165" s="7">
        <v>2.2000000000000002</v>
      </c>
      <c r="AX165" s="7">
        <v>43.1</v>
      </c>
      <c r="AY165" s="7">
        <v>54.7</v>
      </c>
      <c r="AZ165" s="7">
        <v>32.1</v>
      </c>
      <c r="BA165" s="7">
        <v>10</v>
      </c>
      <c r="BB165" s="7">
        <v>17.899999999999999</v>
      </c>
      <c r="BC165" s="7">
        <v>17.100000000000001</v>
      </c>
      <c r="BD165" s="7">
        <v>-2.8</v>
      </c>
      <c r="BE165" s="7">
        <v>31.4</v>
      </c>
      <c r="BF165" s="7">
        <v>24.2</v>
      </c>
      <c r="BG165" s="7">
        <v>24.6</v>
      </c>
      <c r="BH165" s="7">
        <v>13.3</v>
      </c>
      <c r="BI165" s="7">
        <v>7.1</v>
      </c>
      <c r="BJ165" s="7">
        <v>21.3</v>
      </c>
      <c r="BK165" s="7">
        <v>34.5</v>
      </c>
      <c r="BL165" s="7">
        <v>20.2</v>
      </c>
      <c r="BM165" s="7">
        <v>29.8</v>
      </c>
      <c r="BN165" s="7">
        <v>11.3</v>
      </c>
      <c r="BO165" s="7">
        <v>20.8</v>
      </c>
      <c r="BP165" s="7">
        <v>24.6</v>
      </c>
      <c r="BQ165" s="7">
        <v>33.6</v>
      </c>
      <c r="BR165" s="7">
        <v>24.744299999999999</v>
      </c>
      <c r="BS165" s="7">
        <v>-7.8</v>
      </c>
      <c r="BT165" s="7">
        <v>14.4</v>
      </c>
      <c r="BU165" s="7">
        <v>18.899999999999999</v>
      </c>
      <c r="BV165" s="7">
        <v>0.62</v>
      </c>
      <c r="BW165" s="7">
        <v>8.9700000000000006</v>
      </c>
      <c r="BX165" s="7">
        <v>19.3</v>
      </c>
      <c r="BY165" s="7">
        <v>19.2</v>
      </c>
      <c r="BZ165" s="7">
        <v>40</v>
      </c>
      <c r="CA165" s="7">
        <v>26.5</v>
      </c>
      <c r="CB165" s="7">
        <v>6.1</v>
      </c>
      <c r="CC165" s="7">
        <v>19.3</v>
      </c>
      <c r="CD165" s="7">
        <v>-9.1</v>
      </c>
      <c r="CE165" s="7">
        <v>5.2</v>
      </c>
      <c r="CF165" s="7">
        <v>2.7</v>
      </c>
      <c r="CG165" s="7">
        <v>97.29</v>
      </c>
      <c r="CH165" s="7">
        <v>28.9</v>
      </c>
      <c r="CI165" s="7">
        <v>4</v>
      </c>
      <c r="CJ165" s="7">
        <v>14.4</v>
      </c>
      <c r="CK165" s="7">
        <v>4.5999999999999996</v>
      </c>
      <c r="CL165" s="7">
        <v>23.4</v>
      </c>
      <c r="CM165" s="7">
        <v>24.4</v>
      </c>
      <c r="CN165" s="7">
        <v>28.2</v>
      </c>
      <c r="CO165" s="7">
        <v>7.8</v>
      </c>
      <c r="CP165" s="7">
        <v>41.7</v>
      </c>
      <c r="CQ165" s="7">
        <v>32.799999999999997</v>
      </c>
      <c r="CR165" s="7">
        <v>7.9</v>
      </c>
      <c r="CS165" s="7">
        <v>3.8</v>
      </c>
      <c r="CT165" s="7">
        <v>12.7</v>
      </c>
      <c r="CU165" s="7">
        <v>3.9</v>
      </c>
      <c r="CV165" s="7">
        <v>2.7</v>
      </c>
      <c r="CW165" s="7">
        <v>13.370100000000001</v>
      </c>
      <c r="CX165" s="7">
        <v>13.103391</v>
      </c>
      <c r="CY165" s="7">
        <v>15.144486000000001</v>
      </c>
      <c r="CZ165" s="7">
        <v>13.847429</v>
      </c>
      <c r="DA165" s="7">
        <v>9.740729</v>
      </c>
      <c r="DB165" s="7">
        <v>0</v>
      </c>
      <c r="DC165" s="7">
        <v>11.457641000000001</v>
      </c>
      <c r="DD165" s="7">
        <v>12.523759999999999</v>
      </c>
      <c r="DE165" s="7">
        <v>-0.5</v>
      </c>
      <c r="DF165" s="7">
        <v>11.6</v>
      </c>
      <c r="DG165" s="9">
        <f>1/3*DG163+2/3*DG166</f>
        <v>9.3666666666666671</v>
      </c>
      <c r="DH165" s="9">
        <f>1/3*DH163+2/3*DH166</f>
        <v>7.4766666666666666</v>
      </c>
      <c r="DI165" s="7">
        <v>10.28</v>
      </c>
      <c r="DJ165" s="7">
        <v>7</v>
      </c>
      <c r="DK165" s="7">
        <v>6.49</v>
      </c>
      <c r="DL165" s="7">
        <v>8.2799999999999994</v>
      </c>
      <c r="DM165" s="7">
        <v>0</v>
      </c>
      <c r="DN165" s="7">
        <v>35530.43</v>
      </c>
      <c r="DO165" s="7">
        <v>0</v>
      </c>
      <c r="DP165" s="7">
        <v>9.3000000000000007</v>
      </c>
      <c r="DQ165" s="7">
        <v>9.9</v>
      </c>
      <c r="DR165" s="7">
        <v>14.7</v>
      </c>
      <c r="DS165" s="7">
        <v>14.1</v>
      </c>
      <c r="DT165" s="7">
        <v>1.26</v>
      </c>
      <c r="DU165" s="7">
        <v>-29.25</v>
      </c>
      <c r="DV165" s="7">
        <v>47.55</v>
      </c>
      <c r="DW165" s="7">
        <v>19.89</v>
      </c>
      <c r="DX165" s="7">
        <v>-11.37</v>
      </c>
      <c r="DY165" s="7">
        <v>0</v>
      </c>
      <c r="DZ165" s="7">
        <v>59.64</v>
      </c>
      <c r="EA165" s="7">
        <v>75.11</v>
      </c>
      <c r="EB165" s="7">
        <v>244.33</v>
      </c>
      <c r="EC165" s="7">
        <v>0</v>
      </c>
      <c r="ED165" s="7">
        <v>0</v>
      </c>
      <c r="EE165" s="7">
        <v>3.9</v>
      </c>
      <c r="EF165" s="7">
        <v>3.0339999999999998</v>
      </c>
      <c r="EG165" s="7">
        <v>0</v>
      </c>
      <c r="EH165" s="7">
        <v>0</v>
      </c>
      <c r="EI165" s="7">
        <v>0</v>
      </c>
      <c r="EJ165" s="7">
        <v>4.2104999999999997</v>
      </c>
      <c r="EK165" s="7">
        <v>4.2</v>
      </c>
      <c r="EL165" s="7">
        <v>4.18</v>
      </c>
      <c r="EM165" s="7">
        <v>4.1303000000000001</v>
      </c>
      <c r="EN165" s="7">
        <v>4.1900000000000004</v>
      </c>
      <c r="EO165" s="7">
        <v>4.2827000000000002</v>
      </c>
      <c r="EP165" s="7">
        <v>0</v>
      </c>
      <c r="EQ165" s="7">
        <v>2.5666000000000002</v>
      </c>
      <c r="ER165" s="7">
        <v>-1.62</v>
      </c>
      <c r="ES165" s="7">
        <v>99.3</v>
      </c>
      <c r="ET165" s="7">
        <v>7.8</v>
      </c>
      <c r="EU165" s="7">
        <v>3.4666666666666601</v>
      </c>
      <c r="EV165" s="7">
        <v>8.0666666666666593</v>
      </c>
      <c r="EW165" s="7">
        <v>8.43333333333333</v>
      </c>
      <c r="EX165" s="7">
        <v>3.6</v>
      </c>
      <c r="EY165" s="7">
        <v>7.8333333333333304</v>
      </c>
      <c r="EZ165" s="7">
        <v>0</v>
      </c>
      <c r="FA165" s="7">
        <v>9.9</v>
      </c>
      <c r="FB165" s="7">
        <v>10.5</v>
      </c>
      <c r="FC165" s="7">
        <v>6.7666666666666604</v>
      </c>
      <c r="FD165" s="7">
        <v>3.9666666666666601</v>
      </c>
      <c r="FE165" s="7">
        <v>10.6666666666666</v>
      </c>
      <c r="FF165" s="7">
        <v>6.8</v>
      </c>
      <c r="FG165" s="7">
        <v>0</v>
      </c>
      <c r="FH165" s="7">
        <v>7.8333333333333304</v>
      </c>
      <c r="FI165" s="7">
        <v>0</v>
      </c>
      <c r="FJ165" s="7">
        <v>5.86516666666666</v>
      </c>
      <c r="FK165" s="7">
        <v>6.5342666666666602</v>
      </c>
      <c r="FL165" s="7">
        <v>7.0959333333333303</v>
      </c>
      <c r="FM165" s="7">
        <v>4.1849999999999996</v>
      </c>
      <c r="FN165" s="7">
        <v>957.26031333333299</v>
      </c>
      <c r="FO165" s="7">
        <v>3.9767296666666598</v>
      </c>
      <c r="FP165" s="7">
        <v>39.883355666666603</v>
      </c>
      <c r="FQ165" s="7">
        <v>1.50612533333333</v>
      </c>
      <c r="FR165" s="7">
        <v>60.116644333333298</v>
      </c>
      <c r="FS165" s="7">
        <v>2.4706049999999999</v>
      </c>
      <c r="FT165" s="7">
        <v>3.6687016666666601</v>
      </c>
      <c r="FU165" s="7">
        <v>-1.5618193333333299</v>
      </c>
      <c r="FV165" s="7">
        <v>-0.693712</v>
      </c>
      <c r="FW165" s="7">
        <v>3.4122473333333301</v>
      </c>
      <c r="FX165" s="7">
        <v>17228.658812999998</v>
      </c>
      <c r="FY165" s="7">
        <v>202.56666666666601</v>
      </c>
      <c r="FZ165" s="7">
        <v>33</v>
      </c>
      <c r="GA165" s="7">
        <v>134.96666666666599</v>
      </c>
      <c r="GB165" s="7">
        <v>34.6</v>
      </c>
      <c r="GC165" s="7">
        <v>14.633333333333301</v>
      </c>
      <c r="GD165" s="7">
        <v>19.966666666666601</v>
      </c>
      <c r="GE165" s="7">
        <v>56.133333333333297</v>
      </c>
      <c r="GF165" s="7">
        <v>47.7</v>
      </c>
      <c r="GG165" s="7">
        <v>9.36666666666666</v>
      </c>
      <c r="GH165" s="7">
        <v>7.4766666666666604</v>
      </c>
    </row>
    <row r="166" spans="1:190" x14ac:dyDescent="0.3">
      <c r="A166" s="6">
        <v>41547</v>
      </c>
      <c r="B166" s="7">
        <v>10.199999999999999</v>
      </c>
      <c r="C166" s="7">
        <v>4.9000000000000004</v>
      </c>
      <c r="D166" s="7">
        <v>11.1</v>
      </c>
      <c r="E166" s="7">
        <v>9.3000000000000007</v>
      </c>
      <c r="F166" s="7">
        <v>7.8</v>
      </c>
      <c r="G166" s="7">
        <v>11.1</v>
      </c>
      <c r="H166" s="7">
        <v>9.4</v>
      </c>
      <c r="I166" s="7">
        <v>12.8</v>
      </c>
      <c r="J166" s="7">
        <v>0.54</v>
      </c>
      <c r="K166" s="7">
        <v>8.19</v>
      </c>
      <c r="L166" s="7">
        <v>10.4</v>
      </c>
      <c r="M166" s="7">
        <v>5.45</v>
      </c>
      <c r="N166" s="7">
        <v>8.1300000000000008</v>
      </c>
      <c r="O166" s="7">
        <v>13.31</v>
      </c>
      <c r="P166" s="7">
        <v>19.260000000000002</v>
      </c>
      <c r="Q166" s="7">
        <v>9</v>
      </c>
      <c r="R166" s="7">
        <v>13.5</v>
      </c>
      <c r="S166" s="7">
        <v>5.5</v>
      </c>
      <c r="T166" s="7">
        <v>6.3</v>
      </c>
      <c r="U166" s="7">
        <v>18.399999999999999</v>
      </c>
      <c r="V166" s="7">
        <v>12.29</v>
      </c>
      <c r="W166" s="7">
        <v>7.5</v>
      </c>
      <c r="X166" s="7">
        <v>6.03</v>
      </c>
      <c r="Y166" s="7">
        <v>51.1</v>
      </c>
      <c r="Z166" s="7">
        <v>52.9</v>
      </c>
      <c r="AA166" s="7">
        <v>55.4</v>
      </c>
      <c r="AB166" s="7">
        <v>50.2</v>
      </c>
      <c r="AC166" s="7">
        <v>52.4</v>
      </c>
      <c r="AD166" s="7">
        <v>9.9080999999999992</v>
      </c>
      <c r="AE166" s="7">
        <v>20.2</v>
      </c>
      <c r="AF166" s="7">
        <v>21</v>
      </c>
      <c r="AG166" s="7">
        <v>9.3000000000000007</v>
      </c>
      <c r="AH166" s="7">
        <v>5.2</v>
      </c>
      <c r="AI166" s="7">
        <v>13.3</v>
      </c>
      <c r="AJ166" s="7">
        <v>20.399999999999999</v>
      </c>
      <c r="AK166" s="7">
        <v>16.600000000000001</v>
      </c>
      <c r="AL166" s="7">
        <v>16.600000000000001</v>
      </c>
      <c r="AM166" s="7">
        <v>-8.5</v>
      </c>
      <c r="AN166" s="7">
        <v>20.100000000000001</v>
      </c>
      <c r="AO166" s="7">
        <v>29.6</v>
      </c>
      <c r="AP166" s="7">
        <v>23.7</v>
      </c>
      <c r="AQ166" s="7">
        <v>18.5</v>
      </c>
      <c r="AR166" s="7">
        <v>6.6</v>
      </c>
      <c r="AS166" s="7">
        <v>31.1</v>
      </c>
      <c r="AT166" s="7">
        <v>17.100000000000001</v>
      </c>
      <c r="AU166" s="7">
        <v>22.3</v>
      </c>
      <c r="AV166" s="7">
        <v>19.8</v>
      </c>
      <c r="AW166" s="7">
        <v>2.2000000000000002</v>
      </c>
      <c r="AX166" s="7">
        <v>42.9</v>
      </c>
      <c r="AY166" s="7">
        <v>54.9</v>
      </c>
      <c r="AZ166" s="7">
        <v>29.765799999999999</v>
      </c>
      <c r="BA166" s="7">
        <v>11.069000000000001</v>
      </c>
      <c r="BB166" s="7">
        <v>18.4834</v>
      </c>
      <c r="BC166" s="7">
        <v>17.018799999999999</v>
      </c>
      <c r="BD166" s="7">
        <v>-5.4</v>
      </c>
      <c r="BE166" s="7">
        <v>30.7514</v>
      </c>
      <c r="BF166" s="7">
        <v>23.3018</v>
      </c>
      <c r="BG166" s="7">
        <v>22.2043</v>
      </c>
      <c r="BH166" s="7">
        <v>16.723199999999999</v>
      </c>
      <c r="BI166" s="7">
        <v>9.4582999999999995</v>
      </c>
      <c r="BJ166" s="7">
        <v>20.985399999999998</v>
      </c>
      <c r="BK166" s="7">
        <v>31.036799999999999</v>
      </c>
      <c r="BL166" s="7">
        <v>20.042999999999999</v>
      </c>
      <c r="BM166" s="7">
        <v>29.301400000000001</v>
      </c>
      <c r="BN166" s="7">
        <v>12.572800000000001</v>
      </c>
      <c r="BO166" s="7">
        <v>20.193300000000001</v>
      </c>
      <c r="BP166" s="7">
        <v>22.674299999999999</v>
      </c>
      <c r="BQ166" s="7">
        <v>27.036000000000001</v>
      </c>
      <c r="BR166" s="7">
        <v>24.206700000000001</v>
      </c>
      <c r="BS166" s="7">
        <v>-8.5205000000000002</v>
      </c>
      <c r="BT166" s="7">
        <v>13.3</v>
      </c>
      <c r="BU166" s="7">
        <v>18.600000000000001</v>
      </c>
      <c r="BV166" s="7">
        <v>4.88</v>
      </c>
      <c r="BW166" s="7">
        <v>6.2</v>
      </c>
      <c r="BX166" s="7">
        <v>19.7</v>
      </c>
      <c r="BY166" s="7">
        <v>19.5</v>
      </c>
      <c r="BZ166" s="7">
        <v>37.6</v>
      </c>
      <c r="CA166" s="7">
        <v>27.9</v>
      </c>
      <c r="CB166" s="7">
        <v>7.1</v>
      </c>
      <c r="CC166" s="7">
        <v>19.7</v>
      </c>
      <c r="CD166" s="7">
        <v>-3.3</v>
      </c>
      <c r="CE166" s="7">
        <v>14.6</v>
      </c>
      <c r="CF166" s="7">
        <v>5.3</v>
      </c>
      <c r="CG166" s="7">
        <v>97.25</v>
      </c>
      <c r="CH166" s="7">
        <v>28.7</v>
      </c>
      <c r="CI166" s="7">
        <v>7.3</v>
      </c>
      <c r="CJ166" s="7">
        <v>15</v>
      </c>
      <c r="CK166" s="7">
        <v>4.2</v>
      </c>
      <c r="CL166" s="7">
        <v>23.3</v>
      </c>
      <c r="CM166" s="7">
        <v>23.9</v>
      </c>
      <c r="CN166" s="7">
        <v>32.799999999999997</v>
      </c>
      <c r="CO166" s="7">
        <v>10.8</v>
      </c>
      <c r="CP166" s="7">
        <v>43.5</v>
      </c>
      <c r="CQ166" s="7">
        <v>31.7</v>
      </c>
      <c r="CR166" s="7">
        <v>8.6999999999999993</v>
      </c>
      <c r="CS166" s="7">
        <v>4.2</v>
      </c>
      <c r="CT166" s="7">
        <v>13.6</v>
      </c>
      <c r="CU166" s="7">
        <v>4.4000000000000004</v>
      </c>
      <c r="CV166" s="7">
        <v>3</v>
      </c>
      <c r="CW166" s="7">
        <v>13.314299999999999</v>
      </c>
      <c r="CX166" s="7">
        <v>13.062296999999999</v>
      </c>
      <c r="CY166" s="7">
        <v>14.792514000000001</v>
      </c>
      <c r="CZ166" s="7">
        <v>13.860253</v>
      </c>
      <c r="DA166" s="7">
        <v>9.0562389999999997</v>
      </c>
      <c r="DB166" s="7">
        <v>0</v>
      </c>
      <c r="DC166" s="7">
        <v>12.372769</v>
      </c>
      <c r="DD166" s="7">
        <v>13.530892</v>
      </c>
      <c r="DE166" s="7">
        <v>-1.3</v>
      </c>
      <c r="DF166" s="7">
        <v>11.2</v>
      </c>
      <c r="DG166" s="7">
        <v>9.5</v>
      </c>
      <c r="DH166" s="7">
        <v>7.61</v>
      </c>
      <c r="DI166" s="7">
        <v>19.66</v>
      </c>
      <c r="DJ166" s="7">
        <v>13.2</v>
      </c>
      <c r="DK166" s="7">
        <v>-46.28</v>
      </c>
      <c r="DL166" s="7">
        <v>7.66</v>
      </c>
      <c r="DM166" s="7">
        <v>0</v>
      </c>
      <c r="DN166" s="7">
        <v>36626.620000000003</v>
      </c>
      <c r="DO166" s="7">
        <v>0</v>
      </c>
      <c r="DP166" s="7">
        <v>5.7</v>
      </c>
      <c r="DQ166" s="7">
        <v>8.9</v>
      </c>
      <c r="DR166" s="7">
        <v>14.2</v>
      </c>
      <c r="DS166" s="7">
        <v>14.3</v>
      </c>
      <c r="DT166" s="7">
        <v>26.41</v>
      </c>
      <c r="DU166" s="7">
        <v>11.57</v>
      </c>
      <c r="DV166" s="7">
        <v>49.86</v>
      </c>
      <c r="DW166" s="7">
        <v>6.33</v>
      </c>
      <c r="DX166" s="7">
        <v>48.35</v>
      </c>
      <c r="DY166" s="7">
        <v>0</v>
      </c>
      <c r="DZ166" s="7">
        <v>-1.21</v>
      </c>
      <c r="EA166" s="7">
        <v>-35.799999999999997</v>
      </c>
      <c r="EB166" s="7">
        <v>-20.71</v>
      </c>
      <c r="EC166" s="7">
        <v>0</v>
      </c>
      <c r="ED166" s="7">
        <v>0</v>
      </c>
      <c r="EE166" s="7">
        <v>3.9</v>
      </c>
      <c r="EF166" s="7">
        <v>3.1259999999999999</v>
      </c>
      <c r="EG166" s="7">
        <v>0</v>
      </c>
      <c r="EH166" s="7">
        <v>0</v>
      </c>
      <c r="EI166" s="7">
        <v>0</v>
      </c>
      <c r="EJ166" s="9">
        <f t="shared" ref="EJ166" si="185">EJ165/2+EJ167/2</f>
        <v>4.30525</v>
      </c>
      <c r="EK166" s="7">
        <v>4.0370999999999997</v>
      </c>
      <c r="EL166" s="7">
        <v>3.98</v>
      </c>
      <c r="EM166" s="7">
        <v>3.9746999999999999</v>
      </c>
      <c r="EN166" s="7">
        <v>4.0810000000000004</v>
      </c>
      <c r="EO166" s="7">
        <v>4.1900000000000004</v>
      </c>
      <c r="EP166" s="7">
        <v>0</v>
      </c>
      <c r="EQ166" s="7">
        <v>3.0518999999999998</v>
      </c>
      <c r="ER166" s="7">
        <v>-1.34</v>
      </c>
      <c r="ES166" s="7">
        <v>99.6</v>
      </c>
      <c r="ET166" s="7">
        <v>7.9</v>
      </c>
      <c r="EU166" s="7">
        <v>3.8999999999999901</v>
      </c>
      <c r="EV166" s="7">
        <v>8.2999999999999901</v>
      </c>
      <c r="EW166" s="7">
        <v>8.5</v>
      </c>
      <c r="EX166" s="7">
        <v>4</v>
      </c>
      <c r="EY166" s="7">
        <v>8.1</v>
      </c>
      <c r="EZ166" s="7">
        <v>0</v>
      </c>
      <c r="FA166" s="7">
        <v>10</v>
      </c>
      <c r="FB166" s="7">
        <v>10.5</v>
      </c>
      <c r="FC166" s="7">
        <v>6.9999999999999902</v>
      </c>
      <c r="FD166" s="7">
        <v>4.0999999999999899</v>
      </c>
      <c r="FE166" s="7">
        <v>11.1</v>
      </c>
      <c r="FF166" s="7">
        <v>6.6</v>
      </c>
      <c r="FG166" s="7">
        <v>0</v>
      </c>
      <c r="FH166" s="7">
        <v>7.8</v>
      </c>
      <c r="FI166" s="7">
        <v>0</v>
      </c>
      <c r="FJ166" s="7">
        <v>6.2398999999999898</v>
      </c>
      <c r="FK166" s="7">
        <v>7.0429999999999904</v>
      </c>
      <c r="FL166" s="7">
        <v>7.5811000000000002</v>
      </c>
      <c r="FM166" s="7">
        <v>4.3807</v>
      </c>
      <c r="FN166" s="7">
        <v>1074.093153</v>
      </c>
      <c r="FO166" s="7">
        <v>4.3954699999999898</v>
      </c>
      <c r="FP166" s="7">
        <v>30.339451999999898</v>
      </c>
      <c r="FQ166" s="7">
        <v>1.3335619999999999</v>
      </c>
      <c r="FR166" s="7">
        <v>69.660548000000006</v>
      </c>
      <c r="FS166" s="7">
        <v>3.061909</v>
      </c>
      <c r="FT166" s="7">
        <v>3.5212999999999899</v>
      </c>
      <c r="FU166" s="7">
        <v>-1.7136480000000001</v>
      </c>
      <c r="FV166" s="7">
        <v>-0.58150400000000002</v>
      </c>
      <c r="FW166" s="7">
        <v>3.033703</v>
      </c>
      <c r="FX166" s="7">
        <v>17321.969335999998</v>
      </c>
      <c r="FY166" s="7">
        <v>203.7</v>
      </c>
      <c r="FZ166" s="7">
        <v>33.299999999999997</v>
      </c>
      <c r="GA166" s="7">
        <v>135.4</v>
      </c>
      <c r="GB166" s="7">
        <v>35</v>
      </c>
      <c r="GC166" s="7">
        <v>14.7</v>
      </c>
      <c r="GD166" s="7">
        <v>20.3</v>
      </c>
      <c r="GE166" s="7">
        <v>55.6</v>
      </c>
      <c r="GF166" s="7">
        <v>47.4</v>
      </c>
      <c r="GG166" s="7">
        <v>9.4999999999999893</v>
      </c>
      <c r="GH166" s="7">
        <v>7.6099999999999897</v>
      </c>
    </row>
    <row r="167" spans="1:190" x14ac:dyDescent="0.3">
      <c r="A167" s="6">
        <v>41578</v>
      </c>
      <c r="B167" s="7">
        <v>10.3</v>
      </c>
      <c r="C167" s="7">
        <v>4.3</v>
      </c>
      <c r="D167" s="7">
        <v>11.4</v>
      </c>
      <c r="E167" s="7">
        <v>7.6</v>
      </c>
      <c r="F167" s="7">
        <v>8.4</v>
      </c>
      <c r="G167" s="7">
        <v>11.1</v>
      </c>
      <c r="H167" s="7">
        <v>9.6</v>
      </c>
      <c r="I167" s="7">
        <v>11.9</v>
      </c>
      <c r="J167" s="7">
        <v>0.85</v>
      </c>
      <c r="K167" s="7">
        <v>8.43</v>
      </c>
      <c r="L167" s="7">
        <v>9.5299999999999994</v>
      </c>
      <c r="M167" s="7">
        <v>11.12</v>
      </c>
      <c r="N167" s="7">
        <v>8.51</v>
      </c>
      <c r="O167" s="7">
        <v>10.86</v>
      </c>
      <c r="P167" s="7">
        <v>14.62</v>
      </c>
      <c r="Q167" s="7">
        <v>8.1</v>
      </c>
      <c r="R167" s="7">
        <v>8.8000000000000007</v>
      </c>
      <c r="S167" s="7">
        <v>4.5999999999999996</v>
      </c>
      <c r="T167" s="7">
        <v>4.0999999999999996</v>
      </c>
      <c r="U167" s="7">
        <v>15.1</v>
      </c>
      <c r="V167" s="7">
        <v>12.5</v>
      </c>
      <c r="W167" s="7">
        <v>7.4</v>
      </c>
      <c r="X167" s="7">
        <v>6.23</v>
      </c>
      <c r="Y167" s="7">
        <v>51.4</v>
      </c>
      <c r="Z167" s="7">
        <v>54.4</v>
      </c>
      <c r="AA167" s="7">
        <v>56.3</v>
      </c>
      <c r="AB167" s="7">
        <v>50.9</v>
      </c>
      <c r="AC167" s="7">
        <v>52.6</v>
      </c>
      <c r="AD167" s="7">
        <v>9.8209</v>
      </c>
      <c r="AE167" s="7">
        <v>20.100000000000001</v>
      </c>
      <c r="AF167" s="7">
        <v>20.9</v>
      </c>
      <c r="AG167" s="7">
        <v>9.5</v>
      </c>
      <c r="AH167" s="7">
        <v>4.8</v>
      </c>
      <c r="AI167" s="7">
        <v>10.7</v>
      </c>
      <c r="AJ167" s="7">
        <v>20.2</v>
      </c>
      <c r="AK167" s="7">
        <v>16.3</v>
      </c>
      <c r="AL167" s="7">
        <v>16.3</v>
      </c>
      <c r="AM167" s="7">
        <v>-4.7</v>
      </c>
      <c r="AN167" s="7">
        <v>20.2</v>
      </c>
      <c r="AO167" s="7">
        <v>26.9</v>
      </c>
      <c r="AP167" s="7">
        <v>23.5</v>
      </c>
      <c r="AQ167" s="7">
        <v>18.8</v>
      </c>
      <c r="AR167" s="7">
        <v>6.2</v>
      </c>
      <c r="AS167" s="7">
        <v>30.6</v>
      </c>
      <c r="AT167" s="7">
        <v>17.600000000000001</v>
      </c>
      <c r="AU167" s="7">
        <v>21.6</v>
      </c>
      <c r="AV167" s="7">
        <v>19.5</v>
      </c>
      <c r="AW167" s="7">
        <v>2.2000000000000002</v>
      </c>
      <c r="AX167" s="7">
        <v>42.9</v>
      </c>
      <c r="AY167" s="7">
        <v>54.9</v>
      </c>
      <c r="AZ167" s="7">
        <v>29.348400000000002</v>
      </c>
      <c r="BA167" s="7">
        <v>12.331899999999999</v>
      </c>
      <c r="BB167" s="7">
        <v>19.060400000000001</v>
      </c>
      <c r="BC167" s="7">
        <v>17.2104</v>
      </c>
      <c r="BD167" s="7">
        <v>-6.9</v>
      </c>
      <c r="BE167" s="7">
        <v>29.364799999999999</v>
      </c>
      <c r="BF167" s="7">
        <v>21.153500000000001</v>
      </c>
      <c r="BG167" s="7">
        <v>19.857700000000001</v>
      </c>
      <c r="BH167" s="7">
        <v>17.3978</v>
      </c>
      <c r="BI167" s="7">
        <v>34.247700000000002</v>
      </c>
      <c r="BJ167" s="7">
        <v>20.493300000000001</v>
      </c>
      <c r="BK167" s="7">
        <v>30.207699999999999</v>
      </c>
      <c r="BL167" s="7">
        <v>21.3443</v>
      </c>
      <c r="BM167" s="7">
        <v>28.469100000000001</v>
      </c>
      <c r="BN167" s="7">
        <v>12.1236</v>
      </c>
      <c r="BO167" s="7">
        <v>18.657</v>
      </c>
      <c r="BP167" s="7">
        <v>22.867899999999999</v>
      </c>
      <c r="BQ167" s="7">
        <v>26.894300000000001</v>
      </c>
      <c r="BR167" s="7">
        <v>23.138400000000001</v>
      </c>
      <c r="BS167" s="7">
        <v>-8.0947999999999993</v>
      </c>
      <c r="BT167" s="7">
        <v>14.4</v>
      </c>
      <c r="BU167" s="7">
        <v>18.2</v>
      </c>
      <c r="BV167" s="7">
        <v>1.24</v>
      </c>
      <c r="BW167" s="7">
        <v>39.47</v>
      </c>
      <c r="BX167" s="7">
        <v>19.2</v>
      </c>
      <c r="BY167" s="7">
        <v>18.899999999999999</v>
      </c>
      <c r="BZ167" s="7">
        <v>36.9</v>
      </c>
      <c r="CA167" s="7">
        <v>26.9</v>
      </c>
      <c r="CB167" s="7">
        <v>7.1</v>
      </c>
      <c r="CC167" s="7">
        <v>19.2</v>
      </c>
      <c r="CD167" s="7">
        <v>-3.6</v>
      </c>
      <c r="CE167" s="7">
        <v>11.7</v>
      </c>
      <c r="CF167" s="7">
        <v>5.2</v>
      </c>
      <c r="CG167" s="7">
        <v>96.88</v>
      </c>
      <c r="CH167" s="7">
        <v>27.2</v>
      </c>
      <c r="CI167" s="7">
        <v>6.5</v>
      </c>
      <c r="CJ167" s="7">
        <v>14.6</v>
      </c>
      <c r="CK167" s="7">
        <v>1.8</v>
      </c>
      <c r="CL167" s="7">
        <v>21.8</v>
      </c>
      <c r="CM167" s="7">
        <v>22.3</v>
      </c>
      <c r="CN167" s="7">
        <v>30.6</v>
      </c>
      <c r="CO167" s="7">
        <v>11.2</v>
      </c>
      <c r="CP167" s="7">
        <v>39.9</v>
      </c>
      <c r="CQ167" s="7">
        <v>30.5</v>
      </c>
      <c r="CR167" s="7">
        <v>9.3000000000000007</v>
      </c>
      <c r="CS167" s="7">
        <v>4.7</v>
      </c>
      <c r="CT167" s="7">
        <v>14.4</v>
      </c>
      <c r="CU167" s="7">
        <v>4.9000000000000004</v>
      </c>
      <c r="CV167" s="7">
        <v>3.3</v>
      </c>
      <c r="CW167" s="7">
        <v>13.3202</v>
      </c>
      <c r="CX167" s="7">
        <v>13.132</v>
      </c>
      <c r="CY167" s="7">
        <v>14.562518000000001</v>
      </c>
      <c r="CZ167" s="7">
        <v>13.821234</v>
      </c>
      <c r="DA167" s="7">
        <v>9.5231080000000006</v>
      </c>
      <c r="DB167" s="7">
        <v>0</v>
      </c>
      <c r="DC167" s="7">
        <v>12.397577999999999</v>
      </c>
      <c r="DD167" s="7">
        <v>13.520332</v>
      </c>
      <c r="DE167" s="7">
        <v>-0.6</v>
      </c>
      <c r="DF167" s="7">
        <v>11.2</v>
      </c>
      <c r="DG167" s="9">
        <f>2/3*DG166+1/3*DG169</f>
        <v>9.5666666666666664</v>
      </c>
      <c r="DH167" s="9">
        <f>2/3*DH166+1/3*DH169</f>
        <v>7.77</v>
      </c>
      <c r="DI167" s="7">
        <v>20.34</v>
      </c>
      <c r="DJ167" s="7">
        <v>14.2</v>
      </c>
      <c r="DK167" s="7">
        <v>-3.23</v>
      </c>
      <c r="DL167" s="7">
        <v>7.54</v>
      </c>
      <c r="DM167" s="7">
        <v>0</v>
      </c>
      <c r="DN167" s="7">
        <v>37365.870000000003</v>
      </c>
      <c r="DO167" s="7">
        <v>0</v>
      </c>
      <c r="DP167" s="7">
        <v>8</v>
      </c>
      <c r="DQ167" s="7">
        <v>8.9</v>
      </c>
      <c r="DR167" s="7">
        <v>14.3</v>
      </c>
      <c r="DS167" s="7">
        <v>14.2</v>
      </c>
      <c r="DT167" s="7">
        <v>0.12</v>
      </c>
      <c r="DU167" s="7">
        <v>-4.12</v>
      </c>
      <c r="DV167" s="7">
        <v>4.9000000000000004</v>
      </c>
      <c r="DW167" s="7">
        <v>40.729999999999997</v>
      </c>
      <c r="DX167" s="7">
        <v>-16.059999999999999</v>
      </c>
      <c r="DY167" s="7">
        <v>0</v>
      </c>
      <c r="DZ167" s="7">
        <v>43.87</v>
      </c>
      <c r="EA167" s="7">
        <v>78.58</v>
      </c>
      <c r="EB167" s="7">
        <v>30.75</v>
      </c>
      <c r="EC167" s="7">
        <v>0</v>
      </c>
      <c r="ED167" s="7">
        <v>0</v>
      </c>
      <c r="EE167" s="7">
        <v>4.0999999999999996</v>
      </c>
      <c r="EF167" s="7">
        <v>4.59</v>
      </c>
      <c r="EG167" s="7">
        <v>0</v>
      </c>
      <c r="EH167" s="7">
        <v>0</v>
      </c>
      <c r="EI167" s="7">
        <v>5.72</v>
      </c>
      <c r="EJ167" s="7">
        <v>4.4000000000000004</v>
      </c>
      <c r="EK167" s="7">
        <v>4.2988</v>
      </c>
      <c r="EL167" s="7">
        <v>4.2774999999999999</v>
      </c>
      <c r="EM167" s="7">
        <v>4.1871</v>
      </c>
      <c r="EN167" s="7">
        <v>4.2516999999999996</v>
      </c>
      <c r="EO167" s="7">
        <v>4.34</v>
      </c>
      <c r="EP167" s="7">
        <v>0</v>
      </c>
      <c r="EQ167" s="7">
        <v>3.2058</v>
      </c>
      <c r="ER167" s="7">
        <v>-1.51</v>
      </c>
      <c r="ES167" s="7">
        <v>99.7</v>
      </c>
      <c r="ET167" s="7">
        <v>7.8333333333333304</v>
      </c>
      <c r="EU167" s="7">
        <v>4.1666666666666599</v>
      </c>
      <c r="EV167" s="7">
        <v>8.2333333333333307</v>
      </c>
      <c r="EW167" s="7">
        <v>8.36666666666666</v>
      </c>
      <c r="EX167" s="7">
        <v>4.2666666666666604</v>
      </c>
      <c r="EY167" s="7">
        <v>8.0333333333333297</v>
      </c>
      <c r="EZ167" s="7">
        <v>0</v>
      </c>
      <c r="FA167" s="7">
        <v>9.7666666666666604</v>
      </c>
      <c r="FB167" s="7">
        <v>10.633333333333301</v>
      </c>
      <c r="FC167" s="7">
        <v>6.9</v>
      </c>
      <c r="FD167" s="7">
        <v>4.1666666666666599</v>
      </c>
      <c r="FE167" s="7">
        <v>10.9</v>
      </c>
      <c r="FF167" s="7">
        <v>5.9</v>
      </c>
      <c r="FG167" s="7">
        <v>0</v>
      </c>
      <c r="FH167" s="7">
        <v>7.7</v>
      </c>
      <c r="FI167" s="7">
        <v>0</v>
      </c>
      <c r="FJ167" s="7">
        <v>6.5035999999999996</v>
      </c>
      <c r="FK167" s="7">
        <v>7.3366666666666598</v>
      </c>
      <c r="FL167" s="7">
        <v>8.0338666666666594</v>
      </c>
      <c r="FM167" s="7">
        <v>4.4130000000000003</v>
      </c>
      <c r="FN167" s="7">
        <v>1290.25839266666</v>
      </c>
      <c r="FO167" s="7">
        <v>5.0484039999999997</v>
      </c>
      <c r="FP167" s="7">
        <v>26.412054333333302</v>
      </c>
      <c r="FQ167" s="7">
        <v>1.2821009999999999</v>
      </c>
      <c r="FR167" s="7">
        <v>73.587945666666599</v>
      </c>
      <c r="FS167" s="7">
        <v>3.7663036666666598</v>
      </c>
      <c r="FT167" s="7">
        <v>3.76867166666666</v>
      </c>
      <c r="FU167" s="7">
        <v>-1.4719266666666599</v>
      </c>
      <c r="FV167" s="7">
        <v>-1.0947720000000001</v>
      </c>
      <c r="FW167" s="7">
        <v>3.4592433333333301</v>
      </c>
      <c r="FX167" s="7">
        <v>17609.1964386666</v>
      </c>
      <c r="FY167" s="7">
        <v>204.266666666666</v>
      </c>
      <c r="FZ167" s="7">
        <v>33.366666666666603</v>
      </c>
      <c r="GA167" s="7">
        <v>135.63333333333301</v>
      </c>
      <c r="GB167" s="7">
        <v>35.266666666666602</v>
      </c>
      <c r="GC167" s="7">
        <v>14.7</v>
      </c>
      <c r="GD167" s="7">
        <v>20.566666666666599</v>
      </c>
      <c r="GE167" s="7">
        <v>55.8</v>
      </c>
      <c r="GF167" s="7">
        <v>47.8333333333333</v>
      </c>
      <c r="GG167" s="7">
        <v>9.5666666666666593</v>
      </c>
      <c r="GH167" s="7">
        <v>7.77</v>
      </c>
    </row>
    <row r="168" spans="1:190" x14ac:dyDescent="0.3">
      <c r="A168" s="6">
        <v>41608</v>
      </c>
      <c r="B168" s="7">
        <v>10</v>
      </c>
      <c r="C168" s="7">
        <v>5.6</v>
      </c>
      <c r="D168" s="7">
        <v>11</v>
      </c>
      <c r="E168" s="7">
        <v>6.9</v>
      </c>
      <c r="F168" s="7">
        <v>9.1</v>
      </c>
      <c r="G168" s="7">
        <v>11.1</v>
      </c>
      <c r="H168" s="7">
        <v>9.5</v>
      </c>
      <c r="I168" s="7">
        <v>11</v>
      </c>
      <c r="J168" s="7">
        <v>0.73</v>
      </c>
      <c r="K168" s="7">
        <v>6.77</v>
      </c>
      <c r="L168" s="7">
        <v>8.4499999999999993</v>
      </c>
      <c r="M168" s="7">
        <v>6.95</v>
      </c>
      <c r="N168" s="7">
        <v>8.61</v>
      </c>
      <c r="O168" s="7">
        <v>8.83</v>
      </c>
      <c r="P168" s="7">
        <v>7.17</v>
      </c>
      <c r="Q168" s="7">
        <v>3.3</v>
      </c>
      <c r="R168" s="7">
        <v>9.6999999999999993</v>
      </c>
      <c r="S168" s="7">
        <v>1.4</v>
      </c>
      <c r="T168" s="7">
        <v>4.5</v>
      </c>
      <c r="U168" s="7">
        <v>9.6999999999999993</v>
      </c>
      <c r="V168" s="7">
        <v>12.76</v>
      </c>
      <c r="W168" s="7">
        <v>8.1999999999999993</v>
      </c>
      <c r="X168" s="7">
        <v>6.56</v>
      </c>
      <c r="Y168" s="7">
        <v>51.4</v>
      </c>
      <c r="Z168" s="7">
        <v>54.5</v>
      </c>
      <c r="AA168" s="7">
        <v>56</v>
      </c>
      <c r="AB168" s="7">
        <v>50.8</v>
      </c>
      <c r="AC168" s="7">
        <v>52.5</v>
      </c>
      <c r="AD168" s="7">
        <v>8.7606999999999999</v>
      </c>
      <c r="AE168" s="7">
        <v>19.899999999999999</v>
      </c>
      <c r="AF168" s="7">
        <v>20.7</v>
      </c>
      <c r="AG168" s="7">
        <v>8.6</v>
      </c>
      <c r="AH168" s="7">
        <v>4.7</v>
      </c>
      <c r="AI168" s="7">
        <v>6.3</v>
      </c>
      <c r="AJ168" s="7">
        <v>20.2</v>
      </c>
      <c r="AK168" s="7">
        <v>15.4</v>
      </c>
      <c r="AL168" s="7">
        <v>17</v>
      </c>
      <c r="AM168" s="7">
        <v>-5.2</v>
      </c>
      <c r="AN168" s="7">
        <v>20.6</v>
      </c>
      <c r="AO168" s="7">
        <v>24.9</v>
      </c>
      <c r="AP168" s="7">
        <v>23.2</v>
      </c>
      <c r="AQ168" s="7">
        <v>18.100000000000001</v>
      </c>
      <c r="AR168" s="7">
        <v>7</v>
      </c>
      <c r="AS168" s="7">
        <v>31.7</v>
      </c>
      <c r="AT168" s="7">
        <v>17.3</v>
      </c>
      <c r="AU168" s="7">
        <v>21.5</v>
      </c>
      <c r="AV168" s="7">
        <v>19.8</v>
      </c>
      <c r="AW168" s="7">
        <v>2.2000000000000002</v>
      </c>
      <c r="AX168" s="7">
        <v>42.7</v>
      </c>
      <c r="AY168" s="7">
        <v>55.1</v>
      </c>
      <c r="AZ168" s="7">
        <v>30.523299999999999</v>
      </c>
      <c r="BA168" s="7">
        <v>11.9824</v>
      </c>
      <c r="BB168" s="7">
        <v>18.560700000000001</v>
      </c>
      <c r="BC168" s="7">
        <v>17.695399999999999</v>
      </c>
      <c r="BD168" s="7">
        <v>-6.5</v>
      </c>
      <c r="BE168" s="7">
        <v>30.1051</v>
      </c>
      <c r="BF168" s="7">
        <v>21.206399999999999</v>
      </c>
      <c r="BG168" s="7">
        <v>18.7563</v>
      </c>
      <c r="BH168" s="7">
        <v>16.959199999999999</v>
      </c>
      <c r="BI168" s="7">
        <v>44.517499999999998</v>
      </c>
      <c r="BJ168" s="7">
        <v>20.1614</v>
      </c>
      <c r="BK168" s="7">
        <v>31.451000000000001</v>
      </c>
      <c r="BL168" s="7">
        <v>21.871200000000002</v>
      </c>
      <c r="BM168" s="7">
        <v>28.481999999999999</v>
      </c>
      <c r="BN168" s="7">
        <v>16.311699999999998</v>
      </c>
      <c r="BO168" s="7">
        <v>18.104099999999999</v>
      </c>
      <c r="BP168" s="7">
        <v>22.1432</v>
      </c>
      <c r="BQ168" s="7">
        <v>24.383099999999999</v>
      </c>
      <c r="BR168" s="7">
        <v>23.231999999999999</v>
      </c>
      <c r="BS168" s="7">
        <v>-8.5150000000000006</v>
      </c>
      <c r="BT168" s="7">
        <v>14.3</v>
      </c>
      <c r="BU168" s="7">
        <v>17.899999999999999</v>
      </c>
      <c r="BV168" s="7">
        <v>2.35</v>
      </c>
      <c r="BW168" s="7">
        <v>145.87</v>
      </c>
      <c r="BX168" s="7">
        <v>19.5</v>
      </c>
      <c r="BY168" s="7">
        <v>19.100000000000001</v>
      </c>
      <c r="BZ168" s="7">
        <v>36</v>
      </c>
      <c r="CA168" s="7">
        <v>27.6</v>
      </c>
      <c r="CB168" s="7">
        <v>8.3000000000000007</v>
      </c>
      <c r="CC168" s="7">
        <v>19.5</v>
      </c>
      <c r="CD168" s="7">
        <v>9.9</v>
      </c>
      <c r="CE168" s="7">
        <v>31.5</v>
      </c>
      <c r="CF168" s="7">
        <v>6.8</v>
      </c>
      <c r="CG168" s="7">
        <v>96.38</v>
      </c>
      <c r="CH168" s="7">
        <v>27.6</v>
      </c>
      <c r="CI168" s="7">
        <v>11.5</v>
      </c>
      <c r="CJ168" s="7">
        <v>16.100000000000001</v>
      </c>
      <c r="CK168" s="7">
        <v>2.5</v>
      </c>
      <c r="CL168" s="7">
        <v>20.8</v>
      </c>
      <c r="CM168" s="7">
        <v>21.3</v>
      </c>
      <c r="CN168" s="7">
        <v>26.6</v>
      </c>
      <c r="CO168" s="7">
        <v>12.1</v>
      </c>
      <c r="CP168" s="7">
        <v>36.799999999999997</v>
      </c>
      <c r="CQ168" s="7">
        <v>29.3</v>
      </c>
      <c r="CR168" s="7">
        <v>9.6</v>
      </c>
      <c r="CS168" s="7">
        <v>5</v>
      </c>
      <c r="CT168" s="7">
        <v>15.2</v>
      </c>
      <c r="CU168" s="7">
        <v>5.0999999999999996</v>
      </c>
      <c r="CV168" s="7">
        <v>3.8</v>
      </c>
      <c r="CW168" s="7">
        <v>13.721299999999999</v>
      </c>
      <c r="CX168" s="7">
        <v>13.556943</v>
      </c>
      <c r="CY168" s="7">
        <v>14.798202</v>
      </c>
      <c r="CZ168" s="7">
        <v>14.276967000000001</v>
      </c>
      <c r="DA168" s="7">
        <v>9.4184400000000004</v>
      </c>
      <c r="DB168" s="7">
        <v>0</v>
      </c>
      <c r="DC168" s="7">
        <v>13.060369</v>
      </c>
      <c r="DD168" s="7">
        <v>14.278786</v>
      </c>
      <c r="DE168" s="7">
        <v>-1.1000000000000001</v>
      </c>
      <c r="DF168" s="7">
        <v>11.8</v>
      </c>
      <c r="DG168" s="9">
        <f>1/3*DG166+2/3*DG169</f>
        <v>9.6333333333333329</v>
      </c>
      <c r="DH168" s="9">
        <f>1/3*DH166+2/3*DH169</f>
        <v>7.93</v>
      </c>
      <c r="DI168" s="7">
        <v>14.12</v>
      </c>
      <c r="DJ168" s="7">
        <v>11.6</v>
      </c>
      <c r="DK168" s="7">
        <v>73.260000000000005</v>
      </c>
      <c r="DL168" s="7">
        <v>7.7</v>
      </c>
      <c r="DM168" s="7">
        <v>0</v>
      </c>
      <c r="DN168" s="7">
        <v>37894.51</v>
      </c>
      <c r="DO168" s="7">
        <v>0</v>
      </c>
      <c r="DP168" s="7">
        <v>7.7</v>
      </c>
      <c r="DQ168" s="7">
        <v>9.4</v>
      </c>
      <c r="DR168" s="7">
        <v>14.2</v>
      </c>
      <c r="DS168" s="7">
        <v>14.2</v>
      </c>
      <c r="DT168" s="7">
        <v>19.66</v>
      </c>
      <c r="DU168" s="7">
        <v>-4.93</v>
      </c>
      <c r="DV168" s="7">
        <v>80.319999999999993</v>
      </c>
      <c r="DW168" s="7">
        <v>8.6</v>
      </c>
      <c r="DX168" s="7">
        <v>29.18</v>
      </c>
      <c r="DY168" s="7">
        <v>0</v>
      </c>
      <c r="DZ168" s="7">
        <v>15.47</v>
      </c>
      <c r="EA168" s="7">
        <v>19.07</v>
      </c>
      <c r="EB168" s="7">
        <v>-62.14</v>
      </c>
      <c r="EC168" s="7">
        <v>0</v>
      </c>
      <c r="ED168" s="7">
        <v>0</v>
      </c>
      <c r="EE168" s="7">
        <v>4.0999999999999996</v>
      </c>
      <c r="EF168" s="7">
        <v>3.726</v>
      </c>
      <c r="EG168" s="7">
        <v>0</v>
      </c>
      <c r="EH168" s="7">
        <v>0</v>
      </c>
      <c r="EI168" s="7">
        <v>5.73</v>
      </c>
      <c r="EJ168" s="7">
        <v>4.84</v>
      </c>
      <c r="EK168" s="7">
        <v>4.7</v>
      </c>
      <c r="EL168" s="7">
        <v>4.5999999999999996</v>
      </c>
      <c r="EM168" s="7">
        <v>4.4966999999999997</v>
      </c>
      <c r="EN168" s="7">
        <v>4.57</v>
      </c>
      <c r="EO168" s="7">
        <v>4.6188000000000002</v>
      </c>
      <c r="EP168" s="7">
        <v>0</v>
      </c>
      <c r="EQ168" s="7">
        <v>3.0179999999999998</v>
      </c>
      <c r="ER168" s="7">
        <v>-1.42</v>
      </c>
      <c r="ES168" s="7">
        <v>99.6</v>
      </c>
      <c r="ET168" s="7">
        <v>7.7666666666666604</v>
      </c>
      <c r="EU168" s="7">
        <v>4.43333333333333</v>
      </c>
      <c r="EV168" s="7">
        <v>8.1666666666666607</v>
      </c>
      <c r="EW168" s="7">
        <v>8.2333333333333307</v>
      </c>
      <c r="EX168" s="7">
        <v>4.5333333333333297</v>
      </c>
      <c r="EY168" s="7">
        <v>7.9666666666666597</v>
      </c>
      <c r="EZ168" s="7">
        <v>0</v>
      </c>
      <c r="FA168" s="7">
        <v>9.5333333333333297</v>
      </c>
      <c r="FB168" s="7">
        <v>10.7666666666666</v>
      </c>
      <c r="FC168" s="7">
        <v>6.8</v>
      </c>
      <c r="FD168" s="7">
        <v>4.2333333333333298</v>
      </c>
      <c r="FE168" s="7">
        <v>10.7</v>
      </c>
      <c r="FF168" s="7">
        <v>5.2</v>
      </c>
      <c r="FG168" s="7">
        <v>0</v>
      </c>
      <c r="FH168" s="7">
        <v>7.6</v>
      </c>
      <c r="FI168" s="7">
        <v>0</v>
      </c>
      <c r="FJ168" s="7">
        <v>6.7672999999999996</v>
      </c>
      <c r="FK168" s="7">
        <v>7.6303333333333301</v>
      </c>
      <c r="FL168" s="7">
        <v>8.4866333333333301</v>
      </c>
      <c r="FM168" s="7">
        <v>4.4452999999999996</v>
      </c>
      <c r="FN168" s="7">
        <v>1506.42363233333</v>
      </c>
      <c r="FO168" s="7">
        <v>5.7013379999999998</v>
      </c>
      <c r="FP168" s="7">
        <v>22.484656666666599</v>
      </c>
      <c r="FQ168" s="7">
        <v>1.23064</v>
      </c>
      <c r="FR168" s="7">
        <v>77.515343333333306</v>
      </c>
      <c r="FS168" s="7">
        <v>4.4706983333333303</v>
      </c>
      <c r="FT168" s="7">
        <v>4.0160433333333296</v>
      </c>
      <c r="FU168" s="7">
        <v>-1.23020533333333</v>
      </c>
      <c r="FV168" s="7">
        <v>-1.6080399999999999</v>
      </c>
      <c r="FW168" s="7">
        <v>3.8847836666666602</v>
      </c>
      <c r="FX168" s="7">
        <v>17896.423541333301</v>
      </c>
      <c r="FY168" s="7">
        <v>204.833333333333</v>
      </c>
      <c r="FZ168" s="7">
        <v>33.433333333333302</v>
      </c>
      <c r="GA168" s="7">
        <v>135.86666666666599</v>
      </c>
      <c r="GB168" s="7">
        <v>35.533333333333303</v>
      </c>
      <c r="GC168" s="7">
        <v>14.7</v>
      </c>
      <c r="GD168" s="7">
        <v>20.8333333333333</v>
      </c>
      <c r="GE168" s="7">
        <v>56</v>
      </c>
      <c r="GF168" s="7">
        <v>48.266666666666602</v>
      </c>
      <c r="GG168" s="7">
        <v>9.6333333333333293</v>
      </c>
      <c r="GH168" s="7">
        <v>7.93</v>
      </c>
    </row>
    <row r="169" spans="1:190" x14ac:dyDescent="0.3">
      <c r="A169" s="6">
        <v>41639</v>
      </c>
      <c r="B169" s="7">
        <v>9.6999999999999993</v>
      </c>
      <c r="C169" s="7">
        <v>5.4</v>
      </c>
      <c r="D169" s="7">
        <v>10.7</v>
      </c>
      <c r="E169" s="7">
        <v>6</v>
      </c>
      <c r="F169" s="7">
        <v>8.3000000000000007</v>
      </c>
      <c r="G169" s="7">
        <v>10.8</v>
      </c>
      <c r="H169" s="7">
        <v>8.9</v>
      </c>
      <c r="I169" s="7">
        <v>11</v>
      </c>
      <c r="J169" s="7">
        <v>0.51</v>
      </c>
      <c r="K169" s="7">
        <v>8.31</v>
      </c>
      <c r="L169" s="9">
        <f t="shared" ref="L169:O169" si="186">2/3*L168+1/3*L171</f>
        <v>10.212100333333332</v>
      </c>
      <c r="M169" s="9">
        <f t="shared" si="186"/>
        <v>2.4128979999999998</v>
      </c>
      <c r="N169" s="9">
        <f t="shared" si="186"/>
        <v>10.783130999999999</v>
      </c>
      <c r="O169" s="9">
        <f t="shared" si="186"/>
        <v>9.3934669999999993</v>
      </c>
      <c r="P169" s="9">
        <f>2/3*P168+1/3*P171</f>
        <v>9.0096359999999986</v>
      </c>
      <c r="Q169" s="7">
        <v>4.2</v>
      </c>
      <c r="R169" s="7">
        <v>16.8</v>
      </c>
      <c r="S169" s="7">
        <v>1</v>
      </c>
      <c r="T169" s="7">
        <v>25</v>
      </c>
      <c r="U169" s="7">
        <v>6</v>
      </c>
      <c r="V169" s="7">
        <v>13.97</v>
      </c>
      <c r="W169" s="7">
        <v>8.4</v>
      </c>
      <c r="X169" s="7">
        <v>6.83</v>
      </c>
      <c r="Y169" s="7">
        <v>51</v>
      </c>
      <c r="Z169" s="7">
        <v>53.9</v>
      </c>
      <c r="AA169" s="7">
        <v>54.6</v>
      </c>
      <c r="AB169" s="7">
        <v>50.5</v>
      </c>
      <c r="AC169" s="7">
        <v>50.9</v>
      </c>
      <c r="AD169" s="9">
        <f>2/3*AD168+1/3*AD171</f>
        <v>8.9075333333333333</v>
      </c>
      <c r="AE169" s="7">
        <v>19.600000000000001</v>
      </c>
      <c r="AF169" s="7">
        <v>20.5</v>
      </c>
      <c r="AG169" s="7">
        <v>7</v>
      </c>
      <c r="AH169" s="7">
        <v>4.5</v>
      </c>
      <c r="AI169" s="7">
        <v>8.6</v>
      </c>
      <c r="AJ169" s="7">
        <v>20.100000000000001</v>
      </c>
      <c r="AK169" s="7">
        <v>17</v>
      </c>
      <c r="AL169" s="7">
        <v>14.4</v>
      </c>
      <c r="AM169" s="7">
        <v>-3.7</v>
      </c>
      <c r="AN169" s="7">
        <v>20.8</v>
      </c>
      <c r="AO169" s="7">
        <v>25.3</v>
      </c>
      <c r="AP169" s="7">
        <v>23</v>
      </c>
      <c r="AQ169" s="7">
        <v>17.8</v>
      </c>
      <c r="AR169" s="7">
        <v>7.2</v>
      </c>
      <c r="AS169" s="7">
        <v>32.5</v>
      </c>
      <c r="AT169" s="7">
        <v>17.399999999999999</v>
      </c>
      <c r="AU169" s="7">
        <v>21</v>
      </c>
      <c r="AV169" s="7">
        <v>19.7</v>
      </c>
      <c r="AW169" s="7">
        <v>2.1</v>
      </c>
      <c r="AX169" s="7">
        <v>42.3</v>
      </c>
      <c r="AY169" s="7">
        <v>55.5</v>
      </c>
      <c r="AZ169" s="7">
        <v>32.362099999999998</v>
      </c>
      <c r="BA169" s="7">
        <v>10.914400000000001</v>
      </c>
      <c r="BB169" s="7">
        <v>18.460699999999999</v>
      </c>
      <c r="BC169" s="7">
        <v>18.426300000000001</v>
      </c>
      <c r="BD169" s="7">
        <v>1.4</v>
      </c>
      <c r="BE169" s="7">
        <v>30.036000000000001</v>
      </c>
      <c r="BF169" s="7">
        <v>17.203700000000001</v>
      </c>
      <c r="BG169" s="7">
        <v>17.4968</v>
      </c>
      <c r="BH169" s="7">
        <v>19.488900000000001</v>
      </c>
      <c r="BI169" s="7">
        <v>35.3093</v>
      </c>
      <c r="BJ169" s="7">
        <v>20.277000000000001</v>
      </c>
      <c r="BK169" s="7">
        <v>26.1404</v>
      </c>
      <c r="BL169" s="7">
        <v>27.1936</v>
      </c>
      <c r="BM169" s="7">
        <v>26.9406</v>
      </c>
      <c r="BN169" s="7">
        <v>20.827500000000001</v>
      </c>
      <c r="BO169" s="7">
        <v>19.0533</v>
      </c>
      <c r="BP169" s="7">
        <v>21.669799999999999</v>
      </c>
      <c r="BQ169" s="7">
        <v>23.019600000000001</v>
      </c>
      <c r="BR169" s="7">
        <v>21.206199999999999</v>
      </c>
      <c r="BS169" s="7">
        <v>-2.2968999999999999</v>
      </c>
      <c r="BT169" s="7">
        <v>14.2</v>
      </c>
      <c r="BU169" s="7">
        <v>16.2</v>
      </c>
      <c r="BV169" s="7">
        <v>3.3</v>
      </c>
      <c r="BW169" s="7">
        <v>-32.4</v>
      </c>
      <c r="BX169" s="7">
        <v>19.8</v>
      </c>
      <c r="BY169" s="7">
        <v>19.399999999999999</v>
      </c>
      <c r="BZ169" s="7">
        <v>38.200000000000003</v>
      </c>
      <c r="CA169" s="7">
        <v>28.3</v>
      </c>
      <c r="CB169" s="7">
        <v>7.3</v>
      </c>
      <c r="CC169" s="7">
        <v>19.8</v>
      </c>
      <c r="CD169" s="7">
        <v>8.8000000000000007</v>
      </c>
      <c r="CE169" s="7">
        <v>33.9</v>
      </c>
      <c r="CF169" s="7">
        <v>11.6</v>
      </c>
      <c r="CG169" s="7">
        <v>97.21</v>
      </c>
      <c r="CH169" s="7">
        <v>26.5</v>
      </c>
      <c r="CI169" s="7">
        <v>13.5</v>
      </c>
      <c r="CJ169" s="7">
        <v>16.100000000000001</v>
      </c>
      <c r="CK169" s="7">
        <v>2</v>
      </c>
      <c r="CL169" s="7">
        <v>17.3</v>
      </c>
      <c r="CM169" s="7">
        <v>17.5</v>
      </c>
      <c r="CN169" s="7">
        <v>27.9</v>
      </c>
      <c r="CO169" s="7">
        <v>9.1</v>
      </c>
      <c r="CP169" s="7">
        <v>30.6</v>
      </c>
      <c r="CQ169" s="7">
        <v>25.3</v>
      </c>
      <c r="CR169" s="7">
        <v>9.6999999999999993</v>
      </c>
      <c r="CS169" s="7">
        <v>5.2</v>
      </c>
      <c r="CT169" s="7">
        <v>15.2</v>
      </c>
      <c r="CU169" s="7">
        <v>5.4</v>
      </c>
      <c r="CV169" s="7">
        <v>3.9</v>
      </c>
      <c r="CW169" s="7">
        <v>13.6</v>
      </c>
      <c r="CX169" s="7">
        <v>13.4</v>
      </c>
      <c r="CY169" s="7">
        <v>14.8</v>
      </c>
      <c r="CZ169" s="7">
        <v>14.3</v>
      </c>
      <c r="DA169" s="7">
        <v>8.6</v>
      </c>
      <c r="DB169" s="7">
        <v>0</v>
      </c>
      <c r="DC169" s="7">
        <v>13</v>
      </c>
      <c r="DD169" s="7">
        <v>14.3</v>
      </c>
      <c r="DE169" s="7">
        <v>-3.3</v>
      </c>
      <c r="DF169" s="7">
        <v>12.2</v>
      </c>
      <c r="DG169" s="7">
        <v>9.6999999999999993</v>
      </c>
      <c r="DH169" s="7">
        <v>8.09</v>
      </c>
      <c r="DI169" s="7">
        <v>17.920000000000002</v>
      </c>
      <c r="DJ169" s="7">
        <v>13.4</v>
      </c>
      <c r="DK169" s="7">
        <v>-18.59</v>
      </c>
      <c r="DL169" s="7">
        <v>7.55</v>
      </c>
      <c r="DM169" s="7">
        <v>0</v>
      </c>
      <c r="DN169" s="7">
        <v>38213.15</v>
      </c>
      <c r="DO169" s="7">
        <v>0</v>
      </c>
      <c r="DP169" s="7">
        <v>7.1</v>
      </c>
      <c r="DQ169" s="7">
        <v>9.3000000000000007</v>
      </c>
      <c r="DR169" s="7">
        <v>13.6</v>
      </c>
      <c r="DS169" s="7">
        <v>14.1</v>
      </c>
      <c r="DT169" s="7">
        <v>6.12</v>
      </c>
      <c r="DU169" s="7">
        <v>-8.69</v>
      </c>
      <c r="DV169" s="7">
        <v>77.14</v>
      </c>
      <c r="DW169" s="7">
        <v>-14.73</v>
      </c>
      <c r="DX169" s="7">
        <v>27.28</v>
      </c>
      <c r="DY169" s="7">
        <v>0</v>
      </c>
      <c r="DZ169" s="7">
        <v>-27.22</v>
      </c>
      <c r="EA169" s="7">
        <v>-17.64</v>
      </c>
      <c r="EB169" s="7">
        <v>23.09</v>
      </c>
      <c r="EC169" s="7">
        <v>0</v>
      </c>
      <c r="ED169" s="8">
        <v>0</v>
      </c>
      <c r="EE169" s="7">
        <v>4.0999999999999996</v>
      </c>
      <c r="EF169" s="7">
        <v>3.1480000000000001</v>
      </c>
      <c r="EG169" s="7">
        <v>5.16</v>
      </c>
      <c r="EH169" s="7">
        <v>5.2374999999999998</v>
      </c>
      <c r="EI169" s="7">
        <v>5.73</v>
      </c>
      <c r="EJ169" s="7">
        <v>5.5</v>
      </c>
      <c r="EK169" s="7">
        <v>5.05</v>
      </c>
      <c r="EL169" s="7">
        <v>5.0999999999999996</v>
      </c>
      <c r="EM169" s="7">
        <v>5.1814999999999998</v>
      </c>
      <c r="EN169" s="7">
        <v>5.25</v>
      </c>
      <c r="EO169" s="7">
        <v>5.2043999999999997</v>
      </c>
      <c r="EP169" s="7">
        <v>5.25</v>
      </c>
      <c r="EQ169" s="7">
        <v>2.4986999999999999</v>
      </c>
      <c r="ER169" s="7">
        <v>-1.36</v>
      </c>
      <c r="ES169" s="7">
        <v>99.3</v>
      </c>
      <c r="ET169" s="7">
        <v>7.6999999999999904</v>
      </c>
      <c r="EU169" s="7">
        <v>4.7</v>
      </c>
      <c r="EV169" s="7">
        <v>8.1</v>
      </c>
      <c r="EW169" s="7">
        <v>8.1</v>
      </c>
      <c r="EX169" s="7">
        <v>4.8</v>
      </c>
      <c r="EY169" s="7">
        <v>7.8999999999999897</v>
      </c>
      <c r="EZ169" s="7">
        <v>0</v>
      </c>
      <c r="FA169" s="7">
        <v>9.3000000000000007</v>
      </c>
      <c r="FB169" s="7">
        <v>10.899999999999901</v>
      </c>
      <c r="FC169" s="7">
        <v>6.7</v>
      </c>
      <c r="FD169" s="7">
        <v>4.3</v>
      </c>
      <c r="FE169" s="7">
        <v>10.5</v>
      </c>
      <c r="FF169" s="7">
        <v>4.5</v>
      </c>
      <c r="FG169" s="7">
        <v>0</v>
      </c>
      <c r="FH169" s="7">
        <v>7.5</v>
      </c>
      <c r="FI169" s="7">
        <v>0</v>
      </c>
      <c r="FJ169" s="7">
        <v>7.0309999999999997</v>
      </c>
      <c r="FK169" s="7">
        <v>7.9240000000000004</v>
      </c>
      <c r="FL169" s="7">
        <v>8.9393999999999991</v>
      </c>
      <c r="FM169" s="7">
        <v>4.4775999999999998</v>
      </c>
      <c r="FN169" s="7">
        <v>1722.588872</v>
      </c>
      <c r="FO169" s="7">
        <v>6.3542719999999999</v>
      </c>
      <c r="FP169" s="7">
        <v>18.557258999999998</v>
      </c>
      <c r="FQ169" s="7">
        <v>1.179179</v>
      </c>
      <c r="FR169" s="7">
        <v>81.442740999999998</v>
      </c>
      <c r="FS169" s="7">
        <v>5.1750930000000004</v>
      </c>
      <c r="FT169" s="7">
        <v>4.2634150000000002</v>
      </c>
      <c r="FU169" s="7">
        <v>-0.98848400000000103</v>
      </c>
      <c r="FV169" s="7">
        <v>-2.121308</v>
      </c>
      <c r="FW169" s="7">
        <v>4.3103239999999898</v>
      </c>
      <c r="FX169" s="7">
        <v>18183.650643999899</v>
      </c>
      <c r="FY169" s="7">
        <v>205.4</v>
      </c>
      <c r="FZ169" s="7">
        <v>33.5</v>
      </c>
      <c r="GA169" s="7">
        <v>136.1</v>
      </c>
      <c r="GB169" s="7">
        <v>35.799999999999997</v>
      </c>
      <c r="GC169" s="7">
        <v>14.7</v>
      </c>
      <c r="GD169" s="7">
        <v>21.1</v>
      </c>
      <c r="GE169" s="7">
        <v>56.2</v>
      </c>
      <c r="GF169" s="7">
        <v>48.7</v>
      </c>
      <c r="GG169" s="7">
        <v>9.6999999999999993</v>
      </c>
      <c r="GH169" s="7">
        <v>8.09</v>
      </c>
    </row>
    <row r="170" spans="1:190" x14ac:dyDescent="0.3">
      <c r="A170" s="6">
        <v>41670</v>
      </c>
      <c r="B170" s="7">
        <v>8.5</v>
      </c>
      <c r="C170" s="9">
        <f>2/3*C169+1/3*C172</f>
        <v>4.5666666666666664</v>
      </c>
      <c r="D170" s="9">
        <f t="shared" ref="D170:H170" si="187">2/3*D169+1/3*D172</f>
        <v>10.433333333333334</v>
      </c>
      <c r="E170" s="9">
        <f t="shared" si="187"/>
        <v>5.8</v>
      </c>
      <c r="F170" s="9">
        <f t="shared" si="187"/>
        <v>7.0666666666666664</v>
      </c>
      <c r="G170" s="9">
        <f t="shared" si="187"/>
        <v>10.566666666666666</v>
      </c>
      <c r="H170" s="9">
        <f t="shared" si="187"/>
        <v>8.5333333333333332</v>
      </c>
      <c r="I170" s="9">
        <f>2/3*I169+1/3*I172</f>
        <v>11.1</v>
      </c>
      <c r="J170" s="7">
        <v>0.55000000000000004</v>
      </c>
      <c r="K170" s="9">
        <f t="shared" ref="K170" si="188">K169/2+K171/2</f>
        <v>12.145</v>
      </c>
      <c r="L170" s="9">
        <f t="shared" ref="L170:O170" si="189">1/3*L168+2/3*L171</f>
        <v>11.974200666666665</v>
      </c>
      <c r="M170" s="9">
        <f t="shared" si="189"/>
        <v>-2.1242039999999998</v>
      </c>
      <c r="N170" s="9">
        <f t="shared" si="189"/>
        <v>12.956261999999999</v>
      </c>
      <c r="O170" s="9">
        <f t="shared" si="189"/>
        <v>9.9569340000000004</v>
      </c>
      <c r="P170" s="9">
        <f>1/3*P168+2/3*P171</f>
        <v>10.849271999999999</v>
      </c>
      <c r="Q170" s="7">
        <v>-0.21970000000000001</v>
      </c>
      <c r="R170" s="7">
        <v>1.5582</v>
      </c>
      <c r="S170" s="7">
        <v>-3.5722999999999998</v>
      </c>
      <c r="T170" s="7">
        <v>-3.3974000000000002</v>
      </c>
      <c r="U170" s="9">
        <f>2/3*U169+1/3*U172</f>
        <v>7.5666666666666664</v>
      </c>
      <c r="V170" s="9">
        <f t="shared" ref="V170:X170" si="190">V169/2+V171/2</f>
        <v>13.345000000000001</v>
      </c>
      <c r="W170" s="9">
        <f t="shared" si="190"/>
        <v>8.4499999999999993</v>
      </c>
      <c r="X170" s="9">
        <f t="shared" si="190"/>
        <v>8.51</v>
      </c>
      <c r="Y170" s="7">
        <v>50.5</v>
      </c>
      <c r="Z170" s="7">
        <v>53</v>
      </c>
      <c r="AA170" s="7">
        <v>53.4</v>
      </c>
      <c r="AB170" s="7">
        <v>49.5</v>
      </c>
      <c r="AC170" s="7">
        <v>50.7</v>
      </c>
      <c r="AD170" s="9">
        <f>1/3*AD168+2/3*AD171</f>
        <v>9.0543666666666667</v>
      </c>
      <c r="AE170" s="9">
        <f t="shared" ref="AE170:BU170" si="191">AE169/2+AE171/2</f>
        <v>18.75</v>
      </c>
      <c r="AF170" s="9">
        <f t="shared" si="191"/>
        <v>19.850000000000001</v>
      </c>
      <c r="AG170" s="9">
        <f t="shared" si="191"/>
        <v>4.95</v>
      </c>
      <c r="AH170" s="9">
        <f t="shared" si="191"/>
        <v>4.8499999999999996</v>
      </c>
      <c r="AI170" s="9">
        <f t="shared" si="191"/>
        <v>4.7</v>
      </c>
      <c r="AJ170" s="9">
        <f t="shared" si="191"/>
        <v>17.350000000000001</v>
      </c>
      <c r="AK170" s="9">
        <f t="shared" si="191"/>
        <v>11.15</v>
      </c>
      <c r="AL170" s="9">
        <f t="shared" si="191"/>
        <v>14.4</v>
      </c>
      <c r="AM170" s="9">
        <f t="shared" si="191"/>
        <v>-6.65</v>
      </c>
      <c r="AN170" s="9">
        <f t="shared" si="191"/>
        <v>19.3</v>
      </c>
      <c r="AO170" s="9">
        <f t="shared" si="191"/>
        <v>16.5</v>
      </c>
      <c r="AP170" s="9">
        <f t="shared" si="191"/>
        <v>22.1</v>
      </c>
      <c r="AQ170" s="9">
        <f t="shared" si="191"/>
        <v>13.7</v>
      </c>
      <c r="AR170" s="9">
        <f t="shared" si="191"/>
        <v>9.85</v>
      </c>
      <c r="AS170" s="9">
        <f t="shared" si="191"/>
        <v>26.7</v>
      </c>
      <c r="AT170" s="9">
        <f t="shared" si="191"/>
        <v>15.549999999999999</v>
      </c>
      <c r="AU170" s="9">
        <f t="shared" si="191"/>
        <v>20.9</v>
      </c>
      <c r="AV170" s="9">
        <f t="shared" si="191"/>
        <v>23</v>
      </c>
      <c r="AW170" s="9">
        <f t="shared" si="191"/>
        <v>1.7000000000000002</v>
      </c>
      <c r="AX170" s="9">
        <f t="shared" si="191"/>
        <v>40.5</v>
      </c>
      <c r="AY170" s="9">
        <f t="shared" si="191"/>
        <v>57.75</v>
      </c>
      <c r="AZ170" s="9">
        <f t="shared" si="191"/>
        <v>25.9495</v>
      </c>
      <c r="BA170" s="9">
        <f t="shared" si="191"/>
        <v>10.5533</v>
      </c>
      <c r="BB170" s="9">
        <f t="shared" si="191"/>
        <v>16.791599999999999</v>
      </c>
      <c r="BC170" s="9">
        <f t="shared" si="191"/>
        <v>11.985800000000001</v>
      </c>
      <c r="BD170" s="9">
        <f t="shared" si="191"/>
        <v>4.1500000000000004</v>
      </c>
      <c r="BE170" s="9">
        <f t="shared" si="191"/>
        <v>32.34395</v>
      </c>
      <c r="BF170" s="9">
        <f t="shared" si="191"/>
        <v>19.166600000000003</v>
      </c>
      <c r="BG170" s="9">
        <f t="shared" si="191"/>
        <v>17.268250000000002</v>
      </c>
      <c r="BH170" s="9">
        <f t="shared" si="191"/>
        <v>20.945500000000003</v>
      </c>
      <c r="BI170" s="9">
        <f t="shared" si="191"/>
        <v>33.636800000000001</v>
      </c>
      <c r="BJ170" s="9">
        <f t="shared" si="191"/>
        <v>19.69425</v>
      </c>
      <c r="BK170" s="9">
        <f t="shared" si="191"/>
        <v>27.554099999999998</v>
      </c>
      <c r="BL170" s="9">
        <f t="shared" si="191"/>
        <v>32.926850000000002</v>
      </c>
      <c r="BM170" s="9">
        <f t="shared" si="191"/>
        <v>25.515650000000001</v>
      </c>
      <c r="BN170" s="9">
        <f t="shared" si="191"/>
        <v>17.477</v>
      </c>
      <c r="BO170" s="9">
        <f t="shared" si="191"/>
        <v>16.352450000000001</v>
      </c>
      <c r="BP170" s="9">
        <f t="shared" si="191"/>
        <v>16.849</v>
      </c>
      <c r="BQ170" s="9">
        <f t="shared" si="191"/>
        <v>21.3598</v>
      </c>
      <c r="BR170" s="9">
        <f t="shared" si="191"/>
        <v>19.987650000000002</v>
      </c>
      <c r="BS170" s="9">
        <f t="shared" si="191"/>
        <v>5.3337000000000003</v>
      </c>
      <c r="BT170" s="9">
        <f t="shared" si="191"/>
        <v>14.45</v>
      </c>
      <c r="BU170" s="9">
        <f t="shared" si="191"/>
        <v>16.5</v>
      </c>
      <c r="BV170" s="7">
        <v>16.11</v>
      </c>
      <c r="BW170" s="7">
        <v>47.2</v>
      </c>
      <c r="BX170" s="9">
        <f t="shared" ref="BX170:CQ170" si="192">BX169/2+BX171/2</f>
        <v>19.55</v>
      </c>
      <c r="BY170" s="9">
        <f t="shared" si="192"/>
        <v>18.899999999999999</v>
      </c>
      <c r="BZ170" s="9">
        <f t="shared" si="192"/>
        <v>32.650000000000006</v>
      </c>
      <c r="CA170" s="9">
        <f t="shared" si="192"/>
        <v>27.35</v>
      </c>
      <c r="CB170" s="9">
        <f t="shared" si="192"/>
        <v>10.050000000000001</v>
      </c>
      <c r="CC170" s="9">
        <f t="shared" si="192"/>
        <v>19.55</v>
      </c>
      <c r="CD170" s="9">
        <f t="shared" si="192"/>
        <v>7.65</v>
      </c>
      <c r="CE170" s="9">
        <f t="shared" si="192"/>
        <v>21.4</v>
      </c>
      <c r="CF170" s="9">
        <f t="shared" si="192"/>
        <v>23.7</v>
      </c>
      <c r="CG170" s="9">
        <f t="shared" si="192"/>
        <v>97.06</v>
      </c>
      <c r="CH170" s="9">
        <f t="shared" si="192"/>
        <v>19.45</v>
      </c>
      <c r="CI170" s="9">
        <f t="shared" si="192"/>
        <v>-6.9499999999999993</v>
      </c>
      <c r="CJ170" s="9">
        <f t="shared" si="192"/>
        <v>16.200000000000003</v>
      </c>
      <c r="CK170" s="9">
        <f t="shared" si="192"/>
        <v>-3.0999999999999996</v>
      </c>
      <c r="CL170" s="9">
        <f t="shared" si="192"/>
        <v>8.6</v>
      </c>
      <c r="CM170" s="9">
        <f t="shared" si="192"/>
        <v>8.15</v>
      </c>
      <c r="CN170" s="9">
        <f t="shared" si="192"/>
        <v>9.9499999999999993</v>
      </c>
      <c r="CO170" s="9">
        <f t="shared" si="192"/>
        <v>8.75</v>
      </c>
      <c r="CP170" s="9">
        <f t="shared" si="192"/>
        <v>15.100000000000001</v>
      </c>
      <c r="CQ170" s="9">
        <f t="shared" si="192"/>
        <v>10.4</v>
      </c>
      <c r="CR170" s="7">
        <v>9.5</v>
      </c>
      <c r="CS170" s="7">
        <v>5.2</v>
      </c>
      <c r="CT170" s="7">
        <v>14.9</v>
      </c>
      <c r="CU170" s="7">
        <v>5.3</v>
      </c>
      <c r="CV170" s="7">
        <v>3.9</v>
      </c>
      <c r="CW170" s="9">
        <f t="shared" ref="CW170:DA170" si="193">CW169/2+CW171/2</f>
        <v>12.712299999999999</v>
      </c>
      <c r="CX170" s="9">
        <f t="shared" si="193"/>
        <v>12.5348995</v>
      </c>
      <c r="CY170" s="9">
        <f t="shared" si="193"/>
        <v>13.8025775</v>
      </c>
      <c r="CZ170" s="9">
        <f t="shared" si="193"/>
        <v>13.197780999999999</v>
      </c>
      <c r="DA170" s="9">
        <f t="shared" si="193"/>
        <v>9.0752194999999993</v>
      </c>
      <c r="DB170" s="7">
        <v>0</v>
      </c>
      <c r="DC170" s="9">
        <f t="shared" ref="DC170:DF170" si="194">DC169/2+DC171/2</f>
        <v>11.232254000000001</v>
      </c>
      <c r="DD170" s="9">
        <f t="shared" si="194"/>
        <v>12.249261000000001</v>
      </c>
      <c r="DE170" s="9">
        <f t="shared" si="194"/>
        <v>-1.9160349999999999</v>
      </c>
      <c r="DF170" s="9">
        <f t="shared" si="194"/>
        <v>11.5</v>
      </c>
      <c r="DG170" s="9">
        <f>2/3*DG169+1/3*DG172</f>
        <v>9.7333333333333325</v>
      </c>
      <c r="DH170" s="9">
        <f>2/3*DH169+1/3*DH172</f>
        <v>8.6966666666666654</v>
      </c>
      <c r="DI170" s="7">
        <v>5.99</v>
      </c>
      <c r="DJ170" s="9">
        <f t="shared" ref="DJ170" si="195">DJ169/2+DJ171/2</f>
        <v>12.435</v>
      </c>
      <c r="DK170" s="7">
        <v>14</v>
      </c>
      <c r="DL170" s="7">
        <v>10.26</v>
      </c>
      <c r="DM170" s="7">
        <v>-813.80584399999998</v>
      </c>
      <c r="DN170" s="7">
        <v>38666.410000000003</v>
      </c>
      <c r="DO170" s="7">
        <v>0</v>
      </c>
      <c r="DP170" s="7">
        <v>22.5</v>
      </c>
      <c r="DQ170" s="7">
        <v>1.2</v>
      </c>
      <c r="DR170" s="7">
        <v>13.2</v>
      </c>
      <c r="DS170" s="7">
        <v>14.3</v>
      </c>
      <c r="DT170" s="7">
        <v>23.03</v>
      </c>
      <c r="DU170" s="7">
        <v>-1.58</v>
      </c>
      <c r="DV170" s="7">
        <v>41.2</v>
      </c>
      <c r="DW170" s="7">
        <v>4.3499999999999996</v>
      </c>
      <c r="DX170" s="7">
        <v>38.020000000000003</v>
      </c>
      <c r="DY170" s="7">
        <v>0</v>
      </c>
      <c r="DZ170" s="7">
        <v>-184.7</v>
      </c>
      <c r="EA170" s="7">
        <v>-2169.5500000000002</v>
      </c>
      <c r="EB170" s="7">
        <v>-53.98</v>
      </c>
      <c r="EC170" s="7">
        <v>0</v>
      </c>
      <c r="ED170" s="7">
        <v>0</v>
      </c>
      <c r="EE170" s="7">
        <v>4.0999999999999996</v>
      </c>
      <c r="EF170" s="7">
        <v>4.4349999999999996</v>
      </c>
      <c r="EG170" s="9">
        <f>EG169+1/6*(EG175-EG169)</f>
        <v>5.0667499999999999</v>
      </c>
      <c r="EH170" s="9">
        <f t="shared" ref="EH170" si="196">EH169/2+EH171/2</f>
        <v>5.21875</v>
      </c>
      <c r="EI170" s="7">
        <v>5.73</v>
      </c>
      <c r="EJ170" s="7">
        <v>4.95</v>
      </c>
      <c r="EK170" s="7">
        <v>4.8499999999999996</v>
      </c>
      <c r="EL170" s="7">
        <v>4.8837999999999999</v>
      </c>
      <c r="EM170" s="7">
        <v>4.8</v>
      </c>
      <c r="EN170" s="7">
        <v>4.9039999999999999</v>
      </c>
      <c r="EO170" s="7">
        <v>4.9450000000000003</v>
      </c>
      <c r="EP170" s="9">
        <f>2/3*EP169+1/3*EP172</f>
        <v>5.3066666666666666</v>
      </c>
      <c r="EQ170" s="7">
        <v>2.4861</v>
      </c>
      <c r="ER170" s="7">
        <v>-1.64</v>
      </c>
      <c r="ES170" s="7">
        <v>98.6</v>
      </c>
      <c r="ET170" s="7">
        <v>7.6333333333333302</v>
      </c>
      <c r="EU170" s="7">
        <v>4.2</v>
      </c>
      <c r="EV170" s="7">
        <v>7.8333333333333304</v>
      </c>
      <c r="EW170" s="7">
        <v>8.1</v>
      </c>
      <c r="EX170" s="7">
        <v>4.3333333333333304</v>
      </c>
      <c r="EY170" s="7">
        <v>7.6</v>
      </c>
      <c r="EZ170" s="7">
        <v>0</v>
      </c>
      <c r="FA170" s="7">
        <v>9.5333333333333297</v>
      </c>
      <c r="FB170" s="7">
        <v>10.8333333333333</v>
      </c>
      <c r="FC170" s="7">
        <v>6.6333333333333302</v>
      </c>
      <c r="FD170" s="7">
        <v>4.86666666666666</v>
      </c>
      <c r="FE170" s="7">
        <v>10.066666666666601</v>
      </c>
      <c r="FF170" s="7">
        <v>3.93333333333333</v>
      </c>
      <c r="FG170" s="7">
        <v>0</v>
      </c>
      <c r="FH170" s="7">
        <v>7.86666666666666</v>
      </c>
      <c r="FI170" s="7">
        <v>0</v>
      </c>
      <c r="FJ170" s="7">
        <v>7.1755333333333304</v>
      </c>
      <c r="FK170" s="7">
        <v>7.8033333333333301</v>
      </c>
      <c r="FL170" s="7">
        <v>9.0575666666666592</v>
      </c>
      <c r="FM170" s="7">
        <v>4.7602000000000002</v>
      </c>
      <c r="FN170" s="7">
        <v>1440.5227896666599</v>
      </c>
      <c r="FO170" s="7">
        <v>5.5071770000000004</v>
      </c>
      <c r="FP170" s="7">
        <v>14.4546243333333</v>
      </c>
      <c r="FQ170" s="7">
        <v>0.86554833333333303</v>
      </c>
      <c r="FR170" s="7">
        <v>85.545375666666601</v>
      </c>
      <c r="FS170" s="7">
        <v>4.6416286666666604</v>
      </c>
      <c r="FT170" s="7">
        <v>3.47565366666666</v>
      </c>
      <c r="FU170" s="7">
        <v>-1.444534</v>
      </c>
      <c r="FV170" s="7">
        <v>-1.29057133333333</v>
      </c>
      <c r="FW170" s="7">
        <v>3.5658699999999999</v>
      </c>
      <c r="FX170" s="7">
        <v>18438.149323666599</v>
      </c>
      <c r="FY170" s="7">
        <v>207.266666666666</v>
      </c>
      <c r="FZ170" s="7">
        <v>33.799999999999997</v>
      </c>
      <c r="GA170" s="7">
        <v>137.6</v>
      </c>
      <c r="GB170" s="7">
        <v>35.866666666666603</v>
      </c>
      <c r="GC170" s="7">
        <v>14.566666666666601</v>
      </c>
      <c r="GD170" s="7">
        <v>21.3</v>
      </c>
      <c r="GE170" s="7">
        <v>57.533333333333303</v>
      </c>
      <c r="GF170" s="7">
        <v>49.4</v>
      </c>
      <c r="GG170" s="7">
        <v>9.7333333333333307</v>
      </c>
      <c r="GH170" s="7">
        <v>8.6966666666666601</v>
      </c>
    </row>
    <row r="171" spans="1:190" x14ac:dyDescent="0.3">
      <c r="A171" s="6">
        <v>41698</v>
      </c>
      <c r="B171" s="7">
        <v>8.8000000000000007</v>
      </c>
      <c r="C171" s="9">
        <f>1/3*C169+2/3*C172</f>
        <v>3.7333333333333334</v>
      </c>
      <c r="D171" s="9">
        <f t="shared" ref="D171:H171" si="197">1/3*D169+2/3*D172</f>
        <v>10.166666666666666</v>
      </c>
      <c r="E171" s="9">
        <f t="shared" si="197"/>
        <v>5.6</v>
      </c>
      <c r="F171" s="9">
        <f t="shared" si="197"/>
        <v>5.833333333333333</v>
      </c>
      <c r="G171" s="9">
        <f t="shared" si="197"/>
        <v>10.333333333333332</v>
      </c>
      <c r="H171" s="9">
        <f t="shared" si="197"/>
        <v>8.1666666666666661</v>
      </c>
      <c r="I171" s="9">
        <f>1/3*I169+2/3*I172</f>
        <v>11.2</v>
      </c>
      <c r="J171" s="7">
        <v>0.57999999999999996</v>
      </c>
      <c r="K171" s="7">
        <v>15.98</v>
      </c>
      <c r="L171" s="7">
        <v>13.736300999999999</v>
      </c>
      <c r="M171" s="7">
        <v>-6.6613059999999997</v>
      </c>
      <c r="N171" s="7">
        <v>15.129393</v>
      </c>
      <c r="O171" s="7">
        <v>10.520401</v>
      </c>
      <c r="P171" s="7">
        <v>12.688908</v>
      </c>
      <c r="Q171" s="7">
        <v>-6.3272000000000004</v>
      </c>
      <c r="R171" s="7">
        <v>10.5145</v>
      </c>
      <c r="S171" s="7">
        <v>-5.9859</v>
      </c>
      <c r="T171" s="7">
        <v>3.5438999999999998</v>
      </c>
      <c r="U171" s="9">
        <f>1/3*U169+2/3*U172</f>
        <v>9.1333333333333329</v>
      </c>
      <c r="V171" s="7">
        <v>12.72</v>
      </c>
      <c r="W171" s="7">
        <v>8.5</v>
      </c>
      <c r="X171" s="7">
        <v>10.19</v>
      </c>
      <c r="Y171" s="7">
        <v>50.2</v>
      </c>
      <c r="Z171" s="7">
        <v>52.6</v>
      </c>
      <c r="AA171" s="7">
        <v>55</v>
      </c>
      <c r="AB171" s="7">
        <v>48.5</v>
      </c>
      <c r="AC171" s="7">
        <v>51</v>
      </c>
      <c r="AD171" s="7">
        <v>9.2012</v>
      </c>
      <c r="AE171" s="7">
        <v>17.899999999999999</v>
      </c>
      <c r="AF171" s="7">
        <v>19.2</v>
      </c>
      <c r="AG171" s="7">
        <v>2.9</v>
      </c>
      <c r="AH171" s="7">
        <v>5.2</v>
      </c>
      <c r="AI171" s="7">
        <v>0.8</v>
      </c>
      <c r="AJ171" s="7">
        <v>14.6</v>
      </c>
      <c r="AK171" s="7">
        <v>5.3</v>
      </c>
      <c r="AL171" s="7">
        <v>14.4</v>
      </c>
      <c r="AM171" s="7">
        <v>-9.6</v>
      </c>
      <c r="AN171" s="7">
        <v>17.8</v>
      </c>
      <c r="AO171" s="7">
        <v>7.7</v>
      </c>
      <c r="AP171" s="7">
        <v>21.2</v>
      </c>
      <c r="AQ171" s="7">
        <v>9.6</v>
      </c>
      <c r="AR171" s="7">
        <v>12.5</v>
      </c>
      <c r="AS171" s="7">
        <v>20.9</v>
      </c>
      <c r="AT171" s="7">
        <v>13.7</v>
      </c>
      <c r="AU171" s="7">
        <v>20.8</v>
      </c>
      <c r="AV171" s="7">
        <v>26.3</v>
      </c>
      <c r="AW171" s="7">
        <v>1.3</v>
      </c>
      <c r="AX171" s="7">
        <v>38.700000000000003</v>
      </c>
      <c r="AY171" s="7">
        <v>60</v>
      </c>
      <c r="AZ171" s="7">
        <v>19.536899999999999</v>
      </c>
      <c r="BA171" s="7">
        <v>10.1922</v>
      </c>
      <c r="BB171" s="7">
        <v>15.1225</v>
      </c>
      <c r="BC171" s="7">
        <v>5.5453000000000001</v>
      </c>
      <c r="BD171" s="7">
        <v>6.9</v>
      </c>
      <c r="BE171" s="7">
        <v>34.651899999999998</v>
      </c>
      <c r="BF171" s="7">
        <v>21.1295</v>
      </c>
      <c r="BG171" s="7">
        <v>17.0397</v>
      </c>
      <c r="BH171" s="7">
        <v>22.402100000000001</v>
      </c>
      <c r="BI171" s="7">
        <v>31.964300000000001</v>
      </c>
      <c r="BJ171" s="7">
        <v>19.111499999999999</v>
      </c>
      <c r="BK171" s="7">
        <v>28.9678</v>
      </c>
      <c r="BL171" s="7">
        <v>38.6601</v>
      </c>
      <c r="BM171" s="7">
        <v>24.090699999999998</v>
      </c>
      <c r="BN171" s="7">
        <v>14.1265</v>
      </c>
      <c r="BO171" s="7">
        <v>13.6516</v>
      </c>
      <c r="BP171" s="7">
        <v>12.0282</v>
      </c>
      <c r="BQ171" s="7">
        <v>19.7</v>
      </c>
      <c r="BR171" s="7">
        <v>18.769100000000002</v>
      </c>
      <c r="BS171" s="7">
        <v>12.9643</v>
      </c>
      <c r="BT171" s="7">
        <v>14.7</v>
      </c>
      <c r="BU171" s="7">
        <v>16.8</v>
      </c>
      <c r="BV171" s="7">
        <v>4.05</v>
      </c>
      <c r="BW171" s="7">
        <v>-68.010000000000005</v>
      </c>
      <c r="BX171" s="7">
        <v>19.3</v>
      </c>
      <c r="BY171" s="7">
        <v>18.399999999999999</v>
      </c>
      <c r="BZ171" s="7">
        <v>27.1</v>
      </c>
      <c r="CA171" s="7">
        <v>26.4</v>
      </c>
      <c r="CB171" s="7">
        <v>12.8</v>
      </c>
      <c r="CC171" s="7">
        <v>19.3</v>
      </c>
      <c r="CD171" s="7">
        <v>6.5</v>
      </c>
      <c r="CE171" s="7">
        <v>8.9</v>
      </c>
      <c r="CF171" s="7">
        <v>35.799999999999997</v>
      </c>
      <c r="CG171" s="7">
        <v>96.91</v>
      </c>
      <c r="CH171" s="7">
        <v>12.4</v>
      </c>
      <c r="CI171" s="7">
        <v>-27.4</v>
      </c>
      <c r="CJ171" s="7">
        <v>16.3</v>
      </c>
      <c r="CK171" s="7">
        <v>-8.1999999999999993</v>
      </c>
      <c r="CL171" s="7">
        <v>-0.1</v>
      </c>
      <c r="CM171" s="7">
        <v>-1.2</v>
      </c>
      <c r="CN171" s="7">
        <v>-8</v>
      </c>
      <c r="CO171" s="7">
        <v>8.4</v>
      </c>
      <c r="CP171" s="7">
        <v>-0.4</v>
      </c>
      <c r="CQ171" s="7">
        <v>-4.5</v>
      </c>
      <c r="CR171" s="7">
        <v>8.6</v>
      </c>
      <c r="CS171" s="7">
        <v>4.7</v>
      </c>
      <c r="CT171" s="7">
        <v>13.5</v>
      </c>
      <c r="CU171" s="7">
        <v>4.9000000000000004</v>
      </c>
      <c r="CV171" s="7">
        <v>3.5</v>
      </c>
      <c r="CW171" s="7">
        <v>11.8246</v>
      </c>
      <c r="CX171" s="7">
        <v>11.669798999999999</v>
      </c>
      <c r="CY171" s="7">
        <v>12.805154999999999</v>
      </c>
      <c r="CZ171" s="7">
        <v>12.095561999999999</v>
      </c>
      <c r="DA171" s="7">
        <v>9.5504390000000008</v>
      </c>
      <c r="DB171" s="7">
        <v>0</v>
      </c>
      <c r="DC171" s="7">
        <v>9.4645080000000004</v>
      </c>
      <c r="DD171" s="7">
        <v>10.198522000000001</v>
      </c>
      <c r="DE171" s="7">
        <v>-0.53207000000000004</v>
      </c>
      <c r="DF171" s="7">
        <v>10.8</v>
      </c>
      <c r="DG171" s="9">
        <f>1/3*DG169+2/3*DG172</f>
        <v>9.7666666666666657</v>
      </c>
      <c r="DH171" s="9">
        <f>1/3*DH169+2/3*DH172</f>
        <v>9.3033333333333328</v>
      </c>
      <c r="DI171" s="7">
        <v>17.84</v>
      </c>
      <c r="DJ171" s="7">
        <v>11.47</v>
      </c>
      <c r="DK171" s="7">
        <v>-251.65</v>
      </c>
      <c r="DL171" s="7">
        <v>3.69</v>
      </c>
      <c r="DM171" s="7">
        <v>-585.25663299999997</v>
      </c>
      <c r="DN171" s="7">
        <v>39137.39</v>
      </c>
      <c r="DO171" s="7">
        <v>0</v>
      </c>
      <c r="DP171" s="7">
        <v>3.3</v>
      </c>
      <c r="DQ171" s="7">
        <v>6.9</v>
      </c>
      <c r="DR171" s="7">
        <v>13.3</v>
      </c>
      <c r="DS171" s="7">
        <v>14.2</v>
      </c>
      <c r="DT171" s="7">
        <v>4</v>
      </c>
      <c r="DU171" s="7">
        <v>14.03</v>
      </c>
      <c r="DV171" s="7">
        <v>-1.57</v>
      </c>
      <c r="DW171" s="7">
        <v>-59.44</v>
      </c>
      <c r="DX171" s="7">
        <v>19.059999999999999</v>
      </c>
      <c r="DY171" s="7">
        <v>0</v>
      </c>
      <c r="DZ171" s="7">
        <v>157.21</v>
      </c>
      <c r="EA171" s="7">
        <v>-203.67</v>
      </c>
      <c r="EB171" s="7">
        <v>1623.27</v>
      </c>
      <c r="EC171" s="7">
        <v>0</v>
      </c>
      <c r="ED171" s="7">
        <v>0</v>
      </c>
      <c r="EE171" s="9">
        <f>EE170+1/12*(EE182-EE170)</f>
        <v>4.0791666666666666</v>
      </c>
      <c r="EF171" s="7">
        <v>1.8458000000000001</v>
      </c>
      <c r="EG171" s="9">
        <f>EG169+2/6*(EG175-EG169)</f>
        <v>4.9735000000000005</v>
      </c>
      <c r="EH171" s="7">
        <v>5.2</v>
      </c>
      <c r="EI171" s="7">
        <v>5.76</v>
      </c>
      <c r="EJ171" s="7">
        <v>3.78</v>
      </c>
      <c r="EK171" s="7">
        <v>4.1550000000000002</v>
      </c>
      <c r="EL171" s="7">
        <v>4.4353999999999996</v>
      </c>
      <c r="EM171" s="7">
        <v>4.3875999999999999</v>
      </c>
      <c r="EN171" s="7">
        <v>4.5149999999999997</v>
      </c>
      <c r="EO171" s="7">
        <v>4.5621999999999998</v>
      </c>
      <c r="EP171" s="9">
        <f>1/3*EP169+2/3*EP172</f>
        <v>5.3633333333333333</v>
      </c>
      <c r="EQ171" s="7">
        <v>1.9511000000000001</v>
      </c>
      <c r="ER171" s="7">
        <v>-2</v>
      </c>
      <c r="ES171" s="7">
        <v>97.7</v>
      </c>
      <c r="ET171" s="7">
        <v>7.5666666666666602</v>
      </c>
      <c r="EU171" s="7">
        <v>3.7</v>
      </c>
      <c r="EV171" s="7">
        <v>7.5666666666666602</v>
      </c>
      <c r="EW171" s="7">
        <v>8.1</v>
      </c>
      <c r="EX171" s="7">
        <v>3.86666666666666</v>
      </c>
      <c r="EY171" s="7">
        <v>7.3</v>
      </c>
      <c r="EZ171" s="7">
        <v>0</v>
      </c>
      <c r="FA171" s="7">
        <v>9.7666666666666604</v>
      </c>
      <c r="FB171" s="7">
        <v>10.7666666666666</v>
      </c>
      <c r="FC171" s="7">
        <v>6.5666666666666602</v>
      </c>
      <c r="FD171" s="7">
        <v>5.43333333333333</v>
      </c>
      <c r="FE171" s="7">
        <v>9.6333333333333293</v>
      </c>
      <c r="FF171" s="7">
        <v>3.36666666666666</v>
      </c>
      <c r="FG171" s="7">
        <v>0</v>
      </c>
      <c r="FH171" s="7">
        <v>8.2333333333333307</v>
      </c>
      <c r="FI171" s="7">
        <v>0</v>
      </c>
      <c r="FJ171" s="7">
        <v>7.3200666666666603</v>
      </c>
      <c r="FK171" s="7">
        <v>7.6826666666666599</v>
      </c>
      <c r="FL171" s="7">
        <v>9.17573333333333</v>
      </c>
      <c r="FM171" s="7">
        <v>5.0427999999999997</v>
      </c>
      <c r="FN171" s="7">
        <v>1158.4567073333301</v>
      </c>
      <c r="FO171" s="7">
        <v>4.6600820000000001</v>
      </c>
      <c r="FP171" s="7">
        <v>10.351989666666601</v>
      </c>
      <c r="FQ171" s="7">
        <v>0.55191766666666597</v>
      </c>
      <c r="FR171" s="7">
        <v>89.648010333333303</v>
      </c>
      <c r="FS171" s="7">
        <v>4.1081643333333302</v>
      </c>
      <c r="FT171" s="7">
        <v>2.68789233333333</v>
      </c>
      <c r="FU171" s="7">
        <v>-1.9005840000000001</v>
      </c>
      <c r="FV171" s="7">
        <v>-0.459834666666666</v>
      </c>
      <c r="FW171" s="7">
        <v>2.8214160000000001</v>
      </c>
      <c r="FX171" s="7">
        <v>18692.648003333299</v>
      </c>
      <c r="FY171" s="7">
        <v>209.13333333333301</v>
      </c>
      <c r="FZ171" s="7">
        <v>34.1</v>
      </c>
      <c r="GA171" s="7">
        <v>139.1</v>
      </c>
      <c r="GB171" s="7">
        <v>35.933333333333302</v>
      </c>
      <c r="GC171" s="7">
        <v>14.4333333333333</v>
      </c>
      <c r="GD171" s="7">
        <v>21.5</v>
      </c>
      <c r="GE171" s="7">
        <v>58.866666666666603</v>
      </c>
      <c r="GF171" s="7">
        <v>50.1</v>
      </c>
      <c r="GG171" s="7">
        <v>9.7666666666666604</v>
      </c>
      <c r="GH171" s="7">
        <v>9.3033333333333292</v>
      </c>
    </row>
    <row r="172" spans="1:190" x14ac:dyDescent="0.3">
      <c r="A172" s="6">
        <v>41729</v>
      </c>
      <c r="B172" s="7">
        <v>8.8000000000000007</v>
      </c>
      <c r="C172" s="7">
        <v>2.9</v>
      </c>
      <c r="D172" s="7">
        <v>9.9</v>
      </c>
      <c r="E172" s="7">
        <v>5.4</v>
      </c>
      <c r="F172" s="7">
        <v>4.5999999999999996</v>
      </c>
      <c r="G172" s="7">
        <v>10.1</v>
      </c>
      <c r="H172" s="7">
        <v>7.8</v>
      </c>
      <c r="I172" s="7">
        <v>11.3</v>
      </c>
      <c r="J172" s="7">
        <v>0.92</v>
      </c>
      <c r="K172" s="7">
        <v>6.2</v>
      </c>
      <c r="L172" s="7">
        <v>7.2</v>
      </c>
      <c r="M172" s="7">
        <v>-4.3</v>
      </c>
      <c r="N172" s="7">
        <v>7.2</v>
      </c>
      <c r="O172" s="7">
        <v>10.5</v>
      </c>
      <c r="P172" s="7">
        <v>5.7</v>
      </c>
      <c r="Q172" s="7">
        <v>-4.1490999999999998</v>
      </c>
      <c r="R172" s="7">
        <v>7.1242000000000001</v>
      </c>
      <c r="S172" s="7">
        <v>-7.5301999999999998</v>
      </c>
      <c r="T172" s="7">
        <v>0.65800000000000003</v>
      </c>
      <c r="U172" s="7">
        <v>10.7</v>
      </c>
      <c r="V172" s="7">
        <v>13.1</v>
      </c>
      <c r="W172" s="7">
        <v>8.3000000000000007</v>
      </c>
      <c r="X172" s="7">
        <v>10.7</v>
      </c>
      <c r="Y172" s="7">
        <v>50.3</v>
      </c>
      <c r="Z172" s="7">
        <v>52.7</v>
      </c>
      <c r="AA172" s="7">
        <v>54.5</v>
      </c>
      <c r="AB172" s="7">
        <v>48</v>
      </c>
      <c r="AC172" s="7">
        <v>51.9</v>
      </c>
      <c r="AD172" s="7">
        <v>6.4053000000000004</v>
      </c>
      <c r="AE172" s="7">
        <v>17.600000000000001</v>
      </c>
      <c r="AF172" s="7">
        <v>19</v>
      </c>
      <c r="AG172" s="7">
        <v>-2</v>
      </c>
      <c r="AH172" s="7">
        <v>1.7</v>
      </c>
      <c r="AI172" s="7">
        <v>-7</v>
      </c>
      <c r="AJ172" s="7">
        <v>12.8</v>
      </c>
      <c r="AK172" s="7">
        <v>18.2</v>
      </c>
      <c r="AL172" s="7">
        <v>15.3</v>
      </c>
      <c r="AM172" s="7">
        <v>-6.2</v>
      </c>
      <c r="AN172" s="7">
        <v>15.6</v>
      </c>
      <c r="AO172" s="7">
        <v>-0.2</v>
      </c>
      <c r="AP172" s="7">
        <v>20.9</v>
      </c>
      <c r="AQ172" s="7">
        <v>10.4</v>
      </c>
      <c r="AR172" s="7">
        <v>11.5</v>
      </c>
      <c r="AS172" s="7">
        <v>25.8</v>
      </c>
      <c r="AT172" s="7">
        <v>14.7</v>
      </c>
      <c r="AU172" s="7">
        <v>19.600000000000001</v>
      </c>
      <c r="AV172" s="7">
        <v>22.5</v>
      </c>
      <c r="AW172" s="7">
        <v>1.7</v>
      </c>
      <c r="AX172" s="7">
        <v>41.4</v>
      </c>
      <c r="AY172" s="7">
        <v>56.9</v>
      </c>
      <c r="AZ172" s="7">
        <v>23.9</v>
      </c>
      <c r="BA172" s="7">
        <v>12.1</v>
      </c>
      <c r="BB172" s="7">
        <v>15.2</v>
      </c>
      <c r="BC172" s="7">
        <v>15.1</v>
      </c>
      <c r="BD172" s="7">
        <v>-1.8</v>
      </c>
      <c r="BE172" s="7">
        <v>33.200000000000003</v>
      </c>
      <c r="BF172" s="7">
        <v>20.399999999999999</v>
      </c>
      <c r="BG172" s="7">
        <v>16.100000000000001</v>
      </c>
      <c r="BH172" s="7">
        <v>41.7</v>
      </c>
      <c r="BI172" s="7">
        <v>25</v>
      </c>
      <c r="BJ172" s="7">
        <v>16.3</v>
      </c>
      <c r="BK172" s="7">
        <v>34.700000000000003</v>
      </c>
      <c r="BL172" s="7">
        <v>28.4</v>
      </c>
      <c r="BM172" s="7">
        <v>24.6</v>
      </c>
      <c r="BN172" s="7">
        <v>15.2</v>
      </c>
      <c r="BO172" s="7">
        <v>18.600000000000001</v>
      </c>
      <c r="BP172" s="7">
        <v>16.899999999999999</v>
      </c>
      <c r="BQ172" s="7">
        <v>21</v>
      </c>
      <c r="BR172" s="7">
        <v>20.8828</v>
      </c>
      <c r="BS172" s="7">
        <v>5.9</v>
      </c>
      <c r="BT172" s="7">
        <v>12.6</v>
      </c>
      <c r="BU172" s="7">
        <v>14.2</v>
      </c>
      <c r="BV172" s="7">
        <v>-1.47</v>
      </c>
      <c r="BW172" s="7">
        <v>53.7</v>
      </c>
      <c r="BX172" s="7">
        <v>16.8</v>
      </c>
      <c r="BY172" s="7">
        <v>16.8</v>
      </c>
      <c r="BZ172" s="7">
        <v>20.8</v>
      </c>
      <c r="CA172" s="7">
        <v>25.5</v>
      </c>
      <c r="CB172" s="7">
        <v>5.7</v>
      </c>
      <c r="CC172" s="7">
        <v>16.8</v>
      </c>
      <c r="CD172" s="7">
        <v>-2.2999999999999998</v>
      </c>
      <c r="CE172" s="7">
        <v>11.4</v>
      </c>
      <c r="CF172" s="7">
        <v>28.5</v>
      </c>
      <c r="CG172" s="7">
        <v>96.4</v>
      </c>
      <c r="CH172" s="7">
        <v>6.6</v>
      </c>
      <c r="CI172" s="7">
        <v>-25.2</v>
      </c>
      <c r="CJ172" s="7">
        <v>14.2</v>
      </c>
      <c r="CK172" s="7">
        <v>-4.9000000000000004</v>
      </c>
      <c r="CL172" s="7">
        <v>-3.8</v>
      </c>
      <c r="CM172" s="7">
        <v>-5.7</v>
      </c>
      <c r="CN172" s="7">
        <v>6.7</v>
      </c>
      <c r="CO172" s="7">
        <v>6</v>
      </c>
      <c r="CP172" s="7">
        <v>-1.9</v>
      </c>
      <c r="CQ172" s="7">
        <v>-6</v>
      </c>
      <c r="CR172" s="7">
        <v>7.7</v>
      </c>
      <c r="CS172" s="7">
        <v>4.2</v>
      </c>
      <c r="CT172" s="7">
        <v>11.3</v>
      </c>
      <c r="CU172" s="7">
        <v>4.5</v>
      </c>
      <c r="CV172" s="7">
        <v>3</v>
      </c>
      <c r="CW172" s="7">
        <v>12.240399999999999</v>
      </c>
      <c r="CX172" s="7">
        <v>12.134059000000001</v>
      </c>
      <c r="CY172" s="7">
        <v>12.914709</v>
      </c>
      <c r="CZ172" s="7">
        <v>12.480852000000001</v>
      </c>
      <c r="DA172" s="7">
        <v>10.20101</v>
      </c>
      <c r="DB172" s="7">
        <v>0</v>
      </c>
      <c r="DC172" s="7">
        <v>10.18</v>
      </c>
      <c r="DD172" s="7">
        <v>10.58</v>
      </c>
      <c r="DE172" s="7">
        <v>4.2</v>
      </c>
      <c r="DF172" s="7">
        <v>10.8</v>
      </c>
      <c r="DG172" s="7">
        <v>9.8000000000000007</v>
      </c>
      <c r="DH172" s="7">
        <v>9.91</v>
      </c>
      <c r="DI172" s="7">
        <v>6.58</v>
      </c>
      <c r="DJ172" s="7">
        <v>14</v>
      </c>
      <c r="DK172" s="7">
        <v>981.30790000000002</v>
      </c>
      <c r="DL172" s="7">
        <v>-1.08</v>
      </c>
      <c r="DM172" s="7">
        <v>-609.47733100000005</v>
      </c>
      <c r="DN172" s="7">
        <v>39480.97</v>
      </c>
      <c r="DO172" s="7">
        <v>0</v>
      </c>
      <c r="DP172" s="7">
        <v>5.2</v>
      </c>
      <c r="DQ172" s="7">
        <v>5.4</v>
      </c>
      <c r="DR172" s="7">
        <v>12.1</v>
      </c>
      <c r="DS172" s="7">
        <v>13.9</v>
      </c>
      <c r="DT172" s="7">
        <v>-1.2</v>
      </c>
      <c r="DU172" s="7">
        <v>-20.190000000000001</v>
      </c>
      <c r="DV172" s="7">
        <v>21.96</v>
      </c>
      <c r="DW172" s="7">
        <v>1.52</v>
      </c>
      <c r="DX172" s="7">
        <v>-3.34</v>
      </c>
      <c r="DY172" s="7">
        <v>0</v>
      </c>
      <c r="DZ172" s="7">
        <v>-13.03</v>
      </c>
      <c r="EA172" s="7">
        <v>-26.53</v>
      </c>
      <c r="EB172" s="7">
        <v>81.290000000000006</v>
      </c>
      <c r="EC172" s="7">
        <v>0</v>
      </c>
      <c r="ED172" s="7">
        <v>0</v>
      </c>
      <c r="EE172" s="9">
        <f>EE170+2/12*(EE182-EE170)</f>
        <v>4.0583333333333327</v>
      </c>
      <c r="EF172" s="7">
        <v>2.8</v>
      </c>
      <c r="EG172" s="9">
        <f>EG169+3/6*(EG175-EG169)</f>
        <v>4.8802500000000002</v>
      </c>
      <c r="EH172" s="7">
        <v>5.0999999999999996</v>
      </c>
      <c r="EI172" s="7">
        <v>5.76</v>
      </c>
      <c r="EJ172" s="7">
        <v>4</v>
      </c>
      <c r="EK172" s="7">
        <v>4.1900000000000004</v>
      </c>
      <c r="EL172" s="7">
        <v>4.2300000000000004</v>
      </c>
      <c r="EM172" s="7">
        <v>4.2697000000000003</v>
      </c>
      <c r="EN172" s="7">
        <v>4.4425999999999997</v>
      </c>
      <c r="EO172" s="7">
        <v>4.5377999999999998</v>
      </c>
      <c r="EP172" s="7">
        <v>5.42</v>
      </c>
      <c r="EQ172" s="7">
        <v>2.3847999999999998</v>
      </c>
      <c r="ER172" s="7">
        <v>-2.3018999999999998</v>
      </c>
      <c r="ES172" s="7">
        <v>97.6</v>
      </c>
      <c r="ET172" s="7">
        <v>7.4999999999999902</v>
      </c>
      <c r="EU172" s="7">
        <v>3.2</v>
      </c>
      <c r="EV172" s="7">
        <v>7.2999999999999901</v>
      </c>
      <c r="EW172" s="7">
        <v>8.1</v>
      </c>
      <c r="EX172" s="7">
        <v>3.3999999999999901</v>
      </c>
      <c r="EY172" s="7">
        <v>7</v>
      </c>
      <c r="EZ172" s="7">
        <v>0</v>
      </c>
      <c r="FA172" s="7">
        <v>9.9999999999999893</v>
      </c>
      <c r="FB172" s="7">
        <v>10.6999999999999</v>
      </c>
      <c r="FC172" s="7">
        <v>6.4999999999999902</v>
      </c>
      <c r="FD172" s="7">
        <v>6</v>
      </c>
      <c r="FE172" s="7">
        <v>9.1999999999999993</v>
      </c>
      <c r="FF172" s="7">
        <v>2.7999999999999901</v>
      </c>
      <c r="FG172" s="7">
        <v>0</v>
      </c>
      <c r="FH172" s="7">
        <v>8.6</v>
      </c>
      <c r="FI172" s="7">
        <v>0</v>
      </c>
      <c r="FJ172" s="7">
        <v>7.4645999999999901</v>
      </c>
      <c r="FK172" s="7">
        <v>7.5619999999999896</v>
      </c>
      <c r="FL172" s="7">
        <v>9.2939000000000007</v>
      </c>
      <c r="FM172" s="7">
        <v>5.3254000000000001</v>
      </c>
      <c r="FN172" s="7">
        <v>876.390625</v>
      </c>
      <c r="FO172" s="7">
        <v>3.8129870000000001</v>
      </c>
      <c r="FP172" s="7">
        <v>6.2493549999999898</v>
      </c>
      <c r="FQ172" s="7">
        <v>0.238286999999999</v>
      </c>
      <c r="FR172" s="7">
        <v>93.750645000000006</v>
      </c>
      <c r="FS172" s="7">
        <v>3.5747</v>
      </c>
      <c r="FT172" s="7">
        <v>1.900131</v>
      </c>
      <c r="FU172" s="7">
        <v>-2.3566340000000001</v>
      </c>
      <c r="FV172" s="7">
        <v>0.37090200000000101</v>
      </c>
      <c r="FW172" s="7">
        <v>2.076962</v>
      </c>
      <c r="FX172" s="7">
        <v>18947.146682999999</v>
      </c>
      <c r="FY172" s="7">
        <v>211</v>
      </c>
      <c r="FZ172" s="7">
        <v>34.4</v>
      </c>
      <c r="GA172" s="7">
        <v>140.6</v>
      </c>
      <c r="GB172" s="7">
        <v>36</v>
      </c>
      <c r="GC172" s="7">
        <v>14.3</v>
      </c>
      <c r="GD172" s="7">
        <v>21.7</v>
      </c>
      <c r="GE172" s="7">
        <v>60.199999999999903</v>
      </c>
      <c r="GF172" s="7">
        <v>50.8</v>
      </c>
      <c r="GG172" s="7">
        <v>9.7999999999999901</v>
      </c>
      <c r="GH172" s="7">
        <v>9.91</v>
      </c>
    </row>
    <row r="173" spans="1:190" x14ac:dyDescent="0.3">
      <c r="A173" s="6">
        <v>41759</v>
      </c>
      <c r="B173" s="7">
        <v>8.6999999999999993</v>
      </c>
      <c r="C173" s="7">
        <v>4.5</v>
      </c>
      <c r="D173" s="7">
        <v>9.8000000000000007</v>
      </c>
      <c r="E173" s="7">
        <v>3.4</v>
      </c>
      <c r="F173" s="7">
        <v>5.7</v>
      </c>
      <c r="G173" s="7">
        <v>10.3</v>
      </c>
      <c r="H173" s="7">
        <v>7</v>
      </c>
      <c r="I173" s="7">
        <v>11.2</v>
      </c>
      <c r="J173" s="7">
        <v>0.56999999999999995</v>
      </c>
      <c r="K173" s="7">
        <v>4.4000000000000004</v>
      </c>
      <c r="L173" s="7">
        <v>4.6100000000000003</v>
      </c>
      <c r="M173" s="7">
        <v>-0.09</v>
      </c>
      <c r="N173" s="7">
        <v>3.97</v>
      </c>
      <c r="O173" s="7">
        <v>5.94</v>
      </c>
      <c r="P173" s="7">
        <v>8.27</v>
      </c>
      <c r="Q173" s="7">
        <v>-2.7191000000000001</v>
      </c>
      <c r="R173" s="7">
        <v>13.379799999999999</v>
      </c>
      <c r="S173" s="7">
        <v>-6.5547000000000004</v>
      </c>
      <c r="T173" s="7">
        <v>10.486599999999999</v>
      </c>
      <c r="U173" s="7">
        <v>9.6</v>
      </c>
      <c r="V173" s="7">
        <v>12.6</v>
      </c>
      <c r="W173" s="7">
        <v>8.4</v>
      </c>
      <c r="X173" s="7">
        <v>12</v>
      </c>
      <c r="Y173" s="7">
        <v>50.4</v>
      </c>
      <c r="Z173" s="7">
        <v>52.5</v>
      </c>
      <c r="AA173" s="7">
        <v>54.8</v>
      </c>
      <c r="AB173" s="7">
        <v>48.1</v>
      </c>
      <c r="AC173" s="7">
        <v>51.4</v>
      </c>
      <c r="AD173" s="7">
        <v>5.5762</v>
      </c>
      <c r="AE173" s="7">
        <v>17.3</v>
      </c>
      <c r="AF173" s="7">
        <v>18.399999999999999</v>
      </c>
      <c r="AG173" s="7">
        <v>1.5</v>
      </c>
      <c r="AH173" s="7">
        <v>2.2000000000000002</v>
      </c>
      <c r="AI173" s="7">
        <v>-13.1</v>
      </c>
      <c r="AJ173" s="7">
        <v>12.459</v>
      </c>
      <c r="AK173" s="7">
        <v>18.5</v>
      </c>
      <c r="AL173" s="7">
        <v>11.9</v>
      </c>
      <c r="AM173" s="7">
        <v>-9.8000000000000007</v>
      </c>
      <c r="AN173" s="7">
        <v>16</v>
      </c>
      <c r="AO173" s="7">
        <v>-1.8</v>
      </c>
      <c r="AP173" s="7">
        <v>20.7</v>
      </c>
      <c r="AQ173" s="7">
        <v>10.3</v>
      </c>
      <c r="AR173" s="7">
        <v>10.5</v>
      </c>
      <c r="AS173" s="7">
        <v>21.2</v>
      </c>
      <c r="AT173" s="7">
        <v>14.5</v>
      </c>
      <c r="AU173" s="7">
        <v>19.2</v>
      </c>
      <c r="AV173" s="7">
        <v>20.8</v>
      </c>
      <c r="AW173" s="7">
        <v>2</v>
      </c>
      <c r="AX173" s="7">
        <v>41.8</v>
      </c>
      <c r="AY173" s="7">
        <v>56.2</v>
      </c>
      <c r="AZ173" s="7">
        <v>20</v>
      </c>
      <c r="BA173" s="7">
        <v>6.9</v>
      </c>
      <c r="BB173" s="7">
        <v>15.2</v>
      </c>
      <c r="BC173" s="7">
        <v>14.1</v>
      </c>
      <c r="BD173" s="7">
        <v>11</v>
      </c>
      <c r="BE173" s="7">
        <v>30.9</v>
      </c>
      <c r="BF173" s="7">
        <v>19.8</v>
      </c>
      <c r="BG173" s="7">
        <v>12.1</v>
      </c>
      <c r="BH173" s="7">
        <v>37.4</v>
      </c>
      <c r="BI173" s="7">
        <v>21.3</v>
      </c>
      <c r="BJ173" s="7">
        <v>15.4</v>
      </c>
      <c r="BK173" s="7">
        <v>38.6</v>
      </c>
      <c r="BL173" s="7">
        <v>28.3</v>
      </c>
      <c r="BM173" s="7">
        <v>25.5</v>
      </c>
      <c r="BN173" s="7">
        <v>9.5</v>
      </c>
      <c r="BO173" s="7">
        <v>17.2</v>
      </c>
      <c r="BP173" s="7">
        <v>19.899999999999999</v>
      </c>
      <c r="BQ173" s="7">
        <v>24.9</v>
      </c>
      <c r="BR173" s="7">
        <v>20.853899999999999</v>
      </c>
      <c r="BS173" s="7">
        <v>9.3000000000000007</v>
      </c>
      <c r="BT173" s="7">
        <v>12.8</v>
      </c>
      <c r="BU173" s="7">
        <v>13.1</v>
      </c>
      <c r="BV173" s="7">
        <v>3.4</v>
      </c>
      <c r="BW173" s="7">
        <v>1.88</v>
      </c>
      <c r="BX173" s="7">
        <v>16.399999999999999</v>
      </c>
      <c r="BY173" s="7">
        <v>16.600000000000001</v>
      </c>
      <c r="BZ173" s="7">
        <v>18.899999999999999</v>
      </c>
      <c r="CA173" s="7">
        <v>25.4</v>
      </c>
      <c r="CB173" s="7">
        <v>4.5</v>
      </c>
      <c r="CC173" s="7">
        <v>16.399999999999999</v>
      </c>
      <c r="CD173" s="7">
        <v>-7.9</v>
      </c>
      <c r="CE173" s="7">
        <v>9.6</v>
      </c>
      <c r="CF173" s="7">
        <v>27</v>
      </c>
      <c r="CG173" s="7">
        <v>95.79</v>
      </c>
      <c r="CH173" s="7">
        <v>4.5</v>
      </c>
      <c r="CI173" s="7">
        <v>-22.1</v>
      </c>
      <c r="CJ173" s="7">
        <v>12.8</v>
      </c>
      <c r="CK173" s="7">
        <v>-0.3</v>
      </c>
      <c r="CL173" s="7">
        <v>-6.9</v>
      </c>
      <c r="CM173" s="7">
        <v>-8.6</v>
      </c>
      <c r="CN173" s="7">
        <v>-0.2</v>
      </c>
      <c r="CO173" s="7">
        <v>3.4</v>
      </c>
      <c r="CP173" s="7">
        <v>-4.5</v>
      </c>
      <c r="CQ173" s="7">
        <v>-8.6</v>
      </c>
      <c r="CR173" s="7">
        <v>6.8</v>
      </c>
      <c r="CS173" s="7">
        <v>3.7</v>
      </c>
      <c r="CT173" s="7">
        <v>10</v>
      </c>
      <c r="CU173" s="7">
        <v>4.2</v>
      </c>
      <c r="CV173" s="7">
        <v>2.6</v>
      </c>
      <c r="CW173" s="7">
        <v>11.9</v>
      </c>
      <c r="CX173" s="7">
        <v>11.744709</v>
      </c>
      <c r="CY173" s="7">
        <v>13.193960000000001</v>
      </c>
      <c r="CZ173" s="7">
        <v>12.078557</v>
      </c>
      <c r="DA173" s="7">
        <v>10.709189</v>
      </c>
      <c r="DB173" s="7">
        <v>0</v>
      </c>
      <c r="DC173" s="7">
        <v>9.35</v>
      </c>
      <c r="DD173" s="7">
        <v>9.6199999999999992</v>
      </c>
      <c r="DE173" s="7">
        <v>5.3</v>
      </c>
      <c r="DF173" s="7">
        <v>10.9</v>
      </c>
      <c r="DG173" s="9">
        <f>2/3*DG172+1/3*DG175</f>
        <v>9.7333333333333325</v>
      </c>
      <c r="DH173" s="9">
        <f>2/3*DH172+1/3*DH175</f>
        <v>9.67</v>
      </c>
      <c r="DI173" s="7">
        <v>8.81</v>
      </c>
      <c r="DJ173" s="7">
        <v>12.3</v>
      </c>
      <c r="DK173" s="7">
        <v>1.64</v>
      </c>
      <c r="DL173" s="7">
        <v>-0.59</v>
      </c>
      <c r="DM173" s="7">
        <v>-657.70988699999998</v>
      </c>
      <c r="DN173" s="7">
        <v>39787.949999999997</v>
      </c>
      <c r="DO173" s="7">
        <v>0</v>
      </c>
      <c r="DP173" s="7">
        <v>5.4</v>
      </c>
      <c r="DQ173" s="7">
        <v>5.5</v>
      </c>
      <c r="DR173" s="7">
        <v>13.2</v>
      </c>
      <c r="DS173" s="7">
        <v>13.7</v>
      </c>
      <c r="DT173" s="7">
        <v>-2.25</v>
      </c>
      <c r="DU173" s="7">
        <v>-35.68</v>
      </c>
      <c r="DV173" s="7">
        <v>26.45</v>
      </c>
      <c r="DW173" s="7">
        <v>-24.48</v>
      </c>
      <c r="DX173" s="7">
        <v>17.73</v>
      </c>
      <c r="DY173" s="7">
        <v>0</v>
      </c>
      <c r="DZ173" s="7">
        <v>553.95000000000005</v>
      </c>
      <c r="EA173" s="7">
        <v>-44.8</v>
      </c>
      <c r="EB173" s="7">
        <v>7.6</v>
      </c>
      <c r="EC173" s="7">
        <v>0</v>
      </c>
      <c r="ED173" s="7">
        <v>0</v>
      </c>
      <c r="EE173" s="9">
        <f>EE170+3/12*(EE182-EE170)</f>
        <v>4.0374999999999996</v>
      </c>
      <c r="EF173" s="7">
        <v>2.5</v>
      </c>
      <c r="EG173" s="9">
        <f>EG169+4/6*(EG175-EG169)</f>
        <v>4.7869999999999999</v>
      </c>
      <c r="EH173" s="7">
        <v>4.6417000000000002</v>
      </c>
      <c r="EI173" s="7">
        <v>5.77</v>
      </c>
      <c r="EJ173" s="7">
        <v>3.8988</v>
      </c>
      <c r="EK173" s="7">
        <v>3.7149999999999999</v>
      </c>
      <c r="EL173" s="7">
        <v>3.7374999999999998</v>
      </c>
      <c r="EM173" s="7">
        <v>3.7858999999999998</v>
      </c>
      <c r="EN173" s="7">
        <v>4</v>
      </c>
      <c r="EO173" s="7">
        <v>4.1753999999999998</v>
      </c>
      <c r="EP173" s="7">
        <v>4.9015000000000004</v>
      </c>
      <c r="EQ173" s="7">
        <v>1.8013999999999999</v>
      </c>
      <c r="ER173" s="7">
        <v>-2.0042</v>
      </c>
      <c r="ES173" s="7">
        <v>97.8</v>
      </c>
      <c r="ET173" s="7">
        <v>7.5333333333333297</v>
      </c>
      <c r="EU173" s="7">
        <v>3.4666666666666601</v>
      </c>
      <c r="EV173" s="7">
        <v>7.4</v>
      </c>
      <c r="EW173" s="7">
        <v>8.1333333333333293</v>
      </c>
      <c r="EX173" s="7">
        <v>3.6333333333333302</v>
      </c>
      <c r="EY173" s="7">
        <v>7.0666666666666602</v>
      </c>
      <c r="EZ173" s="7">
        <v>0</v>
      </c>
      <c r="FA173" s="7">
        <v>10</v>
      </c>
      <c r="FB173" s="7">
        <v>10.633333333333301</v>
      </c>
      <c r="FC173" s="7">
        <v>6.7666666666666604</v>
      </c>
      <c r="FD173" s="7">
        <v>6.1333333333333302</v>
      </c>
      <c r="FE173" s="7">
        <v>8.9</v>
      </c>
      <c r="FF173" s="7">
        <v>2.7333333333333298</v>
      </c>
      <c r="FG173" s="7">
        <v>0</v>
      </c>
      <c r="FH173" s="7">
        <v>8.7666666666666604</v>
      </c>
      <c r="FI173" s="7">
        <v>0</v>
      </c>
      <c r="FJ173" s="7">
        <v>7.3735999999999997</v>
      </c>
      <c r="FK173" s="7">
        <v>7.4183333333333303</v>
      </c>
      <c r="FL173" s="7">
        <v>9.0784666666666602</v>
      </c>
      <c r="FM173" s="7">
        <v>5.4021333333333299</v>
      </c>
      <c r="FN173" s="7">
        <v>718.05683699999997</v>
      </c>
      <c r="FO173" s="7">
        <v>3.0685956666666598</v>
      </c>
      <c r="FP173" s="7">
        <v>66.851489666666595</v>
      </c>
      <c r="FQ173" s="7">
        <v>1.1491673333333301</v>
      </c>
      <c r="FR173" s="7">
        <v>33.148510333333299</v>
      </c>
      <c r="FS173" s="7">
        <v>1.9194279999999999</v>
      </c>
      <c r="FT173" s="7">
        <v>2.64363066666666</v>
      </c>
      <c r="FU173" s="7">
        <v>-2.1260423333333298</v>
      </c>
      <c r="FV173" s="7">
        <v>0.31495833333333301</v>
      </c>
      <c r="FW173" s="7">
        <v>2.7057123333333299</v>
      </c>
      <c r="FX173" s="7">
        <v>18783.194032666601</v>
      </c>
      <c r="FY173" s="7">
        <v>212.6</v>
      </c>
      <c r="FZ173" s="7">
        <v>34.6666666666666</v>
      </c>
      <c r="GA173" s="7">
        <v>141.666666666666</v>
      </c>
      <c r="GB173" s="7">
        <v>36.266666666666602</v>
      </c>
      <c r="GC173" s="7">
        <v>14.3333333333333</v>
      </c>
      <c r="GD173" s="7">
        <v>21.933333333333302</v>
      </c>
      <c r="GE173" s="7">
        <v>61.533333333333303</v>
      </c>
      <c r="GF173" s="7">
        <v>51.466666666666598</v>
      </c>
      <c r="GG173" s="7">
        <v>9.7333333333333307</v>
      </c>
      <c r="GH173" s="7">
        <v>9.67</v>
      </c>
    </row>
    <row r="174" spans="1:190" x14ac:dyDescent="0.3">
      <c r="A174" s="6">
        <v>41790</v>
      </c>
      <c r="B174" s="7">
        <v>8.8000000000000007</v>
      </c>
      <c r="C174" s="7">
        <v>4.3</v>
      </c>
      <c r="D174" s="7">
        <v>9.9</v>
      </c>
      <c r="E174" s="7">
        <v>4.5999999999999996</v>
      </c>
      <c r="F174" s="7">
        <v>6.1</v>
      </c>
      <c r="G174" s="7">
        <v>10.3</v>
      </c>
      <c r="H174" s="7">
        <v>6.5</v>
      </c>
      <c r="I174" s="7">
        <v>11.3</v>
      </c>
      <c r="J174" s="7">
        <v>0.57999999999999996</v>
      </c>
      <c r="K174" s="7">
        <v>5.9</v>
      </c>
      <c r="L174" s="7">
        <v>5.3</v>
      </c>
      <c r="M174" s="7">
        <v>-8.3000000000000007</v>
      </c>
      <c r="N174" s="7">
        <v>5.5</v>
      </c>
      <c r="O174" s="7">
        <v>6</v>
      </c>
      <c r="P174" s="7">
        <v>5.6</v>
      </c>
      <c r="Q174" s="7">
        <v>-1.0338000000000001</v>
      </c>
      <c r="R174" s="7">
        <v>17.2836</v>
      </c>
      <c r="S174" s="7">
        <v>-3.0238</v>
      </c>
      <c r="T174" s="7">
        <v>11.8377</v>
      </c>
      <c r="U174" s="7">
        <v>8.9</v>
      </c>
      <c r="V174" s="7">
        <v>12.6</v>
      </c>
      <c r="W174" s="7">
        <v>8.6999999999999993</v>
      </c>
      <c r="X174" s="7">
        <v>12.5</v>
      </c>
      <c r="Y174" s="7">
        <v>50.8</v>
      </c>
      <c r="Z174" s="7">
        <v>52.8</v>
      </c>
      <c r="AA174" s="7">
        <v>55.5</v>
      </c>
      <c r="AB174" s="7">
        <v>49.4</v>
      </c>
      <c r="AC174" s="7">
        <v>50.7</v>
      </c>
      <c r="AD174" s="7">
        <v>6.7858999999999998</v>
      </c>
      <c r="AE174" s="7">
        <v>17.2</v>
      </c>
      <c r="AF174" s="7">
        <v>18.2</v>
      </c>
      <c r="AG174" s="7">
        <v>4.5</v>
      </c>
      <c r="AH174" s="7">
        <v>-0.1</v>
      </c>
      <c r="AI174" s="7">
        <v>-11.5</v>
      </c>
      <c r="AJ174" s="7">
        <v>13</v>
      </c>
      <c r="AK174" s="7">
        <v>19.7</v>
      </c>
      <c r="AL174" s="7">
        <v>13.5</v>
      </c>
      <c r="AM174" s="7">
        <v>-10.4</v>
      </c>
      <c r="AN174" s="7">
        <v>16.100000000000001</v>
      </c>
      <c r="AO174" s="7">
        <v>-1.2</v>
      </c>
      <c r="AP174" s="7">
        <v>20.2</v>
      </c>
      <c r="AQ174" s="7">
        <v>11.3</v>
      </c>
      <c r="AR174" s="7">
        <v>10.6</v>
      </c>
      <c r="AS174" s="7">
        <v>20.8</v>
      </c>
      <c r="AT174" s="7">
        <v>14</v>
      </c>
      <c r="AU174" s="7">
        <v>19.5</v>
      </c>
      <c r="AV174" s="7">
        <v>20</v>
      </c>
      <c r="AW174" s="7">
        <v>2.1</v>
      </c>
      <c r="AX174" s="7">
        <v>42</v>
      </c>
      <c r="AY174" s="7">
        <v>55.8</v>
      </c>
      <c r="AZ174" s="7">
        <v>19.3</v>
      </c>
      <c r="BA174" s="7">
        <v>7.4</v>
      </c>
      <c r="BB174" s="7">
        <v>14.2</v>
      </c>
      <c r="BC174" s="7">
        <v>17</v>
      </c>
      <c r="BD174" s="7">
        <v>14.9</v>
      </c>
      <c r="BE174" s="7">
        <v>29.4</v>
      </c>
      <c r="BF174" s="7">
        <v>21.9</v>
      </c>
      <c r="BG174" s="7">
        <v>10.3</v>
      </c>
      <c r="BH174" s="7">
        <v>40.4</v>
      </c>
      <c r="BI174" s="7">
        <v>25.5</v>
      </c>
      <c r="BJ174" s="7">
        <v>14.2</v>
      </c>
      <c r="BK174" s="7">
        <v>40.6</v>
      </c>
      <c r="BL174" s="7">
        <v>35.6</v>
      </c>
      <c r="BM174" s="7">
        <v>27.2</v>
      </c>
      <c r="BN174" s="7">
        <v>9.6</v>
      </c>
      <c r="BO174" s="7">
        <v>17.8</v>
      </c>
      <c r="BP174" s="7">
        <v>19.600000000000001</v>
      </c>
      <c r="BQ174" s="7">
        <v>25.2</v>
      </c>
      <c r="BR174" s="7">
        <v>23.015999999999998</v>
      </c>
      <c r="BS174" s="7">
        <v>15.8</v>
      </c>
      <c r="BT174" s="7">
        <v>12.7</v>
      </c>
      <c r="BU174" s="7">
        <v>13.2</v>
      </c>
      <c r="BV174" s="7">
        <v>-6.7</v>
      </c>
      <c r="BW174" s="7">
        <v>6.9</v>
      </c>
      <c r="BX174" s="7">
        <v>14.7</v>
      </c>
      <c r="BY174" s="7">
        <v>14.6</v>
      </c>
      <c r="BZ174" s="7">
        <v>16.2</v>
      </c>
      <c r="CA174" s="7">
        <v>23.6</v>
      </c>
      <c r="CB174" s="7">
        <v>5.0999999999999996</v>
      </c>
      <c r="CC174" s="7">
        <v>14.7</v>
      </c>
      <c r="CD174" s="7">
        <v>-5.7</v>
      </c>
      <c r="CE174" s="7">
        <v>8.6999999999999993</v>
      </c>
      <c r="CF174" s="7">
        <v>24.8</v>
      </c>
      <c r="CG174" s="7">
        <v>95.02</v>
      </c>
      <c r="CH174" s="7">
        <v>3.6</v>
      </c>
      <c r="CI174" s="7">
        <v>-18.600000000000001</v>
      </c>
      <c r="CJ174" s="7">
        <v>12</v>
      </c>
      <c r="CK174" s="7">
        <v>6.8</v>
      </c>
      <c r="CL174" s="7">
        <v>-7.8</v>
      </c>
      <c r="CM174" s="7">
        <v>-9.1999999999999993</v>
      </c>
      <c r="CN174" s="7">
        <v>-5.8</v>
      </c>
      <c r="CO174" s="7">
        <v>0.6</v>
      </c>
      <c r="CP174" s="7">
        <v>-6.7</v>
      </c>
      <c r="CQ174" s="7">
        <v>-8.9</v>
      </c>
      <c r="CR174" s="7">
        <v>5.6</v>
      </c>
      <c r="CS174" s="7">
        <v>3.1</v>
      </c>
      <c r="CT174" s="7">
        <v>8.5</v>
      </c>
      <c r="CU174" s="7">
        <v>3.6</v>
      </c>
      <c r="CV174" s="7">
        <v>2</v>
      </c>
      <c r="CW174" s="7">
        <v>12.5143</v>
      </c>
      <c r="CX174" s="7">
        <v>12.309796</v>
      </c>
      <c r="CY174" s="7">
        <v>13.853261</v>
      </c>
      <c r="CZ174" s="7">
        <v>12.692978999999999</v>
      </c>
      <c r="DA174" s="7">
        <v>11.025451</v>
      </c>
      <c r="DB174" s="7">
        <v>0</v>
      </c>
      <c r="DC174" s="7">
        <v>9.85</v>
      </c>
      <c r="DD174" s="7">
        <v>10.1</v>
      </c>
      <c r="DE174" s="7">
        <v>6.2</v>
      </c>
      <c r="DF174" s="7">
        <v>10.7</v>
      </c>
      <c r="DG174" s="9">
        <f>1/3*DG172+2/3*DG175</f>
        <v>9.6666666666666661</v>
      </c>
      <c r="DH174" s="9">
        <f>1/3*DH172+2/3*DH175</f>
        <v>9.43</v>
      </c>
      <c r="DI174" s="7">
        <v>8.5</v>
      </c>
      <c r="DJ174" s="7">
        <v>7.6</v>
      </c>
      <c r="DK174" s="7">
        <v>75.42</v>
      </c>
      <c r="DL174" s="7">
        <v>0.14000000000000001</v>
      </c>
      <c r="DM174" s="7">
        <v>-626.09931800000004</v>
      </c>
      <c r="DN174" s="7">
        <v>39838.9</v>
      </c>
      <c r="DO174" s="7">
        <v>0</v>
      </c>
      <c r="DP174" s="7">
        <v>6.7</v>
      </c>
      <c r="DQ174" s="7">
        <v>5.7</v>
      </c>
      <c r="DR174" s="7">
        <v>13.4</v>
      </c>
      <c r="DS174" s="7">
        <v>13.9</v>
      </c>
      <c r="DT174" s="7">
        <v>30.09</v>
      </c>
      <c r="DU174" s="7">
        <v>9.15</v>
      </c>
      <c r="DV174" s="7">
        <v>46.78</v>
      </c>
      <c r="DW174" s="7">
        <v>-18.260000000000002</v>
      </c>
      <c r="DX174" s="7">
        <v>95.73</v>
      </c>
      <c r="DY174" s="7">
        <v>0</v>
      </c>
      <c r="DZ174" s="7">
        <v>-7.43</v>
      </c>
      <c r="EA174" s="7">
        <v>42.2</v>
      </c>
      <c r="EB174" s="7">
        <v>-34.659999999999997</v>
      </c>
      <c r="EC174" s="7">
        <v>0</v>
      </c>
      <c r="ED174" s="7">
        <v>0</v>
      </c>
      <c r="EE174" s="9">
        <f>EE170+4/12*(EE182-EE170)</f>
        <v>4.0166666666666666</v>
      </c>
      <c r="EF174" s="7">
        <v>2.57</v>
      </c>
      <c r="EG174" s="9">
        <f>EG169+5/6*(EG175-EG169)</f>
        <v>4.6937500000000005</v>
      </c>
      <c r="EH174" s="7">
        <v>4.62</v>
      </c>
      <c r="EI174" s="7">
        <v>5.77</v>
      </c>
      <c r="EJ174" s="7">
        <v>3.3525</v>
      </c>
      <c r="EK174" s="7">
        <v>3.53</v>
      </c>
      <c r="EL174" s="7">
        <v>3.42</v>
      </c>
      <c r="EM174" s="7">
        <v>3.5030999999999999</v>
      </c>
      <c r="EN174" s="7">
        <v>3.6888000000000001</v>
      </c>
      <c r="EO174" s="7">
        <v>3.8774999999999999</v>
      </c>
      <c r="EP174" s="7">
        <v>4.7958999999999996</v>
      </c>
      <c r="EQ174" s="7">
        <v>2.4773000000000001</v>
      </c>
      <c r="ER174" s="7">
        <v>-1.4463999999999999</v>
      </c>
      <c r="ES174" s="7">
        <v>98.6</v>
      </c>
      <c r="ET174" s="7">
        <v>7.5666666666666602</v>
      </c>
      <c r="EU174" s="7">
        <v>3.7333333333333298</v>
      </c>
      <c r="EV174" s="7">
        <v>7.5</v>
      </c>
      <c r="EW174" s="7">
        <v>8.1666666666666607</v>
      </c>
      <c r="EX174" s="7">
        <v>3.86666666666666</v>
      </c>
      <c r="EY174" s="7">
        <v>7.1333333333333302</v>
      </c>
      <c r="EZ174" s="7">
        <v>0</v>
      </c>
      <c r="FA174" s="7">
        <v>10</v>
      </c>
      <c r="FB174" s="7">
        <v>10.566666666666601</v>
      </c>
      <c r="FC174" s="7">
        <v>7.0333333333333297</v>
      </c>
      <c r="FD174" s="7">
        <v>6.2666666666666604</v>
      </c>
      <c r="FE174" s="7">
        <v>8.6</v>
      </c>
      <c r="FF174" s="7">
        <v>2.6666666666666599</v>
      </c>
      <c r="FG174" s="7">
        <v>0</v>
      </c>
      <c r="FH174" s="7">
        <v>8.93333333333333</v>
      </c>
      <c r="FI174" s="7">
        <v>0</v>
      </c>
      <c r="FJ174" s="7">
        <v>7.2826000000000004</v>
      </c>
      <c r="FK174" s="7">
        <v>7.2746666666666604</v>
      </c>
      <c r="FL174" s="7">
        <v>8.8630333333333304</v>
      </c>
      <c r="FM174" s="7">
        <v>5.4788666666666597</v>
      </c>
      <c r="FN174" s="7">
        <v>559.72304899999995</v>
      </c>
      <c r="FO174" s="7">
        <v>2.3242043333333302</v>
      </c>
      <c r="FP174" s="7">
        <v>127.453624333333</v>
      </c>
      <c r="FQ174" s="7">
        <v>2.0600476666666601</v>
      </c>
      <c r="FR174" s="7">
        <v>-27.453624333333298</v>
      </c>
      <c r="FS174" s="7">
        <v>0.264156</v>
      </c>
      <c r="FT174" s="7">
        <v>3.3871303333333298</v>
      </c>
      <c r="FU174" s="7">
        <v>-1.89545066666666</v>
      </c>
      <c r="FV174" s="7">
        <v>0.259014666666666</v>
      </c>
      <c r="FW174" s="7">
        <v>3.3344626666666599</v>
      </c>
      <c r="FX174" s="7">
        <v>18619.241382333301</v>
      </c>
      <c r="FY174" s="7">
        <v>214.2</v>
      </c>
      <c r="FZ174" s="7">
        <v>34.933333333333302</v>
      </c>
      <c r="GA174" s="7">
        <v>142.73333333333301</v>
      </c>
      <c r="GB174" s="7">
        <v>36.533333333333303</v>
      </c>
      <c r="GC174" s="7">
        <v>14.3666666666666</v>
      </c>
      <c r="GD174" s="7">
        <v>22.1666666666666</v>
      </c>
      <c r="GE174" s="7">
        <v>62.866666666666603</v>
      </c>
      <c r="GF174" s="7">
        <v>52.133333333333297</v>
      </c>
      <c r="GG174" s="7">
        <v>9.6666666666666607</v>
      </c>
      <c r="GH174" s="7">
        <v>9.43</v>
      </c>
    </row>
    <row r="175" spans="1:190" x14ac:dyDescent="0.3">
      <c r="A175" s="6">
        <v>41820</v>
      </c>
      <c r="B175" s="7">
        <v>9.1999999999999993</v>
      </c>
      <c r="C175" s="7">
        <v>7.9</v>
      </c>
      <c r="D175" s="7">
        <v>9.8000000000000007</v>
      </c>
      <c r="E175" s="7">
        <v>4.7</v>
      </c>
      <c r="F175" s="7">
        <v>7.3</v>
      </c>
      <c r="G175" s="7">
        <v>10.8</v>
      </c>
      <c r="H175" s="7">
        <v>7.4</v>
      </c>
      <c r="I175" s="7">
        <v>10.9</v>
      </c>
      <c r="J175" s="7">
        <v>0.55000000000000004</v>
      </c>
      <c r="K175" s="7">
        <v>5.7</v>
      </c>
      <c r="L175" s="7">
        <v>5.86</v>
      </c>
      <c r="M175" s="7">
        <v>0.33</v>
      </c>
      <c r="N175" s="7">
        <v>5.23</v>
      </c>
      <c r="O175" s="7">
        <v>9.02</v>
      </c>
      <c r="P175" s="7">
        <v>8.06</v>
      </c>
      <c r="Q175" s="7">
        <v>-0.67589999999999995</v>
      </c>
      <c r="R175" s="7">
        <v>7.8292000000000002</v>
      </c>
      <c r="S175" s="7">
        <v>-3.1738</v>
      </c>
      <c r="T175" s="7">
        <v>5.4945000000000004</v>
      </c>
      <c r="U175" s="7">
        <v>17.899999999999999</v>
      </c>
      <c r="V175" s="7">
        <v>12.7</v>
      </c>
      <c r="W175" s="7">
        <v>8.6</v>
      </c>
      <c r="X175" s="7">
        <v>12.6</v>
      </c>
      <c r="Y175" s="7">
        <v>51</v>
      </c>
      <c r="Z175" s="7">
        <v>53</v>
      </c>
      <c r="AA175" s="7">
        <v>55</v>
      </c>
      <c r="AB175" s="7">
        <v>50.7</v>
      </c>
      <c r="AC175" s="7">
        <v>53.1</v>
      </c>
      <c r="AD175" s="7">
        <v>6.7624000000000004</v>
      </c>
      <c r="AE175" s="7">
        <v>17.3</v>
      </c>
      <c r="AF175" s="7">
        <v>18.3</v>
      </c>
      <c r="AG175" s="7">
        <v>4.8</v>
      </c>
      <c r="AH175" s="7">
        <v>0.1</v>
      </c>
      <c r="AI175" s="7">
        <v>-2.8</v>
      </c>
      <c r="AJ175" s="7">
        <v>13.2</v>
      </c>
      <c r="AK175" s="7">
        <v>15.5</v>
      </c>
      <c r="AL175" s="7">
        <v>12.9</v>
      </c>
      <c r="AM175" s="7">
        <v>-8.3000000000000007</v>
      </c>
      <c r="AN175" s="7">
        <v>16.7</v>
      </c>
      <c r="AO175" s="7">
        <v>-1.8</v>
      </c>
      <c r="AP175" s="7">
        <v>20.399999999999999</v>
      </c>
      <c r="AQ175" s="7">
        <v>11.6</v>
      </c>
      <c r="AR175" s="7">
        <v>10.7</v>
      </c>
      <c r="AS175" s="7">
        <v>24.1</v>
      </c>
      <c r="AT175" s="7">
        <v>14.3</v>
      </c>
      <c r="AU175" s="7">
        <v>19.5</v>
      </c>
      <c r="AV175" s="7">
        <v>19.7</v>
      </c>
      <c r="AW175" s="7">
        <v>2.2999999999999998</v>
      </c>
      <c r="AX175" s="7">
        <v>41.9</v>
      </c>
      <c r="AY175" s="7">
        <v>55.8</v>
      </c>
      <c r="AZ175" s="7">
        <v>21.8</v>
      </c>
      <c r="BA175" s="7">
        <v>4.5</v>
      </c>
      <c r="BB175" s="7">
        <v>14.8</v>
      </c>
      <c r="BC175" s="7">
        <v>16.2</v>
      </c>
      <c r="BD175" s="7">
        <v>15.8</v>
      </c>
      <c r="BE175" s="7">
        <v>27.7</v>
      </c>
      <c r="BF175" s="7">
        <v>22.8</v>
      </c>
      <c r="BG175" s="7">
        <v>8.9</v>
      </c>
      <c r="BH175" s="7">
        <v>41.1</v>
      </c>
      <c r="BI175" s="7">
        <v>14.9</v>
      </c>
      <c r="BJ175" s="7">
        <v>14.1</v>
      </c>
      <c r="BK175" s="7">
        <v>44.1</v>
      </c>
      <c r="BL175" s="7">
        <v>40.799999999999997</v>
      </c>
      <c r="BM175" s="7">
        <v>26.4</v>
      </c>
      <c r="BN175" s="7">
        <v>6.2</v>
      </c>
      <c r="BO175" s="7">
        <v>20.6</v>
      </c>
      <c r="BP175" s="7">
        <v>21.4</v>
      </c>
      <c r="BQ175" s="7">
        <v>23.2</v>
      </c>
      <c r="BR175" s="7">
        <v>22.836500000000001</v>
      </c>
      <c r="BS175" s="7">
        <v>16.2</v>
      </c>
      <c r="BT175" s="7">
        <v>13.6</v>
      </c>
      <c r="BU175" s="7">
        <v>14.5</v>
      </c>
      <c r="BV175" s="7">
        <v>0.2</v>
      </c>
      <c r="BW175" s="7">
        <v>11.18</v>
      </c>
      <c r="BX175" s="7">
        <v>14.1</v>
      </c>
      <c r="BY175" s="7">
        <v>13.7</v>
      </c>
      <c r="BZ175" s="7">
        <v>19</v>
      </c>
      <c r="CA175" s="7">
        <v>23.2</v>
      </c>
      <c r="CB175" s="7">
        <v>4</v>
      </c>
      <c r="CC175" s="7">
        <v>14.1</v>
      </c>
      <c r="CD175" s="7">
        <v>-5.8</v>
      </c>
      <c r="CE175" s="7">
        <v>9</v>
      </c>
      <c r="CF175" s="7">
        <v>26</v>
      </c>
      <c r="CG175" s="7">
        <v>94.84</v>
      </c>
      <c r="CH175" s="7">
        <v>3</v>
      </c>
      <c r="CI175" s="7">
        <v>-16.399999999999999</v>
      </c>
      <c r="CJ175" s="7">
        <v>11.3</v>
      </c>
      <c r="CK175" s="7">
        <v>8.1</v>
      </c>
      <c r="CL175" s="7">
        <v>-6</v>
      </c>
      <c r="CM175" s="7">
        <v>-7.8</v>
      </c>
      <c r="CN175" s="7">
        <v>-2.8</v>
      </c>
      <c r="CO175" s="7">
        <v>7.7</v>
      </c>
      <c r="CP175" s="7">
        <v>-4</v>
      </c>
      <c r="CQ175" s="7">
        <v>-7.4</v>
      </c>
      <c r="CR175" s="7">
        <v>4.3</v>
      </c>
      <c r="CS175" s="7">
        <v>2.4</v>
      </c>
      <c r="CT175" s="7">
        <v>6.6</v>
      </c>
      <c r="CU175" s="7">
        <v>3</v>
      </c>
      <c r="CV175" s="7">
        <v>1.4</v>
      </c>
      <c r="CW175" s="7">
        <v>12.4</v>
      </c>
      <c r="CX175" s="7">
        <v>12.3</v>
      </c>
      <c r="CY175" s="7">
        <v>13.4</v>
      </c>
      <c r="CZ175" s="7">
        <v>12.8</v>
      </c>
      <c r="DA175" s="7">
        <v>9.8000000000000007</v>
      </c>
      <c r="DB175" s="7">
        <v>0</v>
      </c>
      <c r="DC175" s="7">
        <v>10.199999999999999</v>
      </c>
      <c r="DD175" s="7">
        <v>10.7</v>
      </c>
      <c r="DE175" s="7">
        <v>3.5</v>
      </c>
      <c r="DF175" s="7">
        <v>10.7</v>
      </c>
      <c r="DG175" s="7">
        <v>9.6</v>
      </c>
      <c r="DH175" s="7">
        <v>9.19</v>
      </c>
      <c r="DI175" s="7">
        <v>5.23</v>
      </c>
      <c r="DJ175" s="7">
        <v>6.9</v>
      </c>
      <c r="DK175" s="7">
        <v>16.97</v>
      </c>
      <c r="DL175" s="7">
        <v>1.1399999999999999</v>
      </c>
      <c r="DM175" s="7">
        <v>-534.26122299999997</v>
      </c>
      <c r="DN175" s="7">
        <v>39932.129999999997</v>
      </c>
      <c r="DO175" s="7">
        <v>0</v>
      </c>
      <c r="DP175" s="7">
        <v>5.3</v>
      </c>
      <c r="DQ175" s="7">
        <v>8.9</v>
      </c>
      <c r="DR175" s="7">
        <v>14.7</v>
      </c>
      <c r="DS175" s="7">
        <v>14</v>
      </c>
      <c r="DT175" s="7">
        <v>25.09</v>
      </c>
      <c r="DU175" s="7">
        <v>28.01</v>
      </c>
      <c r="DV175" s="7">
        <v>21.38</v>
      </c>
      <c r="DW175" s="7">
        <v>4.87</v>
      </c>
      <c r="DX175" s="7">
        <v>41.28</v>
      </c>
      <c r="DY175" s="7">
        <v>0</v>
      </c>
      <c r="DZ175" s="7">
        <v>136.88</v>
      </c>
      <c r="EA175" s="7">
        <v>10405</v>
      </c>
      <c r="EB175" s="7">
        <v>153.08000000000001</v>
      </c>
      <c r="EC175" s="7">
        <v>0</v>
      </c>
      <c r="ED175" s="7">
        <v>0</v>
      </c>
      <c r="EE175" s="9">
        <f>EE170+5/12*(EE182-EE170)</f>
        <v>3.9958333333333331</v>
      </c>
      <c r="EF175" s="7">
        <v>2.9129999999999998</v>
      </c>
      <c r="EG175" s="7">
        <v>4.6005000000000003</v>
      </c>
      <c r="EH175" s="7">
        <v>4.7434000000000003</v>
      </c>
      <c r="EI175" s="7">
        <v>5.76</v>
      </c>
      <c r="EJ175" s="7">
        <v>3.6</v>
      </c>
      <c r="EK175" s="7">
        <v>3.492</v>
      </c>
      <c r="EL175" s="7">
        <v>2.8</v>
      </c>
      <c r="EM175" s="7">
        <v>3.5914000000000001</v>
      </c>
      <c r="EN175" s="7">
        <v>3.9382999999999999</v>
      </c>
      <c r="EO175" s="7">
        <v>4.1071999999999997</v>
      </c>
      <c r="EP175" s="7">
        <v>4.6997999999999998</v>
      </c>
      <c r="EQ175" s="7">
        <v>2.3361000000000001</v>
      </c>
      <c r="ER175" s="7">
        <v>-1.1092</v>
      </c>
      <c r="ES175" s="7">
        <v>98.9</v>
      </c>
      <c r="ET175" s="7">
        <v>7.5999999999999899</v>
      </c>
      <c r="EU175" s="7">
        <v>4</v>
      </c>
      <c r="EV175" s="7">
        <v>7.6</v>
      </c>
      <c r="EW175" s="7">
        <v>8.1999999999999993</v>
      </c>
      <c r="EX175" s="7">
        <v>4.0999999999999899</v>
      </c>
      <c r="EY175" s="7">
        <v>7.2</v>
      </c>
      <c r="EZ175" s="7">
        <v>0</v>
      </c>
      <c r="FA175" s="7">
        <v>10</v>
      </c>
      <c r="FB175" s="7">
        <v>10.499999999999901</v>
      </c>
      <c r="FC175" s="7">
        <v>7.3</v>
      </c>
      <c r="FD175" s="7">
        <v>6.3999999999999897</v>
      </c>
      <c r="FE175" s="7">
        <v>8.3000000000000007</v>
      </c>
      <c r="FF175" s="7">
        <v>2.5999999999999899</v>
      </c>
      <c r="FG175" s="7">
        <v>0</v>
      </c>
      <c r="FH175" s="7">
        <v>9.1</v>
      </c>
      <c r="FI175" s="7">
        <v>0</v>
      </c>
      <c r="FJ175" s="7">
        <v>7.1916000000000002</v>
      </c>
      <c r="FK175" s="7">
        <v>7.1309999999999896</v>
      </c>
      <c r="FL175" s="7">
        <v>8.6476000000000006</v>
      </c>
      <c r="FM175" s="7">
        <v>5.5555999999999903</v>
      </c>
      <c r="FN175" s="7">
        <v>401.38926099999998</v>
      </c>
      <c r="FO175" s="7">
        <v>1.5798129999999999</v>
      </c>
      <c r="FP175" s="7">
        <v>188.05575899999999</v>
      </c>
      <c r="FQ175" s="7">
        <v>2.97092799999999</v>
      </c>
      <c r="FR175" s="7">
        <v>-88.055758999999995</v>
      </c>
      <c r="FS175" s="7">
        <v>-1.391116</v>
      </c>
      <c r="FT175" s="7">
        <v>4.13063</v>
      </c>
      <c r="FU175" s="7">
        <v>-1.6648589999999901</v>
      </c>
      <c r="FV175" s="7">
        <v>0.203070999999999</v>
      </c>
      <c r="FW175" s="7">
        <v>3.9632129999999899</v>
      </c>
      <c r="FX175" s="7">
        <v>18455.288732000001</v>
      </c>
      <c r="FY175" s="7">
        <v>215.8</v>
      </c>
      <c r="FZ175" s="7">
        <v>35.199999999999903</v>
      </c>
      <c r="GA175" s="7">
        <v>143.79999999999899</v>
      </c>
      <c r="GB175" s="7">
        <v>36.799999999999997</v>
      </c>
      <c r="GC175" s="7">
        <v>14.399999999999901</v>
      </c>
      <c r="GD175" s="7">
        <v>22.4</v>
      </c>
      <c r="GE175" s="7">
        <v>64.2</v>
      </c>
      <c r="GF175" s="7">
        <v>52.8</v>
      </c>
      <c r="GG175" s="7">
        <v>9.6</v>
      </c>
      <c r="GH175" s="7">
        <v>9.19</v>
      </c>
    </row>
    <row r="176" spans="1:190" x14ac:dyDescent="0.3">
      <c r="A176" s="6">
        <v>41851</v>
      </c>
      <c r="B176" s="7">
        <v>9</v>
      </c>
      <c r="C176" s="7">
        <v>6.2</v>
      </c>
      <c r="D176" s="7">
        <v>10</v>
      </c>
      <c r="E176" s="7">
        <v>1.9</v>
      </c>
      <c r="F176" s="7">
        <v>5.8</v>
      </c>
      <c r="G176" s="7">
        <v>10.199999999999999</v>
      </c>
      <c r="H176" s="7">
        <v>6.3</v>
      </c>
      <c r="I176" s="7">
        <v>11.5</v>
      </c>
      <c r="J176" s="7">
        <v>0.76</v>
      </c>
      <c r="K176" s="7">
        <v>3.33</v>
      </c>
      <c r="L176" s="7">
        <v>2.98</v>
      </c>
      <c r="M176" s="7">
        <v>7.6</v>
      </c>
      <c r="N176" s="7">
        <v>2.98</v>
      </c>
      <c r="O176" s="7">
        <v>4.5999999999999996</v>
      </c>
      <c r="P176" s="7">
        <v>0.47</v>
      </c>
      <c r="Q176" s="7">
        <v>-1.55</v>
      </c>
      <c r="R176" s="7">
        <v>12.316000000000001</v>
      </c>
      <c r="S176" s="7">
        <v>-3.9173</v>
      </c>
      <c r="T176" s="7">
        <v>10.3977</v>
      </c>
      <c r="U176" s="7">
        <v>13.5</v>
      </c>
      <c r="V176" s="7">
        <v>11.9</v>
      </c>
      <c r="W176" s="7">
        <v>8.9</v>
      </c>
      <c r="X176" s="7">
        <v>14.6</v>
      </c>
      <c r="Y176" s="7">
        <v>51.7</v>
      </c>
      <c r="Z176" s="7">
        <v>54.2</v>
      </c>
      <c r="AA176" s="7">
        <v>54.2</v>
      </c>
      <c r="AB176" s="7">
        <v>51.7</v>
      </c>
      <c r="AC176" s="7">
        <v>50</v>
      </c>
      <c r="AD176" s="7">
        <v>5.5547000000000004</v>
      </c>
      <c r="AE176" s="7">
        <v>17</v>
      </c>
      <c r="AF176" s="7">
        <v>17.899999999999999</v>
      </c>
      <c r="AG176" s="7">
        <v>6.2</v>
      </c>
      <c r="AH176" s="7">
        <v>-0.4</v>
      </c>
      <c r="AI176" s="7">
        <v>-1.6</v>
      </c>
      <c r="AJ176" s="7">
        <v>12.9</v>
      </c>
      <c r="AK176" s="7">
        <v>11.2</v>
      </c>
      <c r="AL176" s="7">
        <v>12.7</v>
      </c>
      <c r="AM176" s="7">
        <v>-9.6999999999999993</v>
      </c>
      <c r="AN176" s="7">
        <v>16.600000000000001</v>
      </c>
      <c r="AO176" s="7">
        <v>-2.1</v>
      </c>
      <c r="AP176" s="7">
        <v>19.7</v>
      </c>
      <c r="AQ176" s="7">
        <v>12.1</v>
      </c>
      <c r="AR176" s="7">
        <v>10.8</v>
      </c>
      <c r="AS176" s="7">
        <v>25.1</v>
      </c>
      <c r="AT176" s="7">
        <v>13.9</v>
      </c>
      <c r="AU176" s="7">
        <v>19.2</v>
      </c>
      <c r="AV176" s="7">
        <v>19.399999999999999</v>
      </c>
      <c r="AW176" s="7">
        <v>2.2999999999999998</v>
      </c>
      <c r="AX176" s="7">
        <v>42.1</v>
      </c>
      <c r="AY176" s="7">
        <v>55.6</v>
      </c>
      <c r="AZ176" s="7">
        <v>22.3</v>
      </c>
      <c r="BA176" s="7">
        <v>3.8</v>
      </c>
      <c r="BB176" s="7">
        <v>14.6</v>
      </c>
      <c r="BC176" s="7">
        <v>15.2</v>
      </c>
      <c r="BD176" s="7">
        <v>15.3</v>
      </c>
      <c r="BE176" s="7">
        <v>27.7</v>
      </c>
      <c r="BF176" s="7">
        <v>21.4</v>
      </c>
      <c r="BG176" s="7">
        <v>6.7</v>
      </c>
      <c r="BH176" s="7">
        <v>38</v>
      </c>
      <c r="BI176" s="7">
        <v>12.5</v>
      </c>
      <c r="BJ176" s="7">
        <v>14</v>
      </c>
      <c r="BK176" s="7">
        <v>43.5</v>
      </c>
      <c r="BL176" s="7">
        <v>40.799999999999997</v>
      </c>
      <c r="BM176" s="7">
        <v>27.7</v>
      </c>
      <c r="BN176" s="7">
        <v>3.3</v>
      </c>
      <c r="BO176" s="7">
        <v>20</v>
      </c>
      <c r="BP176" s="7">
        <v>21.8</v>
      </c>
      <c r="BQ176" s="7">
        <v>20.2</v>
      </c>
      <c r="BR176" s="7">
        <v>22.6099</v>
      </c>
      <c r="BS176" s="7">
        <v>12.6</v>
      </c>
      <c r="BT176" s="7">
        <v>14.6</v>
      </c>
      <c r="BU176" s="7">
        <v>13.1</v>
      </c>
      <c r="BV176" s="7">
        <v>-16.95</v>
      </c>
      <c r="BW176" s="7">
        <v>84.9</v>
      </c>
      <c r="BX176" s="7">
        <v>13.7</v>
      </c>
      <c r="BY176" s="7">
        <v>13.3</v>
      </c>
      <c r="BZ176" s="7">
        <v>19.3</v>
      </c>
      <c r="CA176" s="7">
        <v>22.3</v>
      </c>
      <c r="CB176" s="7">
        <v>3.8</v>
      </c>
      <c r="CC176" s="7">
        <v>13.7</v>
      </c>
      <c r="CD176" s="7">
        <v>-4.8</v>
      </c>
      <c r="CE176" s="7">
        <v>9.8000000000000007</v>
      </c>
      <c r="CF176" s="7">
        <v>28.9</v>
      </c>
      <c r="CG176" s="7">
        <v>94.82</v>
      </c>
      <c r="CH176" s="7">
        <v>3.2</v>
      </c>
      <c r="CI176" s="7">
        <v>-12.8</v>
      </c>
      <c r="CJ176" s="7">
        <v>11.3</v>
      </c>
      <c r="CK176" s="7">
        <v>4.5</v>
      </c>
      <c r="CL176" s="7">
        <v>-7.6</v>
      </c>
      <c r="CM176" s="7">
        <v>-9.4</v>
      </c>
      <c r="CN176" s="7">
        <v>-4.9000000000000004</v>
      </c>
      <c r="CO176" s="7">
        <v>7.4</v>
      </c>
      <c r="CP176" s="7">
        <v>-4.9000000000000004</v>
      </c>
      <c r="CQ176" s="7">
        <v>-9</v>
      </c>
      <c r="CR176" s="7">
        <v>2.6</v>
      </c>
      <c r="CS176" s="7">
        <v>1.3</v>
      </c>
      <c r="CT176" s="7">
        <v>4.5999999999999996</v>
      </c>
      <c r="CU176" s="7">
        <v>1.9</v>
      </c>
      <c r="CV176" s="7">
        <v>0.4</v>
      </c>
      <c r="CW176" s="7">
        <v>12.2217</v>
      </c>
      <c r="CX176" s="7">
        <v>12.073065</v>
      </c>
      <c r="CY176" s="7">
        <v>13.178882</v>
      </c>
      <c r="CZ176" s="7">
        <v>12.56584</v>
      </c>
      <c r="DA176" s="7">
        <v>9.3792209999999994</v>
      </c>
      <c r="DB176" s="7">
        <v>0</v>
      </c>
      <c r="DC176" s="7">
        <v>9.74</v>
      </c>
      <c r="DD176" s="7">
        <v>10.27</v>
      </c>
      <c r="DE176" s="7">
        <v>2.5</v>
      </c>
      <c r="DF176" s="7">
        <v>10.5</v>
      </c>
      <c r="DG176" s="9">
        <f>2/3*DG175+1/3*DG178</f>
        <v>9.5</v>
      </c>
      <c r="DH176" s="9">
        <f>2/3*DH175+1/3*DH178</f>
        <v>8.8933333333333326</v>
      </c>
      <c r="DI176" s="7">
        <v>6.71</v>
      </c>
      <c r="DJ176" s="7">
        <v>8.1</v>
      </c>
      <c r="DK176" s="7">
        <v>166.66</v>
      </c>
      <c r="DL176" s="7">
        <v>1.99</v>
      </c>
      <c r="DM176" s="7">
        <v>-863.65208700000005</v>
      </c>
      <c r="DN176" s="7">
        <v>39662.67</v>
      </c>
      <c r="DO176" s="7">
        <v>0</v>
      </c>
      <c r="DP176" s="7">
        <v>5.4</v>
      </c>
      <c r="DQ176" s="7">
        <v>6.7</v>
      </c>
      <c r="DR176" s="7">
        <v>13.5</v>
      </c>
      <c r="DS176" s="7">
        <v>13.4</v>
      </c>
      <c r="DT176" s="7">
        <v>-44.95</v>
      </c>
      <c r="DU176" s="7">
        <v>-115.71</v>
      </c>
      <c r="DV176" s="7">
        <v>-11.34</v>
      </c>
      <c r="DW176" s="7">
        <v>-32.770000000000003</v>
      </c>
      <c r="DX176" s="7">
        <v>-54.77</v>
      </c>
      <c r="DY176" s="7">
        <v>0</v>
      </c>
      <c r="DZ176" s="7">
        <v>669.53</v>
      </c>
      <c r="EA176" s="7">
        <v>127.85</v>
      </c>
      <c r="EB176" s="7">
        <v>3.94</v>
      </c>
      <c r="EC176" s="7">
        <v>0</v>
      </c>
      <c r="ED176" s="7">
        <v>0</v>
      </c>
      <c r="EE176" s="9">
        <f>EE170+6/12*(EE182-EE170)</f>
        <v>3.9749999999999996</v>
      </c>
      <c r="EF176" s="7">
        <v>3.2040000000000002</v>
      </c>
      <c r="EG176" s="9">
        <f t="shared" ref="EG176" si="198">EG175/2+EG177/2</f>
        <v>4.5007999999999999</v>
      </c>
      <c r="EH176" s="7">
        <v>4.6551</v>
      </c>
      <c r="EI176" s="7">
        <v>5.76</v>
      </c>
      <c r="EJ176" s="7">
        <v>3.78</v>
      </c>
      <c r="EK176" s="7">
        <v>3.75</v>
      </c>
      <c r="EL176" s="7">
        <v>3.75</v>
      </c>
      <c r="EM176" s="7">
        <v>3.8491</v>
      </c>
      <c r="EN176" s="7">
        <v>4.0891999999999999</v>
      </c>
      <c r="EO176" s="7">
        <v>4.2813999999999997</v>
      </c>
      <c r="EP176" s="7">
        <v>4.8499999999999996</v>
      </c>
      <c r="EQ176" s="7">
        <v>2.2852000000000001</v>
      </c>
      <c r="ER176" s="7">
        <v>-0.86880000000000002</v>
      </c>
      <c r="ES176" s="7">
        <v>99.1</v>
      </c>
      <c r="ET176" s="7">
        <v>7.4666666666666597</v>
      </c>
      <c r="EU176" s="7">
        <v>4.2</v>
      </c>
      <c r="EV176" s="7">
        <v>7.43333333333333</v>
      </c>
      <c r="EW176" s="7">
        <v>8.1666666666666607</v>
      </c>
      <c r="EX176" s="7">
        <v>4.3</v>
      </c>
      <c r="EY176" s="7">
        <v>7</v>
      </c>
      <c r="EZ176" s="7">
        <v>0</v>
      </c>
      <c r="FA176" s="7">
        <v>9.86666666666666</v>
      </c>
      <c r="FB176" s="7">
        <v>10.3666666666666</v>
      </c>
      <c r="FC176" s="7">
        <v>7.0666666666666602</v>
      </c>
      <c r="FD176" s="7">
        <v>6.3</v>
      </c>
      <c r="FE176" s="7">
        <v>8.7333333333333307</v>
      </c>
      <c r="FF176" s="7">
        <v>2.1</v>
      </c>
      <c r="FG176" s="7">
        <v>0</v>
      </c>
      <c r="FH176" s="7">
        <v>9.1</v>
      </c>
      <c r="FI176" s="7">
        <v>0</v>
      </c>
      <c r="FJ176" s="7">
        <v>6.8130666666666597</v>
      </c>
      <c r="FK176" s="7">
        <v>6.5064000000000002</v>
      </c>
      <c r="FL176" s="7">
        <v>7.9782333333333302</v>
      </c>
      <c r="FM176" s="7">
        <v>5.58506666666666</v>
      </c>
      <c r="FN176" s="7">
        <v>396.31553333333301</v>
      </c>
      <c r="FO176" s="7">
        <v>1.5314603333333301</v>
      </c>
      <c r="FP176" s="7">
        <v>193.13443699999999</v>
      </c>
      <c r="FQ176" s="7">
        <v>2.9528650000000001</v>
      </c>
      <c r="FR176" s="7">
        <v>-93.134437000000005</v>
      </c>
      <c r="FS176" s="7">
        <v>-1.4214053333333301</v>
      </c>
      <c r="FT176" s="7">
        <v>4.4806210000000002</v>
      </c>
      <c r="FU176" s="7">
        <v>-1.8893136666666599</v>
      </c>
      <c r="FV176" s="7">
        <v>8.7496333333332996E-2</v>
      </c>
      <c r="FW176" s="7">
        <v>3.94221933333333</v>
      </c>
      <c r="FX176" s="7">
        <v>18209.849203333299</v>
      </c>
      <c r="FY176" s="7">
        <v>215.8</v>
      </c>
      <c r="FZ176" s="7">
        <v>35.366666666666603</v>
      </c>
      <c r="GA176" s="7">
        <v>143.23333333333301</v>
      </c>
      <c r="GB176" s="7">
        <v>37.200000000000003</v>
      </c>
      <c r="GC176" s="7">
        <v>14.466666666666599</v>
      </c>
      <c r="GD176" s="7">
        <v>22.733333333333299</v>
      </c>
      <c r="GE176" s="7">
        <v>62.733333333333299</v>
      </c>
      <c r="GF176" s="7">
        <v>52.6</v>
      </c>
      <c r="GG176" s="7">
        <v>9.5</v>
      </c>
      <c r="GH176" s="7">
        <v>8.8933333333333309</v>
      </c>
    </row>
    <row r="177" spans="1:190" x14ac:dyDescent="0.3">
      <c r="A177" s="6">
        <v>41882</v>
      </c>
      <c r="B177" s="7">
        <v>6.9</v>
      </c>
      <c r="C177" s="7">
        <v>4.2</v>
      </c>
      <c r="D177" s="7">
        <v>8</v>
      </c>
      <c r="E177" s="7">
        <v>-0.6</v>
      </c>
      <c r="F177" s="7">
        <v>4</v>
      </c>
      <c r="G177" s="7">
        <v>8.6999999999999993</v>
      </c>
      <c r="H177" s="7">
        <v>3.8</v>
      </c>
      <c r="I177" s="7">
        <v>8.6999999999999993</v>
      </c>
      <c r="J177" s="7">
        <v>0.13</v>
      </c>
      <c r="K177" s="7">
        <v>-2.2000000000000002</v>
      </c>
      <c r="L177" s="7">
        <v>-1.49</v>
      </c>
      <c r="M177" s="7">
        <v>11.6</v>
      </c>
      <c r="N177" s="7">
        <v>-1.51</v>
      </c>
      <c r="O177" s="7">
        <v>1.1399999999999999</v>
      </c>
      <c r="P177" s="7">
        <v>-5.69</v>
      </c>
      <c r="Q177" s="7">
        <v>-0.42580000000000001</v>
      </c>
      <c r="R177" s="7">
        <v>15.9115</v>
      </c>
      <c r="S177" s="7">
        <v>-3.0539000000000001</v>
      </c>
      <c r="T177" s="7">
        <v>12.4719</v>
      </c>
      <c r="U177" s="7">
        <v>-0.6</v>
      </c>
      <c r="V177" s="7">
        <v>11.3</v>
      </c>
      <c r="W177" s="7">
        <v>9.3000000000000007</v>
      </c>
      <c r="X177" s="7">
        <v>15.6</v>
      </c>
      <c r="Y177" s="7">
        <v>51.1</v>
      </c>
      <c r="Z177" s="7">
        <v>53.2</v>
      </c>
      <c r="AA177" s="7">
        <v>54.4</v>
      </c>
      <c r="AB177" s="7">
        <v>50.2</v>
      </c>
      <c r="AC177" s="7">
        <v>54.1</v>
      </c>
      <c r="AD177" s="7">
        <v>3.9855</v>
      </c>
      <c r="AE177" s="7">
        <v>16.5</v>
      </c>
      <c r="AF177" s="7">
        <v>17.3</v>
      </c>
      <c r="AG177" s="7">
        <v>6.7</v>
      </c>
      <c r="AH177" s="7">
        <v>-0.8</v>
      </c>
      <c r="AI177" s="7">
        <v>-2</v>
      </c>
      <c r="AJ177" s="7">
        <v>12.8</v>
      </c>
      <c r="AK177" s="7">
        <v>12.2</v>
      </c>
      <c r="AL177" s="7">
        <v>12.6</v>
      </c>
      <c r="AM177" s="7">
        <v>-10.1</v>
      </c>
      <c r="AN177" s="7">
        <v>16.600000000000001</v>
      </c>
      <c r="AO177" s="7">
        <v>-2.7</v>
      </c>
      <c r="AP177" s="7">
        <v>18.899999999999999</v>
      </c>
      <c r="AQ177" s="7">
        <v>11.9</v>
      </c>
      <c r="AR177" s="7">
        <v>10.6</v>
      </c>
      <c r="AS177" s="7">
        <v>26.3</v>
      </c>
      <c r="AT177" s="7">
        <v>13.7</v>
      </c>
      <c r="AU177" s="7">
        <v>18.2</v>
      </c>
      <c r="AV177" s="7">
        <v>19.3</v>
      </c>
      <c r="AW177" s="7">
        <v>2.4</v>
      </c>
      <c r="AX177" s="7">
        <v>42.1</v>
      </c>
      <c r="AY177" s="7">
        <v>55.5</v>
      </c>
      <c r="AZ177" s="7">
        <v>23.8</v>
      </c>
      <c r="BA177" s="7">
        <v>3.9</v>
      </c>
      <c r="BB177" s="7">
        <v>14.1</v>
      </c>
      <c r="BC177" s="7">
        <v>15.7</v>
      </c>
      <c r="BD177" s="7">
        <v>21.6</v>
      </c>
      <c r="BE177" s="7">
        <v>26.7</v>
      </c>
      <c r="BF177" s="7">
        <v>20.399999999999999</v>
      </c>
      <c r="BG177" s="7">
        <v>4.9000000000000004</v>
      </c>
      <c r="BH177" s="7">
        <v>37.6</v>
      </c>
      <c r="BI177" s="7">
        <v>6.3</v>
      </c>
      <c r="BJ177" s="7">
        <v>13.4</v>
      </c>
      <c r="BK177" s="7">
        <v>40.4</v>
      </c>
      <c r="BL177" s="7">
        <v>39.200000000000003</v>
      </c>
      <c r="BM177" s="7">
        <v>25.8</v>
      </c>
      <c r="BN177" s="7">
        <v>7.2</v>
      </c>
      <c r="BO177" s="7">
        <v>19.7</v>
      </c>
      <c r="BP177" s="7">
        <v>22.5</v>
      </c>
      <c r="BQ177" s="7">
        <v>18.100000000000001</v>
      </c>
      <c r="BR177" s="7">
        <v>21.568100000000001</v>
      </c>
      <c r="BS177" s="7">
        <v>11.8</v>
      </c>
      <c r="BT177" s="7">
        <v>14.9</v>
      </c>
      <c r="BU177" s="7">
        <v>12.4</v>
      </c>
      <c r="BV177" s="7">
        <v>-14</v>
      </c>
      <c r="BW177" s="7">
        <v>112.1</v>
      </c>
      <c r="BX177" s="7">
        <v>13.2</v>
      </c>
      <c r="BY177" s="7">
        <v>12.4</v>
      </c>
      <c r="BZ177" s="7">
        <v>18.7</v>
      </c>
      <c r="CA177" s="7">
        <v>22.9</v>
      </c>
      <c r="CB177" s="7">
        <v>4</v>
      </c>
      <c r="CC177" s="7">
        <v>13.2</v>
      </c>
      <c r="CD177" s="7">
        <v>-3.2</v>
      </c>
      <c r="CE177" s="7">
        <v>12.8</v>
      </c>
      <c r="CF177" s="7">
        <v>30.9</v>
      </c>
      <c r="CG177" s="7">
        <v>94.79</v>
      </c>
      <c r="CH177" s="7">
        <v>2.7</v>
      </c>
      <c r="CI177" s="7">
        <v>-10.5</v>
      </c>
      <c r="CJ177" s="7">
        <v>11.5</v>
      </c>
      <c r="CK177" s="7">
        <v>6.7</v>
      </c>
      <c r="CL177" s="7">
        <v>-8.3000000000000007</v>
      </c>
      <c r="CM177" s="7">
        <v>-10</v>
      </c>
      <c r="CN177" s="7">
        <v>-8.9</v>
      </c>
      <c r="CO177" s="7">
        <v>6.4</v>
      </c>
      <c r="CP177" s="7">
        <v>-6.3</v>
      </c>
      <c r="CQ177" s="7">
        <v>-9.5</v>
      </c>
      <c r="CR177" s="7">
        <v>0.5</v>
      </c>
      <c r="CS177" s="7">
        <v>0.1</v>
      </c>
      <c r="CT177" s="7">
        <v>2.5</v>
      </c>
      <c r="CU177" s="7">
        <v>0.8</v>
      </c>
      <c r="CV177" s="7">
        <v>-0.8</v>
      </c>
      <c r="CW177" s="7">
        <v>11.901400000000001</v>
      </c>
      <c r="CX177" s="7">
        <v>11.763959</v>
      </c>
      <c r="CY177" s="7">
        <v>12.799137</v>
      </c>
      <c r="CZ177" s="7">
        <v>12.343918</v>
      </c>
      <c r="DA177" s="7">
        <v>8.4102029999999992</v>
      </c>
      <c r="DB177" s="7">
        <v>0</v>
      </c>
      <c r="DC177" s="7">
        <v>9.01</v>
      </c>
      <c r="DD177" s="7">
        <v>9.77</v>
      </c>
      <c r="DE177" s="7">
        <v>-0.9</v>
      </c>
      <c r="DF177" s="7">
        <v>10.6</v>
      </c>
      <c r="DG177" s="9">
        <f>1/3*DG175+2/3*DG178</f>
        <v>9.4</v>
      </c>
      <c r="DH177" s="9">
        <f>1/3*DH175+2/3*DH178</f>
        <v>8.5966666666666658</v>
      </c>
      <c r="DI177" s="7">
        <v>4.04</v>
      </c>
      <c r="DJ177" s="7">
        <v>5.3</v>
      </c>
      <c r="DK177" s="7">
        <v>77.290000000000006</v>
      </c>
      <c r="DL177" s="7">
        <v>2.25</v>
      </c>
      <c r="DM177" s="7">
        <v>-1420.3075449999999</v>
      </c>
      <c r="DN177" s="7">
        <v>39688.25</v>
      </c>
      <c r="DO177" s="7">
        <v>0</v>
      </c>
      <c r="DP177" s="7">
        <v>5.6</v>
      </c>
      <c r="DQ177" s="7">
        <v>5.7</v>
      </c>
      <c r="DR177" s="7">
        <v>12.8</v>
      </c>
      <c r="DS177" s="7">
        <v>13.3</v>
      </c>
      <c r="DT177" s="7">
        <v>-1.45</v>
      </c>
      <c r="DU177" s="7">
        <v>-10.72</v>
      </c>
      <c r="DV177" s="7">
        <v>1.85</v>
      </c>
      <c r="DW177" s="7">
        <v>-19.43</v>
      </c>
      <c r="DX177" s="7">
        <v>14.95</v>
      </c>
      <c r="DY177" s="7">
        <v>0</v>
      </c>
      <c r="DZ177" s="7">
        <v>-86.59</v>
      </c>
      <c r="EA177" s="7">
        <v>-90.09</v>
      </c>
      <c r="EB177" s="7">
        <v>-29.04</v>
      </c>
      <c r="EC177" s="7">
        <v>0</v>
      </c>
      <c r="ED177" s="7">
        <v>0</v>
      </c>
      <c r="EE177" s="9">
        <f>EE170+7/12*(EE182-EE170)</f>
        <v>3.9541666666666666</v>
      </c>
      <c r="EF177" s="7">
        <v>2.9079999999999999</v>
      </c>
      <c r="EG177" s="7">
        <v>4.4010999999999996</v>
      </c>
      <c r="EH177" s="7">
        <v>4.6734</v>
      </c>
      <c r="EI177" s="7">
        <v>5.76</v>
      </c>
      <c r="EJ177" s="7">
        <v>3.6</v>
      </c>
      <c r="EK177" s="9">
        <f t="shared" ref="EK177" si="199">EK176/2+EK178/2</f>
        <v>3.4750000000000001</v>
      </c>
      <c r="EL177" s="7">
        <v>3.56</v>
      </c>
      <c r="EM177" s="7">
        <v>3.5990000000000002</v>
      </c>
      <c r="EN177" s="7">
        <v>3.7425000000000002</v>
      </c>
      <c r="EO177" s="7">
        <v>3.8986999999999998</v>
      </c>
      <c r="EP177" s="7">
        <v>4.75</v>
      </c>
      <c r="EQ177" s="7">
        <v>1.9908999999999999</v>
      </c>
      <c r="ER177" s="7">
        <v>-1.2038</v>
      </c>
      <c r="ES177" s="7">
        <v>98.6</v>
      </c>
      <c r="ET177" s="7">
        <v>7.3333333333333304</v>
      </c>
      <c r="EU177" s="7">
        <v>4.4000000000000004</v>
      </c>
      <c r="EV177" s="7">
        <v>7.2666666666666604</v>
      </c>
      <c r="EW177" s="7">
        <v>8.1333333333333293</v>
      </c>
      <c r="EX177" s="7">
        <v>4.5</v>
      </c>
      <c r="EY177" s="7">
        <v>6.8</v>
      </c>
      <c r="EZ177" s="7">
        <v>0</v>
      </c>
      <c r="FA177" s="7">
        <v>9.7333333333333307</v>
      </c>
      <c r="FB177" s="7">
        <v>10.233333333333301</v>
      </c>
      <c r="FC177" s="7">
        <v>6.8333333333333304</v>
      </c>
      <c r="FD177" s="7">
        <v>6.2</v>
      </c>
      <c r="FE177" s="7">
        <v>9.1666666666666607</v>
      </c>
      <c r="FF177" s="7">
        <v>1.6</v>
      </c>
      <c r="FG177" s="7">
        <v>0</v>
      </c>
      <c r="FH177" s="7">
        <v>9.1</v>
      </c>
      <c r="FI177" s="7">
        <v>0</v>
      </c>
      <c r="FJ177" s="7">
        <v>6.4345333333333299</v>
      </c>
      <c r="FK177" s="7">
        <v>5.8818000000000001</v>
      </c>
      <c r="FL177" s="7">
        <v>7.3088666666666597</v>
      </c>
      <c r="FM177" s="7">
        <v>5.6145333333333296</v>
      </c>
      <c r="FN177" s="7">
        <v>391.24180566666598</v>
      </c>
      <c r="FO177" s="7">
        <v>1.4831076666666601</v>
      </c>
      <c r="FP177" s="7">
        <v>198.21311499999999</v>
      </c>
      <c r="FQ177" s="7">
        <v>2.9348019999999999</v>
      </c>
      <c r="FR177" s="7">
        <v>-98.213115000000002</v>
      </c>
      <c r="FS177" s="7">
        <v>-1.4516946666666599</v>
      </c>
      <c r="FT177" s="7">
        <v>4.8306120000000004</v>
      </c>
      <c r="FU177" s="7">
        <v>-2.1137683333333301</v>
      </c>
      <c r="FV177" s="7">
        <v>-2.8078333333334E-2</v>
      </c>
      <c r="FW177" s="7">
        <v>3.9212256666666598</v>
      </c>
      <c r="FX177" s="7">
        <v>17964.4096746666</v>
      </c>
      <c r="FY177" s="7">
        <v>215.8</v>
      </c>
      <c r="FZ177" s="7">
        <v>35.533333333333303</v>
      </c>
      <c r="GA177" s="7">
        <v>142.666666666666</v>
      </c>
      <c r="GB177" s="7">
        <v>37.6</v>
      </c>
      <c r="GC177" s="7">
        <v>14.533333333333299</v>
      </c>
      <c r="GD177" s="7">
        <v>23.066666666666599</v>
      </c>
      <c r="GE177" s="7">
        <v>61.266666666666602</v>
      </c>
      <c r="GF177" s="7">
        <v>52.4</v>
      </c>
      <c r="GG177" s="7">
        <v>9.4</v>
      </c>
      <c r="GH177" s="7">
        <v>8.5966666666666605</v>
      </c>
    </row>
    <row r="178" spans="1:190" x14ac:dyDescent="0.3">
      <c r="A178" s="6">
        <v>41912</v>
      </c>
      <c r="B178" s="7">
        <v>8</v>
      </c>
      <c r="C178" s="7">
        <v>3.9</v>
      </c>
      <c r="D178" s="7">
        <v>9.1</v>
      </c>
      <c r="E178" s="7">
        <v>2.8</v>
      </c>
      <c r="F178" s="7">
        <v>4.8</v>
      </c>
      <c r="G178" s="7">
        <v>9.3000000000000007</v>
      </c>
      <c r="H178" s="7">
        <v>6.4</v>
      </c>
      <c r="I178" s="7">
        <v>8.8000000000000007</v>
      </c>
      <c r="J178" s="7">
        <v>0.9</v>
      </c>
      <c r="K178" s="7">
        <v>4.12</v>
      </c>
      <c r="L178" s="7">
        <v>2.73</v>
      </c>
      <c r="M178" s="7">
        <v>6.45</v>
      </c>
      <c r="N178" s="7">
        <v>5.22</v>
      </c>
      <c r="O178" s="7">
        <v>4.93</v>
      </c>
      <c r="P178" s="7">
        <v>-10.24</v>
      </c>
      <c r="Q178" s="7">
        <v>-5.4629000000000003</v>
      </c>
      <c r="R178" s="7">
        <v>9.3204999999999991</v>
      </c>
      <c r="S178" s="7">
        <v>-6.1742999999999997</v>
      </c>
      <c r="T178" s="7">
        <v>7.8471000000000002</v>
      </c>
      <c r="U178" s="7">
        <v>0.4</v>
      </c>
      <c r="V178" s="7">
        <v>11</v>
      </c>
      <c r="W178" s="7">
        <v>8.9</v>
      </c>
      <c r="X178" s="7">
        <v>15.1</v>
      </c>
      <c r="Y178" s="7">
        <v>51.1</v>
      </c>
      <c r="Z178" s="7">
        <v>53.6</v>
      </c>
      <c r="AA178" s="7">
        <v>54</v>
      </c>
      <c r="AB178" s="7">
        <v>50.2</v>
      </c>
      <c r="AC178" s="7">
        <v>53.5</v>
      </c>
      <c r="AD178" s="7">
        <v>5.4211999999999998</v>
      </c>
      <c r="AE178" s="7">
        <v>16.100000000000001</v>
      </c>
      <c r="AF178" s="7">
        <v>16.8</v>
      </c>
      <c r="AG178" s="7">
        <v>7.9</v>
      </c>
      <c r="AH178" s="7">
        <v>-0.5</v>
      </c>
      <c r="AI178" s="7">
        <v>-4.9000000000000004</v>
      </c>
      <c r="AJ178" s="7">
        <v>12.4</v>
      </c>
      <c r="AK178" s="7">
        <v>14.1</v>
      </c>
      <c r="AL178" s="7">
        <v>11.2</v>
      </c>
      <c r="AM178" s="7">
        <v>-7</v>
      </c>
      <c r="AN178" s="7">
        <v>16.100000000000001</v>
      </c>
      <c r="AO178" s="7">
        <v>-3</v>
      </c>
      <c r="AP178" s="7">
        <v>18.8</v>
      </c>
      <c r="AQ178" s="7">
        <v>11</v>
      </c>
      <c r="AR178" s="7">
        <v>9.6999999999999993</v>
      </c>
      <c r="AS178" s="7">
        <v>27.7</v>
      </c>
      <c r="AT178" s="7">
        <v>13.7</v>
      </c>
      <c r="AU178" s="7">
        <v>17.399999999999999</v>
      </c>
      <c r="AV178" s="7">
        <v>19.2</v>
      </c>
      <c r="AW178" s="7">
        <v>2.4</v>
      </c>
      <c r="AX178" s="7">
        <v>42</v>
      </c>
      <c r="AY178" s="7">
        <v>55.6</v>
      </c>
      <c r="AZ178" s="7">
        <v>25.8</v>
      </c>
      <c r="BA178" s="7">
        <v>3.6</v>
      </c>
      <c r="BB178" s="7">
        <v>13.8</v>
      </c>
      <c r="BC178" s="7">
        <v>17.5</v>
      </c>
      <c r="BD178" s="7">
        <v>27.8</v>
      </c>
      <c r="BE178" s="7">
        <v>25.1</v>
      </c>
      <c r="BF178" s="7">
        <v>19.399999999999999</v>
      </c>
      <c r="BG178" s="7">
        <v>3.4</v>
      </c>
      <c r="BH178" s="7">
        <v>34.4</v>
      </c>
      <c r="BI178" s="7">
        <v>3.3</v>
      </c>
      <c r="BJ178" s="7">
        <v>12.6</v>
      </c>
      <c r="BK178" s="7">
        <v>37.5</v>
      </c>
      <c r="BL178" s="7">
        <v>38.4</v>
      </c>
      <c r="BM178" s="7">
        <v>24.2</v>
      </c>
      <c r="BN178" s="7">
        <v>9.3000000000000007</v>
      </c>
      <c r="BO178" s="7">
        <v>19</v>
      </c>
      <c r="BP178" s="7">
        <v>23.6</v>
      </c>
      <c r="BQ178" s="7">
        <v>18</v>
      </c>
      <c r="BR178" s="7">
        <v>20.946400000000001</v>
      </c>
      <c r="BS178" s="7">
        <v>13</v>
      </c>
      <c r="BT178" s="7">
        <v>14.4</v>
      </c>
      <c r="BU178" s="7">
        <v>12.5</v>
      </c>
      <c r="BV178" s="7">
        <v>1.9</v>
      </c>
      <c r="BW178" s="7">
        <v>90.5</v>
      </c>
      <c r="BX178" s="7">
        <v>12.5</v>
      </c>
      <c r="BY178" s="7">
        <v>11.3</v>
      </c>
      <c r="BZ178" s="7">
        <v>22.8</v>
      </c>
      <c r="CA178" s="7">
        <v>22.8</v>
      </c>
      <c r="CB178" s="7">
        <v>3</v>
      </c>
      <c r="CC178" s="7">
        <v>12.5</v>
      </c>
      <c r="CD178" s="7">
        <v>-4.5999999999999996</v>
      </c>
      <c r="CE178" s="7">
        <v>11.5</v>
      </c>
      <c r="CF178" s="7">
        <v>30.5</v>
      </c>
      <c r="CG178" s="7">
        <v>94.72</v>
      </c>
      <c r="CH178" s="7">
        <v>2.2999999999999998</v>
      </c>
      <c r="CI178" s="7">
        <v>-9.3000000000000007</v>
      </c>
      <c r="CJ178" s="7">
        <v>11.5</v>
      </c>
      <c r="CK178" s="7">
        <v>7.2</v>
      </c>
      <c r="CL178" s="7">
        <v>-8.6</v>
      </c>
      <c r="CM178" s="7">
        <v>-10.3</v>
      </c>
      <c r="CN178" s="7">
        <v>-9.5</v>
      </c>
      <c r="CO178" s="7">
        <v>7</v>
      </c>
      <c r="CP178" s="7">
        <v>-6</v>
      </c>
      <c r="CQ178" s="7">
        <v>-9.6</v>
      </c>
      <c r="CR178" s="7">
        <v>-1.2</v>
      </c>
      <c r="CS178" s="7">
        <v>-1.3</v>
      </c>
      <c r="CT178" s="7">
        <v>0.4</v>
      </c>
      <c r="CU178" s="7">
        <v>-0.7</v>
      </c>
      <c r="CV178" s="7">
        <v>-2</v>
      </c>
      <c r="CW178" s="7">
        <v>11.567600000000001</v>
      </c>
      <c r="CX178" s="7">
        <v>11.402672000000001</v>
      </c>
      <c r="CY178" s="7">
        <v>12.520640999999999</v>
      </c>
      <c r="CZ178" s="7">
        <v>11.922734999999999</v>
      </c>
      <c r="DA178" s="7">
        <v>8.6760210000000004</v>
      </c>
      <c r="DB178" s="7">
        <v>0</v>
      </c>
      <c r="DC178" s="7">
        <v>8.5500000000000007</v>
      </c>
      <c r="DD178" s="7">
        <v>9.19</v>
      </c>
      <c r="DE178" s="7">
        <v>-0.5</v>
      </c>
      <c r="DF178" s="7">
        <v>10.8</v>
      </c>
      <c r="DG178" s="7">
        <v>9.3000000000000007</v>
      </c>
      <c r="DH178" s="7">
        <v>8.3000000000000007</v>
      </c>
      <c r="DI178" s="7">
        <v>2.4700000000000002</v>
      </c>
      <c r="DJ178" s="7">
        <v>6.7</v>
      </c>
      <c r="DK178" s="7">
        <v>111.57</v>
      </c>
      <c r="DL178" s="7">
        <v>3.3</v>
      </c>
      <c r="DM178" s="7">
        <v>-1551.45733</v>
      </c>
      <c r="DN178" s="7">
        <v>38877</v>
      </c>
      <c r="DO178" s="7">
        <v>0</v>
      </c>
      <c r="DP178" s="7">
        <v>4.2</v>
      </c>
      <c r="DQ178" s="7">
        <v>4.8</v>
      </c>
      <c r="DR178" s="7">
        <v>12.9</v>
      </c>
      <c r="DS178" s="7">
        <v>13.2</v>
      </c>
      <c r="DT178" s="7">
        <v>8.92</v>
      </c>
      <c r="DU178" s="7">
        <v>9.27</v>
      </c>
      <c r="DV178" s="7">
        <v>5.0999999999999996</v>
      </c>
      <c r="DW178" s="7">
        <v>-15.14</v>
      </c>
      <c r="DX178" s="7">
        <v>27.35</v>
      </c>
      <c r="DY178" s="7">
        <v>0</v>
      </c>
      <c r="DZ178" s="7">
        <v>-43.29</v>
      </c>
      <c r="EA178" s="7">
        <v>-133.75</v>
      </c>
      <c r="EB178" s="7">
        <v>6.99</v>
      </c>
      <c r="EC178" s="7">
        <v>0</v>
      </c>
      <c r="ED178" s="7">
        <v>0</v>
      </c>
      <c r="EE178" s="9">
        <f>EE170+8/12*(EE182-EE170)</f>
        <v>3.9333333333333331</v>
      </c>
      <c r="EF178" s="7">
        <v>2.5325000000000002</v>
      </c>
      <c r="EG178" s="7">
        <v>4.4001000000000001</v>
      </c>
      <c r="EH178" s="7">
        <v>4.9000000000000004</v>
      </c>
      <c r="EI178" s="7">
        <v>5.76</v>
      </c>
      <c r="EJ178" s="7">
        <v>3.3472</v>
      </c>
      <c r="EK178" s="7">
        <v>3.2</v>
      </c>
      <c r="EL178" s="7">
        <v>3.37</v>
      </c>
      <c r="EM178" s="7">
        <v>3.2</v>
      </c>
      <c r="EN178" s="7">
        <v>3.38</v>
      </c>
      <c r="EO178" s="7">
        <v>3.4973000000000001</v>
      </c>
      <c r="EP178" s="7">
        <v>4.6904000000000003</v>
      </c>
      <c r="EQ178" s="7">
        <v>1.6274999999999999</v>
      </c>
      <c r="ER178" s="7">
        <v>-1.7996000000000001</v>
      </c>
      <c r="ES178" s="7">
        <v>97.6</v>
      </c>
      <c r="ET178" s="7">
        <v>7.2</v>
      </c>
      <c r="EU178" s="7">
        <v>4.5999999999999996</v>
      </c>
      <c r="EV178" s="7">
        <v>7.0999999999999899</v>
      </c>
      <c r="EW178" s="7">
        <v>8.1</v>
      </c>
      <c r="EX178" s="7">
        <v>4.7</v>
      </c>
      <c r="EY178" s="7">
        <v>6.6</v>
      </c>
      <c r="EZ178" s="7">
        <v>0</v>
      </c>
      <c r="FA178" s="7">
        <v>9.6</v>
      </c>
      <c r="FB178" s="7">
        <v>10.1</v>
      </c>
      <c r="FC178" s="7">
        <v>6.6</v>
      </c>
      <c r="FD178" s="7">
        <v>6.1</v>
      </c>
      <c r="FE178" s="7">
        <v>9.6</v>
      </c>
      <c r="FF178" s="7">
        <v>1.1000000000000001</v>
      </c>
      <c r="FG178" s="7">
        <v>0</v>
      </c>
      <c r="FH178" s="7">
        <v>9.1</v>
      </c>
      <c r="FI178" s="7">
        <v>0</v>
      </c>
      <c r="FJ178" s="7">
        <v>6.056</v>
      </c>
      <c r="FK178" s="7">
        <v>5.2572000000000001</v>
      </c>
      <c r="FL178" s="7">
        <v>6.6394999999999902</v>
      </c>
      <c r="FM178" s="7">
        <v>5.6440000000000001</v>
      </c>
      <c r="FN178" s="7">
        <v>386.16807799999998</v>
      </c>
      <c r="FO178" s="7">
        <v>1.43475499999999</v>
      </c>
      <c r="FP178" s="7">
        <v>203.29179300000001</v>
      </c>
      <c r="FQ178" s="7">
        <v>2.9167390000000002</v>
      </c>
      <c r="FR178" s="7">
        <v>-103.291793</v>
      </c>
      <c r="FS178" s="7">
        <v>-1.48198399999999</v>
      </c>
      <c r="FT178" s="7">
        <v>5.1806029999999996</v>
      </c>
      <c r="FU178" s="7">
        <v>-2.3382230000000002</v>
      </c>
      <c r="FV178" s="7">
        <v>-0.143653000000001</v>
      </c>
      <c r="FW178" s="7">
        <v>3.9002319999999902</v>
      </c>
      <c r="FX178" s="7">
        <v>17718.970146</v>
      </c>
      <c r="FY178" s="7">
        <v>215.8</v>
      </c>
      <c r="FZ178" s="7">
        <v>35.700000000000003</v>
      </c>
      <c r="GA178" s="7">
        <v>142.1</v>
      </c>
      <c r="GB178" s="7">
        <v>38</v>
      </c>
      <c r="GC178" s="7">
        <v>14.6</v>
      </c>
      <c r="GD178" s="7">
        <v>23.4</v>
      </c>
      <c r="GE178" s="7">
        <v>59.8</v>
      </c>
      <c r="GF178" s="7">
        <v>52.2</v>
      </c>
      <c r="GG178" s="7">
        <v>9.3000000000000007</v>
      </c>
      <c r="GH178" s="7">
        <v>8.2999999999999901</v>
      </c>
    </row>
    <row r="179" spans="1:190" x14ac:dyDescent="0.3">
      <c r="A179" s="6">
        <v>41943</v>
      </c>
      <c r="B179" s="7">
        <v>7.7</v>
      </c>
      <c r="C179" s="7">
        <v>4.7</v>
      </c>
      <c r="D179" s="7">
        <v>8.5</v>
      </c>
      <c r="E179" s="7">
        <v>2.9</v>
      </c>
      <c r="F179" s="7">
        <v>5.5</v>
      </c>
      <c r="G179" s="7">
        <v>9.1</v>
      </c>
      <c r="H179" s="7">
        <v>5.7</v>
      </c>
      <c r="I179" s="7">
        <v>8.6999999999999993</v>
      </c>
      <c r="J179" s="7">
        <v>0.43</v>
      </c>
      <c r="K179" s="7">
        <v>1.9</v>
      </c>
      <c r="L179" s="7">
        <v>3.0526409999999999</v>
      </c>
      <c r="M179" s="7">
        <v>-11.445128</v>
      </c>
      <c r="N179" s="7">
        <v>2.8365269999999998</v>
      </c>
      <c r="O179" s="7">
        <v>9.0848589999999998</v>
      </c>
      <c r="P179" s="7">
        <v>1.0116769999999999</v>
      </c>
      <c r="Q179" s="7">
        <v>-6.1677</v>
      </c>
      <c r="R179" s="7">
        <v>9.2146000000000008</v>
      </c>
      <c r="S179" s="7">
        <v>-7.4568000000000003</v>
      </c>
      <c r="T179" s="7">
        <v>6.5026999999999999</v>
      </c>
      <c r="U179" s="7">
        <v>-2.1</v>
      </c>
      <c r="V179" s="7">
        <v>11.1</v>
      </c>
      <c r="W179" s="7">
        <v>8.6999999999999993</v>
      </c>
      <c r="X179" s="7">
        <v>14.4</v>
      </c>
      <c r="Y179" s="7">
        <v>50.8</v>
      </c>
      <c r="Z179" s="7">
        <v>53.1</v>
      </c>
      <c r="AA179" s="7">
        <v>53.8</v>
      </c>
      <c r="AB179" s="7">
        <v>50.4</v>
      </c>
      <c r="AC179" s="7">
        <v>52.9</v>
      </c>
      <c r="AD179" s="7">
        <v>4.2685000000000004</v>
      </c>
      <c r="AE179" s="7">
        <v>15.9</v>
      </c>
      <c r="AF179" s="7">
        <v>16.600000000000001</v>
      </c>
      <c r="AG179" s="7">
        <v>8.6</v>
      </c>
      <c r="AH179" s="7">
        <v>-0.2</v>
      </c>
      <c r="AI179" s="7">
        <v>-3.4</v>
      </c>
      <c r="AJ179" s="7">
        <v>12.4</v>
      </c>
      <c r="AK179" s="7">
        <v>14.3</v>
      </c>
      <c r="AL179" s="7">
        <v>11.2</v>
      </c>
      <c r="AM179" s="7">
        <v>-7.1</v>
      </c>
      <c r="AN179" s="7">
        <v>16</v>
      </c>
      <c r="AO179" s="7">
        <v>-3.4</v>
      </c>
      <c r="AP179" s="7">
        <v>18.399999999999999</v>
      </c>
      <c r="AQ179" s="7">
        <v>11.3</v>
      </c>
      <c r="AR179" s="7">
        <v>10.1</v>
      </c>
      <c r="AS179" s="7">
        <v>28.9</v>
      </c>
      <c r="AT179" s="7">
        <v>13.4</v>
      </c>
      <c r="AU179" s="7">
        <v>17.399999999999999</v>
      </c>
      <c r="AV179" s="7">
        <v>19</v>
      </c>
      <c r="AW179" s="7">
        <v>2.4</v>
      </c>
      <c r="AX179" s="7">
        <v>41.9</v>
      </c>
      <c r="AY179" s="7">
        <v>55.7</v>
      </c>
      <c r="AZ179" s="7">
        <v>26.5</v>
      </c>
      <c r="BA179" s="7">
        <v>2.2000000000000002</v>
      </c>
      <c r="BB179" s="7">
        <v>13.5</v>
      </c>
      <c r="BC179" s="7">
        <v>17.7</v>
      </c>
      <c r="BD179" s="7">
        <v>28.9</v>
      </c>
      <c r="BE179" s="7">
        <v>25</v>
      </c>
      <c r="BF179" s="7">
        <v>19.8</v>
      </c>
      <c r="BG179" s="7">
        <v>3</v>
      </c>
      <c r="BH179" s="7">
        <v>35.6</v>
      </c>
      <c r="BI179" s="7">
        <v>6.1</v>
      </c>
      <c r="BJ179" s="7">
        <v>12.4</v>
      </c>
      <c r="BK179" s="7">
        <v>35.200000000000003</v>
      </c>
      <c r="BL179" s="7">
        <v>37.799999999999997</v>
      </c>
      <c r="BM179" s="7">
        <v>24.8</v>
      </c>
      <c r="BN179" s="7">
        <v>11.8</v>
      </c>
      <c r="BO179" s="7">
        <v>19.7</v>
      </c>
      <c r="BP179" s="7">
        <v>25</v>
      </c>
      <c r="BQ179" s="7">
        <v>17.100000000000001</v>
      </c>
      <c r="BR179" s="7">
        <v>21.38</v>
      </c>
      <c r="BS179" s="7">
        <v>9.3000000000000007</v>
      </c>
      <c r="BT179" s="7">
        <v>13.7</v>
      </c>
      <c r="BU179" s="7">
        <v>11.5</v>
      </c>
      <c r="BV179" s="7">
        <v>1.3</v>
      </c>
      <c r="BW179" s="7">
        <v>-12.2</v>
      </c>
      <c r="BX179" s="7">
        <v>12.4</v>
      </c>
      <c r="BY179" s="7">
        <v>11.1</v>
      </c>
      <c r="BZ179" s="7">
        <v>23.8</v>
      </c>
      <c r="CA179" s="7">
        <v>23.4</v>
      </c>
      <c r="CB179" s="7">
        <v>2.4</v>
      </c>
      <c r="CC179" s="7">
        <v>12.4</v>
      </c>
      <c r="CD179" s="7">
        <v>1.2</v>
      </c>
      <c r="CE179" s="7">
        <v>20.399999999999999</v>
      </c>
      <c r="CF179" s="7">
        <v>32</v>
      </c>
      <c r="CG179" s="7">
        <v>94.76</v>
      </c>
      <c r="CH179" s="7">
        <v>3.1</v>
      </c>
      <c r="CI179" s="7">
        <v>-5.5</v>
      </c>
      <c r="CJ179" s="7">
        <v>12.3</v>
      </c>
      <c r="CK179" s="7">
        <v>7.6</v>
      </c>
      <c r="CL179" s="7">
        <v>-7.8</v>
      </c>
      <c r="CM179" s="7">
        <v>-9.5</v>
      </c>
      <c r="CN179" s="7">
        <v>-9.9</v>
      </c>
      <c r="CO179" s="7">
        <v>8.1999999999999993</v>
      </c>
      <c r="CP179" s="7">
        <v>-5.0999999999999996</v>
      </c>
      <c r="CQ179" s="7">
        <v>-8.6</v>
      </c>
      <c r="CR179" s="7">
        <v>-2.6</v>
      </c>
      <c r="CS179" s="7">
        <v>-2.5</v>
      </c>
      <c r="CT179" s="7">
        <v>-0.5</v>
      </c>
      <c r="CU179" s="7">
        <v>-1.9</v>
      </c>
      <c r="CV179" s="7">
        <v>-3.3</v>
      </c>
      <c r="CW179" s="7">
        <v>11.520799999999999</v>
      </c>
      <c r="CX179" s="7">
        <v>11.378431000000001</v>
      </c>
      <c r="CY179" s="7">
        <v>12.448145999999999</v>
      </c>
      <c r="CZ179" s="7">
        <v>11.74812</v>
      </c>
      <c r="DA179" s="7">
        <v>9.7295069999999999</v>
      </c>
      <c r="DB179" s="7">
        <v>0</v>
      </c>
      <c r="DC179" s="7">
        <v>8.2836099999999995</v>
      </c>
      <c r="DD179" s="7">
        <v>8.7324990000000007</v>
      </c>
      <c r="DE179" s="7">
        <v>2.1</v>
      </c>
      <c r="DF179" s="7">
        <v>10.8</v>
      </c>
      <c r="DG179" s="9">
        <f>2/3*DG178+1/3*DG181</f>
        <v>9.1999999999999993</v>
      </c>
      <c r="DH179" s="9">
        <f>2/3*DH178+1/3*DH181</f>
        <v>9.129999999999999</v>
      </c>
      <c r="DI179" s="7">
        <v>2.82</v>
      </c>
      <c r="DJ179" s="7">
        <v>4.5</v>
      </c>
      <c r="DK179" s="7">
        <v>47.25</v>
      </c>
      <c r="DL179" s="7">
        <v>3.8</v>
      </c>
      <c r="DM179" s="7">
        <v>-1526.6178379999999</v>
      </c>
      <c r="DN179" s="7">
        <v>38529.18</v>
      </c>
      <c r="DO179" s="7">
        <v>0</v>
      </c>
      <c r="DP179" s="7">
        <v>3.8</v>
      </c>
      <c r="DQ179" s="7">
        <v>3.2</v>
      </c>
      <c r="DR179" s="7">
        <v>12.6</v>
      </c>
      <c r="DS179" s="7">
        <v>13.2</v>
      </c>
      <c r="DT179" s="7">
        <v>8.36</v>
      </c>
      <c r="DU179" s="7">
        <v>-11.04</v>
      </c>
      <c r="DV179" s="7">
        <v>15.19</v>
      </c>
      <c r="DW179" s="7">
        <v>-22.65</v>
      </c>
      <c r="DX179" s="7">
        <v>29.24</v>
      </c>
      <c r="DY179" s="7">
        <v>0</v>
      </c>
      <c r="DZ179" s="7">
        <v>-53.66</v>
      </c>
      <c r="EA179" s="7">
        <v>116.73</v>
      </c>
      <c r="EB179" s="7">
        <v>8.8000000000000007</v>
      </c>
      <c r="EC179" s="7">
        <v>0</v>
      </c>
      <c r="ED179" s="7">
        <v>0</v>
      </c>
      <c r="EE179" s="9">
        <f>EE170+9/12*(EE182-EE170)</f>
        <v>3.9125000000000001</v>
      </c>
      <c r="EF179" s="7">
        <v>2.5590000000000002</v>
      </c>
      <c r="EG179" s="7">
        <v>4.0000999999999998</v>
      </c>
      <c r="EH179" s="7">
        <v>4.3723999999999998</v>
      </c>
      <c r="EI179" s="7">
        <v>5.76</v>
      </c>
      <c r="EJ179" s="7">
        <v>3.1</v>
      </c>
      <c r="EK179" s="7">
        <v>3.07</v>
      </c>
      <c r="EL179" s="7">
        <v>3.04</v>
      </c>
      <c r="EM179" s="7">
        <v>3.1126999999999998</v>
      </c>
      <c r="EN179" s="7">
        <v>3.24</v>
      </c>
      <c r="EO179" s="7">
        <v>3.4601000000000002</v>
      </c>
      <c r="EP179" s="7">
        <v>4.4249999999999998</v>
      </c>
      <c r="EQ179" s="7">
        <v>1.6011</v>
      </c>
      <c r="ER179" s="7">
        <v>-2.2427999999999999</v>
      </c>
      <c r="ES179" s="7">
        <v>96.9</v>
      </c>
      <c r="ET179" s="7">
        <v>7.2333333333333298</v>
      </c>
      <c r="EU179" s="7">
        <v>4.36666666666666</v>
      </c>
      <c r="EV179" s="7">
        <v>6.9666666666666597</v>
      </c>
      <c r="EW179" s="7">
        <v>8.36666666666666</v>
      </c>
      <c r="EX179" s="7">
        <v>4.5</v>
      </c>
      <c r="EY179" s="7">
        <v>6.4666666666666597</v>
      </c>
      <c r="EZ179" s="7">
        <v>0</v>
      </c>
      <c r="FA179" s="7">
        <v>9.5</v>
      </c>
      <c r="FB179" s="7">
        <v>10</v>
      </c>
      <c r="FC179" s="7">
        <v>6.8333333333333304</v>
      </c>
      <c r="FD179" s="7">
        <v>6.1333333333333302</v>
      </c>
      <c r="FE179" s="7">
        <v>11.3666666666666</v>
      </c>
      <c r="FF179" s="7">
        <v>1.4</v>
      </c>
      <c r="FG179" s="7">
        <v>0</v>
      </c>
      <c r="FH179" s="7">
        <v>9.1666666666666607</v>
      </c>
      <c r="FI179" s="7">
        <v>0</v>
      </c>
      <c r="FJ179" s="7">
        <v>5.7592333333333299</v>
      </c>
      <c r="FK179" s="7">
        <v>4.8051333333333304</v>
      </c>
      <c r="FL179" s="7">
        <v>6.04233333333333</v>
      </c>
      <c r="FM179" s="7">
        <v>5.7626666666666599</v>
      </c>
      <c r="FN179" s="7">
        <v>318.30537800000002</v>
      </c>
      <c r="FO179" s="7">
        <v>1.1626209999999999</v>
      </c>
      <c r="FP179" s="7">
        <v>275.34118166666599</v>
      </c>
      <c r="FQ179" s="7">
        <v>2.80903233333333</v>
      </c>
      <c r="FR179" s="7">
        <v>-175.34118166666599</v>
      </c>
      <c r="FS179" s="7">
        <v>-1.6464113333333299</v>
      </c>
      <c r="FT179" s="7">
        <v>5.1130453333333303</v>
      </c>
      <c r="FU179" s="7">
        <v>-2.1723029999999999</v>
      </c>
      <c r="FV179" s="7">
        <v>-0.34720066666666699</v>
      </c>
      <c r="FW179" s="7">
        <v>4.0407186666666597</v>
      </c>
      <c r="FX179" s="7">
        <v>17180.344789999999</v>
      </c>
      <c r="FY179" s="7">
        <v>216.3</v>
      </c>
      <c r="FZ179" s="7">
        <v>35.799999999999997</v>
      </c>
      <c r="GA179" s="7">
        <v>142.23333333333301</v>
      </c>
      <c r="GB179" s="7">
        <v>38.266666666666602</v>
      </c>
      <c r="GC179" s="7">
        <v>14.7</v>
      </c>
      <c r="GD179" s="7">
        <v>23.566666666666599</v>
      </c>
      <c r="GE179" s="7">
        <v>60.1666666666666</v>
      </c>
      <c r="GF179" s="7">
        <v>52.766666666666602</v>
      </c>
      <c r="GG179" s="7">
        <v>9.1999999999999993</v>
      </c>
      <c r="GH179" s="7">
        <v>9.1300000000000008</v>
      </c>
    </row>
    <row r="180" spans="1:190" x14ac:dyDescent="0.3">
      <c r="A180" s="6">
        <v>41973</v>
      </c>
      <c r="B180" s="7">
        <v>7.2</v>
      </c>
      <c r="C180" s="7">
        <v>3</v>
      </c>
      <c r="D180" s="7">
        <v>8.1</v>
      </c>
      <c r="E180" s="7">
        <v>3.2</v>
      </c>
      <c r="F180" s="7">
        <v>2.8</v>
      </c>
      <c r="G180" s="7">
        <v>8.6999999999999993</v>
      </c>
      <c r="H180" s="7">
        <v>4.4000000000000004</v>
      </c>
      <c r="I180" s="7">
        <v>8.6999999999999993</v>
      </c>
      <c r="J180" s="7">
        <v>0.35</v>
      </c>
      <c r="K180" s="7">
        <v>0.6</v>
      </c>
      <c r="L180" s="7">
        <v>3.2825579999999999</v>
      </c>
      <c r="M180" s="7">
        <v>-6.4737150000000003</v>
      </c>
      <c r="N180" s="7">
        <v>2.7114370000000001</v>
      </c>
      <c r="O180" s="7">
        <v>6.9589660000000002</v>
      </c>
      <c r="P180" s="7">
        <v>5.2031689999999999</v>
      </c>
      <c r="Q180" s="7">
        <v>-6.4869000000000003</v>
      </c>
      <c r="R180" s="7">
        <v>9.6334</v>
      </c>
      <c r="S180" s="7">
        <v>-6.3859000000000004</v>
      </c>
      <c r="T180" s="7">
        <v>7.6936999999999998</v>
      </c>
      <c r="U180" s="7">
        <v>-4.2</v>
      </c>
      <c r="V180" s="7">
        <v>10.8</v>
      </c>
      <c r="W180" s="7">
        <v>7.5</v>
      </c>
      <c r="X180" s="7">
        <v>13.6</v>
      </c>
      <c r="Y180" s="7">
        <v>50.3</v>
      </c>
      <c r="Z180" s="7">
        <v>52.5</v>
      </c>
      <c r="AA180" s="7">
        <v>53.9</v>
      </c>
      <c r="AB180" s="7">
        <v>50</v>
      </c>
      <c r="AC180" s="7">
        <v>53</v>
      </c>
      <c r="AD180" s="7">
        <v>4.3051000000000004</v>
      </c>
      <c r="AE180" s="7">
        <v>15.8</v>
      </c>
      <c r="AF180" s="7">
        <v>16.399999999999999</v>
      </c>
      <c r="AG180" s="7">
        <v>9.1999999999999993</v>
      </c>
      <c r="AH180" s="7">
        <v>0</v>
      </c>
      <c r="AI180" s="7">
        <v>-1.2</v>
      </c>
      <c r="AJ180" s="7">
        <v>11.5</v>
      </c>
      <c r="AK180" s="7">
        <v>14</v>
      </c>
      <c r="AL180" s="7">
        <v>11.2</v>
      </c>
      <c r="AM180" s="7">
        <v>-7.6</v>
      </c>
      <c r="AN180" s="7">
        <v>14.8</v>
      </c>
      <c r="AO180" s="7">
        <v>-3.7</v>
      </c>
      <c r="AP180" s="7">
        <v>17.8</v>
      </c>
      <c r="AQ180" s="7">
        <v>12.5</v>
      </c>
      <c r="AR180" s="7">
        <v>10.1</v>
      </c>
      <c r="AS180" s="7">
        <v>29.9</v>
      </c>
      <c r="AT180" s="7">
        <v>13.3</v>
      </c>
      <c r="AU180" s="7">
        <v>17.100000000000001</v>
      </c>
      <c r="AV180" s="7">
        <v>19.2</v>
      </c>
      <c r="AW180" s="7">
        <v>2.4</v>
      </c>
      <c r="AX180" s="7">
        <v>41.7</v>
      </c>
      <c r="AY180" s="7">
        <v>55.9</v>
      </c>
      <c r="AZ180" s="7">
        <v>27.8</v>
      </c>
      <c r="BA180" s="7">
        <v>1.4</v>
      </c>
      <c r="BB180" s="7">
        <v>13.5</v>
      </c>
      <c r="BC180" s="7">
        <v>17.399999999999999</v>
      </c>
      <c r="BD180" s="7">
        <v>28</v>
      </c>
      <c r="BE180" s="7">
        <v>24</v>
      </c>
      <c r="BF180" s="7">
        <v>18.5</v>
      </c>
      <c r="BG180" s="7">
        <v>4</v>
      </c>
      <c r="BH180" s="7">
        <v>34.200000000000003</v>
      </c>
      <c r="BI180" s="7">
        <v>6.4</v>
      </c>
      <c r="BJ180" s="7">
        <v>12.2</v>
      </c>
      <c r="BK180" s="7">
        <v>33.200000000000003</v>
      </c>
      <c r="BL180" s="7">
        <v>37.4</v>
      </c>
      <c r="BM180" s="7">
        <v>25</v>
      </c>
      <c r="BN180" s="7">
        <v>13.6</v>
      </c>
      <c r="BO180" s="7">
        <v>20.7</v>
      </c>
      <c r="BP180" s="7">
        <v>25.6</v>
      </c>
      <c r="BQ180" s="7">
        <v>17.5</v>
      </c>
      <c r="BR180" s="7">
        <v>20.878</v>
      </c>
      <c r="BS180" s="7">
        <v>12.7</v>
      </c>
      <c r="BT180" s="7">
        <v>13.5</v>
      </c>
      <c r="BU180" s="7">
        <v>11.1</v>
      </c>
      <c r="BV180" s="7">
        <v>22.2</v>
      </c>
      <c r="BW180" s="7">
        <v>-26.1</v>
      </c>
      <c r="BX180" s="7">
        <v>11.9</v>
      </c>
      <c r="BY180" s="7">
        <v>10.5</v>
      </c>
      <c r="BZ180" s="7">
        <v>24.6</v>
      </c>
      <c r="CA180" s="7">
        <v>22</v>
      </c>
      <c r="CB180" s="7">
        <v>2.7</v>
      </c>
      <c r="CC180" s="7">
        <v>11.9</v>
      </c>
      <c r="CD180" s="7">
        <v>-14.5</v>
      </c>
      <c r="CE180" s="7">
        <v>-0.1</v>
      </c>
      <c r="CF180" s="7">
        <v>34.4</v>
      </c>
      <c r="CG180" s="7">
        <v>94.3</v>
      </c>
      <c r="CH180" s="7">
        <v>0.6</v>
      </c>
      <c r="CI180" s="7">
        <v>-9</v>
      </c>
      <c r="CJ180" s="7">
        <v>10.1</v>
      </c>
      <c r="CK180" s="7">
        <v>8.1</v>
      </c>
      <c r="CL180" s="7">
        <v>-8.1999999999999993</v>
      </c>
      <c r="CM180" s="7">
        <v>-10</v>
      </c>
      <c r="CN180" s="7">
        <v>-9.1999999999999993</v>
      </c>
      <c r="CO180" s="7">
        <v>7.1</v>
      </c>
      <c r="CP180" s="7">
        <v>-5.4</v>
      </c>
      <c r="CQ180" s="7">
        <v>-8.4</v>
      </c>
      <c r="CR180" s="7">
        <v>-3.7</v>
      </c>
      <c r="CS180" s="7">
        <v>-3.3</v>
      </c>
      <c r="CT180" s="7">
        <v>-1.2</v>
      </c>
      <c r="CU180" s="7">
        <v>-2.6</v>
      </c>
      <c r="CV180" s="7">
        <v>-4.0999999999999996</v>
      </c>
      <c r="CW180" s="7">
        <v>11.720800000000001</v>
      </c>
      <c r="CX180" s="7">
        <v>11.598697</v>
      </c>
      <c r="CY180" s="7">
        <v>12.510694000000001</v>
      </c>
      <c r="CZ180" s="7">
        <v>11.956832</v>
      </c>
      <c r="DA180" s="7">
        <v>9.8176480000000002</v>
      </c>
      <c r="DB180" s="7">
        <v>0</v>
      </c>
      <c r="DC180" s="7">
        <v>8.7105599999999992</v>
      </c>
      <c r="DD180" s="7">
        <v>9.1600590000000004</v>
      </c>
      <c r="DE180" s="7">
        <v>2.4</v>
      </c>
      <c r="DF180" s="7">
        <v>11.2</v>
      </c>
      <c r="DG180" s="9">
        <f>1/3*DG178+2/3*DG181</f>
        <v>9.1</v>
      </c>
      <c r="DH180" s="9">
        <f>1/3*DH178+2/3*DH181</f>
        <v>9.9599999999999991</v>
      </c>
      <c r="DI180" s="7">
        <v>2.2999999999999998</v>
      </c>
      <c r="DJ180" s="7">
        <v>2</v>
      </c>
      <c r="DK180" s="7">
        <v>62.25</v>
      </c>
      <c r="DL180" s="7">
        <v>3.37</v>
      </c>
      <c r="DM180" s="7">
        <v>-1535.217969</v>
      </c>
      <c r="DN180" s="7">
        <v>38473.54</v>
      </c>
      <c r="DO180" s="7">
        <v>0</v>
      </c>
      <c r="DP180" s="7">
        <v>3.5</v>
      </c>
      <c r="DQ180" s="7">
        <v>3.2</v>
      </c>
      <c r="DR180" s="7">
        <v>12.3</v>
      </c>
      <c r="DS180" s="7">
        <v>13.4</v>
      </c>
      <c r="DT180" s="7">
        <v>36.520000000000003</v>
      </c>
      <c r="DU180" s="7">
        <v>6.45</v>
      </c>
      <c r="DV180" s="7">
        <v>75.97</v>
      </c>
      <c r="DW180" s="7">
        <v>-4.93</v>
      </c>
      <c r="DX180" s="7">
        <v>65.84</v>
      </c>
      <c r="DY180" s="7">
        <v>0</v>
      </c>
      <c r="DZ180" s="7">
        <v>22.64</v>
      </c>
      <c r="EA180" s="7">
        <v>12.25</v>
      </c>
      <c r="EB180" s="7">
        <v>-152.63999999999999</v>
      </c>
      <c r="EC180" s="7">
        <v>0</v>
      </c>
      <c r="ED180" s="7">
        <v>0</v>
      </c>
      <c r="EE180" s="9">
        <f>EE170+10/12*(EE182-EE170)</f>
        <v>3.8916666666666666</v>
      </c>
      <c r="EF180" s="7">
        <v>2.6080000000000001</v>
      </c>
      <c r="EG180" s="7">
        <v>4.1006</v>
      </c>
      <c r="EH180" s="7">
        <v>4.1502999999999997</v>
      </c>
      <c r="EI180" s="7">
        <v>5.51</v>
      </c>
      <c r="EJ180" s="7">
        <v>3.2524999999999999</v>
      </c>
      <c r="EK180" s="7">
        <v>3.1577999999999999</v>
      </c>
      <c r="EL180" s="7">
        <v>2.89</v>
      </c>
      <c r="EM180" s="7">
        <v>2.8691</v>
      </c>
      <c r="EN180" s="7">
        <v>2.9209999999999998</v>
      </c>
      <c r="EO180" s="7">
        <v>3.0788000000000002</v>
      </c>
      <c r="EP180" s="7">
        <v>4.3</v>
      </c>
      <c r="EQ180" s="7">
        <v>1.4393</v>
      </c>
      <c r="ER180" s="7">
        <v>-2.6928000000000001</v>
      </c>
      <c r="ES180" s="7">
        <v>96.4</v>
      </c>
      <c r="ET180" s="7">
        <v>7.2666666666666604</v>
      </c>
      <c r="EU180" s="7">
        <v>4.1333333333333302</v>
      </c>
      <c r="EV180" s="7">
        <v>6.8333333333333304</v>
      </c>
      <c r="EW180" s="7">
        <v>8.6333333333333293</v>
      </c>
      <c r="EX180" s="7">
        <v>4.3</v>
      </c>
      <c r="EY180" s="7">
        <v>6.3333333333333304</v>
      </c>
      <c r="EZ180" s="7">
        <v>0</v>
      </c>
      <c r="FA180" s="7">
        <v>9.4</v>
      </c>
      <c r="FB180" s="7">
        <v>9.9</v>
      </c>
      <c r="FC180" s="7">
        <v>7.0666666666666602</v>
      </c>
      <c r="FD180" s="7">
        <v>6.1666666666666599</v>
      </c>
      <c r="FE180" s="7">
        <v>13.133333333333301</v>
      </c>
      <c r="FF180" s="7">
        <v>1.7</v>
      </c>
      <c r="FG180" s="7">
        <v>0</v>
      </c>
      <c r="FH180" s="7">
        <v>9.2333333333333307</v>
      </c>
      <c r="FI180" s="7">
        <v>0</v>
      </c>
      <c r="FJ180" s="7">
        <v>5.4624666666666597</v>
      </c>
      <c r="FK180" s="7">
        <v>4.3530666666666598</v>
      </c>
      <c r="FL180" s="7">
        <v>5.44516666666666</v>
      </c>
      <c r="FM180" s="7">
        <v>5.8813333333333304</v>
      </c>
      <c r="FN180" s="7">
        <v>250.442678</v>
      </c>
      <c r="FO180" s="7">
        <v>0.89048700000000003</v>
      </c>
      <c r="FP180" s="7">
        <v>347.39057033333302</v>
      </c>
      <c r="FQ180" s="7">
        <v>2.7013256666666599</v>
      </c>
      <c r="FR180" s="7">
        <v>-247.39057033333299</v>
      </c>
      <c r="FS180" s="7">
        <v>-1.81083866666666</v>
      </c>
      <c r="FT180" s="7">
        <v>5.0454876666666602</v>
      </c>
      <c r="FU180" s="7">
        <v>-2.006383</v>
      </c>
      <c r="FV180" s="7">
        <v>-0.55074833333333395</v>
      </c>
      <c r="FW180" s="7">
        <v>4.1812053333333301</v>
      </c>
      <c r="FX180" s="7">
        <v>16641.719433999999</v>
      </c>
      <c r="FY180" s="7">
        <v>216.8</v>
      </c>
      <c r="FZ180" s="7">
        <v>35.9</v>
      </c>
      <c r="GA180" s="7">
        <v>142.36666666666599</v>
      </c>
      <c r="GB180" s="7">
        <v>38.533333333333303</v>
      </c>
      <c r="GC180" s="7">
        <v>14.8</v>
      </c>
      <c r="GD180" s="7">
        <v>23.733333333333299</v>
      </c>
      <c r="GE180" s="7">
        <v>60.533333333333303</v>
      </c>
      <c r="GF180" s="7">
        <v>53.3333333333333</v>
      </c>
      <c r="GG180" s="7">
        <v>9.1</v>
      </c>
      <c r="GH180" s="7">
        <v>9.9600000000000009</v>
      </c>
    </row>
    <row r="181" spans="1:190" x14ac:dyDescent="0.3">
      <c r="A181" s="6">
        <v>42004</v>
      </c>
      <c r="B181" s="7">
        <v>7.9</v>
      </c>
      <c r="C181" s="7">
        <v>3.4</v>
      </c>
      <c r="D181" s="7">
        <v>8.9</v>
      </c>
      <c r="E181" s="7">
        <v>3.7</v>
      </c>
      <c r="F181" s="7">
        <v>3.8</v>
      </c>
      <c r="G181" s="7">
        <v>9.3000000000000007</v>
      </c>
      <c r="H181" s="7">
        <v>5.4</v>
      </c>
      <c r="I181" s="7">
        <v>9.5</v>
      </c>
      <c r="J181" s="7">
        <v>0.74</v>
      </c>
      <c r="K181" s="7">
        <v>1.3</v>
      </c>
      <c r="L181" s="7">
        <v>4.1532470000000004</v>
      </c>
      <c r="M181" s="7">
        <v>-12.707008999999999</v>
      </c>
      <c r="N181" s="7">
        <v>4.1116380000000001</v>
      </c>
      <c r="O181" s="7">
        <v>8.6087989999999994</v>
      </c>
      <c r="P181" s="7">
        <v>2.2653729999999999</v>
      </c>
      <c r="Q181" s="7">
        <v>-10.708399999999999</v>
      </c>
      <c r="R181" s="7">
        <v>29.0791</v>
      </c>
      <c r="S181" s="7">
        <v>-10.4003</v>
      </c>
      <c r="T181" s="7">
        <v>41.533799999999999</v>
      </c>
      <c r="U181" s="7">
        <v>-8</v>
      </c>
      <c r="V181" s="7">
        <v>10</v>
      </c>
      <c r="W181" s="7">
        <v>6.2</v>
      </c>
      <c r="X181" s="7">
        <v>12.6</v>
      </c>
      <c r="Y181" s="7">
        <v>50.1</v>
      </c>
      <c r="Z181" s="7">
        <v>52.2</v>
      </c>
      <c r="AA181" s="7">
        <v>54.1</v>
      </c>
      <c r="AB181" s="7">
        <v>49.6</v>
      </c>
      <c r="AC181" s="7">
        <v>53.4</v>
      </c>
      <c r="AD181" s="7">
        <v>4.2867509999999998</v>
      </c>
      <c r="AE181" s="7">
        <v>15.7</v>
      </c>
      <c r="AF181" s="7">
        <v>16.3</v>
      </c>
      <c r="AG181" s="7">
        <v>8.6999999999999993</v>
      </c>
      <c r="AH181" s="7">
        <v>-0.3</v>
      </c>
      <c r="AI181" s="7">
        <v>2</v>
      </c>
      <c r="AJ181" s="7">
        <v>10.6</v>
      </c>
      <c r="AK181" s="7">
        <v>14.1</v>
      </c>
      <c r="AL181" s="7">
        <v>8.6</v>
      </c>
      <c r="AM181" s="7">
        <v>-6.3</v>
      </c>
      <c r="AN181" s="7">
        <v>14.4</v>
      </c>
      <c r="AO181" s="7">
        <v>-5.0999999999999996</v>
      </c>
      <c r="AP181" s="7">
        <v>18.100000000000001</v>
      </c>
      <c r="AQ181" s="7">
        <v>12.2</v>
      </c>
      <c r="AR181" s="7">
        <v>8.6999999999999993</v>
      </c>
      <c r="AS181" s="7">
        <v>33.9</v>
      </c>
      <c r="AT181" s="7">
        <v>13.2</v>
      </c>
      <c r="AU181" s="7">
        <v>16.8</v>
      </c>
      <c r="AV181" s="7">
        <v>18.899999999999999</v>
      </c>
      <c r="AW181" s="7">
        <v>2.4</v>
      </c>
      <c r="AX181" s="7">
        <v>41.5</v>
      </c>
      <c r="AY181" s="7">
        <v>56.2</v>
      </c>
      <c r="AZ181" s="7">
        <v>31.3</v>
      </c>
      <c r="BA181" s="7">
        <v>0.7</v>
      </c>
      <c r="BB181" s="7">
        <v>13.5</v>
      </c>
      <c r="BC181" s="7">
        <v>17.100000000000001</v>
      </c>
      <c r="BD181" s="7">
        <v>27.2</v>
      </c>
      <c r="BE181" s="7">
        <v>25.7</v>
      </c>
      <c r="BF181" s="7">
        <v>18.600000000000001</v>
      </c>
      <c r="BG181" s="7">
        <v>4.2</v>
      </c>
      <c r="BH181" s="7">
        <v>38.6</v>
      </c>
      <c r="BI181" s="7">
        <v>10.5</v>
      </c>
      <c r="BJ181" s="7">
        <v>11.1</v>
      </c>
      <c r="BK181" s="7">
        <v>36.200000000000003</v>
      </c>
      <c r="BL181" s="7">
        <v>34.700000000000003</v>
      </c>
      <c r="BM181" s="7">
        <v>23.6</v>
      </c>
      <c r="BN181" s="7">
        <v>14.2</v>
      </c>
      <c r="BO181" s="7">
        <v>24</v>
      </c>
      <c r="BP181" s="7">
        <v>27.6</v>
      </c>
      <c r="BQ181" s="7">
        <v>18.899999999999999</v>
      </c>
      <c r="BR181" s="7">
        <v>20.2926</v>
      </c>
      <c r="BS181" s="7">
        <v>13.6</v>
      </c>
      <c r="BT181" s="7">
        <v>13.6</v>
      </c>
      <c r="BU181" s="7">
        <v>11.1</v>
      </c>
      <c r="BV181" s="7">
        <v>10.3</v>
      </c>
      <c r="BW181" s="7">
        <v>31.8</v>
      </c>
      <c r="BX181" s="7">
        <v>10.5</v>
      </c>
      <c r="BY181" s="7">
        <v>9.1999999999999993</v>
      </c>
      <c r="BZ181" s="7">
        <v>21.3</v>
      </c>
      <c r="CA181" s="7">
        <v>20.100000000000001</v>
      </c>
      <c r="CB181" s="7">
        <v>2.2000000000000002</v>
      </c>
      <c r="CC181" s="7">
        <v>10.5</v>
      </c>
      <c r="CD181" s="7">
        <v>-14</v>
      </c>
      <c r="CE181" s="7">
        <v>1</v>
      </c>
      <c r="CF181" s="7">
        <v>29.3</v>
      </c>
      <c r="CG181" s="7">
        <v>93.93</v>
      </c>
      <c r="CH181" s="7">
        <v>-0.1</v>
      </c>
      <c r="CI181" s="7">
        <v>-10.7</v>
      </c>
      <c r="CJ181" s="7">
        <v>9.1999999999999993</v>
      </c>
      <c r="CK181" s="7">
        <v>5.9</v>
      </c>
      <c r="CL181" s="7">
        <v>-7.6</v>
      </c>
      <c r="CM181" s="7">
        <v>-9.1</v>
      </c>
      <c r="CN181" s="7">
        <v>-13.4</v>
      </c>
      <c r="CO181" s="7">
        <v>7.2</v>
      </c>
      <c r="CP181" s="7">
        <v>-4.7</v>
      </c>
      <c r="CQ181" s="7">
        <v>-6.7</v>
      </c>
      <c r="CR181" s="7">
        <v>-4.5</v>
      </c>
      <c r="CS181" s="7">
        <v>-3.9</v>
      </c>
      <c r="CT181" s="7">
        <v>-1.4</v>
      </c>
      <c r="CU181" s="7">
        <v>-3.3</v>
      </c>
      <c r="CV181" s="7">
        <v>-4.7</v>
      </c>
      <c r="CW181" s="7">
        <v>11.889099999999999</v>
      </c>
      <c r="CX181" s="7">
        <v>11.808263</v>
      </c>
      <c r="CY181" s="7">
        <v>12.384679999999999</v>
      </c>
      <c r="CZ181" s="7">
        <v>12.110542000000001</v>
      </c>
      <c r="DA181" s="7">
        <v>10.050433999999999</v>
      </c>
      <c r="DB181" s="7">
        <v>0</v>
      </c>
      <c r="DC181" s="7">
        <v>9.3704809999999998</v>
      </c>
      <c r="DD181" s="7">
        <v>9.7450039999999998</v>
      </c>
      <c r="DE181" s="7">
        <v>3.782772</v>
      </c>
      <c r="DF181" s="7">
        <v>11.5</v>
      </c>
      <c r="DG181" s="7">
        <v>9</v>
      </c>
      <c r="DH181" s="7">
        <v>10.79</v>
      </c>
      <c r="DI181" s="7">
        <v>12.93</v>
      </c>
      <c r="DJ181" s="7">
        <v>6.1</v>
      </c>
      <c r="DK181" s="7">
        <v>97.86</v>
      </c>
      <c r="DL181" s="7">
        <v>3.43</v>
      </c>
      <c r="DM181" s="7">
        <v>-1438.750963</v>
      </c>
      <c r="DN181" s="7">
        <v>38430.18</v>
      </c>
      <c r="DO181" s="7">
        <v>0</v>
      </c>
      <c r="DP181" s="7">
        <v>2.9</v>
      </c>
      <c r="DQ181" s="7">
        <v>3.2</v>
      </c>
      <c r="DR181" s="7">
        <v>12.2</v>
      </c>
      <c r="DS181" s="7">
        <v>13.6</v>
      </c>
      <c r="DT181" s="7">
        <v>44.55</v>
      </c>
      <c r="DU181" s="7">
        <v>-98.57</v>
      </c>
      <c r="DV181" s="7">
        <v>380.61</v>
      </c>
      <c r="DW181" s="7">
        <v>28.4</v>
      </c>
      <c r="DX181" s="7">
        <v>53.23</v>
      </c>
      <c r="DY181" s="7">
        <v>0</v>
      </c>
      <c r="DZ181" s="7">
        <v>-37.14</v>
      </c>
      <c r="EA181" s="7">
        <v>-4.91</v>
      </c>
      <c r="EB181" s="7">
        <v>-13.26</v>
      </c>
      <c r="EC181" s="7">
        <v>0</v>
      </c>
      <c r="ED181" s="7">
        <v>14.3</v>
      </c>
      <c r="EE181" s="9">
        <f>EE170+11/12*(EE182-EE170)</f>
        <v>3.8708333333333336</v>
      </c>
      <c r="EF181" s="7">
        <v>3.528</v>
      </c>
      <c r="EG181" s="7">
        <v>5.3503999999999996</v>
      </c>
      <c r="EH181" s="7">
        <v>5.6501999999999999</v>
      </c>
      <c r="EI181" s="7">
        <v>5.51</v>
      </c>
      <c r="EJ181" s="7">
        <v>4.0877999999999997</v>
      </c>
      <c r="EK181" s="7">
        <v>3.78</v>
      </c>
      <c r="EL181" s="7">
        <v>3.7</v>
      </c>
      <c r="EM181" s="7">
        <v>3.4171999999999998</v>
      </c>
      <c r="EN181" s="7">
        <v>3.4525000000000001</v>
      </c>
      <c r="EO181" s="7">
        <v>3.54</v>
      </c>
      <c r="EP181" s="7">
        <v>5.2</v>
      </c>
      <c r="EQ181" s="7">
        <v>1.5056</v>
      </c>
      <c r="ER181" s="7">
        <v>-3.3151999999999999</v>
      </c>
      <c r="ES181" s="7">
        <v>95.6</v>
      </c>
      <c r="ET181" s="7">
        <v>7.2999999999999901</v>
      </c>
      <c r="EU181" s="7">
        <v>3.9</v>
      </c>
      <c r="EV181" s="7">
        <v>6.7</v>
      </c>
      <c r="EW181" s="7">
        <v>8.9</v>
      </c>
      <c r="EX181" s="7">
        <v>4.0999999999999996</v>
      </c>
      <c r="EY181" s="7">
        <v>6.2</v>
      </c>
      <c r="EZ181" s="7">
        <v>0</v>
      </c>
      <c r="FA181" s="7">
        <v>9.3000000000000007</v>
      </c>
      <c r="FB181" s="7">
        <v>9.8000000000000007</v>
      </c>
      <c r="FC181" s="7">
        <v>7.2999999999999901</v>
      </c>
      <c r="FD181" s="7">
        <v>6.1999999999999904</v>
      </c>
      <c r="FE181" s="7">
        <v>14.9</v>
      </c>
      <c r="FF181" s="7">
        <v>2</v>
      </c>
      <c r="FG181" s="7">
        <v>0</v>
      </c>
      <c r="FH181" s="7">
        <v>9.3000000000000007</v>
      </c>
      <c r="FI181" s="7">
        <v>0</v>
      </c>
      <c r="FJ181" s="7">
        <v>5.1656999999999904</v>
      </c>
      <c r="FK181" s="7">
        <v>3.90099999999999</v>
      </c>
      <c r="FL181" s="7">
        <v>4.8479999999999901</v>
      </c>
      <c r="FM181" s="7">
        <v>6</v>
      </c>
      <c r="FN181" s="7">
        <v>182.57997800000001</v>
      </c>
      <c r="FO181" s="7">
        <v>0.61835300000000004</v>
      </c>
      <c r="FP181" s="7">
        <v>419.43995899999999</v>
      </c>
      <c r="FQ181" s="7">
        <v>2.5936189999999901</v>
      </c>
      <c r="FR181" s="7">
        <v>-319.43995899999999</v>
      </c>
      <c r="FS181" s="7">
        <v>-1.97526599999999</v>
      </c>
      <c r="FT181" s="7">
        <v>4.97792999999999</v>
      </c>
      <c r="FU181" s="7">
        <v>-1.840463</v>
      </c>
      <c r="FV181" s="7">
        <v>-0.75429600000000097</v>
      </c>
      <c r="FW181" s="7">
        <v>4.3216919999999996</v>
      </c>
      <c r="FX181" s="7">
        <v>16103.094078</v>
      </c>
      <c r="FY181" s="7">
        <v>217.3</v>
      </c>
      <c r="FZ181" s="7">
        <v>36</v>
      </c>
      <c r="GA181" s="7">
        <v>142.5</v>
      </c>
      <c r="GB181" s="7">
        <v>38.799999999999997</v>
      </c>
      <c r="GC181" s="7">
        <v>14.9</v>
      </c>
      <c r="GD181" s="7">
        <v>23.9</v>
      </c>
      <c r="GE181" s="7">
        <v>60.9</v>
      </c>
      <c r="GF181" s="7">
        <v>53.9</v>
      </c>
      <c r="GG181" s="7">
        <v>9</v>
      </c>
      <c r="GH181" s="7">
        <v>10.79</v>
      </c>
    </row>
    <row r="182" spans="1:190" x14ac:dyDescent="0.3">
      <c r="A182" s="6">
        <v>42035</v>
      </c>
      <c r="B182" s="7">
        <v>9.6</v>
      </c>
      <c r="C182" s="9">
        <f>2/3*C181+1/3*C184</f>
        <v>2.7333333333333334</v>
      </c>
      <c r="D182" s="9">
        <f t="shared" ref="D182:H182" si="200">2/3*D181+1/3*D184</f>
        <v>8.1666666666666679</v>
      </c>
      <c r="E182" s="9">
        <f t="shared" si="200"/>
        <v>2.1</v>
      </c>
      <c r="F182" s="9">
        <f t="shared" si="200"/>
        <v>2.833333333333333</v>
      </c>
      <c r="G182" s="9">
        <f t="shared" si="200"/>
        <v>8.4666666666666668</v>
      </c>
      <c r="H182" s="9">
        <f t="shared" si="200"/>
        <v>4.7</v>
      </c>
      <c r="I182" s="9">
        <f>2/3*I181+1/3*I184</f>
        <v>9</v>
      </c>
      <c r="J182" s="7">
        <v>0.45</v>
      </c>
      <c r="K182" s="7">
        <v>13.37</v>
      </c>
      <c r="L182" s="9">
        <f>L181/2+L183/2</f>
        <v>-1.0733764999999997</v>
      </c>
      <c r="M182" s="9">
        <f t="shared" ref="M182:P182" si="201">M181/2+M183/2</f>
        <v>-8.3535044999999997</v>
      </c>
      <c r="N182" s="9">
        <f t="shared" si="201"/>
        <v>-2.4441809999999999</v>
      </c>
      <c r="O182" s="9">
        <f t="shared" si="201"/>
        <v>5.8543994999999995</v>
      </c>
      <c r="P182" s="9">
        <f t="shared" si="201"/>
        <v>-0.31731350000000003</v>
      </c>
      <c r="Q182" s="7">
        <v>-9.0625999999999998</v>
      </c>
      <c r="R182" s="7">
        <v>-1.0711999999999999</v>
      </c>
      <c r="S182" s="7">
        <v>-6.7702999999999998</v>
      </c>
      <c r="T182" s="7">
        <v>-15.569599999999999</v>
      </c>
      <c r="U182" s="9">
        <f>2/3*U181+1/3*U184</f>
        <v>-5.4666666666666668</v>
      </c>
      <c r="V182" s="9">
        <f t="shared" ref="V182:X182" si="202">V181/2+V183/2</f>
        <v>10.4</v>
      </c>
      <c r="W182" s="9">
        <f t="shared" si="202"/>
        <v>5.2</v>
      </c>
      <c r="X182" s="9">
        <f t="shared" si="202"/>
        <v>10.55</v>
      </c>
      <c r="Y182" s="7">
        <v>49.8</v>
      </c>
      <c r="Z182" s="7">
        <v>51.7</v>
      </c>
      <c r="AA182" s="7">
        <v>53.7</v>
      </c>
      <c r="AB182" s="7">
        <v>49.7</v>
      </c>
      <c r="AC182" s="7">
        <v>51.8</v>
      </c>
      <c r="AD182" s="9">
        <f t="shared" ref="AD182:BU182" si="203">AD181/2+AD183/2</f>
        <v>1.8533754999999998</v>
      </c>
      <c r="AE182" s="9">
        <f t="shared" si="203"/>
        <v>14.8</v>
      </c>
      <c r="AF182" s="9">
        <f t="shared" si="203"/>
        <v>15.350000000000001</v>
      </c>
      <c r="AG182" s="9">
        <f t="shared" si="203"/>
        <v>12.799999999999999</v>
      </c>
      <c r="AH182" s="9">
        <f t="shared" si="203"/>
        <v>-1.1499999999999999</v>
      </c>
      <c r="AI182" s="9">
        <f t="shared" si="203"/>
        <v>-0.14999999999999991</v>
      </c>
      <c r="AJ182" s="9">
        <f t="shared" si="203"/>
        <v>8.65</v>
      </c>
      <c r="AK182" s="9">
        <f t="shared" si="203"/>
        <v>14.05</v>
      </c>
      <c r="AL182" s="9">
        <f t="shared" si="203"/>
        <v>4.3999999999999995</v>
      </c>
      <c r="AM182" s="9">
        <f t="shared" si="203"/>
        <v>-15.700000000000001</v>
      </c>
      <c r="AN182" s="9">
        <f t="shared" si="203"/>
        <v>12.7</v>
      </c>
      <c r="AO182" s="9">
        <f t="shared" si="203"/>
        <v>-3.65</v>
      </c>
      <c r="AP182" s="9">
        <f t="shared" si="203"/>
        <v>16.8</v>
      </c>
      <c r="AQ182" s="9">
        <f t="shared" si="203"/>
        <v>10.45</v>
      </c>
      <c r="AR182" s="9">
        <f t="shared" si="203"/>
        <v>10.050000000000001</v>
      </c>
      <c r="AS182" s="9">
        <f t="shared" si="203"/>
        <v>35.099999999999994</v>
      </c>
      <c r="AT182" s="9">
        <f t="shared" si="203"/>
        <v>12.35</v>
      </c>
      <c r="AU182" s="9">
        <f t="shared" si="203"/>
        <v>15.8</v>
      </c>
      <c r="AV182" s="9">
        <f t="shared" si="203"/>
        <v>22.2</v>
      </c>
      <c r="AW182" s="9">
        <f t="shared" si="203"/>
        <v>2</v>
      </c>
      <c r="AX182" s="9">
        <f t="shared" si="203"/>
        <v>39.700000000000003</v>
      </c>
      <c r="AY182" s="9">
        <f t="shared" si="203"/>
        <v>58.35</v>
      </c>
      <c r="AZ182" s="9">
        <f t="shared" si="203"/>
        <v>33</v>
      </c>
      <c r="BA182" s="9">
        <f t="shared" si="203"/>
        <v>-0.95000000000000007</v>
      </c>
      <c r="BB182" s="9">
        <f t="shared" si="203"/>
        <v>12.05</v>
      </c>
      <c r="BC182" s="9">
        <f t="shared" si="203"/>
        <v>19.850000000000001</v>
      </c>
      <c r="BD182" s="9">
        <f t="shared" si="203"/>
        <v>31.5</v>
      </c>
      <c r="BE182" s="9">
        <f t="shared" si="203"/>
        <v>24.049999999999997</v>
      </c>
      <c r="BF182" s="9">
        <f t="shared" si="203"/>
        <v>19.950000000000003</v>
      </c>
      <c r="BG182" s="9">
        <f t="shared" si="203"/>
        <v>0.40000000000000013</v>
      </c>
      <c r="BH182" s="9">
        <f t="shared" si="203"/>
        <v>37.700000000000003</v>
      </c>
      <c r="BI182" s="9">
        <f t="shared" si="203"/>
        <v>1.2000000000000002</v>
      </c>
      <c r="BJ182" s="9">
        <f t="shared" si="203"/>
        <v>11.2</v>
      </c>
      <c r="BK182" s="9">
        <f t="shared" si="203"/>
        <v>27.950000000000003</v>
      </c>
      <c r="BL182" s="9">
        <f t="shared" si="203"/>
        <v>22.75</v>
      </c>
      <c r="BM182" s="9">
        <f t="shared" si="203"/>
        <v>21.450000000000003</v>
      </c>
      <c r="BN182" s="9">
        <f t="shared" si="203"/>
        <v>9.6499999999999986</v>
      </c>
      <c r="BO182" s="9">
        <f t="shared" si="203"/>
        <v>22.4</v>
      </c>
      <c r="BP182" s="9">
        <f t="shared" si="203"/>
        <v>34.1</v>
      </c>
      <c r="BQ182" s="9">
        <f t="shared" si="203"/>
        <v>17.5</v>
      </c>
      <c r="BR182" s="9">
        <f t="shared" si="203"/>
        <v>20.543050000000001</v>
      </c>
      <c r="BS182" s="9">
        <f t="shared" si="203"/>
        <v>10.25</v>
      </c>
      <c r="BT182" s="9">
        <f t="shared" si="203"/>
        <v>5.8999999999999995</v>
      </c>
      <c r="BU182" s="9">
        <f t="shared" si="203"/>
        <v>7.8</v>
      </c>
      <c r="BV182" s="7">
        <v>29.4</v>
      </c>
      <c r="BW182" s="7">
        <v>40.6</v>
      </c>
      <c r="BX182" s="9">
        <f t="shared" ref="BX182:CQ182" si="204">BX181/2+BX183/2</f>
        <v>10.45</v>
      </c>
      <c r="BY182" s="9">
        <f t="shared" si="204"/>
        <v>9.1499999999999986</v>
      </c>
      <c r="BZ182" s="9">
        <f t="shared" si="204"/>
        <v>18.100000000000001</v>
      </c>
      <c r="CA182" s="9">
        <f t="shared" si="204"/>
        <v>19.149999999999999</v>
      </c>
      <c r="CB182" s="9">
        <f t="shared" si="204"/>
        <v>4.25</v>
      </c>
      <c r="CC182" s="9">
        <f t="shared" si="204"/>
        <v>10.45</v>
      </c>
      <c r="CD182" s="9">
        <f t="shared" si="204"/>
        <v>-22.85</v>
      </c>
      <c r="CE182" s="9">
        <f t="shared" si="204"/>
        <v>-14.6</v>
      </c>
      <c r="CF182" s="9">
        <f t="shared" si="204"/>
        <v>31.299999999999997</v>
      </c>
      <c r="CG182" s="9">
        <f t="shared" si="204"/>
        <v>93.85</v>
      </c>
      <c r="CH182" s="9">
        <f t="shared" si="204"/>
        <v>0.75</v>
      </c>
      <c r="CI182" s="9">
        <f t="shared" si="204"/>
        <v>-14.2</v>
      </c>
      <c r="CJ182" s="9">
        <f t="shared" si="204"/>
        <v>8.3999999999999986</v>
      </c>
      <c r="CK182" s="9">
        <f t="shared" si="204"/>
        <v>-3.5</v>
      </c>
      <c r="CL182" s="9">
        <f t="shared" si="204"/>
        <v>-11.95</v>
      </c>
      <c r="CM182" s="9">
        <f t="shared" si="204"/>
        <v>-13.45</v>
      </c>
      <c r="CN182" s="9">
        <f t="shared" si="204"/>
        <v>-9</v>
      </c>
      <c r="CO182" s="9">
        <f t="shared" si="204"/>
        <v>5.2</v>
      </c>
      <c r="CP182" s="9">
        <f t="shared" si="204"/>
        <v>-6.8000000000000007</v>
      </c>
      <c r="CQ182" s="9">
        <f t="shared" si="204"/>
        <v>-12.1</v>
      </c>
      <c r="CR182" s="7">
        <v>-5.3</v>
      </c>
      <c r="CS182" s="7">
        <v>-4.4000000000000004</v>
      </c>
      <c r="CT182" s="7">
        <v>-1.7</v>
      </c>
      <c r="CU182" s="7">
        <v>-3.9</v>
      </c>
      <c r="CV182" s="7">
        <v>-5.2</v>
      </c>
      <c r="CW182" s="9">
        <f t="shared" ref="CW182:DA182" si="205">CW181/2+CW183/2</f>
        <v>11.301649999999999</v>
      </c>
      <c r="CX182" s="9">
        <f t="shared" si="205"/>
        <v>11.1851945</v>
      </c>
      <c r="CY182" s="9">
        <f t="shared" si="205"/>
        <v>12.010051499999999</v>
      </c>
      <c r="CZ182" s="9">
        <f t="shared" si="205"/>
        <v>11.381993000000001</v>
      </c>
      <c r="DA182" s="9">
        <f t="shared" si="205"/>
        <v>10.6402445</v>
      </c>
      <c r="DB182" s="7">
        <v>0</v>
      </c>
      <c r="DC182" s="9">
        <f t="shared" ref="DC182:DF182" si="206">DC181/2+DC183/2</f>
        <v>8.7581100000000003</v>
      </c>
      <c r="DD182" s="9">
        <f t="shared" si="206"/>
        <v>9.0483004999999999</v>
      </c>
      <c r="DE182" s="9">
        <f t="shared" si="206"/>
        <v>4.4228259999999997</v>
      </c>
      <c r="DF182" s="9">
        <f t="shared" si="206"/>
        <v>11.25</v>
      </c>
      <c r="DG182" s="9">
        <f>2/3*DG181+1/3*DG184</f>
        <v>8.7666666666666657</v>
      </c>
      <c r="DH182" s="9">
        <f>2/3*DH181+1/3*DH184</f>
        <v>10.073333333333332</v>
      </c>
      <c r="DI182" s="7">
        <v>7.56</v>
      </c>
      <c r="DJ182" s="9">
        <f t="shared" ref="DJ182" si="207">DJ181/2+DJ183/2</f>
        <v>8.4543999999999997</v>
      </c>
      <c r="DK182" s="7">
        <v>85.23</v>
      </c>
      <c r="DL182" s="7">
        <v>-10.89</v>
      </c>
      <c r="DM182" s="7">
        <v>-826.944436</v>
      </c>
      <c r="DN182" s="7">
        <v>38134.14</v>
      </c>
      <c r="DO182" s="7">
        <v>0</v>
      </c>
      <c r="DP182" s="7">
        <v>-17.600000000000001</v>
      </c>
      <c r="DQ182" s="7">
        <v>10.6</v>
      </c>
      <c r="DR182" s="7">
        <v>10.8</v>
      </c>
      <c r="DS182" s="7">
        <v>13.9</v>
      </c>
      <c r="DT182" s="7">
        <v>11.5</v>
      </c>
      <c r="DU182" s="7">
        <v>7.83</v>
      </c>
      <c r="DV182" s="7">
        <v>15.34</v>
      </c>
      <c r="DW182" s="7">
        <v>-13.38</v>
      </c>
      <c r="DX182" s="7">
        <v>27.09</v>
      </c>
      <c r="DY182" s="7">
        <v>0</v>
      </c>
      <c r="DZ182" s="7">
        <v>-280.81</v>
      </c>
      <c r="EA182" s="7">
        <v>-112.45</v>
      </c>
      <c r="EB182" s="7">
        <v>353.66</v>
      </c>
      <c r="EC182" s="7">
        <v>0</v>
      </c>
      <c r="ED182" s="9">
        <f>2/3*ED181+1/3*ED184</f>
        <v>13.866666666666667</v>
      </c>
      <c r="EE182" s="7">
        <v>3.85</v>
      </c>
      <c r="EF182" s="7">
        <v>2.8130000000000002</v>
      </c>
      <c r="EG182" s="7">
        <v>4.75</v>
      </c>
      <c r="EH182" s="7">
        <v>5.0776000000000003</v>
      </c>
      <c r="EI182" s="7">
        <v>5.51</v>
      </c>
      <c r="EJ182" s="7">
        <v>3.85</v>
      </c>
      <c r="EK182" s="7">
        <v>3.73</v>
      </c>
      <c r="EL182" s="7">
        <v>3.56</v>
      </c>
      <c r="EM182" s="7">
        <v>3.4306999999999999</v>
      </c>
      <c r="EN182" s="7">
        <v>3.355</v>
      </c>
      <c r="EO182" s="7">
        <v>3.3813</v>
      </c>
      <c r="EP182" s="7">
        <v>4.9333999999999998</v>
      </c>
      <c r="EQ182" s="7">
        <v>0.76380000000000003</v>
      </c>
      <c r="ER182" s="7">
        <v>-4.3201999999999998</v>
      </c>
      <c r="ES182" s="7">
        <v>94.4</v>
      </c>
      <c r="ET182" s="7">
        <v>7.2333333333333298</v>
      </c>
      <c r="EU182" s="7">
        <v>3.6333333333333302</v>
      </c>
      <c r="EV182" s="7">
        <v>6.5333333333333297</v>
      </c>
      <c r="EW182" s="7">
        <v>8.7333333333333307</v>
      </c>
      <c r="EX182" s="7">
        <v>3.8333333333333299</v>
      </c>
      <c r="EY182" s="7">
        <v>6.0666666666666602</v>
      </c>
      <c r="EZ182" s="7">
        <v>0</v>
      </c>
      <c r="FA182" s="7">
        <v>9.2666666666666604</v>
      </c>
      <c r="FB182" s="7">
        <v>8.7666666666666604</v>
      </c>
      <c r="FC182" s="7">
        <v>6.6</v>
      </c>
      <c r="FD182" s="7">
        <v>6.1666666666666599</v>
      </c>
      <c r="FE182" s="7">
        <v>15.2666666666666</v>
      </c>
      <c r="FF182" s="7">
        <v>1.7666666666666599</v>
      </c>
      <c r="FG182" s="7">
        <v>0</v>
      </c>
      <c r="FH182" s="7">
        <v>9.1</v>
      </c>
      <c r="FI182" s="7">
        <v>0</v>
      </c>
      <c r="FJ182" s="7">
        <v>4.7040666666666597</v>
      </c>
      <c r="FK182" s="7">
        <v>3.5255666666666601</v>
      </c>
      <c r="FL182" s="7">
        <v>4.30873333333333</v>
      </c>
      <c r="FM182" s="7">
        <v>5.5917666666666603</v>
      </c>
      <c r="FN182" s="7">
        <v>64.799913000000004</v>
      </c>
      <c r="FO182" s="7">
        <v>0.18107200000000001</v>
      </c>
      <c r="FP182" s="7">
        <v>132.885175333333</v>
      </c>
      <c r="FQ182" s="7">
        <v>2.7467166666666598</v>
      </c>
      <c r="FR182" s="7">
        <v>-32.885175333333301</v>
      </c>
      <c r="FS182" s="7">
        <v>-2.5656446666666599</v>
      </c>
      <c r="FT182" s="7">
        <v>4.9252803333333297</v>
      </c>
      <c r="FU182" s="7">
        <v>-1.8883683333333301</v>
      </c>
      <c r="FV182" s="7">
        <v>-0.51680066666666702</v>
      </c>
      <c r="FW182" s="7">
        <v>4.5044779999999998</v>
      </c>
      <c r="FX182" s="7">
        <v>15632.7868286666</v>
      </c>
      <c r="FY182" s="7">
        <v>218.2</v>
      </c>
      <c r="FZ182" s="7">
        <v>36.266666666666602</v>
      </c>
      <c r="GA182" s="7">
        <v>143.96666666666599</v>
      </c>
      <c r="GB182" s="7">
        <v>37.966666666666598</v>
      </c>
      <c r="GC182" s="7">
        <v>14.8</v>
      </c>
      <c r="GD182" s="7">
        <v>23.1666666666666</v>
      </c>
      <c r="GE182" s="7">
        <v>61.433333333333302</v>
      </c>
      <c r="GF182" s="7">
        <v>54.3</v>
      </c>
      <c r="GG182" s="7">
        <v>8.7666666666666604</v>
      </c>
      <c r="GH182" s="7">
        <v>10.0733333333333</v>
      </c>
    </row>
    <row r="183" spans="1:190" x14ac:dyDescent="0.3">
      <c r="A183" s="6">
        <v>42063</v>
      </c>
      <c r="B183" s="7">
        <v>3.6</v>
      </c>
      <c r="C183" s="9">
        <f>1/3*C181+2/3*C184</f>
        <v>2.0666666666666664</v>
      </c>
      <c r="D183" s="9">
        <f t="shared" ref="D183:H183" si="208">1/3*D181+2/3*D184</f>
        <v>7.4333333333333336</v>
      </c>
      <c r="E183" s="9">
        <f t="shared" si="208"/>
        <v>0.5</v>
      </c>
      <c r="F183" s="9">
        <f t="shared" si="208"/>
        <v>1.8666666666666667</v>
      </c>
      <c r="G183" s="9">
        <f t="shared" si="208"/>
        <v>7.6333333333333329</v>
      </c>
      <c r="H183" s="9">
        <f t="shared" si="208"/>
        <v>4</v>
      </c>
      <c r="I183" s="9">
        <f>1/3*I181+2/3*I184</f>
        <v>8.5</v>
      </c>
      <c r="J183" s="7">
        <v>0.42</v>
      </c>
      <c r="K183" s="7">
        <v>-7.6</v>
      </c>
      <c r="L183" s="7">
        <v>-6.3</v>
      </c>
      <c r="M183" s="7">
        <v>-4</v>
      </c>
      <c r="N183" s="7">
        <v>-9</v>
      </c>
      <c r="O183" s="7">
        <v>3.1</v>
      </c>
      <c r="P183" s="7">
        <v>-2.9</v>
      </c>
      <c r="Q183" s="7">
        <v>-9.1288</v>
      </c>
      <c r="R183" s="7">
        <v>-5.7096</v>
      </c>
      <c r="S183" s="7">
        <v>-13.8941</v>
      </c>
      <c r="T183" s="7">
        <v>-19.8081</v>
      </c>
      <c r="U183" s="9">
        <f>1/3*U181+2/3*U184</f>
        <v>-2.9333333333333331</v>
      </c>
      <c r="V183" s="7">
        <v>10.8</v>
      </c>
      <c r="W183" s="7">
        <v>4.2</v>
      </c>
      <c r="X183" s="7">
        <v>8.5</v>
      </c>
      <c r="Y183" s="7">
        <v>49.9</v>
      </c>
      <c r="Z183" s="7">
        <v>51.4</v>
      </c>
      <c r="AA183" s="7">
        <v>53.9</v>
      </c>
      <c r="AB183" s="7">
        <v>50.7</v>
      </c>
      <c r="AC183" s="7">
        <v>52</v>
      </c>
      <c r="AD183" s="7">
        <v>-0.57999999999999996</v>
      </c>
      <c r="AE183" s="7">
        <v>13.9</v>
      </c>
      <c r="AF183" s="7">
        <v>14.4</v>
      </c>
      <c r="AG183" s="7">
        <v>16.899999999999999</v>
      </c>
      <c r="AH183" s="7">
        <v>-2</v>
      </c>
      <c r="AI183" s="7">
        <v>-2.2999999999999998</v>
      </c>
      <c r="AJ183" s="7">
        <v>6.7</v>
      </c>
      <c r="AK183" s="7">
        <v>14</v>
      </c>
      <c r="AL183" s="7">
        <v>0.2</v>
      </c>
      <c r="AM183" s="7">
        <v>-25.1</v>
      </c>
      <c r="AN183" s="7">
        <v>11</v>
      </c>
      <c r="AO183" s="7">
        <v>-2.2000000000000002</v>
      </c>
      <c r="AP183" s="7">
        <v>15.5</v>
      </c>
      <c r="AQ183" s="7">
        <v>8.6999999999999993</v>
      </c>
      <c r="AR183" s="7">
        <v>11.4</v>
      </c>
      <c r="AS183" s="7">
        <v>36.299999999999997</v>
      </c>
      <c r="AT183" s="7">
        <v>11.5</v>
      </c>
      <c r="AU183" s="7">
        <v>14.8</v>
      </c>
      <c r="AV183" s="7">
        <v>25.5</v>
      </c>
      <c r="AW183" s="7">
        <v>1.6</v>
      </c>
      <c r="AX183" s="7">
        <v>37.9</v>
      </c>
      <c r="AY183" s="7">
        <v>60.5</v>
      </c>
      <c r="AZ183" s="7">
        <v>34.700000000000003</v>
      </c>
      <c r="BA183" s="7">
        <v>-2.6</v>
      </c>
      <c r="BB183" s="7">
        <v>10.6</v>
      </c>
      <c r="BC183" s="7">
        <v>22.6</v>
      </c>
      <c r="BD183" s="7">
        <v>35.799999999999997</v>
      </c>
      <c r="BE183" s="7">
        <v>22.4</v>
      </c>
      <c r="BF183" s="7">
        <v>21.3</v>
      </c>
      <c r="BG183" s="7">
        <v>-3.4</v>
      </c>
      <c r="BH183" s="7">
        <v>36.799999999999997</v>
      </c>
      <c r="BI183" s="7">
        <v>-8.1</v>
      </c>
      <c r="BJ183" s="7">
        <v>11.3</v>
      </c>
      <c r="BK183" s="7">
        <v>19.7</v>
      </c>
      <c r="BL183" s="7">
        <v>10.8</v>
      </c>
      <c r="BM183" s="7">
        <v>19.3</v>
      </c>
      <c r="BN183" s="7">
        <v>5.0999999999999996</v>
      </c>
      <c r="BO183" s="7">
        <v>20.8</v>
      </c>
      <c r="BP183" s="7">
        <v>40.6</v>
      </c>
      <c r="BQ183" s="7">
        <v>16.100000000000001</v>
      </c>
      <c r="BR183" s="7">
        <v>20.793500000000002</v>
      </c>
      <c r="BS183" s="7">
        <v>6.9</v>
      </c>
      <c r="BT183" s="7">
        <v>-1.8</v>
      </c>
      <c r="BU183" s="7">
        <v>4.5</v>
      </c>
      <c r="BV183" s="7">
        <v>0.9</v>
      </c>
      <c r="BW183" s="7">
        <v>68.2</v>
      </c>
      <c r="BX183" s="7">
        <v>10.4</v>
      </c>
      <c r="BY183" s="7">
        <v>9.1</v>
      </c>
      <c r="BZ183" s="7">
        <v>14.9</v>
      </c>
      <c r="CA183" s="7">
        <v>18.2</v>
      </c>
      <c r="CB183" s="7">
        <v>6.3</v>
      </c>
      <c r="CC183" s="7">
        <v>10.4</v>
      </c>
      <c r="CD183" s="7">
        <v>-31.7</v>
      </c>
      <c r="CE183" s="7">
        <v>-30.2</v>
      </c>
      <c r="CF183" s="7">
        <v>33.299999999999997</v>
      </c>
      <c r="CG183" s="7">
        <v>93.77</v>
      </c>
      <c r="CH183" s="7">
        <v>1.6</v>
      </c>
      <c r="CI183" s="7">
        <v>-17.7</v>
      </c>
      <c r="CJ183" s="7">
        <v>7.6</v>
      </c>
      <c r="CK183" s="7">
        <v>-12.9</v>
      </c>
      <c r="CL183" s="7">
        <v>-16.3</v>
      </c>
      <c r="CM183" s="7">
        <v>-17.8</v>
      </c>
      <c r="CN183" s="7">
        <v>-4.5999999999999996</v>
      </c>
      <c r="CO183" s="7">
        <v>3.2</v>
      </c>
      <c r="CP183" s="7">
        <v>-8.9</v>
      </c>
      <c r="CQ183" s="7">
        <v>-17.5</v>
      </c>
      <c r="CR183" s="7">
        <v>-6</v>
      </c>
      <c r="CS183" s="7">
        <v>-4.9000000000000004</v>
      </c>
      <c r="CT183" s="7">
        <v>-2.1</v>
      </c>
      <c r="CU183" s="7">
        <v>-4.4000000000000004</v>
      </c>
      <c r="CV183" s="7">
        <v>-5.7</v>
      </c>
      <c r="CW183" s="7">
        <v>10.7142</v>
      </c>
      <c r="CX183" s="7">
        <v>10.562125999999999</v>
      </c>
      <c r="CY183" s="7">
        <v>11.635422999999999</v>
      </c>
      <c r="CZ183" s="7">
        <v>10.653444</v>
      </c>
      <c r="DA183" s="7">
        <v>11.230055</v>
      </c>
      <c r="DB183" s="7">
        <v>0</v>
      </c>
      <c r="DC183" s="7">
        <v>8.1457390000000007</v>
      </c>
      <c r="DD183" s="7">
        <v>8.3515969999999999</v>
      </c>
      <c r="DE183" s="7">
        <v>5.0628799999999998</v>
      </c>
      <c r="DF183" s="7">
        <v>11</v>
      </c>
      <c r="DG183" s="9">
        <f>1/3*DG181+2/3*DG184</f>
        <v>8.5333333333333332</v>
      </c>
      <c r="DH183" s="9">
        <f>1/3*DH181+2/3*DH184</f>
        <v>9.3566666666666656</v>
      </c>
      <c r="DI183" s="7">
        <v>-0.22</v>
      </c>
      <c r="DJ183" s="7">
        <v>10.8088</v>
      </c>
      <c r="DK183" s="7">
        <v>367.9</v>
      </c>
      <c r="DL183" s="7">
        <v>-2.35</v>
      </c>
      <c r="DM183" s="7">
        <v>-777.85494200000005</v>
      </c>
      <c r="DN183" s="7">
        <v>38015.03</v>
      </c>
      <c r="DO183" s="7">
        <v>0</v>
      </c>
      <c r="DP183" s="7">
        <v>17</v>
      </c>
      <c r="DQ183" s="7">
        <v>5.6</v>
      </c>
      <c r="DR183" s="7">
        <v>12.5</v>
      </c>
      <c r="DS183" s="7">
        <v>14.3</v>
      </c>
      <c r="DT183" s="7">
        <v>58.19</v>
      </c>
      <c r="DU183" s="7">
        <v>99.14</v>
      </c>
      <c r="DV183" s="7">
        <v>66.55</v>
      </c>
      <c r="DW183" s="7">
        <v>330.69</v>
      </c>
      <c r="DX183" s="7">
        <v>56.34</v>
      </c>
      <c r="DY183" s="7">
        <v>0</v>
      </c>
      <c r="DZ183" s="7">
        <v>-104.05</v>
      </c>
      <c r="EA183" s="7">
        <v>-276.66000000000003</v>
      </c>
      <c r="EB183" s="7">
        <v>-211.44</v>
      </c>
      <c r="EC183" s="7">
        <v>0</v>
      </c>
      <c r="ED183" s="9">
        <f>1/3*ED181+2/3*ED184</f>
        <v>13.433333333333334</v>
      </c>
      <c r="EE183" s="7">
        <v>3.85</v>
      </c>
      <c r="EF183" s="7">
        <v>3.4409999999999998</v>
      </c>
      <c r="EG183" s="7">
        <v>5.0835999999999997</v>
      </c>
      <c r="EH183" s="7">
        <v>4.9875999999999996</v>
      </c>
      <c r="EI183" s="7">
        <v>5.51</v>
      </c>
      <c r="EJ183" s="7">
        <v>4.125</v>
      </c>
      <c r="EK183" s="7">
        <v>3.8491</v>
      </c>
      <c r="EL183" s="7">
        <v>3.5935999999999999</v>
      </c>
      <c r="EM183" s="7">
        <v>3.3786999999999998</v>
      </c>
      <c r="EN183" s="7">
        <v>3.3</v>
      </c>
      <c r="EO183" s="7">
        <v>3.28</v>
      </c>
      <c r="EP183" s="7">
        <v>4.9134000000000002</v>
      </c>
      <c r="EQ183" s="7">
        <v>1.4311</v>
      </c>
      <c r="ER183" s="7">
        <v>-4.7976000000000001</v>
      </c>
      <c r="ES183" s="7">
        <v>94.2</v>
      </c>
      <c r="ET183" s="7">
        <v>7.1666666666666599</v>
      </c>
      <c r="EU183" s="7">
        <v>3.36666666666666</v>
      </c>
      <c r="EV183" s="7">
        <v>6.36666666666666</v>
      </c>
      <c r="EW183" s="7">
        <v>8.5666666666666593</v>
      </c>
      <c r="EX183" s="7">
        <v>3.5666666666666602</v>
      </c>
      <c r="EY183" s="7">
        <v>5.93333333333333</v>
      </c>
      <c r="EZ183" s="7">
        <v>3.15</v>
      </c>
      <c r="FA183" s="7">
        <v>9.2333333333333307</v>
      </c>
      <c r="FB183" s="7">
        <v>7.7333333333333298</v>
      </c>
      <c r="FC183" s="7">
        <v>5.9</v>
      </c>
      <c r="FD183" s="7">
        <v>6.1333333333333302</v>
      </c>
      <c r="FE183" s="7">
        <v>15.633333333333301</v>
      </c>
      <c r="FF183" s="7">
        <v>1.5333333333333301</v>
      </c>
      <c r="FG183" s="7">
        <v>5.95</v>
      </c>
      <c r="FH183" s="7">
        <v>8.9</v>
      </c>
      <c r="FI183" s="7">
        <v>4.8</v>
      </c>
      <c r="FJ183" s="7">
        <v>4.2424333333333299</v>
      </c>
      <c r="FK183" s="7">
        <v>3.1501333333333301</v>
      </c>
      <c r="FL183" s="7">
        <v>3.7694666666666601</v>
      </c>
      <c r="FM183" s="7">
        <v>5.1835333333333304</v>
      </c>
      <c r="FN183" s="7">
        <v>-52.980151999999997</v>
      </c>
      <c r="FO183" s="7">
        <v>-0.25620900000000002</v>
      </c>
      <c r="FP183" s="7">
        <v>-153.669608333333</v>
      </c>
      <c r="FQ183" s="7">
        <v>2.8998143333333299</v>
      </c>
      <c r="FR183" s="7">
        <v>253.669608333333</v>
      </c>
      <c r="FS183" s="7">
        <v>-3.1560233333333301</v>
      </c>
      <c r="FT183" s="7">
        <v>4.8726306666666597</v>
      </c>
      <c r="FU183" s="7">
        <v>-1.93627366666666</v>
      </c>
      <c r="FV183" s="7">
        <v>-0.27930533333333402</v>
      </c>
      <c r="FW183" s="7">
        <v>4.6872639999999999</v>
      </c>
      <c r="FX183" s="7">
        <v>15162.4795793333</v>
      </c>
      <c r="FY183" s="7">
        <v>219.1</v>
      </c>
      <c r="FZ183" s="7">
        <v>36.533333333333303</v>
      </c>
      <c r="GA183" s="7">
        <v>145.433333333333</v>
      </c>
      <c r="GB183" s="7">
        <v>37.133333333333297</v>
      </c>
      <c r="GC183" s="7">
        <v>14.7</v>
      </c>
      <c r="GD183" s="7">
        <v>22.433333333333302</v>
      </c>
      <c r="GE183" s="7">
        <v>61.966666666666598</v>
      </c>
      <c r="GF183" s="7">
        <v>54.7</v>
      </c>
      <c r="GG183" s="7">
        <v>8.5333333333333297</v>
      </c>
      <c r="GH183" s="7">
        <v>9.3566666666666602</v>
      </c>
    </row>
    <row r="184" spans="1:190" x14ac:dyDescent="0.3">
      <c r="A184" s="6">
        <v>42094</v>
      </c>
      <c r="B184" s="7">
        <v>5.6</v>
      </c>
      <c r="C184" s="7">
        <v>1.4</v>
      </c>
      <c r="D184" s="7">
        <v>6.7</v>
      </c>
      <c r="E184" s="7">
        <v>-1.1000000000000001</v>
      </c>
      <c r="F184" s="7">
        <v>0.9</v>
      </c>
      <c r="G184" s="7">
        <v>6.8</v>
      </c>
      <c r="H184" s="7">
        <v>3.3</v>
      </c>
      <c r="I184" s="7">
        <v>8</v>
      </c>
      <c r="J184" s="7">
        <v>0.28000000000000003</v>
      </c>
      <c r="K184" s="7">
        <v>-3.7</v>
      </c>
      <c r="L184" s="7">
        <v>-2.1773859999999998</v>
      </c>
      <c r="M184" s="7">
        <v>-0.90019499999999997</v>
      </c>
      <c r="N184" s="7">
        <v>-4.3281890000000001</v>
      </c>
      <c r="O184" s="7">
        <v>4.63591</v>
      </c>
      <c r="P184" s="7">
        <v>3.2403339999999998</v>
      </c>
      <c r="Q184" s="7">
        <v>-10.0602</v>
      </c>
      <c r="R184" s="7">
        <v>22.884799999999998</v>
      </c>
      <c r="S184" s="7">
        <v>-11.5708</v>
      </c>
      <c r="T184" s="7">
        <v>32.994100000000003</v>
      </c>
      <c r="U184" s="7">
        <v>-0.4</v>
      </c>
      <c r="V184" s="7">
        <v>9.3000000000000007</v>
      </c>
      <c r="W184" s="7">
        <v>3.9</v>
      </c>
      <c r="X184" s="7">
        <v>7.7</v>
      </c>
      <c r="Y184" s="7">
        <v>50.1</v>
      </c>
      <c r="Z184" s="7">
        <v>52.1</v>
      </c>
      <c r="AA184" s="7">
        <v>53.7</v>
      </c>
      <c r="AB184" s="7">
        <v>49.6</v>
      </c>
      <c r="AC184" s="7">
        <v>52.3</v>
      </c>
      <c r="AD184" s="7">
        <v>1.290948</v>
      </c>
      <c r="AE184" s="7">
        <v>13.5</v>
      </c>
      <c r="AF184" s="7">
        <v>13.8</v>
      </c>
      <c r="AG184" s="7">
        <v>14</v>
      </c>
      <c r="AH184" s="7">
        <v>2.6</v>
      </c>
      <c r="AI184" s="7">
        <v>15</v>
      </c>
      <c r="AJ184" s="7">
        <v>6.8</v>
      </c>
      <c r="AK184" s="7">
        <v>11</v>
      </c>
      <c r="AL184" s="7">
        <v>-3.7</v>
      </c>
      <c r="AM184" s="7">
        <v>-33.5</v>
      </c>
      <c r="AN184" s="7">
        <v>11.3</v>
      </c>
      <c r="AO184" s="7">
        <v>-1.2</v>
      </c>
      <c r="AP184" s="7">
        <v>15.1</v>
      </c>
      <c r="AQ184" s="7">
        <v>10.6</v>
      </c>
      <c r="AR184" s="7">
        <v>8.6999999999999993</v>
      </c>
      <c r="AS184" s="7">
        <v>32.799999999999997</v>
      </c>
      <c r="AT184" s="7">
        <v>11</v>
      </c>
      <c r="AU184" s="7">
        <v>14.7</v>
      </c>
      <c r="AV184" s="7">
        <v>21.5</v>
      </c>
      <c r="AW184" s="7">
        <v>2</v>
      </c>
      <c r="AX184" s="7">
        <v>40.5</v>
      </c>
      <c r="AY184" s="7">
        <v>57.5</v>
      </c>
      <c r="AZ184" s="7">
        <v>29.9</v>
      </c>
      <c r="BA184" s="7">
        <v>-4.0999999999999996</v>
      </c>
      <c r="BB184" s="7">
        <v>10.4</v>
      </c>
      <c r="BC184" s="7">
        <v>21.4</v>
      </c>
      <c r="BD184" s="7">
        <v>23.4</v>
      </c>
      <c r="BE184" s="7">
        <v>20.399999999999999</v>
      </c>
      <c r="BF184" s="7">
        <v>23.9</v>
      </c>
      <c r="BG184" s="7">
        <v>-5</v>
      </c>
      <c r="BH184" s="7">
        <v>30.1</v>
      </c>
      <c r="BI184" s="7">
        <v>-3.4</v>
      </c>
      <c r="BJ184" s="7">
        <v>9</v>
      </c>
      <c r="BK184" s="7">
        <v>22</v>
      </c>
      <c r="BL184" s="7">
        <v>24</v>
      </c>
      <c r="BM184" s="7">
        <v>22.5</v>
      </c>
      <c r="BN184" s="7">
        <v>9.9</v>
      </c>
      <c r="BO184" s="7">
        <v>19.8</v>
      </c>
      <c r="BP184" s="7">
        <v>33.6</v>
      </c>
      <c r="BQ184" s="7">
        <v>12.5</v>
      </c>
      <c r="BR184" s="7">
        <v>22.8262</v>
      </c>
      <c r="BS184" s="7">
        <v>10.3</v>
      </c>
      <c r="BT184" s="7">
        <v>6.1</v>
      </c>
      <c r="BU184" s="7">
        <v>7</v>
      </c>
      <c r="BV184" s="7">
        <v>2.2000000000000002</v>
      </c>
      <c r="BW184" s="7">
        <v>0.12</v>
      </c>
      <c r="BX184" s="7">
        <v>8.5</v>
      </c>
      <c r="BY184" s="7">
        <v>5.9</v>
      </c>
      <c r="BZ184" s="7">
        <v>20.6</v>
      </c>
      <c r="CA184" s="7">
        <v>17.2</v>
      </c>
      <c r="CB184" s="7">
        <v>7.4</v>
      </c>
      <c r="CC184" s="7">
        <v>8.5</v>
      </c>
      <c r="CD184" s="7">
        <v>-32.4</v>
      </c>
      <c r="CE184" s="7">
        <v>-27.8</v>
      </c>
      <c r="CF184" s="7">
        <v>28.7</v>
      </c>
      <c r="CG184" s="7">
        <v>93.11</v>
      </c>
      <c r="CH184" s="7">
        <v>-2.9</v>
      </c>
      <c r="CI184" s="7">
        <v>-18.399999999999999</v>
      </c>
      <c r="CJ184" s="7">
        <v>6.8</v>
      </c>
      <c r="CK184" s="7">
        <v>-8.1999999999999993</v>
      </c>
      <c r="CL184" s="7">
        <v>-9.1999999999999993</v>
      </c>
      <c r="CM184" s="7">
        <v>-9.8000000000000007</v>
      </c>
      <c r="CN184" s="7">
        <v>-23.3</v>
      </c>
      <c r="CO184" s="7">
        <v>5.4</v>
      </c>
      <c r="CP184" s="7">
        <v>-4.5999999999999996</v>
      </c>
      <c r="CQ184" s="7">
        <v>-10.6</v>
      </c>
      <c r="CR184" s="7">
        <v>-6.4</v>
      </c>
      <c r="CS184" s="7">
        <v>-5.2</v>
      </c>
      <c r="CT184" s="7">
        <v>-2.2999999999999998</v>
      </c>
      <c r="CU184" s="7">
        <v>-4.7</v>
      </c>
      <c r="CV184" s="7">
        <v>-5.9</v>
      </c>
      <c r="CW184" s="7">
        <v>10.2445</v>
      </c>
      <c r="CX184" s="7">
        <v>10.046996</v>
      </c>
      <c r="CY184" s="7">
        <v>11.488454000000001</v>
      </c>
      <c r="CZ184" s="7">
        <v>10.103634</v>
      </c>
      <c r="DA184" s="7">
        <v>11.464371999999999</v>
      </c>
      <c r="DB184" s="7">
        <v>0</v>
      </c>
      <c r="DC184" s="7">
        <v>7.1</v>
      </c>
      <c r="DD184" s="7">
        <v>6.7905100000000003</v>
      </c>
      <c r="DE184" s="7">
        <v>6.5</v>
      </c>
      <c r="DF184" s="7">
        <v>10.199999999999999</v>
      </c>
      <c r="DG184" s="7">
        <v>8.3000000000000007</v>
      </c>
      <c r="DH184" s="7">
        <v>8.64</v>
      </c>
      <c r="DI184" s="7">
        <v>3.29</v>
      </c>
      <c r="DJ184" s="7">
        <v>-1.3</v>
      </c>
      <c r="DK184" s="7">
        <v>-68.489999999999995</v>
      </c>
      <c r="DL184" s="7">
        <v>-6.31</v>
      </c>
      <c r="DM184" s="7">
        <v>-921.32504600000004</v>
      </c>
      <c r="DN184" s="7">
        <v>37300.379999999997</v>
      </c>
      <c r="DO184" s="7">
        <v>0</v>
      </c>
      <c r="DP184" s="7">
        <v>6.2</v>
      </c>
      <c r="DQ184" s="7">
        <v>2.9</v>
      </c>
      <c r="DR184" s="7">
        <v>11.6</v>
      </c>
      <c r="DS184" s="7">
        <v>14</v>
      </c>
      <c r="DT184" s="7">
        <v>12.41</v>
      </c>
      <c r="DU184" s="7">
        <v>-15.25</v>
      </c>
      <c r="DV184" s="7">
        <v>2.5499999999999998</v>
      </c>
      <c r="DW184" s="7">
        <v>-35.29</v>
      </c>
      <c r="DX184" s="7">
        <v>10.8</v>
      </c>
      <c r="DY184" s="7">
        <v>0</v>
      </c>
      <c r="DZ184" s="7">
        <v>-30.25</v>
      </c>
      <c r="EA184" s="7">
        <v>-43.16</v>
      </c>
      <c r="EB184" s="7">
        <v>-31.64</v>
      </c>
      <c r="EC184" s="7">
        <v>0</v>
      </c>
      <c r="ED184" s="7">
        <v>13</v>
      </c>
      <c r="EE184" s="7">
        <v>3.55</v>
      </c>
      <c r="EF184" s="7">
        <v>3.1829999999999998</v>
      </c>
      <c r="EG184" s="7">
        <v>5</v>
      </c>
      <c r="EH184" s="7">
        <v>5.1430999999999996</v>
      </c>
      <c r="EI184" s="7">
        <v>5.3</v>
      </c>
      <c r="EJ184" s="7">
        <v>4.2</v>
      </c>
      <c r="EK184" s="7">
        <v>3.7944</v>
      </c>
      <c r="EL184" s="7">
        <v>3.6956000000000002</v>
      </c>
      <c r="EM184" s="7">
        <v>3.6076000000000001</v>
      </c>
      <c r="EN184" s="7">
        <v>3.5023</v>
      </c>
      <c r="EO184" s="7">
        <v>3.7372999999999998</v>
      </c>
      <c r="EP184" s="7">
        <v>5.0999999999999996</v>
      </c>
      <c r="EQ184" s="7">
        <v>1.3757999999999999</v>
      </c>
      <c r="ER184" s="7">
        <v>-4.5602999999999998</v>
      </c>
      <c r="ES184" s="7">
        <v>94.6</v>
      </c>
      <c r="ET184" s="7">
        <v>7.0999999999999899</v>
      </c>
      <c r="EU184" s="7">
        <v>3.0999999999999899</v>
      </c>
      <c r="EV184" s="7">
        <v>6.1999999999999904</v>
      </c>
      <c r="EW184" s="7">
        <v>8.3999999999999897</v>
      </c>
      <c r="EX184" s="7">
        <v>3.2999999999999901</v>
      </c>
      <c r="EY184" s="7">
        <v>5.8</v>
      </c>
      <c r="EZ184" s="7">
        <v>6.3</v>
      </c>
      <c r="FA184" s="7">
        <v>9.1999999999999993</v>
      </c>
      <c r="FB184" s="7">
        <v>6.7</v>
      </c>
      <c r="FC184" s="7">
        <v>5.2</v>
      </c>
      <c r="FD184" s="7">
        <v>6.1</v>
      </c>
      <c r="FE184" s="7">
        <v>16</v>
      </c>
      <c r="FF184" s="7">
        <v>1.3</v>
      </c>
      <c r="FG184" s="7">
        <v>11.9</v>
      </c>
      <c r="FH184" s="7">
        <v>8.6999999999999993</v>
      </c>
      <c r="FI184" s="7">
        <v>9.6</v>
      </c>
      <c r="FJ184" s="7">
        <v>3.7808000000000002</v>
      </c>
      <c r="FK184" s="7">
        <v>2.7747000000000002</v>
      </c>
      <c r="FL184" s="7">
        <v>3.2301999999999902</v>
      </c>
      <c r="FM184" s="7">
        <v>4.7752999999999997</v>
      </c>
      <c r="FN184" s="7">
        <v>-170.76021700000001</v>
      </c>
      <c r="FO184" s="7">
        <v>-0.69349000000000005</v>
      </c>
      <c r="FP184" s="7">
        <v>-440.224391999999</v>
      </c>
      <c r="FQ184" s="7">
        <v>3.0529120000000001</v>
      </c>
      <c r="FR184" s="7">
        <v>540.22439199999997</v>
      </c>
      <c r="FS184" s="7">
        <v>-3.7464019999999998</v>
      </c>
      <c r="FT184" s="7">
        <v>4.8199809999999896</v>
      </c>
      <c r="FU184" s="7">
        <v>-1.9841789999999899</v>
      </c>
      <c r="FV184" s="7">
        <v>-4.1810000000000999E-2</v>
      </c>
      <c r="FW184" s="7">
        <v>4.87005</v>
      </c>
      <c r="FX184" s="7">
        <v>14692.172329999999</v>
      </c>
      <c r="FY184" s="7">
        <v>220</v>
      </c>
      <c r="FZ184" s="7">
        <v>36.799999999999997</v>
      </c>
      <c r="GA184" s="7">
        <v>146.9</v>
      </c>
      <c r="GB184" s="7">
        <v>36.299999999999997</v>
      </c>
      <c r="GC184" s="7">
        <v>14.6</v>
      </c>
      <c r="GD184" s="7">
        <v>21.7</v>
      </c>
      <c r="GE184" s="7">
        <v>62.499999999999901</v>
      </c>
      <c r="GF184" s="7">
        <v>55.1</v>
      </c>
      <c r="GG184" s="7">
        <v>8.3000000000000007</v>
      </c>
      <c r="GH184" s="7">
        <v>8.6399999999999899</v>
      </c>
    </row>
    <row r="185" spans="1:190" x14ac:dyDescent="0.3">
      <c r="A185" s="6">
        <v>42124</v>
      </c>
      <c r="B185" s="7">
        <v>5.9</v>
      </c>
      <c r="C185" s="7">
        <v>2.8</v>
      </c>
      <c r="D185" s="7">
        <v>6.5</v>
      </c>
      <c r="E185" s="7">
        <v>2</v>
      </c>
      <c r="F185" s="7">
        <v>1.9</v>
      </c>
      <c r="G185" s="7">
        <v>7.4</v>
      </c>
      <c r="H185" s="7">
        <v>2.9</v>
      </c>
      <c r="I185" s="7">
        <v>7.7</v>
      </c>
      <c r="J185" s="7">
        <v>0.52</v>
      </c>
      <c r="K185" s="7">
        <v>1</v>
      </c>
      <c r="L185" s="7">
        <v>1.2871859999999999</v>
      </c>
      <c r="M185" s="7">
        <v>-4.1792920000000002</v>
      </c>
      <c r="N185" s="7">
        <v>-1.267166</v>
      </c>
      <c r="O185" s="7">
        <v>11.154956</v>
      </c>
      <c r="P185" s="7">
        <v>8.8719850000000005</v>
      </c>
      <c r="Q185" s="7">
        <v>-9.9377999999999993</v>
      </c>
      <c r="R185" s="7">
        <v>9.0143000000000004</v>
      </c>
      <c r="S185" s="7">
        <v>-10.075799999999999</v>
      </c>
      <c r="T185" s="7">
        <v>8.0942000000000007</v>
      </c>
      <c r="U185" s="7">
        <v>2.6</v>
      </c>
      <c r="V185" s="7">
        <v>8.6</v>
      </c>
      <c r="W185" s="7">
        <v>3.4</v>
      </c>
      <c r="X185" s="7">
        <v>7</v>
      </c>
      <c r="Y185" s="7">
        <v>50.1</v>
      </c>
      <c r="Z185" s="7">
        <v>52.6</v>
      </c>
      <c r="AA185" s="7">
        <v>53.4</v>
      </c>
      <c r="AB185" s="7">
        <v>48.9</v>
      </c>
      <c r="AC185" s="7">
        <v>52.9</v>
      </c>
      <c r="AD185" s="7">
        <v>2.3906619999999998</v>
      </c>
      <c r="AE185" s="7">
        <v>12</v>
      </c>
      <c r="AF185" s="7">
        <v>12.3</v>
      </c>
      <c r="AG185" s="7">
        <v>11.1</v>
      </c>
      <c r="AH185" s="7">
        <v>2.5</v>
      </c>
      <c r="AI185" s="7">
        <v>11.2</v>
      </c>
      <c r="AJ185" s="7">
        <v>6.5</v>
      </c>
      <c r="AK185" s="7">
        <v>7.2</v>
      </c>
      <c r="AL185" s="7">
        <v>-2.1</v>
      </c>
      <c r="AM185" s="7">
        <v>-28.9</v>
      </c>
      <c r="AN185" s="7">
        <v>10.199999999999999</v>
      </c>
      <c r="AO185" s="7">
        <v>-1.1000000000000001</v>
      </c>
      <c r="AP185" s="7">
        <v>13.2</v>
      </c>
      <c r="AQ185" s="7">
        <v>11.3</v>
      </c>
      <c r="AR185" s="7">
        <v>6.5</v>
      </c>
      <c r="AS185" s="7">
        <v>26.4</v>
      </c>
      <c r="AT185" s="7">
        <v>9.8000000000000007</v>
      </c>
      <c r="AU185" s="7">
        <v>13.2</v>
      </c>
      <c r="AV185" s="7">
        <v>19.7</v>
      </c>
      <c r="AW185" s="7">
        <v>2.2999999999999998</v>
      </c>
      <c r="AX185" s="7">
        <v>41</v>
      </c>
      <c r="AY185" s="7">
        <v>56.8</v>
      </c>
      <c r="AZ185" s="7">
        <v>26.6</v>
      </c>
      <c r="BA185" s="7">
        <v>-7.8</v>
      </c>
      <c r="BB185" s="7">
        <v>9.9</v>
      </c>
      <c r="BC185" s="7">
        <v>20.3</v>
      </c>
      <c r="BD185" s="7">
        <v>1.8</v>
      </c>
      <c r="BE185" s="7">
        <v>20.100000000000001</v>
      </c>
      <c r="BF185" s="7">
        <v>21.3</v>
      </c>
      <c r="BG185" s="7">
        <v>-4.9000000000000004</v>
      </c>
      <c r="BH185" s="7">
        <v>35.4</v>
      </c>
      <c r="BI185" s="7">
        <v>0.3</v>
      </c>
      <c r="BJ185" s="7">
        <v>7.1</v>
      </c>
      <c r="BK185" s="7">
        <v>25</v>
      </c>
      <c r="BL185" s="7">
        <v>23.1</v>
      </c>
      <c r="BM185" s="7">
        <v>19.399999999999999</v>
      </c>
      <c r="BN185" s="7">
        <v>13.4</v>
      </c>
      <c r="BO185" s="7">
        <v>20.100000000000001</v>
      </c>
      <c r="BP185" s="7">
        <v>26.4</v>
      </c>
      <c r="BQ185" s="7">
        <v>8.9</v>
      </c>
      <c r="BR185" s="7">
        <v>20.318000000000001</v>
      </c>
      <c r="BS185" s="7">
        <v>11</v>
      </c>
      <c r="BT185" s="7">
        <v>0.2</v>
      </c>
      <c r="BU185" s="7">
        <v>5.4</v>
      </c>
      <c r="BV185" s="7">
        <v>10.5</v>
      </c>
      <c r="BW185" s="7">
        <v>58.55</v>
      </c>
      <c r="BX185" s="7">
        <v>6</v>
      </c>
      <c r="BY185" s="7">
        <v>3.7</v>
      </c>
      <c r="BZ185" s="7">
        <v>13.6</v>
      </c>
      <c r="CA185" s="7">
        <v>13.9</v>
      </c>
      <c r="CB185" s="7">
        <v>6.1</v>
      </c>
      <c r="CC185" s="7">
        <v>6</v>
      </c>
      <c r="CD185" s="7">
        <v>-32.700000000000003</v>
      </c>
      <c r="CE185" s="7">
        <v>-29.1</v>
      </c>
      <c r="CF185" s="7">
        <v>22.4</v>
      </c>
      <c r="CG185" s="7">
        <v>92.56</v>
      </c>
      <c r="CH185" s="7">
        <v>-2.5</v>
      </c>
      <c r="CI185" s="7">
        <v>-17.3</v>
      </c>
      <c r="CJ185" s="7">
        <v>6.2</v>
      </c>
      <c r="CK185" s="7">
        <v>-10.5</v>
      </c>
      <c r="CL185" s="7">
        <v>-4.8</v>
      </c>
      <c r="CM185" s="7">
        <v>-5</v>
      </c>
      <c r="CN185" s="7">
        <v>-13.6</v>
      </c>
      <c r="CO185" s="7">
        <v>5.2</v>
      </c>
      <c r="CP185" s="7">
        <v>0</v>
      </c>
      <c r="CQ185" s="7">
        <v>-3.9</v>
      </c>
      <c r="CR185" s="7">
        <v>-6.6</v>
      </c>
      <c r="CS185" s="7">
        <v>-5.2</v>
      </c>
      <c r="CT185" s="7">
        <v>-0.9</v>
      </c>
      <c r="CU185" s="7">
        <v>-4.7</v>
      </c>
      <c r="CV185" s="7">
        <v>-6</v>
      </c>
      <c r="CW185" s="7">
        <v>10.0024</v>
      </c>
      <c r="CX185" s="7">
        <v>9.7843309999999999</v>
      </c>
      <c r="CY185" s="7">
        <v>11.409815999999999</v>
      </c>
      <c r="CZ185" s="7">
        <v>9.8097650000000005</v>
      </c>
      <c r="DA185" s="7">
        <v>11.689686999999999</v>
      </c>
      <c r="DB185" s="7">
        <v>0</v>
      </c>
      <c r="DC185" s="7">
        <v>6.7</v>
      </c>
      <c r="DD185" s="7">
        <v>6.7</v>
      </c>
      <c r="DE185" s="7">
        <v>7.2</v>
      </c>
      <c r="DF185" s="7">
        <v>9.9</v>
      </c>
      <c r="DG185" s="9">
        <f>2/3*DG184+1/3*DG187</f>
        <v>8.2333333333333325</v>
      </c>
      <c r="DH185" s="9">
        <f>2/3*DH184+1/3*DH187</f>
        <v>8.57</v>
      </c>
      <c r="DI185" s="7">
        <v>-0.49</v>
      </c>
      <c r="DJ185" s="7">
        <v>1.6</v>
      </c>
      <c r="DK185" s="7">
        <v>77.89</v>
      </c>
      <c r="DL185" s="7">
        <v>-7.6</v>
      </c>
      <c r="DM185" s="7">
        <v>-1061.231389</v>
      </c>
      <c r="DN185" s="7">
        <v>37481.42</v>
      </c>
      <c r="DO185" s="7">
        <v>0</v>
      </c>
      <c r="DP185" s="7">
        <v>3.7</v>
      </c>
      <c r="DQ185" s="7">
        <v>3.7</v>
      </c>
      <c r="DR185" s="7">
        <v>10.1</v>
      </c>
      <c r="DS185" s="7">
        <v>14.1</v>
      </c>
      <c r="DT185" s="7">
        <v>-8.6</v>
      </c>
      <c r="DU185" s="7">
        <v>46.57</v>
      </c>
      <c r="DV185" s="7">
        <v>-15.4</v>
      </c>
      <c r="DW185" s="7">
        <v>4.13</v>
      </c>
      <c r="DX185" s="7">
        <v>3.07</v>
      </c>
      <c r="DY185" s="7">
        <v>0</v>
      </c>
      <c r="DZ185" s="7">
        <v>-233.07</v>
      </c>
      <c r="EA185" s="7">
        <v>131.43</v>
      </c>
      <c r="EB185" s="7">
        <v>-80.41</v>
      </c>
      <c r="EC185" s="7">
        <v>0</v>
      </c>
      <c r="ED185" s="9">
        <f>2/3*ED184+1/3*ED187</f>
        <v>12.633333333333333</v>
      </c>
      <c r="EE185" s="7">
        <v>3.35</v>
      </c>
      <c r="EF185" s="7">
        <v>1.69</v>
      </c>
      <c r="EG185" s="7">
        <v>3.3656000000000001</v>
      </c>
      <c r="EH185" s="7">
        <v>3.9</v>
      </c>
      <c r="EI185" s="7">
        <v>5.3</v>
      </c>
      <c r="EJ185" s="7">
        <v>3.65</v>
      </c>
      <c r="EK185" s="7">
        <v>2.4714</v>
      </c>
      <c r="EL185" s="7">
        <v>2.4851999999999999</v>
      </c>
      <c r="EM185" s="7">
        <v>2.5442999999999998</v>
      </c>
      <c r="EN185" s="7">
        <v>2.72</v>
      </c>
      <c r="EO185" s="7">
        <v>2.8003</v>
      </c>
      <c r="EP185" s="7">
        <v>4.1100000000000003</v>
      </c>
      <c r="EQ185" s="7">
        <v>1.5091000000000001</v>
      </c>
      <c r="ER185" s="7">
        <v>-4.5724999999999998</v>
      </c>
      <c r="ES185" s="7">
        <v>94.7</v>
      </c>
      <c r="ET185" s="7">
        <v>7.1</v>
      </c>
      <c r="EU185" s="7">
        <v>3.3</v>
      </c>
      <c r="EV185" s="7">
        <v>6.1</v>
      </c>
      <c r="EW185" s="7">
        <v>8.6</v>
      </c>
      <c r="EX185" s="7">
        <v>3.4666666666666601</v>
      </c>
      <c r="EY185" s="7">
        <v>5.8</v>
      </c>
      <c r="EZ185" s="7">
        <v>6.3</v>
      </c>
      <c r="FA185" s="7">
        <v>8.2666666666666604</v>
      </c>
      <c r="FB185" s="7">
        <v>6.6333333333333302</v>
      </c>
      <c r="FC185" s="7">
        <v>4.86666666666666</v>
      </c>
      <c r="FD185" s="7">
        <v>6.1333333333333302</v>
      </c>
      <c r="FE185" s="7">
        <v>17.1666666666666</v>
      </c>
      <c r="FF185" s="7">
        <v>2.5</v>
      </c>
      <c r="FG185" s="7">
        <v>12.1666666666666</v>
      </c>
      <c r="FH185" s="7">
        <v>8.5333333333333297</v>
      </c>
      <c r="FI185" s="7">
        <v>9.8333333333333304</v>
      </c>
      <c r="FJ185" s="7">
        <v>3.6387</v>
      </c>
      <c r="FK185" s="7">
        <v>2.7764333333333302</v>
      </c>
      <c r="FL185" s="7">
        <v>3.08046666666666</v>
      </c>
      <c r="FM185" s="7">
        <v>4.5685666666666602</v>
      </c>
      <c r="FN185" s="7">
        <v>-57.3383166666666</v>
      </c>
      <c r="FO185" s="7">
        <v>-0.25715966666666701</v>
      </c>
      <c r="FP185" s="7">
        <v>-160.54710766666599</v>
      </c>
      <c r="FQ185" s="7">
        <v>2.8534953333333299</v>
      </c>
      <c r="FR185" s="7">
        <v>260.54710766666602</v>
      </c>
      <c r="FS185" s="7">
        <v>-3.1106553333333302</v>
      </c>
      <c r="FT185" s="7">
        <v>4.8778899999999998</v>
      </c>
      <c r="FU185" s="7">
        <v>-2.0018986666666598</v>
      </c>
      <c r="FV185" s="7">
        <v>-0.262037666666667</v>
      </c>
      <c r="FW185" s="7">
        <v>4.4247636666666601</v>
      </c>
      <c r="FX185" s="7">
        <v>14455.1790133333</v>
      </c>
      <c r="FY185" s="7">
        <v>220.46666666666599</v>
      </c>
      <c r="FZ185" s="7">
        <v>37.1</v>
      </c>
      <c r="GA185" s="7">
        <v>147.69999999999999</v>
      </c>
      <c r="GB185" s="7">
        <v>35.6666666666666</v>
      </c>
      <c r="GC185" s="7">
        <v>14.6666666666666</v>
      </c>
      <c r="GD185" s="7">
        <v>21</v>
      </c>
      <c r="GE185" s="7">
        <v>64.466666666666598</v>
      </c>
      <c r="GF185" s="7">
        <v>57.366666666666603</v>
      </c>
      <c r="GG185" s="7">
        <v>8.2333333333333307</v>
      </c>
      <c r="GH185" s="7">
        <v>8.57</v>
      </c>
    </row>
    <row r="186" spans="1:190" x14ac:dyDescent="0.3">
      <c r="A186" s="6">
        <v>42155</v>
      </c>
      <c r="B186" s="7">
        <v>6.1</v>
      </c>
      <c r="C186" s="7">
        <v>3.9</v>
      </c>
      <c r="D186" s="7">
        <v>6.7</v>
      </c>
      <c r="E186" s="7">
        <v>2.2000000000000002</v>
      </c>
      <c r="F186" s="7">
        <v>2.2000000000000002</v>
      </c>
      <c r="G186" s="7">
        <v>7.5</v>
      </c>
      <c r="H186" s="7">
        <v>3</v>
      </c>
      <c r="I186" s="7">
        <v>8.1</v>
      </c>
      <c r="J186" s="7">
        <v>0.51</v>
      </c>
      <c r="K186" s="10">
        <v>0</v>
      </c>
      <c r="L186" s="7">
        <v>1.5785210000000001</v>
      </c>
      <c r="M186" s="7">
        <v>4.7622629999999999</v>
      </c>
      <c r="N186" s="7">
        <v>-0.67539400000000005</v>
      </c>
      <c r="O186" s="7">
        <v>9.8457889999999999</v>
      </c>
      <c r="P186" s="7">
        <v>8.8725149999999999</v>
      </c>
      <c r="Q186" s="7">
        <v>-10.957700000000001</v>
      </c>
      <c r="R186" s="7">
        <v>10.801399999999999</v>
      </c>
      <c r="S186" s="7">
        <v>-12.727600000000001</v>
      </c>
      <c r="T186" s="7">
        <v>8.6092999999999993</v>
      </c>
      <c r="U186" s="7">
        <v>0.6</v>
      </c>
      <c r="V186" s="7">
        <v>8.8000000000000007</v>
      </c>
      <c r="W186" s="7">
        <v>3.1</v>
      </c>
      <c r="X186" s="7">
        <v>7.1</v>
      </c>
      <c r="Y186" s="7">
        <v>50.2</v>
      </c>
      <c r="Z186" s="7">
        <v>52.9</v>
      </c>
      <c r="AA186" s="7">
        <v>53.2</v>
      </c>
      <c r="AB186" s="7">
        <v>49.2</v>
      </c>
      <c r="AC186" s="7">
        <v>53.5</v>
      </c>
      <c r="AD186" s="7">
        <v>2.186439</v>
      </c>
      <c r="AE186" s="7">
        <v>11.4</v>
      </c>
      <c r="AF186" s="7">
        <v>11.7</v>
      </c>
      <c r="AG186" s="7">
        <v>8.9</v>
      </c>
      <c r="AH186" s="7">
        <v>0.9</v>
      </c>
      <c r="AI186" s="7">
        <v>18.100000000000001</v>
      </c>
      <c r="AJ186" s="7">
        <v>6</v>
      </c>
      <c r="AK186" s="7">
        <v>10.3</v>
      </c>
      <c r="AL186" s="7">
        <v>-6.3</v>
      </c>
      <c r="AM186" s="7">
        <v>-26.1</v>
      </c>
      <c r="AN186" s="7">
        <v>9.6</v>
      </c>
      <c r="AO186" s="7">
        <v>0.1</v>
      </c>
      <c r="AP186" s="7">
        <v>12.9</v>
      </c>
      <c r="AQ186" s="7">
        <v>9.8000000000000007</v>
      </c>
      <c r="AR186" s="7">
        <v>5.4</v>
      </c>
      <c r="AS186" s="7">
        <v>27.8</v>
      </c>
      <c r="AT186" s="7">
        <v>9.6</v>
      </c>
      <c r="AU186" s="7">
        <v>12.1</v>
      </c>
      <c r="AV186" s="7">
        <v>18.899999999999999</v>
      </c>
      <c r="AW186" s="7">
        <v>2.5</v>
      </c>
      <c r="AX186" s="7">
        <v>41.3</v>
      </c>
      <c r="AY186" s="7">
        <v>56.2</v>
      </c>
      <c r="AZ186" s="7">
        <v>27.3</v>
      </c>
      <c r="BA186" s="7">
        <v>-9.1</v>
      </c>
      <c r="BB186" s="7">
        <v>10</v>
      </c>
      <c r="BC186" s="7">
        <v>18.8</v>
      </c>
      <c r="BD186" s="7">
        <v>1.8</v>
      </c>
      <c r="BE186" s="7">
        <v>20.2</v>
      </c>
      <c r="BF186" s="7">
        <v>21.2</v>
      </c>
      <c r="BG186" s="7">
        <v>-3.7</v>
      </c>
      <c r="BH186" s="7">
        <v>30.4</v>
      </c>
      <c r="BI186" s="7">
        <v>0.6</v>
      </c>
      <c r="BJ186" s="7">
        <v>6.1</v>
      </c>
      <c r="BK186" s="7">
        <v>21.4</v>
      </c>
      <c r="BL186" s="7">
        <v>19.5</v>
      </c>
      <c r="BM186" s="7">
        <v>16.3</v>
      </c>
      <c r="BN186" s="7">
        <v>12.8</v>
      </c>
      <c r="BO186" s="7">
        <v>17.399999999999999</v>
      </c>
      <c r="BP186" s="7">
        <v>28.3</v>
      </c>
      <c r="BQ186" s="7">
        <v>5.5</v>
      </c>
      <c r="BR186" s="7">
        <v>18.660900000000002</v>
      </c>
      <c r="BS186" s="7">
        <v>11.4</v>
      </c>
      <c r="BT186" s="7">
        <v>0.5</v>
      </c>
      <c r="BU186" s="7">
        <v>4.9000000000000004</v>
      </c>
      <c r="BV186" s="7">
        <v>7.8</v>
      </c>
      <c r="BW186" s="7">
        <v>103.91</v>
      </c>
      <c r="BX186" s="7">
        <v>5.0999999999999996</v>
      </c>
      <c r="BY186" s="7">
        <v>2.9</v>
      </c>
      <c r="BZ186" s="7">
        <v>12.8</v>
      </c>
      <c r="CA186" s="7">
        <v>11.9</v>
      </c>
      <c r="CB186" s="7">
        <v>5.6</v>
      </c>
      <c r="CC186" s="7">
        <v>5.0999999999999996</v>
      </c>
      <c r="CD186" s="7">
        <v>-31</v>
      </c>
      <c r="CE186" s="7">
        <v>-25.8</v>
      </c>
      <c r="CF186" s="7">
        <v>18.399999999999999</v>
      </c>
      <c r="CG186" s="7">
        <v>92.43</v>
      </c>
      <c r="CH186" s="7">
        <v>-1.6</v>
      </c>
      <c r="CI186" s="7">
        <v>-16</v>
      </c>
      <c r="CJ186" s="7">
        <v>5.3</v>
      </c>
      <c r="CK186" s="7">
        <v>-13.3</v>
      </c>
      <c r="CL186" s="7">
        <v>-0.2</v>
      </c>
      <c r="CM186" s="7">
        <v>0</v>
      </c>
      <c r="CN186" s="7">
        <v>-9.3000000000000007</v>
      </c>
      <c r="CO186" s="7">
        <v>3.9</v>
      </c>
      <c r="CP186" s="7">
        <v>8</v>
      </c>
      <c r="CQ186" s="7">
        <v>1.9</v>
      </c>
      <c r="CR186" s="7">
        <v>-6.3</v>
      </c>
      <c r="CS186" s="7">
        <v>-4.8</v>
      </c>
      <c r="CT186" s="7">
        <v>3.1</v>
      </c>
      <c r="CU186" s="7">
        <v>-4.5</v>
      </c>
      <c r="CV186" s="7">
        <v>-6</v>
      </c>
      <c r="CW186" s="7">
        <v>10.1302</v>
      </c>
      <c r="CX186" s="7">
        <v>9.9056200000000008</v>
      </c>
      <c r="CY186" s="7">
        <v>11.580589</v>
      </c>
      <c r="CZ186" s="7">
        <v>9.9407169999999994</v>
      </c>
      <c r="DA186" s="7">
        <v>11.732336</v>
      </c>
      <c r="DB186" s="7">
        <v>0</v>
      </c>
      <c r="DC186" s="7">
        <v>6.8</v>
      </c>
      <c r="DD186" s="7">
        <v>6.7288610000000002</v>
      </c>
      <c r="DE186" s="7">
        <v>7.1</v>
      </c>
      <c r="DF186" s="7">
        <v>10.199999999999999</v>
      </c>
      <c r="DG186" s="9">
        <f>1/3*DG184+2/3*DG187</f>
        <v>8.1666666666666661</v>
      </c>
      <c r="DH186" s="9">
        <f>1/3*DH184+2/3*DH187</f>
        <v>8.5</v>
      </c>
      <c r="DI186" s="7">
        <v>-0.4</v>
      </c>
      <c r="DJ186" s="7">
        <v>2.1</v>
      </c>
      <c r="DK186" s="7">
        <v>57.71</v>
      </c>
      <c r="DL186" s="7">
        <v>-8.0500000000000007</v>
      </c>
      <c r="DM186" s="7">
        <v>-1116.7496080000001</v>
      </c>
      <c r="DN186" s="7">
        <v>37111.43</v>
      </c>
      <c r="DO186" s="7">
        <v>0</v>
      </c>
      <c r="DP186" s="7">
        <v>1.8</v>
      </c>
      <c r="DQ186" s="7">
        <v>4.7</v>
      </c>
      <c r="DR186" s="7">
        <v>10.8</v>
      </c>
      <c r="DS186" s="7">
        <v>14</v>
      </c>
      <c r="DT186" s="7">
        <v>3.45</v>
      </c>
      <c r="DU186" s="7">
        <v>18.97</v>
      </c>
      <c r="DV186" s="7">
        <v>-16.16</v>
      </c>
      <c r="DW186" s="7">
        <v>-0.48</v>
      </c>
      <c r="DX186" s="7">
        <v>-3.38</v>
      </c>
      <c r="DY186" s="7">
        <v>0</v>
      </c>
      <c r="DZ186" s="7">
        <v>135.77000000000001</v>
      </c>
      <c r="EA186" s="7">
        <v>87.99</v>
      </c>
      <c r="EB186" s="7">
        <v>27.25</v>
      </c>
      <c r="EC186" s="7">
        <v>0</v>
      </c>
      <c r="ED186" s="9">
        <f>1/3*ED184+2/3*ED187</f>
        <v>12.266666666666666</v>
      </c>
      <c r="EE186" s="9">
        <f t="shared" ref="EE186" si="209">EE185/2+EE187/2</f>
        <v>2.9249999999999998</v>
      </c>
      <c r="EF186" s="7">
        <v>1.0389999999999999</v>
      </c>
      <c r="EG186" s="7">
        <v>2.3628</v>
      </c>
      <c r="EH186" s="7">
        <v>2.9459</v>
      </c>
      <c r="EI186" s="7">
        <v>5.05</v>
      </c>
      <c r="EJ186" s="7">
        <v>2.25</v>
      </c>
      <c r="EK186" s="7">
        <v>2.2633999999999999</v>
      </c>
      <c r="EL186" s="7">
        <v>2.2986</v>
      </c>
      <c r="EM186" s="7">
        <v>2.4363999999999999</v>
      </c>
      <c r="EN186" s="7">
        <v>2.6452</v>
      </c>
      <c r="EO186" s="7">
        <v>2.9089</v>
      </c>
      <c r="EP186" s="7">
        <v>3.5142000000000002</v>
      </c>
      <c r="EQ186" s="7">
        <v>1.2307999999999999</v>
      </c>
      <c r="ER186" s="7">
        <v>-4.6070000000000002</v>
      </c>
      <c r="ES186" s="7">
        <v>94.5</v>
      </c>
      <c r="ET186" s="7">
        <v>7.1</v>
      </c>
      <c r="EU186" s="7">
        <v>3.5</v>
      </c>
      <c r="EV186" s="7">
        <v>6</v>
      </c>
      <c r="EW186" s="7">
        <v>8.8000000000000007</v>
      </c>
      <c r="EX186" s="7">
        <v>3.6333333333333302</v>
      </c>
      <c r="EY186" s="7">
        <v>5.8</v>
      </c>
      <c r="EZ186" s="7">
        <v>6.3</v>
      </c>
      <c r="FA186" s="7">
        <v>7.3333333333333304</v>
      </c>
      <c r="FB186" s="7">
        <v>6.5666666666666602</v>
      </c>
      <c r="FC186" s="7">
        <v>4.5333333333333297</v>
      </c>
      <c r="FD186" s="7">
        <v>6.1666666666666599</v>
      </c>
      <c r="FE186" s="7">
        <v>18.3333333333333</v>
      </c>
      <c r="FF186" s="7">
        <v>3.7</v>
      </c>
      <c r="FG186" s="7">
        <v>12.4333333333333</v>
      </c>
      <c r="FH186" s="7">
        <v>8.36666666666666</v>
      </c>
      <c r="FI186" s="7">
        <v>10.066666666666601</v>
      </c>
      <c r="FJ186" s="7">
        <v>3.4965999999999999</v>
      </c>
      <c r="FK186" s="7">
        <v>2.7781666666666598</v>
      </c>
      <c r="FL186" s="7">
        <v>2.9307333333333299</v>
      </c>
      <c r="FM186" s="7">
        <v>4.3618333333333297</v>
      </c>
      <c r="FN186" s="7">
        <v>56.083583666666598</v>
      </c>
      <c r="FO186" s="7">
        <v>0.17917066666666601</v>
      </c>
      <c r="FP186" s="7">
        <v>119.130176666666</v>
      </c>
      <c r="FQ186" s="7">
        <v>2.6540786666666598</v>
      </c>
      <c r="FR186" s="7">
        <v>-19.1301766666666</v>
      </c>
      <c r="FS186" s="7">
        <v>-2.4749086666666602</v>
      </c>
      <c r="FT186" s="7">
        <v>4.9357990000000003</v>
      </c>
      <c r="FU186" s="7">
        <v>-2.0196183333333302</v>
      </c>
      <c r="FV186" s="7">
        <v>-0.48226533333333399</v>
      </c>
      <c r="FW186" s="7">
        <v>3.97947733333333</v>
      </c>
      <c r="FX186" s="7">
        <v>14218.1856966666</v>
      </c>
      <c r="FY186" s="7">
        <v>220.933333333333</v>
      </c>
      <c r="FZ186" s="7">
        <v>37.4</v>
      </c>
      <c r="GA186" s="7">
        <v>148.5</v>
      </c>
      <c r="GB186" s="7">
        <v>35.033333333333303</v>
      </c>
      <c r="GC186" s="7">
        <v>14.733333333333301</v>
      </c>
      <c r="GD186" s="7">
        <v>20.3</v>
      </c>
      <c r="GE186" s="7">
        <v>66.433333333333294</v>
      </c>
      <c r="GF186" s="7">
        <v>59.633333333333297</v>
      </c>
      <c r="GG186" s="7">
        <v>8.1666666666666607</v>
      </c>
      <c r="GH186" s="7">
        <v>8.5</v>
      </c>
    </row>
    <row r="187" spans="1:190" x14ac:dyDescent="0.3">
      <c r="A187" s="6">
        <v>42185</v>
      </c>
      <c r="B187" s="7">
        <v>6.8</v>
      </c>
      <c r="C187" s="7">
        <v>2.7</v>
      </c>
      <c r="D187" s="7">
        <v>7.7</v>
      </c>
      <c r="E187" s="7">
        <v>2.1</v>
      </c>
      <c r="F187" s="7">
        <v>2.2000000000000002</v>
      </c>
      <c r="G187" s="7">
        <v>7.8</v>
      </c>
      <c r="H187" s="7">
        <v>4.5</v>
      </c>
      <c r="I187" s="7">
        <v>8.9</v>
      </c>
      <c r="J187" s="7">
        <v>0.71</v>
      </c>
      <c r="K187" s="7">
        <v>0.5</v>
      </c>
      <c r="L187" s="7">
        <v>1.760122</v>
      </c>
      <c r="M187" s="7">
        <v>6.2773810000000001</v>
      </c>
      <c r="N187" s="7">
        <v>0.59798899999999999</v>
      </c>
      <c r="O187" s="7">
        <v>6.7341610000000003</v>
      </c>
      <c r="P187" s="7">
        <v>3.4588909999999999</v>
      </c>
      <c r="Q187" s="7">
        <v>-11.7051</v>
      </c>
      <c r="R187" s="7">
        <v>9.6518999999999995</v>
      </c>
      <c r="S187" s="7">
        <v>-14.0725</v>
      </c>
      <c r="T187" s="7">
        <v>6.1303999999999998</v>
      </c>
      <c r="U187" s="7">
        <v>-0.3</v>
      </c>
      <c r="V187" s="7">
        <v>7.9</v>
      </c>
      <c r="W187" s="7">
        <v>3.2</v>
      </c>
      <c r="X187" s="7">
        <v>7.4</v>
      </c>
      <c r="Y187" s="7">
        <v>50.2</v>
      </c>
      <c r="Z187" s="7">
        <v>52.9</v>
      </c>
      <c r="AA187" s="7">
        <v>53.8</v>
      </c>
      <c r="AB187" s="7">
        <v>49.4</v>
      </c>
      <c r="AC187" s="7">
        <v>51.8</v>
      </c>
      <c r="AD187" s="7">
        <v>2.5856819999999998</v>
      </c>
      <c r="AE187" s="7">
        <v>11.4</v>
      </c>
      <c r="AF187" s="7">
        <v>11.8</v>
      </c>
      <c r="AG187" s="7">
        <v>9.1</v>
      </c>
      <c r="AH187" s="7">
        <v>3.3</v>
      </c>
      <c r="AI187" s="7">
        <v>0.2</v>
      </c>
      <c r="AJ187" s="7">
        <v>6.3</v>
      </c>
      <c r="AK187" s="7">
        <v>18.600000000000001</v>
      </c>
      <c r="AL187" s="7">
        <v>-4.8</v>
      </c>
      <c r="AM187" s="7">
        <v>-30.9</v>
      </c>
      <c r="AN187" s="7">
        <v>8.6</v>
      </c>
      <c r="AO187" s="7">
        <v>2.4</v>
      </c>
      <c r="AP187" s="7">
        <v>13.2</v>
      </c>
      <c r="AQ187" s="7">
        <v>9.6</v>
      </c>
      <c r="AR187" s="7">
        <v>4.7</v>
      </c>
      <c r="AS187" s="7">
        <v>27.8</v>
      </c>
      <c r="AT187" s="7">
        <v>9.3000000000000007</v>
      </c>
      <c r="AU187" s="7">
        <v>12.4</v>
      </c>
      <c r="AV187" s="7">
        <v>18.5</v>
      </c>
      <c r="AW187" s="7">
        <v>2.6</v>
      </c>
      <c r="AX187" s="7">
        <v>41.1</v>
      </c>
      <c r="AY187" s="7">
        <v>56.3</v>
      </c>
      <c r="AZ187" s="7">
        <v>27.4</v>
      </c>
      <c r="BA187" s="7">
        <v>-7.7</v>
      </c>
      <c r="BB187" s="7">
        <v>9.6999999999999993</v>
      </c>
      <c r="BC187" s="7">
        <v>17.100000000000001</v>
      </c>
      <c r="BD187" s="7">
        <v>5.2</v>
      </c>
      <c r="BE187" s="7">
        <v>18.899999999999999</v>
      </c>
      <c r="BF187" s="7">
        <v>20.9</v>
      </c>
      <c r="BG187" s="7">
        <v>-2.6</v>
      </c>
      <c r="BH187" s="7">
        <v>28.8</v>
      </c>
      <c r="BI187" s="7">
        <v>4.8</v>
      </c>
      <c r="BJ187" s="7">
        <v>5.7</v>
      </c>
      <c r="BK187" s="7">
        <v>23.2</v>
      </c>
      <c r="BL187" s="7">
        <v>18</v>
      </c>
      <c r="BM187" s="7">
        <v>18.7</v>
      </c>
      <c r="BN187" s="7">
        <v>13.2</v>
      </c>
      <c r="BO187" s="7">
        <v>17.100000000000001</v>
      </c>
      <c r="BP187" s="7">
        <v>30.2</v>
      </c>
      <c r="BQ187" s="7">
        <v>8.1999999999999993</v>
      </c>
      <c r="BR187" s="7">
        <v>19.188600000000001</v>
      </c>
      <c r="BS187" s="7">
        <v>10.9</v>
      </c>
      <c r="BT187" s="7">
        <v>1.6</v>
      </c>
      <c r="BU187" s="7">
        <v>3.7</v>
      </c>
      <c r="BV187" s="7">
        <v>0.7</v>
      </c>
      <c r="BW187" s="7">
        <v>-15.48</v>
      </c>
      <c r="BX187" s="7">
        <v>4.5999999999999996</v>
      </c>
      <c r="BY187" s="7">
        <v>2.8</v>
      </c>
      <c r="BZ187" s="7">
        <v>14.4</v>
      </c>
      <c r="CA187" s="7">
        <v>8.6</v>
      </c>
      <c r="CB187" s="7">
        <v>5.0999999999999996</v>
      </c>
      <c r="CC187" s="7">
        <v>4.5999999999999996</v>
      </c>
      <c r="CD187" s="7">
        <v>-33.799999999999997</v>
      </c>
      <c r="CE187" s="7">
        <v>-28.9</v>
      </c>
      <c r="CF187" s="7">
        <v>15.1</v>
      </c>
      <c r="CG187" s="7">
        <v>92.63</v>
      </c>
      <c r="CH187" s="7">
        <v>0.1</v>
      </c>
      <c r="CI187" s="7">
        <v>-15.8</v>
      </c>
      <c r="CJ187" s="7">
        <v>4.3</v>
      </c>
      <c r="CK187" s="7">
        <v>-13.8</v>
      </c>
      <c r="CL187" s="7">
        <v>3.9</v>
      </c>
      <c r="CM187" s="7">
        <v>4.5</v>
      </c>
      <c r="CN187" s="7">
        <v>-2.4</v>
      </c>
      <c r="CO187" s="7">
        <v>3.5</v>
      </c>
      <c r="CP187" s="7">
        <v>13.9</v>
      </c>
      <c r="CQ187" s="7">
        <v>9.1</v>
      </c>
      <c r="CR187" s="7">
        <v>-5.7</v>
      </c>
      <c r="CS187" s="7">
        <v>-4.2</v>
      </c>
      <c r="CT187" s="7">
        <v>7.1</v>
      </c>
      <c r="CU187" s="7">
        <v>-3.9</v>
      </c>
      <c r="CV187" s="7">
        <v>-5.7</v>
      </c>
      <c r="CW187" s="7">
        <v>10.632</v>
      </c>
      <c r="CX187" s="7">
        <v>10.442364</v>
      </c>
      <c r="CY187" s="7">
        <v>11.813007000000001</v>
      </c>
      <c r="CZ187" s="7">
        <v>10.514727000000001</v>
      </c>
      <c r="DA187" s="7">
        <v>11.612323999999999</v>
      </c>
      <c r="DB187" s="7">
        <v>0</v>
      </c>
      <c r="DC187" s="7">
        <v>7.8</v>
      </c>
      <c r="DD187" s="7">
        <v>7.9287239999999999</v>
      </c>
      <c r="DE187" s="7">
        <v>6.9</v>
      </c>
      <c r="DF187" s="7">
        <v>10.6</v>
      </c>
      <c r="DG187" s="7">
        <v>8.1</v>
      </c>
      <c r="DH187" s="7">
        <v>8.43</v>
      </c>
      <c r="DI187" s="7">
        <v>-2.31</v>
      </c>
      <c r="DJ187" s="7">
        <v>4.8</v>
      </c>
      <c r="DK187" s="7">
        <v>41.71</v>
      </c>
      <c r="DL187" s="7">
        <v>-7.07</v>
      </c>
      <c r="DM187" s="7">
        <v>-908.98277199999995</v>
      </c>
      <c r="DN187" s="7">
        <v>36938.379999999997</v>
      </c>
      <c r="DO187" s="7">
        <v>0</v>
      </c>
      <c r="DP187" s="7">
        <v>2.9</v>
      </c>
      <c r="DQ187" s="7">
        <v>4.3</v>
      </c>
      <c r="DR187" s="7">
        <v>11.8</v>
      </c>
      <c r="DS187" s="7">
        <v>13.4</v>
      </c>
      <c r="DT187" s="7">
        <v>18.649999999999999</v>
      </c>
      <c r="DU187" s="7">
        <v>18.73</v>
      </c>
      <c r="DV187" s="7">
        <v>30.76</v>
      </c>
      <c r="DW187" s="7">
        <v>27.97</v>
      </c>
      <c r="DX187" s="7">
        <v>18.399999999999999</v>
      </c>
      <c r="DY187" s="7">
        <v>0</v>
      </c>
      <c r="DZ187" s="7">
        <v>-25.87</v>
      </c>
      <c r="EA187" s="7">
        <v>-28.33</v>
      </c>
      <c r="EB187" s="7">
        <v>-142.84</v>
      </c>
      <c r="EC187" s="7">
        <v>0</v>
      </c>
      <c r="ED187" s="7">
        <v>11.9</v>
      </c>
      <c r="EE187" s="7">
        <v>2.5</v>
      </c>
      <c r="EF187" s="7">
        <v>1.2569999999999999</v>
      </c>
      <c r="EG187" s="7">
        <v>3.7753999999999999</v>
      </c>
      <c r="EH187" s="7">
        <v>3.5</v>
      </c>
      <c r="EI187" s="7">
        <v>4.8</v>
      </c>
      <c r="EJ187" s="7">
        <v>2.77</v>
      </c>
      <c r="EK187" s="7">
        <v>2.4112</v>
      </c>
      <c r="EL187" s="7">
        <v>2.3767</v>
      </c>
      <c r="EM187" s="7">
        <v>2.3855</v>
      </c>
      <c r="EN187" s="7">
        <v>2.5629</v>
      </c>
      <c r="EO187" s="7">
        <v>2.8136000000000001</v>
      </c>
      <c r="EP187" s="7">
        <v>3.4998999999999998</v>
      </c>
      <c r="EQ187" s="7">
        <v>1.3909</v>
      </c>
      <c r="ER187" s="7">
        <v>-4.8135000000000003</v>
      </c>
      <c r="ES187" s="7">
        <v>94.2</v>
      </c>
      <c r="ET187" s="7">
        <v>7.1</v>
      </c>
      <c r="EU187" s="7">
        <v>3.7</v>
      </c>
      <c r="EV187" s="7">
        <v>5.9</v>
      </c>
      <c r="EW187" s="7">
        <v>9</v>
      </c>
      <c r="EX187" s="7">
        <v>3.8</v>
      </c>
      <c r="EY187" s="7">
        <v>5.8</v>
      </c>
      <c r="EZ187" s="7">
        <v>6.3</v>
      </c>
      <c r="FA187" s="7">
        <v>6.4</v>
      </c>
      <c r="FB187" s="7">
        <v>6.4999999999999902</v>
      </c>
      <c r="FC187" s="7">
        <v>4.2</v>
      </c>
      <c r="FD187" s="7">
        <v>6.1999999999999904</v>
      </c>
      <c r="FE187" s="7">
        <v>19.5</v>
      </c>
      <c r="FF187" s="7">
        <v>4.9000000000000004</v>
      </c>
      <c r="FG187" s="7">
        <v>12.7</v>
      </c>
      <c r="FH187" s="7">
        <v>8.1999999999999993</v>
      </c>
      <c r="FI187" s="7">
        <v>10.299999999999899</v>
      </c>
      <c r="FJ187" s="7">
        <v>3.3544999999999998</v>
      </c>
      <c r="FK187" s="7">
        <v>2.7798999999999898</v>
      </c>
      <c r="FL187" s="7">
        <v>2.7810000000000001</v>
      </c>
      <c r="FM187" s="7">
        <v>4.1551</v>
      </c>
      <c r="FN187" s="7">
        <v>169.505483999999</v>
      </c>
      <c r="FO187" s="7">
        <v>0.61550099999999897</v>
      </c>
      <c r="FP187" s="7">
        <v>398.80746099999902</v>
      </c>
      <c r="FQ187" s="7">
        <v>2.4546619999999901</v>
      </c>
      <c r="FR187" s="7">
        <v>-298.80746099999902</v>
      </c>
      <c r="FS187" s="7">
        <v>-1.83916199999999</v>
      </c>
      <c r="FT187" s="7">
        <v>4.9937079999999998</v>
      </c>
      <c r="FU187" s="7">
        <v>-2.0373380000000001</v>
      </c>
      <c r="FV187" s="7">
        <v>-0.70249300000000103</v>
      </c>
      <c r="FW187" s="7">
        <v>3.5341909999999999</v>
      </c>
      <c r="FX187" s="7">
        <v>13981.1923799999</v>
      </c>
      <c r="FY187" s="7">
        <v>221.4</v>
      </c>
      <c r="FZ187" s="7">
        <v>37.700000000000003</v>
      </c>
      <c r="GA187" s="7">
        <v>149.30000000000001</v>
      </c>
      <c r="GB187" s="7">
        <v>34.4</v>
      </c>
      <c r="GC187" s="7">
        <v>14.8</v>
      </c>
      <c r="GD187" s="7">
        <v>19.600000000000001</v>
      </c>
      <c r="GE187" s="7">
        <v>68.400000000000006</v>
      </c>
      <c r="GF187" s="7">
        <v>61.9</v>
      </c>
      <c r="GG187" s="7">
        <v>8.1</v>
      </c>
      <c r="GH187" s="7">
        <v>8.43</v>
      </c>
    </row>
    <row r="188" spans="1:190" x14ac:dyDescent="0.3">
      <c r="A188" s="6">
        <v>42216</v>
      </c>
      <c r="B188" s="7">
        <v>6</v>
      </c>
      <c r="C188" s="7">
        <v>5.6</v>
      </c>
      <c r="D188" s="7">
        <v>6.6</v>
      </c>
      <c r="E188" s="7">
        <v>-0.2</v>
      </c>
      <c r="F188" s="7">
        <v>0</v>
      </c>
      <c r="G188" s="7">
        <v>7.7</v>
      </c>
      <c r="H188" s="7">
        <v>2.6</v>
      </c>
      <c r="I188" s="7">
        <v>9.3000000000000007</v>
      </c>
      <c r="J188" s="7">
        <v>0.2</v>
      </c>
      <c r="K188" s="7">
        <v>-2</v>
      </c>
      <c r="L188" s="7">
        <v>-1.317016</v>
      </c>
      <c r="M188" s="7">
        <v>7.0144320000000002</v>
      </c>
      <c r="N188" s="7">
        <v>-3.3225739999999999</v>
      </c>
      <c r="O188" s="7">
        <v>4.398682</v>
      </c>
      <c r="P188" s="7">
        <v>3.8089140000000001</v>
      </c>
      <c r="Q188" s="7">
        <v>-10.889900000000001</v>
      </c>
      <c r="R188" s="7">
        <v>11.5558</v>
      </c>
      <c r="S188" s="7">
        <v>-14.4017</v>
      </c>
      <c r="T188" s="7">
        <v>8.5995000000000008</v>
      </c>
      <c r="U188" s="7">
        <v>-2.9</v>
      </c>
      <c r="V188" s="7">
        <v>7.6</v>
      </c>
      <c r="W188" s="7">
        <v>2.9</v>
      </c>
      <c r="X188" s="7">
        <v>6.8</v>
      </c>
      <c r="Y188" s="7">
        <v>50</v>
      </c>
      <c r="Z188" s="7">
        <v>52.4</v>
      </c>
      <c r="AA188" s="7">
        <v>53.9</v>
      </c>
      <c r="AB188" s="7">
        <v>47.8</v>
      </c>
      <c r="AC188" s="7">
        <v>53.8</v>
      </c>
      <c r="AD188" s="7">
        <v>1.1468750000000001</v>
      </c>
      <c r="AE188" s="7">
        <v>11.2</v>
      </c>
      <c r="AF188" s="7">
        <v>11.6</v>
      </c>
      <c r="AG188" s="7">
        <v>6.9</v>
      </c>
      <c r="AH188" s="7">
        <v>1.4</v>
      </c>
      <c r="AI188" s="7">
        <v>0.7</v>
      </c>
      <c r="AJ188" s="7">
        <v>6.8</v>
      </c>
      <c r="AK188" s="7">
        <v>20.2</v>
      </c>
      <c r="AL188" s="7">
        <v>-4.2</v>
      </c>
      <c r="AM188" s="7">
        <v>-23.9</v>
      </c>
      <c r="AN188" s="7">
        <v>8.6</v>
      </c>
      <c r="AO188" s="7">
        <v>4.5</v>
      </c>
      <c r="AP188" s="7">
        <v>12.6</v>
      </c>
      <c r="AQ188" s="7">
        <v>9.9</v>
      </c>
      <c r="AR188" s="7">
        <v>5.0999999999999996</v>
      </c>
      <c r="AS188" s="7">
        <v>28.2</v>
      </c>
      <c r="AT188" s="7">
        <v>9</v>
      </c>
      <c r="AU188" s="7">
        <v>12.1</v>
      </c>
      <c r="AV188" s="7">
        <v>18.2</v>
      </c>
      <c r="AW188" s="7">
        <v>2.7</v>
      </c>
      <c r="AX188" s="7">
        <v>41.2</v>
      </c>
      <c r="AY188" s="7">
        <v>56.1</v>
      </c>
      <c r="AZ188" s="7">
        <v>28.4</v>
      </c>
      <c r="BA188" s="7">
        <v>-6.5</v>
      </c>
      <c r="BB188" s="7">
        <v>9.1999999999999993</v>
      </c>
      <c r="BC188" s="7">
        <v>17.399999999999999</v>
      </c>
      <c r="BD188" s="7">
        <v>4.3</v>
      </c>
      <c r="BE188" s="7">
        <v>19</v>
      </c>
      <c r="BF188" s="7">
        <v>19.8</v>
      </c>
      <c r="BG188" s="7">
        <v>0</v>
      </c>
      <c r="BH188" s="7">
        <v>28.2</v>
      </c>
      <c r="BI188" s="7">
        <v>-0.6</v>
      </c>
      <c r="BJ188" s="7">
        <v>5.3</v>
      </c>
      <c r="BK188" s="7">
        <v>21.4</v>
      </c>
      <c r="BL188" s="7">
        <v>15.9</v>
      </c>
      <c r="BM188" s="7">
        <v>18.2</v>
      </c>
      <c r="BN188" s="7">
        <v>11.8</v>
      </c>
      <c r="BO188" s="7">
        <v>15.8</v>
      </c>
      <c r="BP188" s="7">
        <v>30.1</v>
      </c>
      <c r="BQ188" s="7">
        <v>10.9</v>
      </c>
      <c r="BR188" s="7">
        <v>18.629899999999999</v>
      </c>
      <c r="BS188" s="7">
        <v>13.1</v>
      </c>
      <c r="BT188" s="7">
        <v>2.4</v>
      </c>
      <c r="BU188" s="7">
        <v>4.2</v>
      </c>
      <c r="BV188" s="7">
        <v>5.2</v>
      </c>
      <c r="BW188" s="7">
        <v>-18.57</v>
      </c>
      <c r="BX188" s="7">
        <v>4.3</v>
      </c>
      <c r="BY188" s="7">
        <v>3</v>
      </c>
      <c r="BZ188" s="7">
        <v>13.5</v>
      </c>
      <c r="CA188" s="7">
        <v>7.6</v>
      </c>
      <c r="CB188" s="7">
        <v>3.7</v>
      </c>
      <c r="CC188" s="7">
        <v>4.3</v>
      </c>
      <c r="CD188" s="7">
        <v>-32</v>
      </c>
      <c r="CE188" s="7">
        <v>-25.6</v>
      </c>
      <c r="CF188" s="7">
        <v>14</v>
      </c>
      <c r="CG188" s="7">
        <v>93.03</v>
      </c>
      <c r="CH188" s="7">
        <v>0.5</v>
      </c>
      <c r="CI188" s="7">
        <v>-16.8</v>
      </c>
      <c r="CJ188" s="7">
        <v>3.4</v>
      </c>
      <c r="CK188" s="7">
        <v>-13.1</v>
      </c>
      <c r="CL188" s="7">
        <v>6.1</v>
      </c>
      <c r="CM188" s="7">
        <v>6.9</v>
      </c>
      <c r="CN188" s="7">
        <v>-0.4</v>
      </c>
      <c r="CO188" s="7">
        <v>2.2999999999999998</v>
      </c>
      <c r="CP188" s="7">
        <v>15.9</v>
      </c>
      <c r="CQ188" s="7">
        <v>12.7</v>
      </c>
      <c r="CR188" s="7">
        <v>-4.5999999999999996</v>
      </c>
      <c r="CS188" s="7">
        <v>-3.1</v>
      </c>
      <c r="CT188" s="7">
        <v>11</v>
      </c>
      <c r="CU188" s="7">
        <v>-2.9</v>
      </c>
      <c r="CV188" s="7">
        <v>-4.9000000000000004</v>
      </c>
      <c r="CW188" s="7">
        <v>10.5123</v>
      </c>
      <c r="CX188" s="7">
        <v>10.290642</v>
      </c>
      <c r="CY188" s="7">
        <v>11.925519</v>
      </c>
      <c r="CZ188" s="7">
        <v>10.314624999999999</v>
      </c>
      <c r="DA188" s="7">
        <v>12.193898000000001</v>
      </c>
      <c r="DB188" s="7">
        <v>0</v>
      </c>
      <c r="DC188" s="7">
        <v>7.2576510000000001</v>
      </c>
      <c r="DD188" s="7">
        <v>7.1994619999999996</v>
      </c>
      <c r="DE188" s="7">
        <v>8.1</v>
      </c>
      <c r="DF188" s="7">
        <v>10.4</v>
      </c>
      <c r="DG188" s="9">
        <f>2/3*DG187+1/3*DG190</f>
        <v>8.1999999999999993</v>
      </c>
      <c r="DH188" s="9">
        <f>2/3*DH187+1/3*DH190</f>
        <v>7.9533333333333323</v>
      </c>
      <c r="DI188" s="7">
        <v>-7.12</v>
      </c>
      <c r="DJ188" s="7">
        <v>2.5</v>
      </c>
      <c r="DK188" s="7">
        <v>-11.58</v>
      </c>
      <c r="DL188" s="7">
        <v>-7.36</v>
      </c>
      <c r="DM188" s="7">
        <v>-1294.9622400000001</v>
      </c>
      <c r="DN188" s="7">
        <v>36513.1</v>
      </c>
      <c r="DO188" s="7">
        <v>0</v>
      </c>
      <c r="DP188" s="7">
        <v>2.9</v>
      </c>
      <c r="DQ188" s="7">
        <v>6.6</v>
      </c>
      <c r="DR188" s="7">
        <v>13.3</v>
      </c>
      <c r="DS188" s="7">
        <v>15.5</v>
      </c>
      <c r="DT188" s="7">
        <v>284.22000000000003</v>
      </c>
      <c r="DU188" s="7">
        <v>-577.9</v>
      </c>
      <c r="DV188" s="7">
        <v>-1.75</v>
      </c>
      <c r="DW188" s="7">
        <v>33.46</v>
      </c>
      <c r="DX188" s="7">
        <v>76.37</v>
      </c>
      <c r="DY188" s="7">
        <v>0</v>
      </c>
      <c r="DZ188" s="7">
        <v>-209.6</v>
      </c>
      <c r="EA188" s="7">
        <v>-84.18</v>
      </c>
      <c r="EB188" s="7">
        <v>-24.31</v>
      </c>
      <c r="EC188" s="7">
        <v>0</v>
      </c>
      <c r="ED188" s="9">
        <f>2/3*ED187+1/3*ED190</f>
        <v>12.1</v>
      </c>
      <c r="EE188" s="7">
        <v>2.5</v>
      </c>
      <c r="EF188" s="7">
        <v>1.47</v>
      </c>
      <c r="EG188" s="7">
        <v>2.9554999999999998</v>
      </c>
      <c r="EH188" s="7">
        <v>3.2126999999999999</v>
      </c>
      <c r="EI188" s="7">
        <v>4.8</v>
      </c>
      <c r="EJ188" s="7">
        <v>2.58</v>
      </c>
      <c r="EK188" s="7">
        <v>2.4952999999999999</v>
      </c>
      <c r="EL188" s="7">
        <v>2.5066000000000002</v>
      </c>
      <c r="EM188" s="7">
        <v>2.5444</v>
      </c>
      <c r="EN188" s="7">
        <v>2.67</v>
      </c>
      <c r="EO188" s="7">
        <v>2.8814000000000002</v>
      </c>
      <c r="EP188" s="7">
        <v>3.58</v>
      </c>
      <c r="EQ188" s="7">
        <v>1.6473</v>
      </c>
      <c r="ER188" s="7">
        <v>-5.3692000000000002</v>
      </c>
      <c r="ES188" s="7">
        <v>93.3</v>
      </c>
      <c r="ET188" s="7">
        <v>7.0666666666666602</v>
      </c>
      <c r="EU188" s="7">
        <v>3.8333333333333299</v>
      </c>
      <c r="EV188" s="7">
        <v>5.8333333333333304</v>
      </c>
      <c r="EW188" s="7">
        <v>9</v>
      </c>
      <c r="EX188" s="7">
        <v>3.9666666666666601</v>
      </c>
      <c r="EY188" s="7">
        <v>5.7333333333333298</v>
      </c>
      <c r="EZ188" s="7">
        <v>6.2</v>
      </c>
      <c r="FA188" s="7">
        <v>6.4</v>
      </c>
      <c r="FB188" s="7">
        <v>6.6</v>
      </c>
      <c r="FC188" s="7">
        <v>4.3</v>
      </c>
      <c r="FD188" s="7">
        <v>6.4666666666666597</v>
      </c>
      <c r="FE188" s="7">
        <v>18.566666666666599</v>
      </c>
      <c r="FF188" s="7">
        <v>5</v>
      </c>
      <c r="FG188" s="7">
        <v>12.9333333333333</v>
      </c>
      <c r="FH188" s="7">
        <v>8.5333333333333297</v>
      </c>
      <c r="FI188" s="7">
        <v>10.5</v>
      </c>
      <c r="FJ188" s="7">
        <v>3.3936666666666602</v>
      </c>
      <c r="FK188" s="7">
        <v>2.74186666666666</v>
      </c>
      <c r="FL188" s="7">
        <v>3.0317333333333298</v>
      </c>
      <c r="FM188" s="7">
        <v>4.0029333333333303</v>
      </c>
      <c r="FN188" s="7">
        <v>-134.20599999999999</v>
      </c>
      <c r="FO188" s="7">
        <v>-0.46563399999999999</v>
      </c>
      <c r="FP188" s="7">
        <v>235.86305466666599</v>
      </c>
      <c r="FQ188" s="7">
        <v>2.4250379999999998</v>
      </c>
      <c r="FR188" s="7">
        <v>-135.86305466666599</v>
      </c>
      <c r="FS188" s="7">
        <v>-2.89067266666666</v>
      </c>
      <c r="FT188" s="7">
        <v>5.2150193333333297</v>
      </c>
      <c r="FU188" s="7">
        <v>-2.1003613333333302</v>
      </c>
      <c r="FV188" s="7">
        <v>-0.85232166666666698</v>
      </c>
      <c r="FW188" s="7">
        <v>3.0105219999999999</v>
      </c>
      <c r="FX188" s="7">
        <v>14456.334489999999</v>
      </c>
      <c r="FY188" s="7">
        <v>222.7</v>
      </c>
      <c r="FZ188" s="7">
        <v>38</v>
      </c>
      <c r="GA188" s="7">
        <v>149.63333333333301</v>
      </c>
      <c r="GB188" s="7">
        <v>35.066666666666599</v>
      </c>
      <c r="GC188" s="7">
        <v>14.9333333333333</v>
      </c>
      <c r="GD188" s="7">
        <v>20.133333333333301</v>
      </c>
      <c r="GE188" s="7">
        <v>68.3333333333333</v>
      </c>
      <c r="GF188" s="7">
        <v>61.866666666666603</v>
      </c>
      <c r="GG188" s="7">
        <v>8.1999999999999993</v>
      </c>
      <c r="GH188" s="7">
        <v>7.9533333333333296</v>
      </c>
    </row>
    <row r="189" spans="1:190" x14ac:dyDescent="0.3">
      <c r="A189" s="6">
        <v>42247</v>
      </c>
      <c r="B189" s="7">
        <v>6.1</v>
      </c>
      <c r="C189" s="7">
        <v>4</v>
      </c>
      <c r="D189" s="7">
        <v>6.8</v>
      </c>
      <c r="E189" s="7">
        <v>1.9</v>
      </c>
      <c r="F189" s="7">
        <v>-0.6</v>
      </c>
      <c r="G189" s="7">
        <v>7.6</v>
      </c>
      <c r="H189" s="7">
        <v>2.8</v>
      </c>
      <c r="I189" s="7">
        <v>10.3</v>
      </c>
      <c r="J189" s="7">
        <v>0.5</v>
      </c>
      <c r="K189" s="7">
        <v>1</v>
      </c>
      <c r="L189" s="7">
        <v>1.9034990000000001</v>
      </c>
      <c r="M189" s="7">
        <v>2.3159260000000002</v>
      </c>
      <c r="N189" s="7">
        <v>0.74302699999999999</v>
      </c>
      <c r="O189" s="7">
        <v>7.8426819999999999</v>
      </c>
      <c r="P189" s="7">
        <v>2.031209</v>
      </c>
      <c r="Q189" s="7">
        <v>-15.3363</v>
      </c>
      <c r="R189" s="7">
        <v>9.9598999999999993</v>
      </c>
      <c r="S189" s="7">
        <v>-17.337800000000001</v>
      </c>
      <c r="T189" s="7">
        <v>7.8202999999999996</v>
      </c>
      <c r="U189" s="7">
        <v>-8.8000000000000007</v>
      </c>
      <c r="V189" s="7">
        <v>7.9</v>
      </c>
      <c r="W189" s="7">
        <v>2.1</v>
      </c>
      <c r="X189" s="7">
        <v>5.7</v>
      </c>
      <c r="Y189" s="7">
        <v>49.7</v>
      </c>
      <c r="Z189" s="7">
        <v>51.7</v>
      </c>
      <c r="AA189" s="7">
        <v>53.4</v>
      </c>
      <c r="AB189" s="7">
        <v>47.3</v>
      </c>
      <c r="AC189" s="7">
        <v>51.5</v>
      </c>
      <c r="AD189" s="7">
        <v>1.596384</v>
      </c>
      <c r="AE189" s="7">
        <v>10.9</v>
      </c>
      <c r="AF189" s="7">
        <v>11.4</v>
      </c>
      <c r="AG189" s="7">
        <v>3.7</v>
      </c>
      <c r="AH189" s="7">
        <v>-0.7</v>
      </c>
      <c r="AI189" s="7">
        <v>1.7</v>
      </c>
      <c r="AJ189" s="7">
        <v>6.8</v>
      </c>
      <c r="AK189" s="7">
        <v>21.1</v>
      </c>
      <c r="AL189" s="7">
        <v>-5.3</v>
      </c>
      <c r="AM189" s="7">
        <v>-25.7</v>
      </c>
      <c r="AN189" s="7">
        <v>8.4</v>
      </c>
      <c r="AO189" s="7">
        <v>6.5</v>
      </c>
      <c r="AP189" s="7">
        <v>12.3</v>
      </c>
      <c r="AQ189" s="7">
        <v>9.4</v>
      </c>
      <c r="AR189" s="7">
        <v>4.7</v>
      </c>
      <c r="AS189" s="7">
        <v>28.5</v>
      </c>
      <c r="AT189" s="7">
        <v>8.5</v>
      </c>
      <c r="AU189" s="7">
        <v>11.9</v>
      </c>
      <c r="AV189" s="7">
        <v>18</v>
      </c>
      <c r="AW189" s="7">
        <v>2.8</v>
      </c>
      <c r="AX189" s="7">
        <v>41.2</v>
      </c>
      <c r="AY189" s="7">
        <v>56</v>
      </c>
      <c r="AZ189" s="7">
        <v>28.283799999999999</v>
      </c>
      <c r="BA189" s="7">
        <v>-7.5765000000000002</v>
      </c>
      <c r="BB189" s="7">
        <v>8.9281000000000006</v>
      </c>
      <c r="BC189" s="7">
        <v>17.122499999999999</v>
      </c>
      <c r="BD189" s="7">
        <v>0.3</v>
      </c>
      <c r="BE189" s="7">
        <v>17.654900000000001</v>
      </c>
      <c r="BF189" s="7">
        <v>18.596800000000002</v>
      </c>
      <c r="BG189" s="7">
        <v>1.9959</v>
      </c>
      <c r="BH189" s="7">
        <v>29.2484</v>
      </c>
      <c r="BI189" s="7">
        <v>1.4618</v>
      </c>
      <c r="BJ189" s="7">
        <v>4.6988000000000003</v>
      </c>
      <c r="BK189" s="7">
        <v>20.451000000000001</v>
      </c>
      <c r="BL189" s="7">
        <v>14.3033</v>
      </c>
      <c r="BM189" s="7">
        <v>19.801600000000001</v>
      </c>
      <c r="BN189" s="7">
        <v>7.3155000000000001</v>
      </c>
      <c r="BO189" s="7">
        <v>16.6342</v>
      </c>
      <c r="BP189" s="7">
        <v>29.498200000000001</v>
      </c>
      <c r="BQ189" s="7">
        <v>11.2904</v>
      </c>
      <c r="BR189" s="7">
        <v>18.7944</v>
      </c>
      <c r="BS189" s="7">
        <v>12.0053</v>
      </c>
      <c r="BT189" s="7">
        <v>2.7</v>
      </c>
      <c r="BU189" s="7">
        <v>5.0999999999999996</v>
      </c>
      <c r="BV189" s="7">
        <v>22</v>
      </c>
      <c r="BW189" s="7">
        <v>7</v>
      </c>
      <c r="BX189" s="7">
        <v>3.5</v>
      </c>
      <c r="BY189" s="7">
        <v>2.2999999999999998</v>
      </c>
      <c r="BZ189" s="7">
        <v>14.2</v>
      </c>
      <c r="CA189" s="7">
        <v>5.4</v>
      </c>
      <c r="CB189" s="7">
        <v>2.9</v>
      </c>
      <c r="CC189" s="7">
        <v>3.5</v>
      </c>
      <c r="CD189" s="7">
        <v>-32.1</v>
      </c>
      <c r="CE189" s="7">
        <v>-24.6</v>
      </c>
      <c r="CF189" s="7">
        <v>10</v>
      </c>
      <c r="CG189" s="7">
        <v>93.46</v>
      </c>
      <c r="CH189" s="7">
        <v>0.9</v>
      </c>
      <c r="CI189" s="7">
        <v>-16.8</v>
      </c>
      <c r="CJ189" s="7">
        <v>2.5</v>
      </c>
      <c r="CK189" s="7">
        <v>-14.6</v>
      </c>
      <c r="CL189" s="7">
        <v>7.2</v>
      </c>
      <c r="CM189" s="7">
        <v>8</v>
      </c>
      <c r="CN189" s="7">
        <v>8.5</v>
      </c>
      <c r="CO189" s="7">
        <v>1.2</v>
      </c>
      <c r="CP189" s="7">
        <v>19.3</v>
      </c>
      <c r="CQ189" s="7">
        <v>14.3</v>
      </c>
      <c r="CR189" s="7">
        <v>-3.3</v>
      </c>
      <c r="CS189" s="7">
        <v>-2.1</v>
      </c>
      <c r="CT189" s="7">
        <v>14.4</v>
      </c>
      <c r="CU189" s="7">
        <v>-2.1</v>
      </c>
      <c r="CV189" s="7">
        <v>-4</v>
      </c>
      <c r="CW189" s="7">
        <v>10.792299999999999</v>
      </c>
      <c r="CX189" s="7">
        <v>10.614217</v>
      </c>
      <c r="CY189" s="7">
        <v>11.945392999999999</v>
      </c>
      <c r="CZ189" s="7">
        <v>10.597562999999999</v>
      </c>
      <c r="DA189" s="7">
        <v>12.384373</v>
      </c>
      <c r="DB189" s="7">
        <v>0</v>
      </c>
      <c r="DC189" s="7">
        <v>7.9509860000000003</v>
      </c>
      <c r="DD189" s="7">
        <v>7.8827030000000002</v>
      </c>
      <c r="DE189" s="7">
        <v>8.9</v>
      </c>
      <c r="DF189" s="7">
        <v>10.4</v>
      </c>
      <c r="DG189" s="9">
        <f>1/3*DG187+2/3*DG190</f>
        <v>8.2999999999999989</v>
      </c>
      <c r="DH189" s="9">
        <f>1/3*DH187+2/3*DH190</f>
        <v>7.4766666666666657</v>
      </c>
      <c r="DI189" s="7">
        <v>-2.98</v>
      </c>
      <c r="DJ189" s="7">
        <v>5.2</v>
      </c>
      <c r="DK189" s="7">
        <v>19.670000000000002</v>
      </c>
      <c r="DL189" s="7">
        <v>-7.62</v>
      </c>
      <c r="DM189" s="7">
        <v>-1436.17562</v>
      </c>
      <c r="DN189" s="7">
        <v>35573.81</v>
      </c>
      <c r="DO189" s="7">
        <v>0</v>
      </c>
      <c r="DP189" s="7">
        <v>1.8</v>
      </c>
      <c r="DQ189" s="7">
        <v>9.3000000000000007</v>
      </c>
      <c r="DR189" s="7">
        <v>13.3</v>
      </c>
      <c r="DS189" s="7">
        <v>15.4</v>
      </c>
      <c r="DT189" s="7">
        <v>15.25</v>
      </c>
      <c r="DU189" s="7">
        <v>35.97</v>
      </c>
      <c r="DV189" s="7">
        <v>-5.26</v>
      </c>
      <c r="DW189" s="7">
        <v>29.35</v>
      </c>
      <c r="DX189" s="7">
        <v>-1.86</v>
      </c>
      <c r="DY189" s="7">
        <v>0</v>
      </c>
      <c r="DZ189" s="7">
        <v>-50.74</v>
      </c>
      <c r="EA189" s="7">
        <v>1856.89</v>
      </c>
      <c r="EB189" s="7">
        <v>-260.27999999999997</v>
      </c>
      <c r="EC189" s="7">
        <v>0</v>
      </c>
      <c r="ED189" s="9">
        <f>1/3*ED187+2/3*ED190</f>
        <v>12.299999999999999</v>
      </c>
      <c r="EE189" s="7">
        <v>2.35</v>
      </c>
      <c r="EF189" s="7">
        <v>1.8009999999999999</v>
      </c>
      <c r="EG189" s="7">
        <v>2.8666999999999998</v>
      </c>
      <c r="EH189" s="7">
        <v>3.1667000000000001</v>
      </c>
      <c r="EI189" s="7">
        <v>4.55</v>
      </c>
      <c r="EJ189" s="7">
        <v>2.6524999999999999</v>
      </c>
      <c r="EK189" s="7">
        <v>2.3902000000000001</v>
      </c>
      <c r="EL189" s="7">
        <v>2.4001000000000001</v>
      </c>
      <c r="EM189" s="7">
        <v>2.4167999999999998</v>
      </c>
      <c r="EN189" s="7">
        <v>2.54</v>
      </c>
      <c r="EO189" s="7">
        <v>2.7376</v>
      </c>
      <c r="EP189" s="7">
        <v>3.5001000000000002</v>
      </c>
      <c r="EQ189" s="7">
        <v>1.9554</v>
      </c>
      <c r="ER189" s="7">
        <v>-5.9226999999999999</v>
      </c>
      <c r="ES189" s="7">
        <v>93</v>
      </c>
      <c r="ET189" s="7">
        <v>7.0333333333333297</v>
      </c>
      <c r="EU189" s="7">
        <v>3.9666666666666601</v>
      </c>
      <c r="EV189" s="7">
        <v>5.7666666666666604</v>
      </c>
      <c r="EW189" s="7">
        <v>9</v>
      </c>
      <c r="EX189" s="7">
        <v>4.1333333333333302</v>
      </c>
      <c r="EY189" s="7">
        <v>5.6666666666666599</v>
      </c>
      <c r="EZ189" s="7">
        <v>6.1</v>
      </c>
      <c r="FA189" s="7">
        <v>6.4</v>
      </c>
      <c r="FB189" s="7">
        <v>6.7</v>
      </c>
      <c r="FC189" s="7">
        <v>4.4000000000000004</v>
      </c>
      <c r="FD189" s="7">
        <v>6.7333333333333298</v>
      </c>
      <c r="FE189" s="7">
        <v>17.633333333333301</v>
      </c>
      <c r="FF189" s="7">
        <v>5.0999999999999996</v>
      </c>
      <c r="FG189" s="7">
        <v>13.1666666666666</v>
      </c>
      <c r="FH189" s="7">
        <v>8.86666666666666</v>
      </c>
      <c r="FI189" s="7">
        <v>10.7</v>
      </c>
      <c r="FJ189" s="7">
        <v>3.4328333333333299</v>
      </c>
      <c r="FK189" s="7">
        <v>2.7038333333333302</v>
      </c>
      <c r="FL189" s="7">
        <v>3.28246666666666</v>
      </c>
      <c r="FM189" s="7">
        <v>3.8507666666666598</v>
      </c>
      <c r="FN189" s="7">
        <v>-437.917484</v>
      </c>
      <c r="FO189" s="7">
        <v>-1.5467690000000001</v>
      </c>
      <c r="FP189" s="7">
        <v>72.918648333333294</v>
      </c>
      <c r="FQ189" s="7">
        <v>2.3954140000000002</v>
      </c>
      <c r="FR189" s="7">
        <v>27.081351666666599</v>
      </c>
      <c r="FS189" s="7">
        <v>-3.9421833333333298</v>
      </c>
      <c r="FT189" s="7">
        <v>5.4363306666666604</v>
      </c>
      <c r="FU189" s="7">
        <v>-2.1633846666666599</v>
      </c>
      <c r="FV189" s="7">
        <v>-1.0021503333333299</v>
      </c>
      <c r="FW189" s="7">
        <v>2.486853</v>
      </c>
      <c r="FX189" s="7">
        <v>14931.4766</v>
      </c>
      <c r="FY189" s="7">
        <v>224</v>
      </c>
      <c r="FZ189" s="7">
        <v>38.299999999999997</v>
      </c>
      <c r="GA189" s="7">
        <v>149.96666666666599</v>
      </c>
      <c r="GB189" s="7">
        <v>35.733333333333299</v>
      </c>
      <c r="GC189" s="7">
        <v>15.066666666666601</v>
      </c>
      <c r="GD189" s="7">
        <v>20.6666666666666</v>
      </c>
      <c r="GE189" s="7">
        <v>68.266666666666595</v>
      </c>
      <c r="GF189" s="7">
        <v>61.8333333333333</v>
      </c>
      <c r="GG189" s="7">
        <v>8.3000000000000007</v>
      </c>
      <c r="GH189" s="7">
        <v>7.4766666666666604</v>
      </c>
    </row>
    <row r="190" spans="1:190" x14ac:dyDescent="0.3">
      <c r="A190" s="6">
        <v>42277</v>
      </c>
      <c r="B190" s="7">
        <v>5.7</v>
      </c>
      <c r="C190" s="7">
        <v>1.2</v>
      </c>
      <c r="D190" s="7">
        <v>6.7</v>
      </c>
      <c r="E190" s="7">
        <v>0.7</v>
      </c>
      <c r="F190" s="7">
        <v>-1.4</v>
      </c>
      <c r="G190" s="7">
        <v>7.2</v>
      </c>
      <c r="H190" s="7">
        <v>2.7</v>
      </c>
      <c r="I190" s="7">
        <v>9.3000000000000007</v>
      </c>
      <c r="J190" s="7">
        <v>0.52</v>
      </c>
      <c r="K190" s="7">
        <v>-3.1</v>
      </c>
      <c r="L190" s="7">
        <v>-0.15279000000000001</v>
      </c>
      <c r="M190" s="7">
        <v>5.0680870000000002</v>
      </c>
      <c r="N190" s="7">
        <v>-2.9224589999999999</v>
      </c>
      <c r="O190" s="7">
        <v>6.2314259999999999</v>
      </c>
      <c r="P190" s="7">
        <v>6.9030149999999999</v>
      </c>
      <c r="Q190" s="7">
        <v>-15.585100000000001</v>
      </c>
      <c r="R190" s="7">
        <v>12.5787</v>
      </c>
      <c r="S190" s="7">
        <v>-18.764600000000002</v>
      </c>
      <c r="T190" s="7">
        <v>9.4033999999999995</v>
      </c>
      <c r="U190" s="7">
        <v>-0.1</v>
      </c>
      <c r="V190" s="7">
        <v>8</v>
      </c>
      <c r="W190" s="7">
        <v>1.4</v>
      </c>
      <c r="X190" s="7">
        <v>4.9000000000000004</v>
      </c>
      <c r="Y190" s="7">
        <v>49.8</v>
      </c>
      <c r="Z190" s="7">
        <v>52.3</v>
      </c>
      <c r="AA190" s="7">
        <v>53.4</v>
      </c>
      <c r="AB190" s="7">
        <v>47.2</v>
      </c>
      <c r="AC190" s="7">
        <v>50.5</v>
      </c>
      <c r="AD190" s="7">
        <v>0.17552000000000001</v>
      </c>
      <c r="AE190" s="7">
        <v>10.3</v>
      </c>
      <c r="AF190" s="7">
        <v>10.8</v>
      </c>
      <c r="AG190" s="7">
        <v>1.6</v>
      </c>
      <c r="AH190" s="7">
        <v>-2.2000000000000002</v>
      </c>
      <c r="AI190" s="7">
        <v>3</v>
      </c>
      <c r="AJ190" s="7">
        <v>6.8</v>
      </c>
      <c r="AK190" s="7">
        <v>20.5</v>
      </c>
      <c r="AL190" s="7">
        <v>-4.4000000000000004</v>
      </c>
      <c r="AM190" s="7">
        <v>-26.2</v>
      </c>
      <c r="AN190" s="7">
        <v>8.1999999999999993</v>
      </c>
      <c r="AO190" s="7">
        <v>6.9</v>
      </c>
      <c r="AP190" s="7">
        <v>11.7</v>
      </c>
      <c r="AQ190" s="7">
        <v>9.3000000000000007</v>
      </c>
      <c r="AR190" s="7">
        <v>3.7</v>
      </c>
      <c r="AS190" s="7">
        <v>27.4</v>
      </c>
      <c r="AT190" s="7">
        <v>8</v>
      </c>
      <c r="AU190" s="7">
        <v>11.2</v>
      </c>
      <c r="AV190" s="7">
        <v>17.899999999999999</v>
      </c>
      <c r="AW190" s="7">
        <v>2.8</v>
      </c>
      <c r="AX190" s="7">
        <v>41.1</v>
      </c>
      <c r="AY190" s="7">
        <v>56.1</v>
      </c>
      <c r="AZ190" s="7">
        <v>27.4693</v>
      </c>
      <c r="BA190" s="7">
        <v>-7.9714999999999998</v>
      </c>
      <c r="BB190" s="7">
        <v>8.3231999999999999</v>
      </c>
      <c r="BC190" s="7">
        <v>15.6572</v>
      </c>
      <c r="BD190" s="7">
        <v>4</v>
      </c>
      <c r="BE190" s="7">
        <v>17.236499999999999</v>
      </c>
      <c r="BF190" s="7">
        <v>16.890799999999999</v>
      </c>
      <c r="BG190" s="7">
        <v>3.0577000000000001</v>
      </c>
      <c r="BH190" s="7">
        <v>31.254200000000001</v>
      </c>
      <c r="BI190" s="7">
        <v>4.3456999999999999</v>
      </c>
      <c r="BJ190" s="7">
        <v>3.8090000000000002</v>
      </c>
      <c r="BK190" s="7">
        <v>18.4697</v>
      </c>
      <c r="BL190" s="7">
        <v>12.316700000000001</v>
      </c>
      <c r="BM190" s="7">
        <v>20.2759</v>
      </c>
      <c r="BN190" s="7">
        <v>10.6106</v>
      </c>
      <c r="BO190" s="7">
        <v>16.094200000000001</v>
      </c>
      <c r="BP190" s="7">
        <v>30.214099999999998</v>
      </c>
      <c r="BQ190" s="7">
        <v>9.52</v>
      </c>
      <c r="BR190" s="7">
        <v>18.071400000000001</v>
      </c>
      <c r="BS190" s="7">
        <v>11.5581</v>
      </c>
      <c r="BT190" s="7">
        <v>2.8</v>
      </c>
      <c r="BU190" s="7">
        <v>4.5</v>
      </c>
      <c r="BV190" s="7">
        <v>7.1</v>
      </c>
      <c r="BW190" s="7">
        <v>5.2</v>
      </c>
      <c r="BX190" s="7">
        <v>2.6</v>
      </c>
      <c r="BY190" s="7">
        <v>1.7</v>
      </c>
      <c r="BZ190" s="7">
        <v>11.1</v>
      </c>
      <c r="CA190" s="7">
        <v>4</v>
      </c>
      <c r="CB190" s="7">
        <v>1.9</v>
      </c>
      <c r="CC190" s="7">
        <v>2.6</v>
      </c>
      <c r="CD190" s="7">
        <v>-33.799999999999997</v>
      </c>
      <c r="CE190" s="7">
        <v>-27.5</v>
      </c>
      <c r="CF190" s="7">
        <v>7</v>
      </c>
      <c r="CG190" s="7">
        <v>93.4</v>
      </c>
      <c r="CH190" s="7">
        <v>0.9</v>
      </c>
      <c r="CI190" s="7">
        <v>-12.6</v>
      </c>
      <c r="CJ190" s="7">
        <v>3</v>
      </c>
      <c r="CK190" s="7">
        <v>-9.8000000000000007</v>
      </c>
      <c r="CL190" s="7">
        <v>7.5</v>
      </c>
      <c r="CM190" s="7">
        <v>8.1999999999999993</v>
      </c>
      <c r="CN190" s="7">
        <v>11.4</v>
      </c>
      <c r="CO190" s="7">
        <v>1.8</v>
      </c>
      <c r="CP190" s="7">
        <v>20.100000000000001</v>
      </c>
      <c r="CQ190" s="7">
        <v>14</v>
      </c>
      <c r="CR190" s="7">
        <v>-2.1</v>
      </c>
      <c r="CS190" s="7">
        <v>-0.9</v>
      </c>
      <c r="CT190" s="7">
        <v>17.600000000000001</v>
      </c>
      <c r="CU190" s="7">
        <v>-0.9</v>
      </c>
      <c r="CV190" s="7">
        <v>-3.1</v>
      </c>
      <c r="CW190" s="7">
        <v>10.9</v>
      </c>
      <c r="CX190" s="7">
        <v>10.7</v>
      </c>
      <c r="CY190" s="7">
        <v>12.1</v>
      </c>
      <c r="CZ190" s="7">
        <v>10.7</v>
      </c>
      <c r="DA190" s="7">
        <v>12.1</v>
      </c>
      <c r="DB190" s="7">
        <v>0</v>
      </c>
      <c r="DC190" s="7">
        <v>8.1999999999999993</v>
      </c>
      <c r="DD190" s="7">
        <v>8.1999999999999993</v>
      </c>
      <c r="DE190" s="7">
        <v>8.1</v>
      </c>
      <c r="DF190" s="7">
        <v>10.8</v>
      </c>
      <c r="DG190" s="7">
        <v>8.4</v>
      </c>
      <c r="DH190" s="7">
        <v>7</v>
      </c>
      <c r="DI190" s="7">
        <v>2.08</v>
      </c>
      <c r="DJ190" s="7">
        <v>2.7</v>
      </c>
      <c r="DK190" s="7">
        <v>90.96</v>
      </c>
      <c r="DL190" s="7">
        <v>-8.11</v>
      </c>
      <c r="DM190" s="7">
        <v>-1443.692865</v>
      </c>
      <c r="DN190" s="7">
        <v>35141.199999999997</v>
      </c>
      <c r="DO190" s="7">
        <v>0</v>
      </c>
      <c r="DP190" s="7">
        <v>3.7</v>
      </c>
      <c r="DQ190" s="7">
        <v>11.4</v>
      </c>
      <c r="DR190" s="7">
        <v>13.1</v>
      </c>
      <c r="DS190" s="7">
        <v>15.4</v>
      </c>
      <c r="DT190" s="7">
        <v>22.49</v>
      </c>
      <c r="DU190" s="7">
        <v>-10.36</v>
      </c>
      <c r="DV190" s="7">
        <v>50.79</v>
      </c>
      <c r="DW190" s="7">
        <v>40.18</v>
      </c>
      <c r="DX190" s="7">
        <v>13.11</v>
      </c>
      <c r="DY190" s="7">
        <v>0</v>
      </c>
      <c r="DZ190" s="7">
        <v>-134.53</v>
      </c>
      <c r="EA190" s="7">
        <v>-298.17</v>
      </c>
      <c r="EB190" s="7">
        <v>-1.43</v>
      </c>
      <c r="EC190" s="7">
        <v>0</v>
      </c>
      <c r="ED190" s="7">
        <v>12.5</v>
      </c>
      <c r="EE190" s="7">
        <v>2.35</v>
      </c>
      <c r="EF190" s="7">
        <v>1.9890000000000001</v>
      </c>
      <c r="EG190" s="7">
        <v>3.2</v>
      </c>
      <c r="EH190" s="7">
        <v>3.1251000000000002</v>
      </c>
      <c r="EI190" s="7">
        <v>4.55</v>
      </c>
      <c r="EJ190" s="9">
        <f>2/3*EJ189+1/3*EJ192</f>
        <v>2.5584999999999996</v>
      </c>
      <c r="EK190" s="7">
        <v>2.4632000000000001</v>
      </c>
      <c r="EL190" s="7">
        <v>2.4382999999999999</v>
      </c>
      <c r="EM190" s="7">
        <v>2.4573</v>
      </c>
      <c r="EN190" s="7">
        <v>2.57</v>
      </c>
      <c r="EO190" s="7">
        <v>2.7694999999999999</v>
      </c>
      <c r="EP190" s="7">
        <v>3.5539999999999998</v>
      </c>
      <c r="EQ190" s="7">
        <v>1.5955999999999999</v>
      </c>
      <c r="ER190" s="7">
        <v>-5.9450000000000003</v>
      </c>
      <c r="ES190" s="7">
        <v>92.7</v>
      </c>
      <c r="ET190" s="7">
        <v>7</v>
      </c>
      <c r="EU190" s="7">
        <v>4.0999999999999899</v>
      </c>
      <c r="EV190" s="7">
        <v>5.6999999999999904</v>
      </c>
      <c r="EW190" s="7">
        <v>9</v>
      </c>
      <c r="EX190" s="7">
        <v>4.3</v>
      </c>
      <c r="EY190" s="7">
        <v>5.5999999999999899</v>
      </c>
      <c r="EZ190" s="7">
        <v>6</v>
      </c>
      <c r="FA190" s="7">
        <v>6.4</v>
      </c>
      <c r="FB190" s="7">
        <v>6.8</v>
      </c>
      <c r="FC190" s="7">
        <v>4.5</v>
      </c>
      <c r="FD190" s="7">
        <v>7</v>
      </c>
      <c r="FE190" s="7">
        <v>16.7</v>
      </c>
      <c r="FF190" s="7">
        <v>5.2</v>
      </c>
      <c r="FG190" s="7">
        <v>13.4</v>
      </c>
      <c r="FH190" s="7">
        <v>9.1999999999999993</v>
      </c>
      <c r="FI190" s="7">
        <v>10.9</v>
      </c>
      <c r="FJ190" s="7">
        <v>3.472</v>
      </c>
      <c r="FK190" s="7">
        <v>2.6657999999999999</v>
      </c>
      <c r="FL190" s="7">
        <v>3.5331999999999901</v>
      </c>
      <c r="FM190" s="7">
        <v>3.6985999999999901</v>
      </c>
      <c r="FN190" s="7">
        <v>-741.62896799999999</v>
      </c>
      <c r="FO190" s="7">
        <v>-2.627904</v>
      </c>
      <c r="FP190" s="7">
        <v>-90.025757999999897</v>
      </c>
      <c r="FQ190" s="7">
        <v>2.3657900000000001</v>
      </c>
      <c r="FR190" s="7">
        <v>190.025757999999</v>
      </c>
      <c r="FS190" s="7">
        <v>-4.9936939999999996</v>
      </c>
      <c r="FT190" s="7">
        <v>5.6576419999999903</v>
      </c>
      <c r="FU190" s="7">
        <v>-2.22640799999999</v>
      </c>
      <c r="FV190" s="7">
        <v>-1.1519790000000001</v>
      </c>
      <c r="FW190" s="7">
        <v>1.963184</v>
      </c>
      <c r="FX190" s="7">
        <v>15406.618710000001</v>
      </c>
      <c r="FY190" s="7">
        <v>225.3</v>
      </c>
      <c r="FZ190" s="7">
        <v>38.6</v>
      </c>
      <c r="GA190" s="7">
        <v>150.29999999999899</v>
      </c>
      <c r="GB190" s="7">
        <v>36.4</v>
      </c>
      <c r="GC190" s="7">
        <v>15.2</v>
      </c>
      <c r="GD190" s="7">
        <v>21.2</v>
      </c>
      <c r="GE190" s="7">
        <v>68.2</v>
      </c>
      <c r="GF190" s="7">
        <v>61.8</v>
      </c>
      <c r="GG190" s="7">
        <v>8.4</v>
      </c>
      <c r="GH190" s="7">
        <v>6.9999999999999902</v>
      </c>
    </row>
    <row r="191" spans="1:190" x14ac:dyDescent="0.3">
      <c r="A191" s="6">
        <v>42308</v>
      </c>
      <c r="B191" s="7">
        <v>5.6</v>
      </c>
      <c r="C191" s="7">
        <v>0.4</v>
      </c>
      <c r="D191" s="7">
        <v>6.7</v>
      </c>
      <c r="E191" s="7">
        <v>-0.3</v>
      </c>
      <c r="F191" s="7">
        <v>-0.5</v>
      </c>
      <c r="G191" s="7">
        <v>6.6</v>
      </c>
      <c r="H191" s="7">
        <v>3.6</v>
      </c>
      <c r="I191" s="7">
        <v>8.1</v>
      </c>
      <c r="J191" s="7">
        <v>0.4</v>
      </c>
      <c r="K191" s="7">
        <v>-3.24</v>
      </c>
      <c r="L191" s="7">
        <v>-0.242482</v>
      </c>
      <c r="M191" s="7">
        <v>6.56595</v>
      </c>
      <c r="N191" s="7">
        <v>-1.945174</v>
      </c>
      <c r="O191" s="7">
        <v>4.6383559999999999</v>
      </c>
      <c r="P191" s="7">
        <v>4.7064550000000001</v>
      </c>
      <c r="Q191" s="7">
        <v>-16.337800000000001</v>
      </c>
      <c r="R191" s="7">
        <v>11.4017</v>
      </c>
      <c r="S191" s="7">
        <v>-17.026199999999999</v>
      </c>
      <c r="T191" s="7">
        <v>8.1203000000000003</v>
      </c>
      <c r="U191" s="7">
        <v>-4.5999999999999996</v>
      </c>
      <c r="V191" s="7">
        <v>8</v>
      </c>
      <c r="W191" s="7">
        <v>0.9</v>
      </c>
      <c r="X191" s="7">
        <v>4.5</v>
      </c>
      <c r="Y191" s="7">
        <v>49.8</v>
      </c>
      <c r="Z191" s="7">
        <v>52.2</v>
      </c>
      <c r="AA191" s="7">
        <v>53.1</v>
      </c>
      <c r="AB191" s="7">
        <v>48.3</v>
      </c>
      <c r="AC191" s="7">
        <v>52</v>
      </c>
      <c r="AD191" s="7">
        <v>0.37639499999999998</v>
      </c>
      <c r="AE191" s="7">
        <v>10.199999999999999</v>
      </c>
      <c r="AF191" s="7">
        <v>10.7</v>
      </c>
      <c r="AG191" s="7">
        <v>1.2</v>
      </c>
      <c r="AH191" s="7">
        <v>-2.4</v>
      </c>
      <c r="AI191" s="7">
        <v>4.5</v>
      </c>
      <c r="AJ191" s="7">
        <v>7.3</v>
      </c>
      <c r="AK191" s="7">
        <v>21.1</v>
      </c>
      <c r="AL191" s="7">
        <v>-4.5</v>
      </c>
      <c r="AM191" s="7">
        <v>-28.6</v>
      </c>
      <c r="AN191" s="7">
        <v>8.5</v>
      </c>
      <c r="AO191" s="7">
        <v>8.6999999999999993</v>
      </c>
      <c r="AP191" s="7">
        <v>11.6</v>
      </c>
      <c r="AQ191" s="7">
        <v>9.4</v>
      </c>
      <c r="AR191" s="7">
        <v>3.4</v>
      </c>
      <c r="AS191" s="7">
        <v>28.1</v>
      </c>
      <c r="AT191" s="7">
        <v>8</v>
      </c>
      <c r="AU191" s="7">
        <v>11</v>
      </c>
      <c r="AV191" s="7">
        <v>17.600000000000001</v>
      </c>
      <c r="AW191" s="7">
        <v>2.8</v>
      </c>
      <c r="AX191" s="7">
        <v>41.1</v>
      </c>
      <c r="AY191" s="7">
        <v>56.1</v>
      </c>
      <c r="AZ191" s="7">
        <v>28.682600000000001</v>
      </c>
      <c r="BA191" s="7">
        <v>-8.5381</v>
      </c>
      <c r="BB191" s="7">
        <v>8.3354999999999997</v>
      </c>
      <c r="BC191" s="7">
        <v>15.523899999999999</v>
      </c>
      <c r="BD191" s="7">
        <v>4.4000000000000004</v>
      </c>
      <c r="BE191" s="7">
        <v>17.6081</v>
      </c>
      <c r="BF191" s="7">
        <v>15.776</v>
      </c>
      <c r="BG191" s="7">
        <v>4.1433</v>
      </c>
      <c r="BH191" s="7">
        <v>32.635100000000001</v>
      </c>
      <c r="BI191" s="7">
        <v>1.7225999999999999</v>
      </c>
      <c r="BJ191" s="7">
        <v>3.3820999999999999</v>
      </c>
      <c r="BK191" s="7">
        <v>18.3247</v>
      </c>
      <c r="BL191" s="7">
        <v>12.161</v>
      </c>
      <c r="BM191" s="7">
        <v>19.762699999999999</v>
      </c>
      <c r="BN191" s="7">
        <v>12.9558</v>
      </c>
      <c r="BO191" s="7">
        <v>15.914400000000001</v>
      </c>
      <c r="BP191" s="7">
        <v>29.4727</v>
      </c>
      <c r="BQ191" s="7">
        <v>9.3941999999999997</v>
      </c>
      <c r="BR191" s="7">
        <v>17.4085</v>
      </c>
      <c r="BS191" s="7">
        <v>15.2441</v>
      </c>
      <c r="BT191" s="7">
        <v>4.0999999999999996</v>
      </c>
      <c r="BU191" s="7">
        <v>5.3</v>
      </c>
      <c r="BV191" s="7">
        <v>4.2</v>
      </c>
      <c r="BW191" s="7">
        <v>14.3</v>
      </c>
      <c r="BX191" s="7">
        <v>2</v>
      </c>
      <c r="BY191" s="7">
        <v>1.3</v>
      </c>
      <c r="BZ191" s="7">
        <v>10.7</v>
      </c>
      <c r="CA191" s="7">
        <v>2.8</v>
      </c>
      <c r="CB191" s="7">
        <v>1</v>
      </c>
      <c r="CC191" s="7">
        <v>2</v>
      </c>
      <c r="CD191" s="7">
        <v>-33.799999999999997</v>
      </c>
      <c r="CE191" s="7">
        <v>-25.2</v>
      </c>
      <c r="CF191" s="7">
        <v>6.4</v>
      </c>
      <c r="CG191" s="7">
        <v>93.34</v>
      </c>
      <c r="CH191" s="7">
        <v>1.3</v>
      </c>
      <c r="CI191" s="7">
        <v>-13.9</v>
      </c>
      <c r="CJ191" s="7">
        <v>2.2999999999999998</v>
      </c>
      <c r="CK191" s="7">
        <v>-4.2</v>
      </c>
      <c r="CL191" s="7">
        <v>7.2</v>
      </c>
      <c r="CM191" s="7">
        <v>7.9</v>
      </c>
      <c r="CN191" s="7">
        <v>13.4</v>
      </c>
      <c r="CO191" s="7">
        <v>1.5</v>
      </c>
      <c r="CP191" s="7">
        <v>19.600000000000001</v>
      </c>
      <c r="CQ191" s="7">
        <v>13.7</v>
      </c>
      <c r="CR191" s="7">
        <v>-1.2</v>
      </c>
      <c r="CS191" s="7">
        <v>0</v>
      </c>
      <c r="CT191" s="7">
        <v>18.7</v>
      </c>
      <c r="CU191" s="7">
        <v>0</v>
      </c>
      <c r="CV191" s="7">
        <v>-2.1</v>
      </c>
      <c r="CW191" s="7">
        <v>11.023400000000001</v>
      </c>
      <c r="CX191" s="7">
        <v>10.840733</v>
      </c>
      <c r="CY191" s="7">
        <v>12.203806</v>
      </c>
      <c r="CZ191" s="7">
        <v>10.846719</v>
      </c>
      <c r="DA191" s="7">
        <v>12.444781000000001</v>
      </c>
      <c r="DB191" s="7">
        <v>0</v>
      </c>
      <c r="DC191" s="7">
        <v>8.3509910000000005</v>
      </c>
      <c r="DD191" s="7">
        <v>8.3181130000000003</v>
      </c>
      <c r="DE191" s="7">
        <v>8.8000000000000007</v>
      </c>
      <c r="DF191" s="7">
        <v>11</v>
      </c>
      <c r="DG191" s="9">
        <f>2/3*DG190+1/3*DG193</f>
        <v>8.3333333333333321</v>
      </c>
      <c r="DH191" s="9">
        <f>2/3*DH190+1/3*DH193</f>
        <v>7.043333333333333</v>
      </c>
      <c r="DI191" s="7">
        <v>11.79</v>
      </c>
      <c r="DJ191" s="7">
        <v>7.1</v>
      </c>
      <c r="DK191" s="7">
        <v>34.11</v>
      </c>
      <c r="DL191" s="7">
        <v>-8.5299999999999994</v>
      </c>
      <c r="DM191" s="7">
        <v>-892.13142300000004</v>
      </c>
      <c r="DN191" s="7">
        <v>35255.07</v>
      </c>
      <c r="DO191" s="7">
        <v>0</v>
      </c>
      <c r="DP191" s="7">
        <v>3.8</v>
      </c>
      <c r="DQ191" s="7">
        <v>14</v>
      </c>
      <c r="DR191" s="7">
        <v>13.5</v>
      </c>
      <c r="DS191" s="7">
        <v>15.4</v>
      </c>
      <c r="DT191" s="7">
        <v>-6.33</v>
      </c>
      <c r="DU191" s="7">
        <v>4.08</v>
      </c>
      <c r="DV191" s="7">
        <v>2.63</v>
      </c>
      <c r="DW191" s="7">
        <v>5.43</v>
      </c>
      <c r="DX191" s="7">
        <v>-0.23</v>
      </c>
      <c r="DY191" s="7">
        <v>0</v>
      </c>
      <c r="DZ191" s="7">
        <v>-410.02</v>
      </c>
      <c r="EA191" s="7">
        <v>-106.16</v>
      </c>
      <c r="EB191" s="7">
        <v>-25.24</v>
      </c>
      <c r="EC191" s="7">
        <v>0</v>
      </c>
      <c r="ED191" s="9">
        <f>2/3*ED190+1/3*ED193</f>
        <v>12.466666666666665</v>
      </c>
      <c r="EE191" s="7">
        <v>2.25</v>
      </c>
      <c r="EF191" s="7">
        <v>1.798</v>
      </c>
      <c r="EG191" s="7">
        <v>2.6343999999999999</v>
      </c>
      <c r="EH191" s="7">
        <v>3.0613999999999999</v>
      </c>
      <c r="EI191" s="7">
        <v>4.3</v>
      </c>
      <c r="EJ191" s="9">
        <f>1/3*EJ189+2/3*EJ192</f>
        <v>2.4644999999999997</v>
      </c>
      <c r="EK191" s="7">
        <v>2.3037999999999998</v>
      </c>
      <c r="EL191" s="7">
        <v>2.33</v>
      </c>
      <c r="EM191" s="7">
        <v>2.3199000000000001</v>
      </c>
      <c r="EN191" s="7">
        <v>2.4039999999999999</v>
      </c>
      <c r="EO191" s="7">
        <v>2.6303000000000001</v>
      </c>
      <c r="EP191" s="7">
        <v>3.2456999999999998</v>
      </c>
      <c r="EQ191" s="7">
        <v>1.2674000000000001</v>
      </c>
      <c r="ER191" s="7">
        <v>-5.9</v>
      </c>
      <c r="ES191" s="7">
        <v>92.6</v>
      </c>
      <c r="ET191" s="7">
        <v>6.9666666666666597</v>
      </c>
      <c r="EU191" s="7">
        <v>4.0999999999999996</v>
      </c>
      <c r="EV191" s="7">
        <v>5.8</v>
      </c>
      <c r="EW191" s="7">
        <v>8.93333333333333</v>
      </c>
      <c r="EX191" s="7">
        <v>4.2666666666666604</v>
      </c>
      <c r="EY191" s="7">
        <v>5.6</v>
      </c>
      <c r="EZ191" s="7">
        <v>6.1</v>
      </c>
      <c r="FA191" s="7">
        <v>6.9</v>
      </c>
      <c r="FB191" s="7">
        <v>6.8333333333333304</v>
      </c>
      <c r="FC191" s="7">
        <v>4.3333333333333304</v>
      </c>
      <c r="FD191" s="7">
        <v>7</v>
      </c>
      <c r="FE191" s="7">
        <v>16.100000000000001</v>
      </c>
      <c r="FF191" s="7">
        <v>4.8</v>
      </c>
      <c r="FG191" s="7">
        <v>14.566666666666601</v>
      </c>
      <c r="FH191" s="7">
        <v>9.0333333333333297</v>
      </c>
      <c r="FI191" s="7">
        <v>11.8666666666666</v>
      </c>
      <c r="FJ191" s="7">
        <v>3.3652000000000002</v>
      </c>
      <c r="FK191" s="7">
        <v>2.6777000000000002</v>
      </c>
      <c r="FL191" s="7">
        <v>3.6630333333333298</v>
      </c>
      <c r="FM191" s="7">
        <v>3.2743666666666602</v>
      </c>
      <c r="FN191" s="7">
        <v>-717.20386499999995</v>
      </c>
      <c r="FO191" s="7">
        <v>-2.491428</v>
      </c>
      <c r="FP191" s="7">
        <v>-101.653683</v>
      </c>
      <c r="FQ191" s="7">
        <v>2.5008893333333302</v>
      </c>
      <c r="FR191" s="7">
        <v>201.653683</v>
      </c>
      <c r="FS191" s="7">
        <v>-4.9923173333333297</v>
      </c>
      <c r="FT191" s="7">
        <v>5.5455709999999998</v>
      </c>
      <c r="FU191" s="7">
        <v>-2.04328766666666</v>
      </c>
      <c r="FV191" s="7">
        <v>-1.0707949999999999</v>
      </c>
      <c r="FW191" s="7">
        <v>2.2876650000000001</v>
      </c>
      <c r="FX191" s="7">
        <v>15933.980869999999</v>
      </c>
      <c r="FY191" s="7">
        <v>225.96666666666599</v>
      </c>
      <c r="FZ191" s="7">
        <v>38.799999999999997</v>
      </c>
      <c r="GA191" s="7">
        <v>150.6</v>
      </c>
      <c r="GB191" s="7">
        <v>36.566666666666599</v>
      </c>
      <c r="GC191" s="7">
        <v>15.3</v>
      </c>
      <c r="GD191" s="7">
        <v>21.266666666666602</v>
      </c>
      <c r="GE191" s="7">
        <v>69.2</v>
      </c>
      <c r="GF191" s="7">
        <v>62.8333333333333</v>
      </c>
      <c r="GG191" s="7">
        <v>8.3333333333333304</v>
      </c>
      <c r="GH191" s="7">
        <v>7.0433333333333303</v>
      </c>
    </row>
    <row r="192" spans="1:190" x14ac:dyDescent="0.3">
      <c r="A192" s="6">
        <v>42338</v>
      </c>
      <c r="B192" s="7">
        <v>6.2</v>
      </c>
      <c r="C192" s="7">
        <v>0.3</v>
      </c>
      <c r="D192" s="7">
        <v>7.2</v>
      </c>
      <c r="E192" s="7">
        <v>2.2000000000000002</v>
      </c>
      <c r="F192" s="7">
        <v>2.8</v>
      </c>
      <c r="G192" s="7">
        <v>6.9</v>
      </c>
      <c r="H192" s="7">
        <v>5.2</v>
      </c>
      <c r="I192" s="7">
        <v>8</v>
      </c>
      <c r="J192" s="7">
        <v>0.57999999999999996</v>
      </c>
      <c r="K192" s="7">
        <v>0.1</v>
      </c>
      <c r="L192" s="7">
        <v>0.58184899999999995</v>
      </c>
      <c r="M192" s="7">
        <v>2.72919</v>
      </c>
      <c r="N192" s="7">
        <v>-1.6091949999999999</v>
      </c>
      <c r="O192" s="7">
        <v>9.373462</v>
      </c>
      <c r="P192" s="7">
        <v>6.4795879999999997</v>
      </c>
      <c r="Q192" s="7">
        <v>-15.632199999999999</v>
      </c>
      <c r="R192" s="7">
        <v>9.5983000000000001</v>
      </c>
      <c r="S192" s="7">
        <v>-18.0913</v>
      </c>
      <c r="T192" s="7">
        <v>4.8613</v>
      </c>
      <c r="U192" s="7">
        <v>-1.4</v>
      </c>
      <c r="V192" s="7">
        <v>7.8</v>
      </c>
      <c r="W192" s="7">
        <v>0.8</v>
      </c>
      <c r="X192" s="7">
        <v>4.5999999999999996</v>
      </c>
      <c r="Y192" s="7">
        <v>49.6</v>
      </c>
      <c r="Z192" s="7">
        <v>51.9</v>
      </c>
      <c r="AA192" s="7">
        <v>53.6</v>
      </c>
      <c r="AB192" s="7">
        <v>48.6</v>
      </c>
      <c r="AC192" s="7">
        <v>51.2</v>
      </c>
      <c r="AD192" s="7">
        <v>0.61</v>
      </c>
      <c r="AE192" s="7">
        <v>10.199999999999999</v>
      </c>
      <c r="AF192" s="7">
        <v>10.8</v>
      </c>
      <c r="AG192" s="7">
        <v>0.6</v>
      </c>
      <c r="AH192" s="7">
        <v>-2.4</v>
      </c>
      <c r="AI192" s="7">
        <v>4.4000000000000004</v>
      </c>
      <c r="AJ192" s="7">
        <v>7.9</v>
      </c>
      <c r="AK192" s="7">
        <v>21.4</v>
      </c>
      <c r="AL192" s="7">
        <v>-4.3</v>
      </c>
      <c r="AM192" s="7">
        <v>-28.1</v>
      </c>
      <c r="AN192" s="7">
        <v>9.1999999999999993</v>
      </c>
      <c r="AO192" s="7">
        <v>9.6999999999999993</v>
      </c>
      <c r="AP192" s="7">
        <v>11.8</v>
      </c>
      <c r="AQ192" s="7">
        <v>9.6</v>
      </c>
      <c r="AR192" s="7">
        <v>2.6</v>
      </c>
      <c r="AS192" s="7">
        <v>28.7</v>
      </c>
      <c r="AT192" s="7">
        <v>8.1</v>
      </c>
      <c r="AU192" s="7">
        <v>11</v>
      </c>
      <c r="AV192" s="7">
        <v>17.600000000000001</v>
      </c>
      <c r="AW192" s="7">
        <v>2.8</v>
      </c>
      <c r="AX192" s="7">
        <v>40.9</v>
      </c>
      <c r="AY192" s="7">
        <v>56.3</v>
      </c>
      <c r="AZ192" s="7">
        <v>28.7151</v>
      </c>
      <c r="BA192" s="7">
        <v>-8.7110000000000003</v>
      </c>
      <c r="BB192" s="7">
        <v>8.4253</v>
      </c>
      <c r="BC192" s="7">
        <v>16.041499999999999</v>
      </c>
      <c r="BD192" s="7">
        <v>4.8</v>
      </c>
      <c r="BE192" s="7">
        <v>18.870699999999999</v>
      </c>
      <c r="BF192" s="7">
        <v>15.6538</v>
      </c>
      <c r="BG192" s="7">
        <v>4.7438000000000002</v>
      </c>
      <c r="BH192" s="7">
        <v>32.084400000000002</v>
      </c>
      <c r="BI192" s="7">
        <v>2.4363999999999999</v>
      </c>
      <c r="BJ192" s="7">
        <v>2.774</v>
      </c>
      <c r="BK192" s="7">
        <v>19.892900000000001</v>
      </c>
      <c r="BL192" s="7">
        <v>13.2049</v>
      </c>
      <c r="BM192" s="7">
        <v>21.050999999999998</v>
      </c>
      <c r="BN192" s="7">
        <v>15.1793</v>
      </c>
      <c r="BO192" s="7">
        <v>15.6854</v>
      </c>
      <c r="BP192" s="7">
        <v>30.353000000000002</v>
      </c>
      <c r="BQ192" s="7">
        <v>9.6800999999999995</v>
      </c>
      <c r="BR192" s="7">
        <v>18.008299999999998</v>
      </c>
      <c r="BS192" s="7">
        <v>11.8734</v>
      </c>
      <c r="BT192" s="7">
        <v>4.7</v>
      </c>
      <c r="BU192" s="7">
        <v>5.6</v>
      </c>
      <c r="BV192" s="7">
        <v>1.9</v>
      </c>
      <c r="BW192" s="7">
        <v>12.6</v>
      </c>
      <c r="BX192" s="7">
        <v>1.3</v>
      </c>
      <c r="BY192" s="7">
        <v>0.7</v>
      </c>
      <c r="BZ192" s="7">
        <v>10.3</v>
      </c>
      <c r="CA192" s="7">
        <v>1.9</v>
      </c>
      <c r="CB192" s="7">
        <v>-0.8</v>
      </c>
      <c r="CC192" s="7">
        <v>1.3</v>
      </c>
      <c r="CD192" s="7">
        <v>-33.1</v>
      </c>
      <c r="CE192" s="7">
        <v>-26</v>
      </c>
      <c r="CF192" s="7">
        <v>2.5</v>
      </c>
      <c r="CG192" s="7">
        <v>93.35</v>
      </c>
      <c r="CH192" s="7">
        <v>2.2000000000000002</v>
      </c>
      <c r="CI192" s="7">
        <v>-14.7</v>
      </c>
      <c r="CJ192" s="7">
        <v>1.8</v>
      </c>
      <c r="CK192" s="7">
        <v>-3.5</v>
      </c>
      <c r="CL192" s="7">
        <v>7.4</v>
      </c>
      <c r="CM192" s="7">
        <v>7.9</v>
      </c>
      <c r="CN192" s="7">
        <v>16.2</v>
      </c>
      <c r="CO192" s="7">
        <v>2.7</v>
      </c>
      <c r="CP192" s="7">
        <v>21.4</v>
      </c>
      <c r="CQ192" s="7">
        <v>14.1</v>
      </c>
      <c r="CR192" s="7">
        <v>-0.4</v>
      </c>
      <c r="CS192" s="7">
        <v>0.6</v>
      </c>
      <c r="CT192" s="7">
        <v>19.899999999999999</v>
      </c>
      <c r="CU192" s="7">
        <v>0.6</v>
      </c>
      <c r="CV192" s="7">
        <v>-1.6</v>
      </c>
      <c r="CW192" s="7">
        <v>11.1722</v>
      </c>
      <c r="CX192" s="7">
        <v>11.013683</v>
      </c>
      <c r="CY192" s="7">
        <v>12.1936</v>
      </c>
      <c r="CZ192" s="7">
        <v>11.128199</v>
      </c>
      <c r="DA192" s="7">
        <v>11.534897000000001</v>
      </c>
      <c r="DB192" s="7">
        <v>0</v>
      </c>
      <c r="DC192" s="7">
        <v>8.8457039999999996</v>
      </c>
      <c r="DD192" s="7">
        <v>9.0026130000000002</v>
      </c>
      <c r="DE192" s="7">
        <v>6.5</v>
      </c>
      <c r="DF192" s="7">
        <v>11</v>
      </c>
      <c r="DG192" s="9">
        <f>1/3*DG190+2/3*DG193</f>
        <v>8.2666666666666657</v>
      </c>
      <c r="DH192" s="9">
        <f>1/3*DH190+2/3*DH193</f>
        <v>7.086666666666666</v>
      </c>
      <c r="DI192" s="7">
        <v>19.989999999999998</v>
      </c>
      <c r="DJ192" s="7">
        <v>8.9600000000000009</v>
      </c>
      <c r="DK192" s="7">
        <v>-1.44</v>
      </c>
      <c r="DL192" s="7">
        <v>-8.4700000000000006</v>
      </c>
      <c r="DM192" s="7">
        <v>-996.30915100000004</v>
      </c>
      <c r="DN192" s="7">
        <v>34382.839999999997</v>
      </c>
      <c r="DO192" s="7">
        <v>102.93</v>
      </c>
      <c r="DP192" s="7">
        <v>3.2</v>
      </c>
      <c r="DQ192" s="7">
        <v>15.7</v>
      </c>
      <c r="DR192" s="7">
        <v>13.7</v>
      </c>
      <c r="DS192" s="7">
        <v>14.9</v>
      </c>
      <c r="DT192" s="7">
        <v>-16.86</v>
      </c>
      <c r="DU192" s="7">
        <v>9.16</v>
      </c>
      <c r="DV192" s="7">
        <v>-2.42</v>
      </c>
      <c r="DW192" s="7">
        <v>54.63</v>
      </c>
      <c r="DX192" s="7">
        <v>-16.97</v>
      </c>
      <c r="DY192" s="7">
        <v>0</v>
      </c>
      <c r="DZ192" s="7">
        <v>113.08</v>
      </c>
      <c r="EA192" s="7">
        <v>138.97</v>
      </c>
      <c r="EB192" s="7">
        <v>1142.3599999999999</v>
      </c>
      <c r="EC192" s="7">
        <v>0</v>
      </c>
      <c r="ED192" s="9">
        <f>1/3*ED190+2/3*ED193</f>
        <v>12.433333333333332</v>
      </c>
      <c r="EE192" s="7">
        <v>2.25</v>
      </c>
      <c r="EF192" s="7">
        <v>1.788</v>
      </c>
      <c r="EG192" s="7">
        <v>2.6839</v>
      </c>
      <c r="EH192" s="7">
        <v>3.2368999999999999</v>
      </c>
      <c r="EI192" s="7">
        <v>4.3</v>
      </c>
      <c r="EJ192" s="7">
        <v>2.3704999999999998</v>
      </c>
      <c r="EK192" s="7">
        <v>2.3588</v>
      </c>
      <c r="EL192" s="7">
        <v>2.3645</v>
      </c>
      <c r="EM192" s="7">
        <v>2.3698999999999999</v>
      </c>
      <c r="EN192" s="7">
        <v>2.5032999999999999</v>
      </c>
      <c r="EO192" s="7">
        <v>2.6863000000000001</v>
      </c>
      <c r="EP192" s="7">
        <v>3.2749999999999999</v>
      </c>
      <c r="EQ192" s="7">
        <v>1.4856</v>
      </c>
      <c r="ER192" s="7">
        <v>-5.9</v>
      </c>
      <c r="ES192" s="7">
        <v>92.3</v>
      </c>
      <c r="ET192" s="7">
        <v>6.93333333333333</v>
      </c>
      <c r="EU192" s="7">
        <v>4.0999999999999996</v>
      </c>
      <c r="EV192" s="7">
        <v>5.9</v>
      </c>
      <c r="EW192" s="7">
        <v>8.86666666666666</v>
      </c>
      <c r="EX192" s="7">
        <v>4.2333333333333298</v>
      </c>
      <c r="EY192" s="7">
        <v>5.6</v>
      </c>
      <c r="EZ192" s="7">
        <v>6.2</v>
      </c>
      <c r="FA192" s="7">
        <v>7.4</v>
      </c>
      <c r="FB192" s="7">
        <v>6.86666666666666</v>
      </c>
      <c r="FC192" s="7">
        <v>4.1666666666666599</v>
      </c>
      <c r="FD192" s="7">
        <v>7</v>
      </c>
      <c r="FE192" s="7">
        <v>15.5</v>
      </c>
      <c r="FF192" s="7">
        <v>4.4000000000000004</v>
      </c>
      <c r="FG192" s="7">
        <v>15.733333333333301</v>
      </c>
      <c r="FH192" s="7">
        <v>8.86666666666666</v>
      </c>
      <c r="FI192" s="7">
        <v>12.8333333333333</v>
      </c>
      <c r="FJ192" s="7">
        <v>3.2584</v>
      </c>
      <c r="FK192" s="7">
        <v>2.6896</v>
      </c>
      <c r="FL192" s="7">
        <v>3.7928666666666602</v>
      </c>
      <c r="FM192" s="7">
        <v>2.8501333333333299</v>
      </c>
      <c r="FN192" s="7">
        <v>-692.77876200000003</v>
      </c>
      <c r="FO192" s="7">
        <v>-2.3549519999999999</v>
      </c>
      <c r="FP192" s="7">
        <v>-113.28160800000001</v>
      </c>
      <c r="FQ192" s="7">
        <v>2.6359886666666599</v>
      </c>
      <c r="FR192" s="7">
        <v>213.28160800000001</v>
      </c>
      <c r="FS192" s="7">
        <v>-4.9909406666666598</v>
      </c>
      <c r="FT192" s="7">
        <v>5.4335000000000004</v>
      </c>
      <c r="FU192" s="7">
        <v>-1.86016733333333</v>
      </c>
      <c r="FV192" s="7">
        <v>-0.98961100000000002</v>
      </c>
      <c r="FW192" s="7">
        <v>2.6121460000000001</v>
      </c>
      <c r="FX192" s="7">
        <v>16461.34303</v>
      </c>
      <c r="FY192" s="7">
        <v>226.63333333333301</v>
      </c>
      <c r="FZ192" s="7">
        <v>39</v>
      </c>
      <c r="GA192" s="7">
        <v>150.9</v>
      </c>
      <c r="GB192" s="7">
        <v>36.733333333333299</v>
      </c>
      <c r="GC192" s="7">
        <v>15.4</v>
      </c>
      <c r="GD192" s="7">
        <v>21.3333333333333</v>
      </c>
      <c r="GE192" s="7">
        <v>70.2</v>
      </c>
      <c r="GF192" s="7">
        <v>63.866666666666603</v>
      </c>
      <c r="GG192" s="7">
        <v>8.2666666666666604</v>
      </c>
      <c r="GH192" s="7">
        <v>7.0866666666666598</v>
      </c>
    </row>
    <row r="193" spans="1:190" x14ac:dyDescent="0.3">
      <c r="A193" s="6">
        <v>42369</v>
      </c>
      <c r="B193" s="7">
        <v>5.9</v>
      </c>
      <c r="C193" s="7">
        <v>1.4</v>
      </c>
      <c r="D193" s="7">
        <v>7</v>
      </c>
      <c r="E193" s="7">
        <v>-0.8</v>
      </c>
      <c r="F193" s="7">
        <v>2.6</v>
      </c>
      <c r="G193" s="7">
        <v>7.1</v>
      </c>
      <c r="H193" s="7">
        <v>3.5</v>
      </c>
      <c r="I193" s="7">
        <v>7.9</v>
      </c>
      <c r="J193" s="7">
        <v>0.49</v>
      </c>
      <c r="K193" s="7">
        <v>-3.7</v>
      </c>
      <c r="L193" s="7">
        <v>-2.1530649999999998</v>
      </c>
      <c r="M193" s="7">
        <v>-2.9377840000000002</v>
      </c>
      <c r="N193" s="7">
        <v>-4.8826090000000004</v>
      </c>
      <c r="O193" s="7">
        <v>7.6318359999999998</v>
      </c>
      <c r="P193" s="7">
        <v>7.009887</v>
      </c>
      <c r="Q193" s="7">
        <v>-8.2985000000000007</v>
      </c>
      <c r="R193" s="7">
        <v>10.4793</v>
      </c>
      <c r="S193" s="7">
        <v>-10.068899999999999</v>
      </c>
      <c r="T193" s="7">
        <v>3.6297999999999999</v>
      </c>
      <c r="U193" s="7">
        <v>-4.7</v>
      </c>
      <c r="V193" s="7">
        <v>7.9</v>
      </c>
      <c r="W193" s="7">
        <v>-0.1</v>
      </c>
      <c r="X193" s="7">
        <v>3.3</v>
      </c>
      <c r="Y193" s="7">
        <v>49.7</v>
      </c>
      <c r="Z193" s="7">
        <v>52.2</v>
      </c>
      <c r="AA193" s="7">
        <v>54.4</v>
      </c>
      <c r="AB193" s="7">
        <v>48.2</v>
      </c>
      <c r="AC193" s="7">
        <v>50.2</v>
      </c>
      <c r="AD193" s="7">
        <v>1</v>
      </c>
      <c r="AE193" s="7">
        <v>10</v>
      </c>
      <c r="AF193" s="7">
        <v>10.6</v>
      </c>
      <c r="AG193" s="9">
        <f>2/3*AG192+1/3*AG195</f>
        <v>5.3</v>
      </c>
      <c r="AH193" s="7">
        <v>-2.8</v>
      </c>
      <c r="AI193" s="7">
        <v>9.9</v>
      </c>
      <c r="AJ193" s="7">
        <v>7.7</v>
      </c>
      <c r="AK193" s="7">
        <v>15.6</v>
      </c>
      <c r="AL193" s="7">
        <v>-5.8</v>
      </c>
      <c r="AM193" s="7">
        <v>-29.6</v>
      </c>
      <c r="AN193" s="7">
        <v>9.5</v>
      </c>
      <c r="AO193" s="7">
        <v>10.1</v>
      </c>
      <c r="AP193" s="7">
        <v>11.3</v>
      </c>
      <c r="AQ193" s="7">
        <v>10.199999999999999</v>
      </c>
      <c r="AR193" s="7">
        <v>2.7</v>
      </c>
      <c r="AS193" s="7">
        <v>31.8</v>
      </c>
      <c r="AT193" s="7">
        <v>8</v>
      </c>
      <c r="AU193" s="7">
        <v>10.6</v>
      </c>
      <c r="AV193" s="7">
        <v>17.399999999999999</v>
      </c>
      <c r="AW193" s="7">
        <v>2.8</v>
      </c>
      <c r="AX193" s="7">
        <v>40.6</v>
      </c>
      <c r="AY193" s="7">
        <v>56.6</v>
      </c>
      <c r="AZ193" s="7">
        <v>30.8</v>
      </c>
      <c r="BA193" s="7">
        <v>-8.8000000000000007</v>
      </c>
      <c r="BB193" s="7">
        <v>8.1</v>
      </c>
      <c r="BC193" s="7">
        <v>16.600000000000001</v>
      </c>
      <c r="BD193" s="7">
        <v>10.199999999999999</v>
      </c>
      <c r="BE193" s="7">
        <v>20.100000000000001</v>
      </c>
      <c r="BF193" s="7">
        <v>14.3</v>
      </c>
      <c r="BG193" s="7">
        <v>5.0999999999999996</v>
      </c>
      <c r="BH193" s="7">
        <v>34.5</v>
      </c>
      <c r="BI193" s="7">
        <v>0.3</v>
      </c>
      <c r="BJ193" s="7">
        <v>2.5</v>
      </c>
      <c r="BK193" s="7">
        <v>18.600000000000001</v>
      </c>
      <c r="BL193" s="7">
        <v>12.6</v>
      </c>
      <c r="BM193" s="7">
        <v>20.399999999999999</v>
      </c>
      <c r="BN193" s="7">
        <v>15.5</v>
      </c>
      <c r="BO193" s="7">
        <v>15.2</v>
      </c>
      <c r="BP193" s="7">
        <v>29.7</v>
      </c>
      <c r="BQ193" s="7">
        <v>8.9</v>
      </c>
      <c r="BR193" s="7">
        <v>17.2895</v>
      </c>
      <c r="BS193" s="7">
        <v>9.1</v>
      </c>
      <c r="BT193" s="7">
        <v>5.5</v>
      </c>
      <c r="BU193" s="7">
        <v>4.3</v>
      </c>
      <c r="BV193" s="7">
        <v>-5.8</v>
      </c>
      <c r="BW193" s="7">
        <v>6.1</v>
      </c>
      <c r="BX193" s="7">
        <v>1</v>
      </c>
      <c r="BY193" s="7">
        <v>0.4</v>
      </c>
      <c r="BZ193" s="7">
        <v>10.1</v>
      </c>
      <c r="CA193" s="7">
        <v>1.8</v>
      </c>
      <c r="CB193" s="7">
        <v>-1.2</v>
      </c>
      <c r="CC193" s="7">
        <v>1</v>
      </c>
      <c r="CD193" s="7">
        <v>-31.7</v>
      </c>
      <c r="CE193" s="7">
        <v>-23.9</v>
      </c>
      <c r="CF193" s="7">
        <v>1.2</v>
      </c>
      <c r="CG193" s="7">
        <v>93.34</v>
      </c>
      <c r="CH193" s="7">
        <v>2.6</v>
      </c>
      <c r="CI193" s="7">
        <v>-14</v>
      </c>
      <c r="CJ193" s="7">
        <v>1.3</v>
      </c>
      <c r="CK193" s="7">
        <v>-6.9</v>
      </c>
      <c r="CL193" s="7">
        <v>6.5</v>
      </c>
      <c r="CM193" s="7">
        <v>6.9</v>
      </c>
      <c r="CN193" s="7">
        <v>16.2</v>
      </c>
      <c r="CO193" s="7">
        <v>1.9</v>
      </c>
      <c r="CP193" s="7">
        <v>19.600000000000001</v>
      </c>
      <c r="CQ193" s="7">
        <v>13</v>
      </c>
      <c r="CR193" s="7">
        <v>0.3</v>
      </c>
      <c r="CS193" s="7">
        <v>1.1000000000000001</v>
      </c>
      <c r="CT193" s="7">
        <v>21.7</v>
      </c>
      <c r="CU193" s="7">
        <v>1.2</v>
      </c>
      <c r="CV193" s="7">
        <v>-1.3</v>
      </c>
      <c r="CW193" s="7">
        <v>11.1</v>
      </c>
      <c r="CX193" s="7">
        <v>10.9</v>
      </c>
      <c r="CY193" s="7">
        <v>12</v>
      </c>
      <c r="CZ193" s="7">
        <v>11</v>
      </c>
      <c r="DA193" s="7">
        <v>11.2</v>
      </c>
      <c r="DB193" s="7">
        <v>0</v>
      </c>
      <c r="DC193" s="7">
        <v>8.6</v>
      </c>
      <c r="DD193" s="7">
        <v>8.8000000000000007</v>
      </c>
      <c r="DE193" s="7">
        <v>6</v>
      </c>
      <c r="DF193" s="7">
        <v>10.7</v>
      </c>
      <c r="DG193" s="7">
        <v>8.1999999999999993</v>
      </c>
      <c r="DH193" s="7">
        <v>7.13</v>
      </c>
      <c r="DI193" s="7">
        <v>15.39</v>
      </c>
      <c r="DJ193" s="7">
        <v>8.1</v>
      </c>
      <c r="DK193" s="7">
        <v>19.46</v>
      </c>
      <c r="DL193" s="7">
        <v>-8.1</v>
      </c>
      <c r="DM193" s="7">
        <v>-1198.790105</v>
      </c>
      <c r="DN193" s="7">
        <v>33303.620000000003</v>
      </c>
      <c r="DO193" s="7">
        <v>100.94</v>
      </c>
      <c r="DP193" s="7">
        <v>4.9000000000000004</v>
      </c>
      <c r="DQ193" s="7">
        <v>15.2</v>
      </c>
      <c r="DR193" s="7">
        <v>13.3</v>
      </c>
      <c r="DS193" s="7">
        <v>14.3</v>
      </c>
      <c r="DT193" s="7">
        <v>-14.27</v>
      </c>
      <c r="DU193" s="7">
        <v>4452.08</v>
      </c>
      <c r="DV193" s="7">
        <v>-8.27</v>
      </c>
      <c r="DW193" s="7">
        <v>42.89</v>
      </c>
      <c r="DX193" s="7">
        <v>9.26</v>
      </c>
      <c r="DY193" s="7">
        <v>0</v>
      </c>
      <c r="DZ193" s="7">
        <v>-105.12</v>
      </c>
      <c r="EA193" s="7">
        <v>64.88</v>
      </c>
      <c r="EB193" s="7">
        <v>14.5</v>
      </c>
      <c r="EC193" s="7">
        <v>0</v>
      </c>
      <c r="ED193" s="7">
        <v>12.4</v>
      </c>
      <c r="EE193" s="7">
        <v>2.25</v>
      </c>
      <c r="EF193" s="7">
        <v>1.9910000000000001</v>
      </c>
      <c r="EG193" s="7">
        <v>3.1999</v>
      </c>
      <c r="EH193" s="7">
        <v>3.1850999999999998</v>
      </c>
      <c r="EI193" s="7">
        <v>4.3</v>
      </c>
      <c r="EJ193" s="7">
        <v>2.4</v>
      </c>
      <c r="EK193" s="7">
        <v>2.37</v>
      </c>
      <c r="EL193" s="7">
        <v>2.3214000000000001</v>
      </c>
      <c r="EM193" s="7">
        <v>2.3342999999999998</v>
      </c>
      <c r="EN193" s="7">
        <v>2.3917000000000002</v>
      </c>
      <c r="EO193" s="7">
        <v>2.5739000000000001</v>
      </c>
      <c r="EP193" s="7">
        <v>3.3498999999999999</v>
      </c>
      <c r="EQ193" s="7">
        <v>1.6</v>
      </c>
      <c r="ER193" s="7">
        <v>-5.9</v>
      </c>
      <c r="ES193" s="7">
        <v>92.7</v>
      </c>
      <c r="ET193" s="7">
        <v>6.9</v>
      </c>
      <c r="EU193" s="7">
        <v>4.0999999999999996</v>
      </c>
      <c r="EV193" s="7">
        <v>6</v>
      </c>
      <c r="EW193" s="7">
        <v>8.8000000000000007</v>
      </c>
      <c r="EX193" s="7">
        <v>4.2</v>
      </c>
      <c r="EY193" s="7">
        <v>5.6</v>
      </c>
      <c r="EZ193" s="7">
        <v>6.3</v>
      </c>
      <c r="FA193" s="7">
        <v>7.9</v>
      </c>
      <c r="FB193" s="7">
        <v>6.8999999999999897</v>
      </c>
      <c r="FC193" s="7">
        <v>3.9999999999999898</v>
      </c>
      <c r="FD193" s="7">
        <v>7</v>
      </c>
      <c r="FE193" s="7">
        <v>14.9</v>
      </c>
      <c r="FF193" s="7">
        <v>4</v>
      </c>
      <c r="FG193" s="7">
        <v>16.899999999999999</v>
      </c>
      <c r="FH193" s="7">
        <v>8.6999999999999993</v>
      </c>
      <c r="FI193" s="7">
        <v>13.8</v>
      </c>
      <c r="FJ193" s="7">
        <v>3.1516000000000002</v>
      </c>
      <c r="FK193" s="7">
        <v>2.7014999999999998</v>
      </c>
      <c r="FL193" s="7">
        <v>3.9226999999999901</v>
      </c>
      <c r="FM193" s="7">
        <v>2.4258999999999999</v>
      </c>
      <c r="FN193" s="7">
        <v>-668.35365899999999</v>
      </c>
      <c r="FO193" s="7">
        <v>-2.2184759999999999</v>
      </c>
      <c r="FP193" s="7">
        <v>-124.909533</v>
      </c>
      <c r="FQ193" s="7">
        <v>2.77108799999999</v>
      </c>
      <c r="FR193" s="7">
        <v>224.90953300000001</v>
      </c>
      <c r="FS193" s="7">
        <v>-4.9895639999999899</v>
      </c>
      <c r="FT193" s="7">
        <v>5.3214290000000002</v>
      </c>
      <c r="FU193" s="7">
        <v>-1.677047</v>
      </c>
      <c r="FV193" s="7">
        <v>-0.90842699999999998</v>
      </c>
      <c r="FW193" s="7">
        <v>2.9366270000000001</v>
      </c>
      <c r="FX193" s="7">
        <v>16988.705190000001</v>
      </c>
      <c r="FY193" s="7">
        <v>227.3</v>
      </c>
      <c r="FZ193" s="7">
        <v>39.200000000000003</v>
      </c>
      <c r="GA193" s="7">
        <v>151.19999999999999</v>
      </c>
      <c r="GB193" s="7">
        <v>36.9</v>
      </c>
      <c r="GC193" s="7">
        <v>15.5</v>
      </c>
      <c r="GD193" s="7">
        <v>21.4</v>
      </c>
      <c r="GE193" s="7">
        <v>71.2</v>
      </c>
      <c r="GF193" s="7">
        <v>64.900000000000006</v>
      </c>
      <c r="GG193" s="7">
        <v>8.1999999999999904</v>
      </c>
      <c r="GH193" s="7">
        <v>7.1299999999999901</v>
      </c>
    </row>
    <row r="194" spans="1:190" x14ac:dyDescent="0.3">
      <c r="A194" s="6">
        <v>42400</v>
      </c>
      <c r="B194" s="7">
        <v>5.8657240000000002</v>
      </c>
      <c r="C194" s="9">
        <f>2/3*C193+1/3*C196</f>
        <v>1.9666666666666663</v>
      </c>
      <c r="D194" s="9">
        <f t="shared" ref="D194:H194" si="210">2/3*D193+1/3*D196</f>
        <v>7.0666666666666664</v>
      </c>
      <c r="E194" s="9">
        <f t="shared" si="210"/>
        <v>1.0666666666666664</v>
      </c>
      <c r="F194" s="9">
        <f t="shared" si="210"/>
        <v>2.8</v>
      </c>
      <c r="G194" s="9">
        <f t="shared" si="210"/>
        <v>7.2666666666666657</v>
      </c>
      <c r="H194" s="9">
        <f t="shared" si="210"/>
        <v>3.9333333333333327</v>
      </c>
      <c r="I194" s="9">
        <f>2/3*I193+1/3*I196</f>
        <v>8.1333333333333329</v>
      </c>
      <c r="J194" s="7">
        <v>0.49</v>
      </c>
      <c r="K194" s="9">
        <f>2/3*K193+1/3*K196</f>
        <v>-1.1466666666666669</v>
      </c>
      <c r="L194" s="9">
        <f>L193/2+L195/2</f>
        <v>0.93365950000000009</v>
      </c>
      <c r="M194" s="9">
        <f t="shared" ref="M194:P194" si="211">M193/2+M195/2</f>
        <v>4.4923324999999998</v>
      </c>
      <c r="N194" s="9">
        <f t="shared" si="211"/>
        <v>-3.3231980000000001</v>
      </c>
      <c r="O194" s="9">
        <f t="shared" si="211"/>
        <v>11.686928999999999</v>
      </c>
      <c r="P194" s="9">
        <f t="shared" si="211"/>
        <v>11.796439999999999</v>
      </c>
      <c r="Q194" s="7">
        <v>-10.004899999999999</v>
      </c>
      <c r="R194" s="7">
        <v>18.550799999999999</v>
      </c>
      <c r="S194" s="7">
        <v>-13.8672</v>
      </c>
      <c r="T194" s="7">
        <v>23.1663</v>
      </c>
      <c r="U194" s="9">
        <f>2/3*U193+1/3*U196</f>
        <v>0.56666666666666643</v>
      </c>
      <c r="V194" s="9">
        <f t="shared" ref="V194:X194" si="212">V193/2+V195/2</f>
        <v>8.0500000000000007</v>
      </c>
      <c r="W194" s="9">
        <f t="shared" si="212"/>
        <v>-0.35</v>
      </c>
      <c r="X194" s="9">
        <f t="shared" si="212"/>
        <v>2</v>
      </c>
      <c r="Y194" s="7">
        <v>49.4</v>
      </c>
      <c r="Z194" s="7">
        <v>51.4</v>
      </c>
      <c r="AA194" s="7">
        <v>53.5</v>
      </c>
      <c r="AB194" s="7">
        <v>48.4</v>
      </c>
      <c r="AC194" s="7">
        <v>52.4</v>
      </c>
      <c r="AD194" s="9">
        <f t="shared" ref="AD194:BU194" si="213">AD193/2+AD195/2</f>
        <v>1.45</v>
      </c>
      <c r="AE194" s="9">
        <f t="shared" si="213"/>
        <v>10.1</v>
      </c>
      <c r="AF194" s="9">
        <f t="shared" si="213"/>
        <v>10.399999999999999</v>
      </c>
      <c r="AG194" s="9">
        <f>1/3*AG192+2/3*AG195</f>
        <v>9.9999999999999982</v>
      </c>
      <c r="AH194" s="9">
        <f t="shared" si="213"/>
        <v>1.6</v>
      </c>
      <c r="AI194" s="9">
        <f t="shared" si="213"/>
        <v>15.25</v>
      </c>
      <c r="AJ194" s="9">
        <f t="shared" si="213"/>
        <v>4.3</v>
      </c>
      <c r="AK194" s="9">
        <f t="shared" si="213"/>
        <v>13.25</v>
      </c>
      <c r="AL194" s="9">
        <f t="shared" si="213"/>
        <v>-2</v>
      </c>
      <c r="AM194" s="9">
        <f t="shared" si="213"/>
        <v>-31.900000000000002</v>
      </c>
      <c r="AN194" s="9">
        <f t="shared" si="213"/>
        <v>3.2</v>
      </c>
      <c r="AO194" s="9">
        <f t="shared" si="213"/>
        <v>12.8</v>
      </c>
      <c r="AP194" s="9">
        <f t="shared" si="213"/>
        <v>10.55</v>
      </c>
      <c r="AQ194" s="9">
        <f t="shared" si="213"/>
        <v>6.75</v>
      </c>
      <c r="AR194" s="9">
        <f t="shared" si="213"/>
        <v>13.2</v>
      </c>
      <c r="AS194" s="9">
        <f t="shared" si="213"/>
        <v>33.049999999999997</v>
      </c>
      <c r="AT194" s="9">
        <f t="shared" si="213"/>
        <v>7.95</v>
      </c>
      <c r="AU194" s="9">
        <f t="shared" si="213"/>
        <v>10.85</v>
      </c>
      <c r="AV194" s="9">
        <f t="shared" si="213"/>
        <v>20.6</v>
      </c>
      <c r="AW194" s="9">
        <f t="shared" si="213"/>
        <v>2.4</v>
      </c>
      <c r="AX194" s="9">
        <f t="shared" si="213"/>
        <v>38.85</v>
      </c>
      <c r="AY194" s="9">
        <f t="shared" si="213"/>
        <v>58.8</v>
      </c>
      <c r="AZ194" s="9">
        <f t="shared" si="213"/>
        <v>32.35</v>
      </c>
      <c r="BA194" s="9">
        <f t="shared" si="213"/>
        <v>-19.149999999999999</v>
      </c>
      <c r="BB194" s="9">
        <f t="shared" si="213"/>
        <v>7.8</v>
      </c>
      <c r="BC194" s="9">
        <f t="shared" si="213"/>
        <v>17.55</v>
      </c>
      <c r="BD194" s="9">
        <f t="shared" si="213"/>
        <v>8.5</v>
      </c>
      <c r="BE194" s="9">
        <f t="shared" si="213"/>
        <v>11.8</v>
      </c>
      <c r="BF194" s="9">
        <f t="shared" si="213"/>
        <v>9.5500000000000007</v>
      </c>
      <c r="BG194" s="9">
        <f t="shared" si="213"/>
        <v>-2.2000000000000002</v>
      </c>
      <c r="BH194" s="9">
        <f t="shared" si="213"/>
        <v>29.95</v>
      </c>
      <c r="BI194" s="9">
        <f t="shared" si="213"/>
        <v>4.95</v>
      </c>
      <c r="BJ194" s="9">
        <f t="shared" si="213"/>
        <v>3.65</v>
      </c>
      <c r="BK194" s="9">
        <f t="shared" si="213"/>
        <v>38.049999999999997</v>
      </c>
      <c r="BL194" s="9">
        <f t="shared" si="213"/>
        <v>17.899999999999999</v>
      </c>
      <c r="BM194" s="9">
        <f t="shared" si="213"/>
        <v>23.5</v>
      </c>
      <c r="BN194" s="9">
        <f t="shared" si="213"/>
        <v>22.45</v>
      </c>
      <c r="BO194" s="9">
        <f t="shared" si="213"/>
        <v>22.6</v>
      </c>
      <c r="BP194" s="9">
        <f t="shared" si="213"/>
        <v>25.25</v>
      </c>
      <c r="BQ194" s="9">
        <f t="shared" si="213"/>
        <v>5.2</v>
      </c>
      <c r="BR194" s="9">
        <f t="shared" si="213"/>
        <v>16.4998</v>
      </c>
      <c r="BS194" s="9">
        <f t="shared" si="213"/>
        <v>24.150000000000002</v>
      </c>
      <c r="BT194" s="9">
        <f t="shared" si="213"/>
        <v>23.3</v>
      </c>
      <c r="BU194" s="9">
        <f t="shared" si="213"/>
        <v>9.1</v>
      </c>
      <c r="BV194" s="7">
        <v>1.1000000000000001</v>
      </c>
      <c r="BW194" s="7">
        <v>18.2</v>
      </c>
      <c r="BX194" s="9">
        <f t="shared" ref="BX194:CQ194" si="214">BX193/2+BX195/2</f>
        <v>2</v>
      </c>
      <c r="BY194" s="9">
        <f t="shared" si="214"/>
        <v>1.1000000000000001</v>
      </c>
      <c r="BZ194" s="9">
        <f t="shared" si="214"/>
        <v>13.100000000000001</v>
      </c>
      <c r="CA194" s="9">
        <f t="shared" si="214"/>
        <v>2.25</v>
      </c>
      <c r="CB194" s="9">
        <f t="shared" si="214"/>
        <v>1.1000000000000001</v>
      </c>
      <c r="CC194" s="9">
        <f t="shared" si="214"/>
        <v>2</v>
      </c>
      <c r="CD194" s="9">
        <f t="shared" si="214"/>
        <v>-25.549999999999997</v>
      </c>
      <c r="CE194" s="9">
        <f t="shared" si="214"/>
        <v>-11.5</v>
      </c>
      <c r="CF194" s="9">
        <f t="shared" si="214"/>
        <v>6.4499999999999993</v>
      </c>
      <c r="CG194" s="9">
        <f t="shared" si="214"/>
        <v>96.26</v>
      </c>
      <c r="CH194" s="9">
        <f t="shared" si="214"/>
        <v>0.8</v>
      </c>
      <c r="CI194" s="9">
        <f t="shared" si="214"/>
        <v>-0.15000000000000036</v>
      </c>
      <c r="CJ194" s="9">
        <f t="shared" si="214"/>
        <v>3.6</v>
      </c>
      <c r="CK194" s="9">
        <f t="shared" si="214"/>
        <v>11</v>
      </c>
      <c r="CL194" s="9">
        <f t="shared" si="214"/>
        <v>17.350000000000001</v>
      </c>
      <c r="CM194" s="9">
        <f t="shared" si="214"/>
        <v>18.649999999999999</v>
      </c>
      <c r="CN194" s="9">
        <f t="shared" si="214"/>
        <v>13.6</v>
      </c>
      <c r="CO194" s="9">
        <f t="shared" si="214"/>
        <v>5.65</v>
      </c>
      <c r="CP194" s="9">
        <f t="shared" si="214"/>
        <v>32.700000000000003</v>
      </c>
      <c r="CQ194" s="9">
        <f t="shared" si="214"/>
        <v>28</v>
      </c>
      <c r="CR194" s="7">
        <v>1.1000000000000001</v>
      </c>
      <c r="CS194" s="7">
        <v>1.8</v>
      </c>
      <c r="CT194" s="7">
        <v>25.2</v>
      </c>
      <c r="CU194" s="7">
        <v>1.8</v>
      </c>
      <c r="CV194" s="7">
        <v>-0.8</v>
      </c>
      <c r="CW194" s="9">
        <f t="shared" ref="CW194:DA194" si="215">CW193/2+CW195/2</f>
        <v>10.649999999999999</v>
      </c>
      <c r="CX194" s="9">
        <f t="shared" si="215"/>
        <v>10.5</v>
      </c>
      <c r="CY194" s="9">
        <f t="shared" si="215"/>
        <v>11.45</v>
      </c>
      <c r="CZ194" s="9">
        <f t="shared" si="215"/>
        <v>10.55</v>
      </c>
      <c r="DA194" s="9">
        <f t="shared" si="215"/>
        <v>11.25</v>
      </c>
      <c r="DB194" s="7">
        <v>0</v>
      </c>
      <c r="DC194" s="9">
        <f t="shared" ref="DC194:DF194" si="216">DC193/2+DC195/2</f>
        <v>8.1</v>
      </c>
      <c r="DD194" s="9">
        <f t="shared" si="216"/>
        <v>8.25</v>
      </c>
      <c r="DE194" s="9">
        <f t="shared" si="216"/>
        <v>6.2</v>
      </c>
      <c r="DF194" s="9">
        <f t="shared" si="216"/>
        <v>10.149999999999999</v>
      </c>
      <c r="DG194" s="9">
        <f>2/3*DG193+1/3*DG196</f>
        <v>8.1233333333333313</v>
      </c>
      <c r="DH194" s="9">
        <f>2/3*DH193+1/3*DH196</f>
        <v>7.3833333333333329</v>
      </c>
      <c r="DI194" s="7">
        <v>7.72</v>
      </c>
      <c r="DJ194" s="9">
        <f t="shared" ref="DJ194" si="217">DJ193/2+DJ195/2</f>
        <v>6.75</v>
      </c>
      <c r="DK194" s="7">
        <v>-4.1500000000000004</v>
      </c>
      <c r="DL194" s="7">
        <v>-17.18</v>
      </c>
      <c r="DM194" s="7">
        <v>-1264.291252</v>
      </c>
      <c r="DN194" s="7">
        <v>32308.93</v>
      </c>
      <c r="DO194" s="7">
        <v>100.15</v>
      </c>
      <c r="DP194" s="7">
        <v>15.1</v>
      </c>
      <c r="DQ194" s="7">
        <v>18.600000000000001</v>
      </c>
      <c r="DR194" s="7">
        <v>14</v>
      </c>
      <c r="DS194" s="7">
        <v>15.3</v>
      </c>
      <c r="DT194" s="7">
        <v>70.67</v>
      </c>
      <c r="DU194" s="7">
        <v>93.96</v>
      </c>
      <c r="DV194" s="7">
        <v>63.39</v>
      </c>
      <c r="DW194" s="7">
        <v>42.57</v>
      </c>
      <c r="DX194" s="7">
        <v>84.76</v>
      </c>
      <c r="DY194" s="7">
        <v>181.94</v>
      </c>
      <c r="DZ194" s="7">
        <v>20</v>
      </c>
      <c r="EA194" s="7">
        <v>132.43</v>
      </c>
      <c r="EB194" s="7">
        <v>-26.87</v>
      </c>
      <c r="EC194" s="7">
        <v>-188.43</v>
      </c>
      <c r="ED194" s="7">
        <v>13.1</v>
      </c>
      <c r="EE194" s="7">
        <v>2.25</v>
      </c>
      <c r="EF194" s="7">
        <v>1.9890000000000001</v>
      </c>
      <c r="EG194" s="7">
        <v>3.2561</v>
      </c>
      <c r="EH194" s="7">
        <v>3.2130000000000001</v>
      </c>
      <c r="EI194" s="7">
        <v>4.3</v>
      </c>
      <c r="EJ194" s="7">
        <v>2.4500000000000002</v>
      </c>
      <c r="EK194" s="7">
        <v>2.3199999999999998</v>
      </c>
      <c r="EL194" s="7">
        <v>2.3508</v>
      </c>
      <c r="EM194" s="7">
        <v>2.2993999999999999</v>
      </c>
      <c r="EN194" s="7">
        <v>2.3733</v>
      </c>
      <c r="EO194" s="7">
        <v>2.5853000000000002</v>
      </c>
      <c r="EP194" s="7">
        <v>3.23</v>
      </c>
      <c r="EQ194" s="7">
        <v>1.8</v>
      </c>
      <c r="ER194" s="7">
        <v>-5.3</v>
      </c>
      <c r="ES194" s="7">
        <v>93.4</v>
      </c>
      <c r="ET194" s="7">
        <v>6.9</v>
      </c>
      <c r="EU194" s="7">
        <v>3.7</v>
      </c>
      <c r="EV194" s="7">
        <v>5.93333333333333</v>
      </c>
      <c r="EW194" s="7">
        <v>8.5333333333333297</v>
      </c>
      <c r="EX194" s="7">
        <v>3.8333333333333299</v>
      </c>
      <c r="EY194" s="7">
        <v>5.5333333333333297</v>
      </c>
      <c r="EZ194" s="7">
        <v>6.0333333333333297</v>
      </c>
      <c r="FA194" s="7">
        <v>8.2333333333333307</v>
      </c>
      <c r="FB194" s="7">
        <v>6.8333333333333304</v>
      </c>
      <c r="FC194" s="7">
        <v>3.86666666666666</v>
      </c>
      <c r="FD194" s="7">
        <v>7.2666666666666604</v>
      </c>
      <c r="FE194" s="7">
        <v>12.4</v>
      </c>
      <c r="FF194" s="7">
        <v>5.8333333333333304</v>
      </c>
      <c r="FG194" s="7">
        <v>16.7</v>
      </c>
      <c r="FH194" s="7">
        <v>8.43333333333333</v>
      </c>
      <c r="FI194" s="7">
        <v>13.066666666666601</v>
      </c>
      <c r="FJ194" s="7">
        <v>3.2966000000000002</v>
      </c>
      <c r="FK194" s="7">
        <v>2.6807333333333299</v>
      </c>
      <c r="FL194" s="7">
        <v>4.1797000000000004</v>
      </c>
      <c r="FM194" s="7">
        <v>2.5109333333333299</v>
      </c>
      <c r="FN194" s="7">
        <v>-723.20209133333299</v>
      </c>
      <c r="FO194" s="7">
        <v>-2.5950546666666598</v>
      </c>
      <c r="FP194" s="7">
        <v>-101.48636500000001</v>
      </c>
      <c r="FQ194" s="7">
        <v>2.4572133333333301</v>
      </c>
      <c r="FR194" s="7">
        <v>201.48636500000001</v>
      </c>
      <c r="FS194" s="7">
        <v>-5.0522679999999998</v>
      </c>
      <c r="FT194" s="7">
        <v>4.9474460000000002</v>
      </c>
      <c r="FU194" s="7">
        <v>-1.8210586666666599</v>
      </c>
      <c r="FV194" s="7">
        <v>-0.74166466666666697</v>
      </c>
      <c r="FW194" s="7">
        <v>2.3186456666666602</v>
      </c>
      <c r="FX194" s="7">
        <v>17330.708353333299</v>
      </c>
      <c r="FY194" s="7">
        <v>229.1</v>
      </c>
      <c r="FZ194" s="7">
        <v>39.6</v>
      </c>
      <c r="GA194" s="7">
        <v>153.166666666666</v>
      </c>
      <c r="GB194" s="7">
        <v>36.3333333333333</v>
      </c>
      <c r="GC194" s="7">
        <v>15.4333333333333</v>
      </c>
      <c r="GD194" s="7">
        <v>20.9</v>
      </c>
      <c r="GE194" s="7">
        <v>72.433333333333294</v>
      </c>
      <c r="GF194" s="7">
        <v>64.566666666666606</v>
      </c>
      <c r="GG194" s="7">
        <v>8.1233333333333295</v>
      </c>
      <c r="GH194" s="7">
        <v>7.3833333333333302</v>
      </c>
    </row>
    <row r="195" spans="1:190" x14ac:dyDescent="0.3">
      <c r="A195" s="6">
        <v>42429</v>
      </c>
      <c r="B195" s="7">
        <v>4.9069370000000001</v>
      </c>
      <c r="C195" s="9">
        <f>1/3*C193+2/3*C196</f>
        <v>2.5333333333333332</v>
      </c>
      <c r="D195" s="9">
        <f t="shared" ref="D195:H195" si="218">1/3*D193+2/3*D196</f>
        <v>7.1333333333333329</v>
      </c>
      <c r="E195" s="9">
        <f t="shared" si="218"/>
        <v>2.9333333333333331</v>
      </c>
      <c r="F195" s="9">
        <f t="shared" si="218"/>
        <v>3</v>
      </c>
      <c r="G195" s="9">
        <f t="shared" si="218"/>
        <v>7.4333333333333327</v>
      </c>
      <c r="H195" s="9">
        <f t="shared" si="218"/>
        <v>4.3666666666666663</v>
      </c>
      <c r="I195" s="9">
        <f>1/3*I193+2/3*I196</f>
        <v>8.3666666666666654</v>
      </c>
      <c r="J195" s="7">
        <v>0.39</v>
      </c>
      <c r="K195" s="9">
        <f>1/3*K193+2/3*K196</f>
        <v>1.4066666666666663</v>
      </c>
      <c r="L195" s="7">
        <v>4.020384</v>
      </c>
      <c r="M195" s="7">
        <v>11.922449</v>
      </c>
      <c r="N195" s="7">
        <v>-1.763787</v>
      </c>
      <c r="O195" s="7">
        <v>15.742022</v>
      </c>
      <c r="P195" s="7">
        <v>16.582992999999998</v>
      </c>
      <c r="Q195" s="7">
        <v>-10.7082</v>
      </c>
      <c r="R195" s="7">
        <v>24.9984</v>
      </c>
      <c r="S195" s="7">
        <v>-9.0501000000000005</v>
      </c>
      <c r="T195" s="7">
        <v>20.391300000000001</v>
      </c>
      <c r="U195" s="9">
        <f>1/3*U193+2/3*U196</f>
        <v>5.833333333333333</v>
      </c>
      <c r="V195" s="7">
        <v>8.1999999999999993</v>
      </c>
      <c r="W195" s="7">
        <v>-0.6</v>
      </c>
      <c r="X195" s="7">
        <v>0.7</v>
      </c>
      <c r="Y195" s="7">
        <v>49</v>
      </c>
      <c r="Z195" s="7">
        <v>50.2</v>
      </c>
      <c r="AA195" s="7">
        <v>52.7</v>
      </c>
      <c r="AB195" s="7">
        <v>48</v>
      </c>
      <c r="AC195" s="7">
        <v>51.2</v>
      </c>
      <c r="AD195" s="7">
        <v>1.9</v>
      </c>
      <c r="AE195" s="7">
        <v>10.199999999999999</v>
      </c>
      <c r="AF195" s="7">
        <v>10.199999999999999</v>
      </c>
      <c r="AG195" s="7">
        <v>14.7</v>
      </c>
      <c r="AH195" s="7">
        <v>6</v>
      </c>
      <c r="AI195" s="7">
        <v>20.6</v>
      </c>
      <c r="AJ195" s="7">
        <v>0.9</v>
      </c>
      <c r="AK195" s="7">
        <v>10.9</v>
      </c>
      <c r="AL195" s="7">
        <v>1.8</v>
      </c>
      <c r="AM195" s="7">
        <v>-34.200000000000003</v>
      </c>
      <c r="AN195" s="7">
        <v>-3.1</v>
      </c>
      <c r="AO195" s="7">
        <v>15.5</v>
      </c>
      <c r="AP195" s="7">
        <v>9.8000000000000007</v>
      </c>
      <c r="AQ195" s="7">
        <v>3.3</v>
      </c>
      <c r="AR195" s="7">
        <v>23.7</v>
      </c>
      <c r="AS195" s="7">
        <v>34.299999999999997</v>
      </c>
      <c r="AT195" s="7">
        <v>7.9</v>
      </c>
      <c r="AU195" s="7">
        <v>11.1</v>
      </c>
      <c r="AV195" s="7">
        <v>23.8</v>
      </c>
      <c r="AW195" s="7">
        <v>2</v>
      </c>
      <c r="AX195" s="7">
        <v>37.1</v>
      </c>
      <c r="AY195" s="7">
        <v>61</v>
      </c>
      <c r="AZ195" s="7">
        <v>33.9</v>
      </c>
      <c r="BA195" s="7">
        <v>-29.5</v>
      </c>
      <c r="BB195" s="7">
        <v>7.5</v>
      </c>
      <c r="BC195" s="7">
        <v>18.5</v>
      </c>
      <c r="BD195" s="7">
        <v>6.8</v>
      </c>
      <c r="BE195" s="7">
        <v>3.5</v>
      </c>
      <c r="BF195" s="7">
        <v>4.8</v>
      </c>
      <c r="BG195" s="7">
        <v>-9.5</v>
      </c>
      <c r="BH195" s="7">
        <v>25.4</v>
      </c>
      <c r="BI195" s="7">
        <v>9.6</v>
      </c>
      <c r="BJ195" s="7">
        <v>4.8</v>
      </c>
      <c r="BK195" s="7">
        <v>57.5</v>
      </c>
      <c r="BL195" s="7">
        <v>23.2</v>
      </c>
      <c r="BM195" s="7">
        <v>26.6</v>
      </c>
      <c r="BN195" s="7">
        <v>29.4</v>
      </c>
      <c r="BO195" s="7">
        <v>30</v>
      </c>
      <c r="BP195" s="7">
        <v>20.8</v>
      </c>
      <c r="BQ195" s="7">
        <v>1.5</v>
      </c>
      <c r="BR195" s="7">
        <v>15.710100000000001</v>
      </c>
      <c r="BS195" s="7">
        <v>39.200000000000003</v>
      </c>
      <c r="BT195" s="7">
        <v>41.1</v>
      </c>
      <c r="BU195" s="7">
        <v>13.9</v>
      </c>
      <c r="BV195" s="7">
        <v>1.8</v>
      </c>
      <c r="BW195" s="7">
        <v>146.9</v>
      </c>
      <c r="BX195" s="7">
        <v>3</v>
      </c>
      <c r="BY195" s="7">
        <v>1.8</v>
      </c>
      <c r="BZ195" s="7">
        <v>16.100000000000001</v>
      </c>
      <c r="CA195" s="7">
        <v>2.7</v>
      </c>
      <c r="CB195" s="7">
        <v>3.4</v>
      </c>
      <c r="CC195" s="7">
        <v>3</v>
      </c>
      <c r="CD195" s="7">
        <v>-19.399999999999999</v>
      </c>
      <c r="CE195" s="7">
        <v>0.9</v>
      </c>
      <c r="CF195" s="7">
        <v>11.7</v>
      </c>
      <c r="CG195" s="7">
        <v>99.18</v>
      </c>
      <c r="CH195" s="7">
        <v>-1</v>
      </c>
      <c r="CI195" s="7">
        <v>13.7</v>
      </c>
      <c r="CJ195" s="7">
        <v>5.9</v>
      </c>
      <c r="CK195" s="7">
        <v>28.9</v>
      </c>
      <c r="CL195" s="7">
        <v>28.2</v>
      </c>
      <c r="CM195" s="7">
        <v>30.4</v>
      </c>
      <c r="CN195" s="7">
        <v>11</v>
      </c>
      <c r="CO195" s="7">
        <v>9.4</v>
      </c>
      <c r="CP195" s="7">
        <v>45.8</v>
      </c>
      <c r="CQ195" s="7">
        <v>43</v>
      </c>
      <c r="CR195" s="7">
        <v>2</v>
      </c>
      <c r="CS195" s="7">
        <v>2.6</v>
      </c>
      <c r="CT195" s="7">
        <v>29.2</v>
      </c>
      <c r="CU195" s="7">
        <v>2.6</v>
      </c>
      <c r="CV195" s="7">
        <v>-0.4</v>
      </c>
      <c r="CW195" s="7">
        <v>10.199999999999999</v>
      </c>
      <c r="CX195" s="7">
        <v>10.1</v>
      </c>
      <c r="CY195" s="7">
        <v>10.9</v>
      </c>
      <c r="CZ195" s="7">
        <v>10.1</v>
      </c>
      <c r="DA195" s="7">
        <v>11.3</v>
      </c>
      <c r="DB195" s="7">
        <v>0</v>
      </c>
      <c r="DC195" s="7">
        <v>7.6</v>
      </c>
      <c r="DD195" s="7">
        <v>7.7</v>
      </c>
      <c r="DE195" s="7">
        <v>6.4</v>
      </c>
      <c r="DF195" s="7">
        <v>9.6</v>
      </c>
      <c r="DG195" s="9">
        <f>1/3*DG193+2/3*DG196</f>
        <v>8.0466666666666651</v>
      </c>
      <c r="DH195" s="9">
        <f>1/3*DH193+2/3*DH196</f>
        <v>7.6366666666666667</v>
      </c>
      <c r="DI195" s="7">
        <v>-0.86</v>
      </c>
      <c r="DJ195" s="7">
        <v>5.4</v>
      </c>
      <c r="DK195" s="7">
        <v>-53.44</v>
      </c>
      <c r="DL195" s="7">
        <v>-19.53</v>
      </c>
      <c r="DM195" s="7">
        <v>-1103.683432</v>
      </c>
      <c r="DN195" s="7">
        <v>32023.21</v>
      </c>
      <c r="DO195" s="7">
        <v>99.63</v>
      </c>
      <c r="DP195" s="7">
        <v>-4.8</v>
      </c>
      <c r="DQ195" s="7">
        <v>17.399999999999999</v>
      </c>
      <c r="DR195" s="7">
        <v>13.3</v>
      </c>
      <c r="DS195" s="7">
        <v>14.7</v>
      </c>
      <c r="DT195" s="7">
        <v>-28.76</v>
      </c>
      <c r="DU195" s="7">
        <v>-79.3</v>
      </c>
      <c r="DV195" s="7">
        <v>-0.84</v>
      </c>
      <c r="DW195" s="7">
        <v>-103.07</v>
      </c>
      <c r="DX195" s="7">
        <v>-12.79</v>
      </c>
      <c r="DY195" s="7">
        <v>-37.049999999999997</v>
      </c>
      <c r="DZ195" s="7">
        <v>-1150.5</v>
      </c>
      <c r="EA195" s="7">
        <v>-13.95</v>
      </c>
      <c r="EB195" s="7">
        <v>-64.08</v>
      </c>
      <c r="EC195" s="7">
        <v>1939.75</v>
      </c>
      <c r="ED195" s="7">
        <v>12.7</v>
      </c>
      <c r="EE195" s="7">
        <v>2.25</v>
      </c>
      <c r="EF195" s="7">
        <v>2.0070000000000001</v>
      </c>
      <c r="EG195" s="7">
        <v>2.7202000000000002</v>
      </c>
      <c r="EH195" s="7">
        <v>2.9123000000000001</v>
      </c>
      <c r="EI195" s="7">
        <v>4.3</v>
      </c>
      <c r="EJ195" s="9">
        <f t="shared" ref="EJ195" si="219">EJ194/2+EJ196/2</f>
        <v>2.4000000000000004</v>
      </c>
      <c r="EK195" s="7">
        <v>2.35</v>
      </c>
      <c r="EL195" s="7">
        <v>2.3405</v>
      </c>
      <c r="EM195" s="7">
        <v>2.3102</v>
      </c>
      <c r="EN195" s="7">
        <v>2.41</v>
      </c>
      <c r="EO195" s="7">
        <v>2.6036999999999999</v>
      </c>
      <c r="EP195" s="7">
        <v>3.0312999999999999</v>
      </c>
      <c r="EQ195" s="7">
        <v>2.2999999999999998</v>
      </c>
      <c r="ER195" s="7">
        <v>-4.9000000000000004</v>
      </c>
      <c r="ES195" s="7">
        <v>93.9</v>
      </c>
      <c r="ET195" s="7">
        <v>6.9</v>
      </c>
      <c r="EU195" s="7">
        <v>3.3</v>
      </c>
      <c r="EV195" s="7">
        <v>5.86666666666666</v>
      </c>
      <c r="EW195" s="7">
        <v>8.2666666666666604</v>
      </c>
      <c r="EX195" s="7">
        <v>3.4666666666666601</v>
      </c>
      <c r="EY195" s="7">
        <v>5.4666666666666597</v>
      </c>
      <c r="EZ195" s="7">
        <v>5.7666666666666604</v>
      </c>
      <c r="FA195" s="7">
        <v>8.5666666666666593</v>
      </c>
      <c r="FB195" s="7">
        <v>6.7666666666666604</v>
      </c>
      <c r="FC195" s="7">
        <v>3.7333333333333298</v>
      </c>
      <c r="FD195" s="7">
        <v>7.5333333333333297</v>
      </c>
      <c r="FE195" s="7">
        <v>9.9</v>
      </c>
      <c r="FF195" s="7">
        <v>7.6666666666666599</v>
      </c>
      <c r="FG195" s="7">
        <v>16.5</v>
      </c>
      <c r="FH195" s="7">
        <v>8.1666666666666607</v>
      </c>
      <c r="FI195" s="7">
        <v>12.3333333333333</v>
      </c>
      <c r="FJ195" s="7">
        <v>3.4416000000000002</v>
      </c>
      <c r="FK195" s="7">
        <v>2.6599666666666599</v>
      </c>
      <c r="FL195" s="7">
        <v>4.4367000000000001</v>
      </c>
      <c r="FM195" s="7">
        <v>2.5959666666666599</v>
      </c>
      <c r="FN195" s="7">
        <v>-778.05052366666598</v>
      </c>
      <c r="FO195" s="7">
        <v>-2.97163333333333</v>
      </c>
      <c r="FP195" s="7">
        <v>-78.063197000000002</v>
      </c>
      <c r="FQ195" s="7">
        <v>2.1433386666666601</v>
      </c>
      <c r="FR195" s="7">
        <v>178.063197</v>
      </c>
      <c r="FS195" s="7">
        <v>-5.1149719999999999</v>
      </c>
      <c r="FT195" s="7">
        <v>4.5734630000000003</v>
      </c>
      <c r="FU195" s="7">
        <v>-1.9650703333333299</v>
      </c>
      <c r="FV195" s="7">
        <v>-0.57490233333333396</v>
      </c>
      <c r="FW195" s="7">
        <v>1.70066433333333</v>
      </c>
      <c r="FX195" s="7">
        <v>17672.711516666601</v>
      </c>
      <c r="FY195" s="7">
        <v>230.9</v>
      </c>
      <c r="FZ195" s="7">
        <v>40</v>
      </c>
      <c r="GA195" s="7">
        <v>155.13333333333301</v>
      </c>
      <c r="GB195" s="7">
        <v>35.766666666666602</v>
      </c>
      <c r="GC195" s="7">
        <v>15.3666666666666</v>
      </c>
      <c r="GD195" s="7">
        <v>20.399999999999999</v>
      </c>
      <c r="GE195" s="7">
        <v>73.6666666666666</v>
      </c>
      <c r="GF195" s="7">
        <v>64.233333333333306</v>
      </c>
      <c r="GG195" s="7">
        <v>8.0466666666666598</v>
      </c>
      <c r="GH195" s="7">
        <v>7.6366666666666596</v>
      </c>
    </row>
    <row r="196" spans="1:190" x14ac:dyDescent="0.3">
      <c r="A196" s="6">
        <v>42460</v>
      </c>
      <c r="B196" s="7">
        <v>6.8</v>
      </c>
      <c r="C196" s="7">
        <v>3.1</v>
      </c>
      <c r="D196" s="7">
        <v>7.2</v>
      </c>
      <c r="E196" s="7">
        <v>4.8</v>
      </c>
      <c r="F196" s="7">
        <v>3.2</v>
      </c>
      <c r="G196" s="7">
        <v>7.6</v>
      </c>
      <c r="H196" s="7">
        <v>4.8</v>
      </c>
      <c r="I196" s="7">
        <v>8.6</v>
      </c>
      <c r="J196" s="7">
        <v>0.62</v>
      </c>
      <c r="K196" s="7">
        <v>3.96</v>
      </c>
      <c r="L196" s="7">
        <v>5.6404670000000001</v>
      </c>
      <c r="M196" s="7">
        <v>9.8917870000000008</v>
      </c>
      <c r="N196" s="7">
        <v>4.321256</v>
      </c>
      <c r="O196" s="7">
        <v>8.987997</v>
      </c>
      <c r="P196" s="7">
        <v>8.9242360000000005</v>
      </c>
      <c r="Q196" s="7">
        <v>-6.3624000000000001</v>
      </c>
      <c r="R196" s="7">
        <v>-1.4475</v>
      </c>
      <c r="S196" s="7">
        <v>-4.4157999999999999</v>
      </c>
      <c r="T196" s="7">
        <v>-15.098000000000001</v>
      </c>
      <c r="U196" s="7">
        <v>11.1</v>
      </c>
      <c r="V196" s="7">
        <v>8.3000000000000007</v>
      </c>
      <c r="W196" s="7">
        <v>-0.7</v>
      </c>
      <c r="X196" s="7">
        <v>0</v>
      </c>
      <c r="Y196" s="7">
        <v>50.2</v>
      </c>
      <c r="Z196" s="7">
        <v>52.3</v>
      </c>
      <c r="AA196" s="7">
        <v>53.8</v>
      </c>
      <c r="AB196" s="7">
        <v>49.7</v>
      </c>
      <c r="AC196" s="7">
        <v>52.2</v>
      </c>
      <c r="AD196" s="7">
        <v>5.61</v>
      </c>
      <c r="AE196" s="7">
        <v>10.7</v>
      </c>
      <c r="AF196" s="7">
        <v>10.4</v>
      </c>
      <c r="AG196" s="7">
        <v>24</v>
      </c>
      <c r="AH196" s="7">
        <v>11.3</v>
      </c>
      <c r="AI196" s="7">
        <v>3.9</v>
      </c>
      <c r="AJ196" s="7">
        <v>6.4</v>
      </c>
      <c r="AK196" s="7">
        <v>16.899999999999999</v>
      </c>
      <c r="AL196" s="7">
        <v>13.9</v>
      </c>
      <c r="AM196" s="7">
        <v>-25.6</v>
      </c>
      <c r="AN196" s="7">
        <v>-0.2</v>
      </c>
      <c r="AO196" s="7">
        <v>31.4</v>
      </c>
      <c r="AP196" s="7">
        <v>11.7</v>
      </c>
      <c r="AQ196" s="7">
        <v>3.5</v>
      </c>
      <c r="AR196" s="7">
        <v>16.3</v>
      </c>
      <c r="AS196" s="7">
        <v>25.5</v>
      </c>
      <c r="AT196" s="7">
        <v>7.3</v>
      </c>
      <c r="AU196" s="7">
        <v>12.6</v>
      </c>
      <c r="AV196" s="7">
        <v>20.6</v>
      </c>
      <c r="AW196" s="7">
        <v>2.2999999999999998</v>
      </c>
      <c r="AX196" s="7">
        <v>39.200000000000003</v>
      </c>
      <c r="AY196" s="7">
        <v>58.5</v>
      </c>
      <c r="AZ196" s="7">
        <v>24.7</v>
      </c>
      <c r="BA196" s="7">
        <v>-18.100000000000001</v>
      </c>
      <c r="BB196" s="7">
        <v>6.4</v>
      </c>
      <c r="BC196" s="7">
        <v>19.399999999999999</v>
      </c>
      <c r="BD196" s="7">
        <v>6</v>
      </c>
      <c r="BE196" s="7">
        <v>-1.5</v>
      </c>
      <c r="BF196" s="7">
        <v>7.9</v>
      </c>
      <c r="BG196" s="7">
        <v>-8.1999999999999993</v>
      </c>
      <c r="BH196" s="7">
        <v>24.3</v>
      </c>
      <c r="BI196" s="7">
        <v>8.9</v>
      </c>
      <c r="BJ196" s="7">
        <v>8.1999999999999993</v>
      </c>
      <c r="BK196" s="7">
        <v>32.299999999999997</v>
      </c>
      <c r="BL196" s="7">
        <v>10.4</v>
      </c>
      <c r="BM196" s="7">
        <v>30.5</v>
      </c>
      <c r="BN196" s="7">
        <v>13</v>
      </c>
      <c r="BO196" s="7">
        <v>25.9</v>
      </c>
      <c r="BP196" s="7">
        <v>24.5</v>
      </c>
      <c r="BQ196" s="7">
        <v>11.1</v>
      </c>
      <c r="BR196" s="7">
        <v>19.2456</v>
      </c>
      <c r="BS196" s="7">
        <v>21.3</v>
      </c>
      <c r="BT196" s="7">
        <v>39.5</v>
      </c>
      <c r="BU196" s="7">
        <v>6.7</v>
      </c>
      <c r="BV196" s="7">
        <v>7.8</v>
      </c>
      <c r="BW196" s="7">
        <v>21.5</v>
      </c>
      <c r="BX196" s="7">
        <v>6.2</v>
      </c>
      <c r="BY196" s="7">
        <v>4.5999999999999996</v>
      </c>
      <c r="BZ196" s="7">
        <v>14.2</v>
      </c>
      <c r="CA196" s="7">
        <v>7.1</v>
      </c>
      <c r="CB196" s="7">
        <v>9.5</v>
      </c>
      <c r="CC196" s="7">
        <v>6.2</v>
      </c>
      <c r="CD196" s="7">
        <v>-11.7</v>
      </c>
      <c r="CE196" s="7">
        <v>3.7</v>
      </c>
      <c r="CF196" s="7">
        <v>1.2</v>
      </c>
      <c r="CG196" s="7">
        <v>100.29</v>
      </c>
      <c r="CH196" s="7">
        <v>14.7</v>
      </c>
      <c r="CI196" s="7">
        <v>19.2</v>
      </c>
      <c r="CJ196" s="7">
        <v>5.8</v>
      </c>
      <c r="CK196" s="7">
        <v>17.7</v>
      </c>
      <c r="CL196" s="7">
        <v>33.1</v>
      </c>
      <c r="CM196" s="7">
        <v>35.6</v>
      </c>
      <c r="CN196" s="7">
        <v>34.4</v>
      </c>
      <c r="CO196" s="7">
        <v>8.5</v>
      </c>
      <c r="CP196" s="7">
        <v>53.8</v>
      </c>
      <c r="CQ196" s="7">
        <v>54.2</v>
      </c>
      <c r="CR196" s="7">
        <v>3.1</v>
      </c>
      <c r="CS196" s="7">
        <v>3.7</v>
      </c>
      <c r="CT196" s="7">
        <v>35.5</v>
      </c>
      <c r="CU196" s="7">
        <v>3.8</v>
      </c>
      <c r="CV196" s="7">
        <v>0</v>
      </c>
      <c r="CW196" s="7">
        <v>10.5</v>
      </c>
      <c r="CX196" s="7">
        <v>10.4</v>
      </c>
      <c r="CY196" s="7">
        <v>11.1</v>
      </c>
      <c r="CZ196" s="7">
        <v>10.4</v>
      </c>
      <c r="DA196" s="7">
        <v>11.4</v>
      </c>
      <c r="DB196" s="7">
        <v>0</v>
      </c>
      <c r="DC196" s="7">
        <v>8.6</v>
      </c>
      <c r="DD196" s="7">
        <v>8.6999999999999993</v>
      </c>
      <c r="DE196" s="7">
        <v>7.2</v>
      </c>
      <c r="DF196" s="7">
        <v>9.6999999999999993</v>
      </c>
      <c r="DG196" s="7">
        <v>7.97</v>
      </c>
      <c r="DH196" s="7">
        <v>7.89</v>
      </c>
      <c r="DI196" s="7">
        <v>8.76</v>
      </c>
      <c r="DJ196" s="7">
        <v>12.3</v>
      </c>
      <c r="DK196" s="7">
        <v>890.06</v>
      </c>
      <c r="DL196" s="7">
        <v>-13.42</v>
      </c>
      <c r="DM196" s="7">
        <v>-1208.625859</v>
      </c>
      <c r="DN196" s="7">
        <v>32125.79</v>
      </c>
      <c r="DO196" s="7">
        <v>98.14</v>
      </c>
      <c r="DP196" s="7">
        <v>4.4000000000000004</v>
      </c>
      <c r="DQ196" s="7">
        <v>22.1</v>
      </c>
      <c r="DR196" s="7">
        <v>13.4</v>
      </c>
      <c r="DS196" s="7">
        <v>14.7</v>
      </c>
      <c r="DT196" s="7">
        <v>16.100000000000001</v>
      </c>
      <c r="DU196" s="7">
        <v>-17.420000000000002</v>
      </c>
      <c r="DV196" s="7">
        <v>78.34</v>
      </c>
      <c r="DW196" s="7">
        <v>154.38</v>
      </c>
      <c r="DX196" s="7">
        <v>-8.3699999999999992</v>
      </c>
      <c r="DY196" s="7">
        <v>-75.66</v>
      </c>
      <c r="DZ196" s="7">
        <v>-1.56</v>
      </c>
      <c r="EA196" s="7">
        <v>129.87</v>
      </c>
      <c r="EB196" s="7">
        <v>-47.38</v>
      </c>
      <c r="EC196" s="7">
        <v>-233.46</v>
      </c>
      <c r="ED196" s="7">
        <v>13.4</v>
      </c>
      <c r="EE196" s="7">
        <v>2.25</v>
      </c>
      <c r="EF196" s="7">
        <v>2.0169999999999999</v>
      </c>
      <c r="EG196" s="7">
        <v>3.0009000000000001</v>
      </c>
      <c r="EH196" s="7">
        <v>2.9249999999999998</v>
      </c>
      <c r="EI196" s="7">
        <v>4.3</v>
      </c>
      <c r="EJ196" s="7">
        <v>2.35</v>
      </c>
      <c r="EK196" s="7">
        <v>2.3460000000000001</v>
      </c>
      <c r="EL196" s="7">
        <v>2.3250000000000002</v>
      </c>
      <c r="EM196" s="7">
        <v>2.3098000000000001</v>
      </c>
      <c r="EN196" s="7">
        <v>2.3814000000000002</v>
      </c>
      <c r="EO196" s="7">
        <v>2.6082999999999998</v>
      </c>
      <c r="EP196" s="7">
        <v>2.8801000000000001</v>
      </c>
      <c r="EQ196" s="7">
        <v>2.3013910000000002</v>
      </c>
      <c r="ER196" s="7">
        <v>-4.3</v>
      </c>
      <c r="ES196" s="7">
        <v>94.9</v>
      </c>
      <c r="ET196" s="7">
        <v>6.9</v>
      </c>
      <c r="EU196" s="7">
        <v>2.9</v>
      </c>
      <c r="EV196" s="7">
        <v>5.7999999999999901</v>
      </c>
      <c r="EW196" s="7">
        <v>7.9999999999999902</v>
      </c>
      <c r="EX196" s="7">
        <v>3.0999999999999899</v>
      </c>
      <c r="EY196" s="7">
        <v>5.3999999999999897</v>
      </c>
      <c r="EZ196" s="7">
        <v>5.4999999999999902</v>
      </c>
      <c r="FA196" s="7">
        <v>8.8999999999999897</v>
      </c>
      <c r="FB196" s="7">
        <v>6.6999999999999904</v>
      </c>
      <c r="FC196" s="7">
        <v>3.6</v>
      </c>
      <c r="FD196" s="7">
        <v>7.8</v>
      </c>
      <c r="FE196" s="7">
        <v>7.4</v>
      </c>
      <c r="FF196" s="7">
        <v>9.4999999999999893</v>
      </c>
      <c r="FG196" s="7">
        <v>16.3</v>
      </c>
      <c r="FH196" s="7">
        <v>7.9</v>
      </c>
      <c r="FI196" s="7">
        <v>11.6</v>
      </c>
      <c r="FJ196" s="7">
        <v>3.5865999999999998</v>
      </c>
      <c r="FK196" s="7">
        <v>2.63919999999999</v>
      </c>
      <c r="FL196" s="7">
        <v>4.6936999999999998</v>
      </c>
      <c r="FM196" s="7">
        <v>2.6809999999999898</v>
      </c>
      <c r="FN196" s="7">
        <v>-832.898956</v>
      </c>
      <c r="FO196" s="7">
        <v>-3.3482120000000002</v>
      </c>
      <c r="FP196" s="7">
        <v>-54.640028999999998</v>
      </c>
      <c r="FQ196" s="7">
        <v>1.82946399999999</v>
      </c>
      <c r="FR196" s="7">
        <v>154.640029</v>
      </c>
      <c r="FS196" s="7">
        <v>-5.1776759999999999</v>
      </c>
      <c r="FT196" s="7">
        <v>4.1994800000000003</v>
      </c>
      <c r="FU196" s="7">
        <v>-2.1090819999999999</v>
      </c>
      <c r="FV196" s="7">
        <v>-0.408140000000001</v>
      </c>
      <c r="FW196" s="7">
        <v>1.0826830000000001</v>
      </c>
      <c r="FX196" s="7">
        <v>18014.714679999899</v>
      </c>
      <c r="FY196" s="7">
        <v>232.7</v>
      </c>
      <c r="FZ196" s="7">
        <v>40.4</v>
      </c>
      <c r="GA196" s="7">
        <v>157.1</v>
      </c>
      <c r="GB196" s="7">
        <v>35.200000000000003</v>
      </c>
      <c r="GC196" s="7">
        <v>15.3</v>
      </c>
      <c r="GD196" s="7">
        <v>19.899999999999999</v>
      </c>
      <c r="GE196" s="7">
        <v>74.900000000000006</v>
      </c>
      <c r="GF196" s="7">
        <v>63.899999999999899</v>
      </c>
      <c r="GG196" s="7">
        <v>7.96999999999999</v>
      </c>
      <c r="GH196" s="7">
        <v>7.8899999999999899</v>
      </c>
    </row>
    <row r="197" spans="1:190" x14ac:dyDescent="0.3">
      <c r="A197" s="6">
        <v>42490</v>
      </c>
      <c r="B197" s="7">
        <v>6</v>
      </c>
      <c r="C197" s="7">
        <v>0.1</v>
      </c>
      <c r="D197" s="7">
        <v>6.9</v>
      </c>
      <c r="E197" s="7">
        <v>1.9</v>
      </c>
      <c r="F197" s="7">
        <v>-0.1</v>
      </c>
      <c r="G197" s="7">
        <v>7.1</v>
      </c>
      <c r="H197" s="7">
        <v>2.6</v>
      </c>
      <c r="I197" s="7">
        <v>8.9</v>
      </c>
      <c r="J197" s="7">
        <v>0.42</v>
      </c>
      <c r="K197" s="7">
        <v>-1.7</v>
      </c>
      <c r="L197" s="7">
        <v>1.8850769999999999</v>
      </c>
      <c r="M197" s="7">
        <v>12.533096</v>
      </c>
      <c r="N197" s="7">
        <v>0.62571100000000002</v>
      </c>
      <c r="O197" s="7">
        <v>5.7607819999999998</v>
      </c>
      <c r="P197" s="7">
        <v>4.057588</v>
      </c>
      <c r="Q197" s="7">
        <v>-4.5</v>
      </c>
      <c r="R197" s="7">
        <v>13.1</v>
      </c>
      <c r="S197" s="7">
        <v>-5.2</v>
      </c>
      <c r="T197" s="7">
        <v>3.9</v>
      </c>
      <c r="U197" s="7">
        <v>4.2</v>
      </c>
      <c r="V197" s="7">
        <v>8.8000000000000007</v>
      </c>
      <c r="W197" s="7">
        <v>-1</v>
      </c>
      <c r="X197" s="7">
        <v>-1.2</v>
      </c>
      <c r="Y197" s="7">
        <v>50.1</v>
      </c>
      <c r="Z197" s="7">
        <v>52.2</v>
      </c>
      <c r="AA197" s="7">
        <v>53.5</v>
      </c>
      <c r="AB197" s="7">
        <v>49.4</v>
      </c>
      <c r="AC197" s="7">
        <v>51.8</v>
      </c>
      <c r="AD197" s="7">
        <v>4.53</v>
      </c>
      <c r="AE197" s="7">
        <v>10.5</v>
      </c>
      <c r="AF197" s="7">
        <v>10.199999999999999</v>
      </c>
      <c r="AG197" s="7">
        <v>22.7</v>
      </c>
      <c r="AH197" s="7">
        <v>12.4</v>
      </c>
      <c r="AI197" s="7">
        <v>-1.5</v>
      </c>
      <c r="AJ197" s="7">
        <v>8.1</v>
      </c>
      <c r="AK197" s="7">
        <v>22.9</v>
      </c>
      <c r="AL197" s="7">
        <v>11.4</v>
      </c>
      <c r="AM197" s="7">
        <v>-20.9</v>
      </c>
      <c r="AN197" s="7">
        <v>1.5</v>
      </c>
      <c r="AO197" s="7">
        <v>37.5</v>
      </c>
      <c r="AP197" s="7">
        <v>11.8</v>
      </c>
      <c r="AQ197" s="7">
        <v>2.8</v>
      </c>
      <c r="AR197" s="7">
        <v>15.4</v>
      </c>
      <c r="AS197" s="7">
        <v>21.7</v>
      </c>
      <c r="AT197" s="7">
        <v>7.3</v>
      </c>
      <c r="AU197" s="7">
        <v>12.4</v>
      </c>
      <c r="AV197" s="7">
        <v>19.100000000000001</v>
      </c>
      <c r="AW197" s="7">
        <v>2.5</v>
      </c>
      <c r="AX197" s="7">
        <v>39.799999999999997</v>
      </c>
      <c r="AY197" s="7">
        <v>57.7</v>
      </c>
      <c r="AZ197" s="7">
        <v>19.600000000000001</v>
      </c>
      <c r="BA197" s="7">
        <v>-15.3</v>
      </c>
      <c r="BB197" s="7">
        <v>6</v>
      </c>
      <c r="BC197" s="7">
        <v>23.7</v>
      </c>
      <c r="BD197" s="7">
        <v>5</v>
      </c>
      <c r="BE197" s="7">
        <v>-0.9</v>
      </c>
      <c r="BF197" s="7">
        <v>9.3000000000000007</v>
      </c>
      <c r="BG197" s="7">
        <v>-9.3000000000000007</v>
      </c>
      <c r="BH197" s="7">
        <v>20.9</v>
      </c>
      <c r="BI197" s="7">
        <v>-10.8</v>
      </c>
      <c r="BJ197" s="7">
        <v>8.4</v>
      </c>
      <c r="BK197" s="7">
        <v>28.4</v>
      </c>
      <c r="BL197" s="7">
        <v>12.6</v>
      </c>
      <c r="BM197" s="7">
        <v>27.8</v>
      </c>
      <c r="BN197" s="7">
        <v>5.9</v>
      </c>
      <c r="BO197" s="7">
        <v>23.5</v>
      </c>
      <c r="BP197" s="7">
        <v>29.7</v>
      </c>
      <c r="BQ197" s="7">
        <v>11.9</v>
      </c>
      <c r="BR197" s="7">
        <v>19.733599999999999</v>
      </c>
      <c r="BS197" s="7">
        <v>18.899999999999999</v>
      </c>
      <c r="BT197" s="7">
        <v>38</v>
      </c>
      <c r="BU197" s="7">
        <v>8.3000000000000007</v>
      </c>
      <c r="BV197" s="7">
        <v>6</v>
      </c>
      <c r="BW197" s="7">
        <v>117.76</v>
      </c>
      <c r="BX197" s="7">
        <v>7.2</v>
      </c>
      <c r="BY197" s="7">
        <v>6.4</v>
      </c>
      <c r="BZ197" s="7">
        <v>15.4</v>
      </c>
      <c r="CA197" s="7">
        <v>7.6</v>
      </c>
      <c r="CB197" s="7">
        <v>6.9</v>
      </c>
      <c r="CC197" s="7">
        <v>7.2</v>
      </c>
      <c r="CD197" s="7">
        <v>-6.5</v>
      </c>
      <c r="CE197" s="7">
        <v>-0.2</v>
      </c>
      <c r="CF197" s="7">
        <v>0.2</v>
      </c>
      <c r="CG197" s="7">
        <v>100.58</v>
      </c>
      <c r="CH197" s="7">
        <v>16.8</v>
      </c>
      <c r="CI197" s="7">
        <v>21.4</v>
      </c>
      <c r="CJ197" s="7">
        <v>5.8</v>
      </c>
      <c r="CK197" s="7">
        <v>20.100000000000001</v>
      </c>
      <c r="CL197" s="7">
        <v>36.5</v>
      </c>
      <c r="CM197" s="7">
        <v>38.799999999999997</v>
      </c>
      <c r="CN197" s="7">
        <v>33.9</v>
      </c>
      <c r="CO197" s="7">
        <v>13.5</v>
      </c>
      <c r="CP197" s="7">
        <v>55.6</v>
      </c>
      <c r="CQ197" s="7">
        <v>56</v>
      </c>
      <c r="CR197" s="7">
        <v>4.3</v>
      </c>
      <c r="CS197" s="7">
        <v>4.3</v>
      </c>
      <c r="CT197" s="7">
        <v>36</v>
      </c>
      <c r="CU197" s="7">
        <v>4.8</v>
      </c>
      <c r="CV197" s="7">
        <v>0.2</v>
      </c>
      <c r="CW197" s="7">
        <v>10.1</v>
      </c>
      <c r="CX197" s="7">
        <v>10</v>
      </c>
      <c r="CY197" s="7">
        <v>10.9</v>
      </c>
      <c r="CZ197" s="7">
        <v>9.9</v>
      </c>
      <c r="DA197" s="7">
        <v>11.6</v>
      </c>
      <c r="DB197" s="7">
        <v>0</v>
      </c>
      <c r="DC197" s="7">
        <v>6.7</v>
      </c>
      <c r="DD197" s="7">
        <v>6.6</v>
      </c>
      <c r="DE197" s="7">
        <v>8</v>
      </c>
      <c r="DF197" s="7">
        <v>9.3000000000000007</v>
      </c>
      <c r="DG197" s="9">
        <f>2/3*DG196+1/3*DG199</f>
        <v>7.9833333333333325</v>
      </c>
      <c r="DH197" s="9">
        <f>2/3*DH196+1/3*DH199</f>
        <v>7.7733333333333334</v>
      </c>
      <c r="DI197" s="7">
        <v>6.32</v>
      </c>
      <c r="DJ197" s="7">
        <v>5.0999999999999996</v>
      </c>
      <c r="DK197" s="7">
        <v>20.05</v>
      </c>
      <c r="DL197" s="7">
        <v>-11.98</v>
      </c>
      <c r="DM197" s="7">
        <v>-1165.665784</v>
      </c>
      <c r="DN197" s="7">
        <v>32196.68</v>
      </c>
      <c r="DO197" s="7">
        <v>97.12</v>
      </c>
      <c r="DP197" s="7">
        <v>6</v>
      </c>
      <c r="DQ197" s="7">
        <v>22.9</v>
      </c>
      <c r="DR197" s="7">
        <v>12.8</v>
      </c>
      <c r="DS197" s="7">
        <v>14.4</v>
      </c>
      <c r="DT197" s="7">
        <v>-21.51</v>
      </c>
      <c r="DU197" s="7">
        <v>-59.11</v>
      </c>
      <c r="DV197" s="7">
        <v>-11.37</v>
      </c>
      <c r="DW197" s="7">
        <v>44.27</v>
      </c>
      <c r="DX197" s="7">
        <v>-72.25</v>
      </c>
      <c r="DY197" s="7">
        <v>-86.25</v>
      </c>
      <c r="DZ197" s="7">
        <v>-4.45</v>
      </c>
      <c r="EA197" s="7">
        <v>-45.2</v>
      </c>
      <c r="EB197" s="7">
        <v>746.32</v>
      </c>
      <c r="EC197" s="7">
        <v>-62.4</v>
      </c>
      <c r="ED197" s="7">
        <v>13.1</v>
      </c>
      <c r="EE197" s="7">
        <v>2.25</v>
      </c>
      <c r="EF197" s="7">
        <v>2.0489999999999999</v>
      </c>
      <c r="EG197" s="7">
        <v>2.8643999999999998</v>
      </c>
      <c r="EH197" s="7">
        <v>3.0023</v>
      </c>
      <c r="EI197" s="7">
        <v>4.3</v>
      </c>
      <c r="EJ197" s="7">
        <v>2.63</v>
      </c>
      <c r="EK197" s="7">
        <v>2.6320999999999999</v>
      </c>
      <c r="EL197" s="7">
        <v>2.6775000000000002</v>
      </c>
      <c r="EM197" s="7">
        <v>2.6833</v>
      </c>
      <c r="EN197" s="7">
        <v>2.7715000000000001</v>
      </c>
      <c r="EO197" s="7">
        <v>2.9863</v>
      </c>
      <c r="EP197" s="7">
        <v>3.0556000000000001</v>
      </c>
      <c r="EQ197" s="7">
        <v>2.3278650000000001</v>
      </c>
      <c r="ER197" s="7">
        <v>-3.4</v>
      </c>
      <c r="ES197" s="7">
        <v>96</v>
      </c>
      <c r="ET197" s="7">
        <v>6.86666666666666</v>
      </c>
      <c r="EU197" s="7">
        <v>2.9666666666666601</v>
      </c>
      <c r="EV197" s="7">
        <v>5.93333333333333</v>
      </c>
      <c r="EW197" s="7">
        <v>7.9666666666666597</v>
      </c>
      <c r="EX197" s="7">
        <v>3.1666666666666599</v>
      </c>
      <c r="EY197" s="7">
        <v>5.5</v>
      </c>
      <c r="EZ197" s="7">
        <v>5.7</v>
      </c>
      <c r="FA197" s="7">
        <v>8.7666666666666604</v>
      </c>
      <c r="FB197" s="7">
        <v>7</v>
      </c>
      <c r="FC197" s="7">
        <v>4.43333333333333</v>
      </c>
      <c r="FD197" s="7">
        <v>7.7333333333333298</v>
      </c>
      <c r="FE197" s="7">
        <v>6.43333333333333</v>
      </c>
      <c r="FF197" s="7">
        <v>9.3000000000000007</v>
      </c>
      <c r="FG197" s="7">
        <v>16</v>
      </c>
      <c r="FH197" s="7">
        <v>7.9</v>
      </c>
      <c r="FI197" s="7">
        <v>12</v>
      </c>
      <c r="FJ197" s="7">
        <v>3.7061333333333302</v>
      </c>
      <c r="FK197" s="7">
        <v>2.5308000000000002</v>
      </c>
      <c r="FL197" s="7">
        <v>5.0137999999999998</v>
      </c>
      <c r="FM197" s="7">
        <v>2.6295333333333302</v>
      </c>
      <c r="FN197" s="7">
        <v>-552.60323400000004</v>
      </c>
      <c r="FO197" s="7">
        <v>-2.2225540000000001</v>
      </c>
      <c r="FP197" s="7">
        <v>2429.64506933333</v>
      </c>
      <c r="FQ197" s="7">
        <v>1.9289336666666601</v>
      </c>
      <c r="FR197" s="7">
        <v>-2329.64506933333</v>
      </c>
      <c r="FS197" s="7">
        <v>-4.15148766666666</v>
      </c>
      <c r="FT197" s="7">
        <v>4.2962049999999996</v>
      </c>
      <c r="FU197" s="7">
        <v>-2.0262713333333302</v>
      </c>
      <c r="FV197" s="7">
        <v>-0.48606433333333299</v>
      </c>
      <c r="FW197" s="7">
        <v>1.11937366666666</v>
      </c>
      <c r="FX197" s="7">
        <v>18477.844536666598</v>
      </c>
      <c r="FY197" s="7">
        <v>233.766666666666</v>
      </c>
      <c r="FZ197" s="7">
        <v>40.966666666666598</v>
      </c>
      <c r="GA197" s="7">
        <v>157.06666666666601</v>
      </c>
      <c r="GB197" s="7">
        <v>35.733333333333299</v>
      </c>
      <c r="GC197" s="7">
        <v>15.4333333333333</v>
      </c>
      <c r="GD197" s="7">
        <v>20.3</v>
      </c>
      <c r="GE197" s="7">
        <v>75.5</v>
      </c>
      <c r="GF197" s="7">
        <v>64.766666666666595</v>
      </c>
      <c r="GG197" s="7">
        <v>7.9833333333333298</v>
      </c>
      <c r="GH197" s="7">
        <v>7.7733333333333299</v>
      </c>
    </row>
    <row r="198" spans="1:190" x14ac:dyDescent="0.3">
      <c r="A198" s="6">
        <v>42521</v>
      </c>
      <c r="B198" s="7">
        <v>6</v>
      </c>
      <c r="C198" s="7">
        <v>-2.2999999999999998</v>
      </c>
      <c r="D198" s="7">
        <v>7.2</v>
      </c>
      <c r="E198" s="7">
        <v>2.4</v>
      </c>
      <c r="F198" s="7">
        <v>-0.5</v>
      </c>
      <c r="G198" s="7">
        <v>7.2</v>
      </c>
      <c r="H198" s="7">
        <v>3.1</v>
      </c>
      <c r="I198" s="7">
        <v>9.5</v>
      </c>
      <c r="J198" s="7">
        <v>0.45</v>
      </c>
      <c r="K198" s="7">
        <v>0</v>
      </c>
      <c r="L198" s="7">
        <v>2.0530889999999999</v>
      </c>
      <c r="M198" s="7">
        <v>10.921893000000001</v>
      </c>
      <c r="N198" s="7">
        <v>0.921018</v>
      </c>
      <c r="O198" s="7">
        <v>7.378431</v>
      </c>
      <c r="P198" s="7">
        <v>2.8140939999999999</v>
      </c>
      <c r="Q198" s="7">
        <v>-7</v>
      </c>
      <c r="R198" s="7">
        <v>7.9</v>
      </c>
      <c r="S198" s="7">
        <v>-6.6</v>
      </c>
      <c r="T198" s="7">
        <v>1.9</v>
      </c>
      <c r="U198" s="7">
        <v>3.7</v>
      </c>
      <c r="V198" s="7">
        <v>8.6</v>
      </c>
      <c r="W198" s="7">
        <v>-0.5</v>
      </c>
      <c r="X198" s="7">
        <v>-1.1000000000000001</v>
      </c>
      <c r="Y198" s="7">
        <v>50.1</v>
      </c>
      <c r="Z198" s="7">
        <v>52.3</v>
      </c>
      <c r="AA198" s="7">
        <v>53.1</v>
      </c>
      <c r="AB198" s="7">
        <v>49.2</v>
      </c>
      <c r="AC198" s="7">
        <v>51.2</v>
      </c>
      <c r="AD198" s="7">
        <v>4.17</v>
      </c>
      <c r="AE198" s="7">
        <v>9.6</v>
      </c>
      <c r="AF198" s="7">
        <v>9.3000000000000007</v>
      </c>
      <c r="AG198" s="7">
        <v>21.1</v>
      </c>
      <c r="AH198" s="7">
        <v>12.7</v>
      </c>
      <c r="AI198" s="7">
        <v>-6.9</v>
      </c>
      <c r="AJ198" s="7">
        <v>7.9</v>
      </c>
      <c r="AK198" s="7">
        <v>21.4</v>
      </c>
      <c r="AL198" s="7">
        <v>13.7</v>
      </c>
      <c r="AM198" s="7">
        <v>-18.5</v>
      </c>
      <c r="AN198" s="7">
        <v>1</v>
      </c>
      <c r="AO198" s="7">
        <v>37.799999999999997</v>
      </c>
      <c r="AP198" s="7">
        <v>11</v>
      </c>
      <c r="AQ198" s="7">
        <v>2.4</v>
      </c>
      <c r="AR198" s="7">
        <v>12.9</v>
      </c>
      <c r="AS198" s="7">
        <v>20.6</v>
      </c>
      <c r="AT198" s="7">
        <v>5.8</v>
      </c>
      <c r="AU198" s="7">
        <v>11.9</v>
      </c>
      <c r="AV198" s="7">
        <v>18.399999999999999</v>
      </c>
      <c r="AW198" s="7">
        <v>2.7</v>
      </c>
      <c r="AX198" s="7">
        <v>39.9</v>
      </c>
      <c r="AY198" s="7">
        <v>57.4</v>
      </c>
      <c r="AZ198" s="7">
        <v>19.3</v>
      </c>
      <c r="BA198" s="7">
        <v>-16.399999999999999</v>
      </c>
      <c r="BB198" s="7">
        <v>4.5999999999999996</v>
      </c>
      <c r="BC198" s="7">
        <v>21.6</v>
      </c>
      <c r="BD198" s="7">
        <v>1.2</v>
      </c>
      <c r="BE198" s="7">
        <v>-3.3</v>
      </c>
      <c r="BF198" s="7">
        <v>9.4</v>
      </c>
      <c r="BG198" s="7">
        <v>-10.3</v>
      </c>
      <c r="BH198" s="7">
        <v>21.6</v>
      </c>
      <c r="BI198" s="7">
        <v>-12.3</v>
      </c>
      <c r="BJ198" s="7">
        <v>7.7</v>
      </c>
      <c r="BK198" s="7">
        <v>27.1</v>
      </c>
      <c r="BL198" s="7">
        <v>7.7</v>
      </c>
      <c r="BM198" s="7">
        <v>28.6</v>
      </c>
      <c r="BN198" s="7">
        <v>3.7</v>
      </c>
      <c r="BO198" s="7">
        <v>23.2</v>
      </c>
      <c r="BP198" s="7">
        <v>25.8</v>
      </c>
      <c r="BQ198" s="7">
        <v>11.6</v>
      </c>
      <c r="BR198" s="7">
        <v>19.750599999999999</v>
      </c>
      <c r="BS198" s="7">
        <v>15.4</v>
      </c>
      <c r="BT198" s="7">
        <v>32.200000000000003</v>
      </c>
      <c r="BU198" s="7">
        <v>7.4</v>
      </c>
      <c r="BV198" s="7">
        <v>-1</v>
      </c>
      <c r="BW198" s="7">
        <v>28.74</v>
      </c>
      <c r="BX198" s="7">
        <v>7</v>
      </c>
      <c r="BY198" s="7">
        <v>6.8</v>
      </c>
      <c r="BZ198" s="7">
        <v>12.8</v>
      </c>
      <c r="CA198" s="7">
        <v>8.1999999999999993</v>
      </c>
      <c r="CB198" s="7">
        <v>3.7</v>
      </c>
      <c r="CC198" s="7">
        <v>7</v>
      </c>
      <c r="CD198" s="7">
        <v>-5.9</v>
      </c>
      <c r="CE198" s="7">
        <v>4.7</v>
      </c>
      <c r="CF198" s="7">
        <v>-0.3</v>
      </c>
      <c r="CG198" s="7">
        <v>100.57</v>
      </c>
      <c r="CH198" s="7">
        <v>16.8</v>
      </c>
      <c r="CI198" s="7">
        <v>18.3</v>
      </c>
      <c r="CJ198" s="7">
        <v>5.6</v>
      </c>
      <c r="CK198" s="7">
        <v>20.399999999999999</v>
      </c>
      <c r="CL198" s="7">
        <v>33.200000000000003</v>
      </c>
      <c r="CM198" s="7">
        <v>34.200000000000003</v>
      </c>
      <c r="CN198" s="7">
        <v>44</v>
      </c>
      <c r="CO198" s="7">
        <v>18.100000000000001</v>
      </c>
      <c r="CP198" s="7">
        <v>50.3</v>
      </c>
      <c r="CQ198" s="7">
        <v>50.8</v>
      </c>
      <c r="CR198" s="7">
        <v>5.2</v>
      </c>
      <c r="CS198" s="7">
        <v>4.5999999999999996</v>
      </c>
      <c r="CT198" s="7">
        <v>32.6</v>
      </c>
      <c r="CU198" s="7">
        <v>5.6</v>
      </c>
      <c r="CV198" s="7">
        <v>0.4</v>
      </c>
      <c r="CW198" s="7">
        <v>10</v>
      </c>
      <c r="CX198" s="7">
        <v>9.9</v>
      </c>
      <c r="CY198" s="7">
        <v>10.7</v>
      </c>
      <c r="CZ198" s="7">
        <v>9.9</v>
      </c>
      <c r="DA198" s="7">
        <v>10.9</v>
      </c>
      <c r="DB198" s="7">
        <v>0</v>
      </c>
      <c r="DC198" s="7">
        <v>6.5</v>
      </c>
      <c r="DD198" s="7">
        <v>6.5</v>
      </c>
      <c r="DE198" s="7">
        <v>5.3</v>
      </c>
      <c r="DF198" s="7">
        <v>9.6999999999999993</v>
      </c>
      <c r="DG198" s="9">
        <f>1/3*DG196+2/3*DG199</f>
        <v>7.9966666666666661</v>
      </c>
      <c r="DH198" s="9">
        <f>1/3*DH196+2/3*DH199</f>
        <v>7.6566666666666663</v>
      </c>
      <c r="DI198" s="7">
        <v>9.75</v>
      </c>
      <c r="DJ198" s="7">
        <v>8.6</v>
      </c>
      <c r="DK198" s="7">
        <v>-21.54</v>
      </c>
      <c r="DL198" s="7">
        <v>-10.39</v>
      </c>
      <c r="DM198" s="7">
        <v>-1176.866655</v>
      </c>
      <c r="DN198" s="7">
        <v>31917.360000000001</v>
      </c>
      <c r="DO198" s="7">
        <v>97.15</v>
      </c>
      <c r="DP198" s="7">
        <v>6.3</v>
      </c>
      <c r="DQ198" s="7">
        <v>23.7</v>
      </c>
      <c r="DR198" s="7">
        <v>11.8</v>
      </c>
      <c r="DS198" s="7">
        <v>14.4</v>
      </c>
      <c r="DT198" s="7">
        <v>9.4</v>
      </c>
      <c r="DU198" s="7">
        <v>-46.27</v>
      </c>
      <c r="DV198" s="7">
        <v>54.11</v>
      </c>
      <c r="DW198" s="7">
        <v>85.18</v>
      </c>
      <c r="DX198" s="7">
        <v>-33.35</v>
      </c>
      <c r="DY198" s="7">
        <v>30.82</v>
      </c>
      <c r="DZ198" s="7">
        <v>-43.34</v>
      </c>
      <c r="EA198" s="7">
        <v>-47.43</v>
      </c>
      <c r="EB198" s="7">
        <v>-57.97</v>
      </c>
      <c r="EC198" s="7">
        <v>-74.13</v>
      </c>
      <c r="ED198" s="7">
        <v>12.6</v>
      </c>
      <c r="EE198" s="7">
        <v>2.25</v>
      </c>
      <c r="EF198" s="7">
        <v>2.0099999999999998</v>
      </c>
      <c r="EG198" s="7">
        <v>2.7873000000000001</v>
      </c>
      <c r="EH198" s="7">
        <v>3.0158</v>
      </c>
      <c r="EI198" s="7">
        <v>4.3</v>
      </c>
      <c r="EJ198" s="7">
        <v>2.5375000000000001</v>
      </c>
      <c r="EK198" s="7">
        <v>2.5367000000000002</v>
      </c>
      <c r="EL198" s="7">
        <v>2.5634999999999999</v>
      </c>
      <c r="EM198" s="7">
        <v>2.5994000000000002</v>
      </c>
      <c r="EN198" s="7">
        <v>2.7250000000000001</v>
      </c>
      <c r="EO198" s="7">
        <v>2.9367999999999999</v>
      </c>
      <c r="EP198" s="7">
        <v>3.0686</v>
      </c>
      <c r="EQ198" s="7">
        <v>2.038999</v>
      </c>
      <c r="ER198" s="7">
        <v>-2.8</v>
      </c>
      <c r="ES198" s="7">
        <v>96.2</v>
      </c>
      <c r="ET198" s="7">
        <v>6.8333333333333304</v>
      </c>
      <c r="EU198" s="7">
        <v>3.0333333333333301</v>
      </c>
      <c r="EV198" s="7">
        <v>6.0666666666666602</v>
      </c>
      <c r="EW198" s="7">
        <v>7.93333333333333</v>
      </c>
      <c r="EX198" s="7">
        <v>3.2333333333333298</v>
      </c>
      <c r="EY198" s="7">
        <v>5.6</v>
      </c>
      <c r="EZ198" s="7">
        <v>5.9</v>
      </c>
      <c r="FA198" s="7">
        <v>8.6333333333333293</v>
      </c>
      <c r="FB198" s="7">
        <v>7.3</v>
      </c>
      <c r="FC198" s="7">
        <v>5.2666666666666604</v>
      </c>
      <c r="FD198" s="7">
        <v>7.6666666666666599</v>
      </c>
      <c r="FE198" s="7">
        <v>5.4666666666666597</v>
      </c>
      <c r="FF198" s="7">
        <v>9.1</v>
      </c>
      <c r="FG198" s="7">
        <v>15.7</v>
      </c>
      <c r="FH198" s="7">
        <v>7.9</v>
      </c>
      <c r="FI198" s="7">
        <v>12.4</v>
      </c>
      <c r="FJ198" s="7">
        <v>3.8256666666666601</v>
      </c>
      <c r="FK198" s="7">
        <v>2.4224000000000001</v>
      </c>
      <c r="FL198" s="7">
        <v>5.3338999999999999</v>
      </c>
      <c r="FM198" s="7">
        <v>2.5780666666666598</v>
      </c>
      <c r="FN198" s="7">
        <v>-272.30751199999997</v>
      </c>
      <c r="FO198" s="7">
        <v>-1.0968960000000001</v>
      </c>
      <c r="FP198" s="7">
        <v>4913.9301676666601</v>
      </c>
      <c r="FQ198" s="7">
        <v>2.0284033333333298</v>
      </c>
      <c r="FR198" s="7">
        <v>-4813.9301676666601</v>
      </c>
      <c r="FS198" s="7">
        <v>-3.1252993333333299</v>
      </c>
      <c r="FT198" s="7">
        <v>4.3929299999999998</v>
      </c>
      <c r="FU198" s="7">
        <v>-1.9434606666666601</v>
      </c>
      <c r="FV198" s="7">
        <v>-0.56398866666666603</v>
      </c>
      <c r="FW198" s="7">
        <v>1.15606433333333</v>
      </c>
      <c r="FX198" s="7">
        <v>18940.974393333301</v>
      </c>
      <c r="FY198" s="7">
        <v>234.833333333333</v>
      </c>
      <c r="FZ198" s="7">
        <v>41.533333333333303</v>
      </c>
      <c r="GA198" s="7">
        <v>157.03333333333299</v>
      </c>
      <c r="GB198" s="7">
        <v>36.266666666666602</v>
      </c>
      <c r="GC198" s="7">
        <v>15.566666666666601</v>
      </c>
      <c r="GD198" s="7">
        <v>20.7</v>
      </c>
      <c r="GE198" s="7">
        <v>76.099999999999994</v>
      </c>
      <c r="GF198" s="7">
        <v>65.633333333333297</v>
      </c>
      <c r="GG198" s="7">
        <v>7.9966666666666599</v>
      </c>
      <c r="GH198" s="7">
        <v>7.6566666666666601</v>
      </c>
    </row>
    <row r="199" spans="1:190" x14ac:dyDescent="0.3">
      <c r="A199" s="6">
        <v>42551</v>
      </c>
      <c r="B199" s="7">
        <v>6.2</v>
      </c>
      <c r="C199" s="7">
        <v>-2.4</v>
      </c>
      <c r="D199" s="7">
        <v>7.2</v>
      </c>
      <c r="E199" s="7">
        <v>4</v>
      </c>
      <c r="F199" s="7">
        <v>-0.1</v>
      </c>
      <c r="G199" s="7">
        <v>7.4</v>
      </c>
      <c r="H199" s="7">
        <v>3.6</v>
      </c>
      <c r="I199" s="7">
        <v>8.1999999999999993</v>
      </c>
      <c r="J199" s="7">
        <v>0.5</v>
      </c>
      <c r="K199" s="7">
        <v>2.1</v>
      </c>
      <c r="L199" s="7">
        <v>2.6408779999999998</v>
      </c>
      <c r="M199" s="7">
        <v>2.0004759999999999</v>
      </c>
      <c r="N199" s="7">
        <v>1.3862460000000001</v>
      </c>
      <c r="O199" s="7">
        <v>7.9565570000000001</v>
      </c>
      <c r="P199" s="7">
        <v>5.3698199999999998</v>
      </c>
      <c r="Q199" s="7">
        <v>-6.3</v>
      </c>
      <c r="R199" s="7">
        <v>12.7</v>
      </c>
      <c r="S199" s="7">
        <v>-4.9000000000000004</v>
      </c>
      <c r="T199" s="7">
        <v>7.2</v>
      </c>
      <c r="U199" s="7">
        <v>5.0999999999999996</v>
      </c>
      <c r="V199" s="7">
        <v>8</v>
      </c>
      <c r="W199" s="7">
        <v>-1</v>
      </c>
      <c r="X199" s="7">
        <v>-1.9</v>
      </c>
      <c r="Y199" s="7">
        <v>50</v>
      </c>
      <c r="Z199" s="7">
        <v>52.5</v>
      </c>
      <c r="AA199" s="7">
        <v>53.7</v>
      </c>
      <c r="AB199" s="7">
        <v>48.6</v>
      </c>
      <c r="AC199" s="7">
        <v>52.7</v>
      </c>
      <c r="AD199" s="7">
        <v>4.7300000000000004</v>
      </c>
      <c r="AE199" s="7">
        <v>9</v>
      </c>
      <c r="AF199" s="7">
        <v>8.6999999999999993</v>
      </c>
      <c r="AG199" s="7">
        <v>19.600000000000001</v>
      </c>
      <c r="AH199" s="7">
        <v>11.1</v>
      </c>
      <c r="AI199" s="7">
        <v>2.2999999999999998</v>
      </c>
      <c r="AJ199" s="7">
        <v>8</v>
      </c>
      <c r="AK199" s="7">
        <v>21.8</v>
      </c>
      <c r="AL199" s="7">
        <v>12.4</v>
      </c>
      <c r="AM199" s="7">
        <v>-7.2</v>
      </c>
      <c r="AN199" s="7">
        <v>1.4</v>
      </c>
      <c r="AO199" s="7">
        <v>37.6</v>
      </c>
      <c r="AP199" s="7">
        <v>10.199999999999999</v>
      </c>
      <c r="AQ199" s="7">
        <v>2</v>
      </c>
      <c r="AR199" s="7">
        <v>12.7</v>
      </c>
      <c r="AS199" s="7">
        <v>21.1</v>
      </c>
      <c r="AT199" s="7">
        <v>4.4000000000000004</v>
      </c>
      <c r="AU199" s="7">
        <v>11.7</v>
      </c>
      <c r="AV199" s="7">
        <v>18</v>
      </c>
      <c r="AW199" s="7">
        <v>2.9</v>
      </c>
      <c r="AX199" s="7">
        <v>39.4</v>
      </c>
      <c r="AY199" s="7">
        <v>57.7</v>
      </c>
      <c r="AZ199" s="7">
        <v>19.5</v>
      </c>
      <c r="BA199" s="7">
        <v>-19.7</v>
      </c>
      <c r="BB199" s="7">
        <v>3.3</v>
      </c>
      <c r="BC199" s="7">
        <v>22.5</v>
      </c>
      <c r="BD199" s="7">
        <v>1.1000000000000001</v>
      </c>
      <c r="BE199" s="7">
        <v>-4.3</v>
      </c>
      <c r="BF199" s="7">
        <v>12</v>
      </c>
      <c r="BG199" s="7">
        <v>-9.8000000000000007</v>
      </c>
      <c r="BH199" s="7">
        <v>22.5</v>
      </c>
      <c r="BI199" s="7">
        <v>-4.4000000000000004</v>
      </c>
      <c r="BJ199" s="7">
        <v>7.2</v>
      </c>
      <c r="BK199" s="7">
        <v>23.1</v>
      </c>
      <c r="BL199" s="7">
        <v>9.6999999999999993</v>
      </c>
      <c r="BM199" s="7">
        <v>26.7</v>
      </c>
      <c r="BN199" s="7">
        <v>3.4</v>
      </c>
      <c r="BO199" s="7">
        <v>23.8</v>
      </c>
      <c r="BP199" s="7">
        <v>24.2</v>
      </c>
      <c r="BQ199" s="7">
        <v>13.3</v>
      </c>
      <c r="BR199" s="7">
        <v>20.311699999999998</v>
      </c>
      <c r="BS199" s="7">
        <v>13</v>
      </c>
      <c r="BT199" s="7">
        <v>25.1</v>
      </c>
      <c r="BU199" s="7">
        <v>7.5</v>
      </c>
      <c r="BV199" s="7">
        <v>9.6999999999999993</v>
      </c>
      <c r="BW199" s="7">
        <v>44.9</v>
      </c>
      <c r="BX199" s="7">
        <v>6.1</v>
      </c>
      <c r="BY199" s="7">
        <v>5.6</v>
      </c>
      <c r="BZ199" s="7">
        <v>10.1</v>
      </c>
      <c r="CA199" s="7">
        <v>7.8</v>
      </c>
      <c r="CB199" s="7">
        <v>4.5999999999999996</v>
      </c>
      <c r="CC199" s="7">
        <v>6.1</v>
      </c>
      <c r="CD199" s="7">
        <v>-3</v>
      </c>
      <c r="CE199" s="7">
        <v>10.199999999999999</v>
      </c>
      <c r="CF199" s="7">
        <v>-1.1000000000000001</v>
      </c>
      <c r="CG199" s="7">
        <v>100.92</v>
      </c>
      <c r="CH199" s="7">
        <v>15.6</v>
      </c>
      <c r="CI199" s="7">
        <v>14.9</v>
      </c>
      <c r="CJ199" s="7">
        <v>5</v>
      </c>
      <c r="CK199" s="7">
        <v>20</v>
      </c>
      <c r="CL199" s="7">
        <v>27.9</v>
      </c>
      <c r="CM199" s="7">
        <v>28.6</v>
      </c>
      <c r="CN199" s="7">
        <v>40.5</v>
      </c>
      <c r="CO199" s="7">
        <v>13.4</v>
      </c>
      <c r="CP199" s="7">
        <v>38.9</v>
      </c>
      <c r="CQ199" s="7">
        <v>43</v>
      </c>
      <c r="CR199" s="7">
        <v>5.7</v>
      </c>
      <c r="CS199" s="7">
        <v>4.7</v>
      </c>
      <c r="CT199" s="7">
        <v>30.5</v>
      </c>
      <c r="CU199" s="7">
        <v>6.1</v>
      </c>
      <c r="CV199" s="7">
        <v>0.6</v>
      </c>
      <c r="CW199" s="7">
        <v>10.6</v>
      </c>
      <c r="CX199" s="7">
        <v>10.5</v>
      </c>
      <c r="CY199" s="7">
        <v>11.2</v>
      </c>
      <c r="CZ199" s="7">
        <v>10.6</v>
      </c>
      <c r="DA199" s="7">
        <v>11.1</v>
      </c>
      <c r="DB199" s="7">
        <v>0</v>
      </c>
      <c r="DC199" s="7">
        <v>8.1</v>
      </c>
      <c r="DD199" s="7">
        <v>8.1999999999999993</v>
      </c>
      <c r="DE199" s="7">
        <v>6.6</v>
      </c>
      <c r="DF199" s="7">
        <v>10.3</v>
      </c>
      <c r="DG199" s="7">
        <v>8.01</v>
      </c>
      <c r="DH199" s="7">
        <v>7.54</v>
      </c>
      <c r="DI199" s="7">
        <v>14.58</v>
      </c>
      <c r="DJ199" s="7">
        <v>9.5</v>
      </c>
      <c r="DK199" s="7">
        <v>0.32</v>
      </c>
      <c r="DL199" s="7">
        <v>-9.93</v>
      </c>
      <c r="DM199" s="7">
        <v>-1200.6095800000001</v>
      </c>
      <c r="DN199" s="7">
        <v>32051.62</v>
      </c>
      <c r="DO199" s="7">
        <v>95.02</v>
      </c>
      <c r="DP199" s="7">
        <v>7.2</v>
      </c>
      <c r="DQ199" s="7">
        <v>24.6</v>
      </c>
      <c r="DR199" s="7">
        <v>11.8</v>
      </c>
      <c r="DS199" s="7">
        <v>14.3</v>
      </c>
      <c r="DT199" s="7">
        <v>7.76</v>
      </c>
      <c r="DU199" s="7">
        <v>-54.31</v>
      </c>
      <c r="DV199" s="7">
        <v>59.29</v>
      </c>
      <c r="DW199" s="7">
        <v>55.72</v>
      </c>
      <c r="DX199" s="7">
        <v>-29.23</v>
      </c>
      <c r="DY199" s="7">
        <v>-233.19</v>
      </c>
      <c r="DZ199" s="7">
        <v>-12.44</v>
      </c>
      <c r="EA199" s="7">
        <v>18.690000000000001</v>
      </c>
      <c r="EB199" s="7">
        <v>-353.27</v>
      </c>
      <c r="EC199" s="7">
        <v>-150.21</v>
      </c>
      <c r="ED199" s="7">
        <v>12.4</v>
      </c>
      <c r="EE199" s="7">
        <v>2.25</v>
      </c>
      <c r="EF199" s="7">
        <v>2.0369999999999999</v>
      </c>
      <c r="EG199" s="7">
        <v>2.8997999999999999</v>
      </c>
      <c r="EH199" s="7">
        <v>3.0299</v>
      </c>
      <c r="EI199" s="7">
        <v>4.3</v>
      </c>
      <c r="EJ199" s="7">
        <v>2.38</v>
      </c>
      <c r="EK199" s="7">
        <v>2.42</v>
      </c>
      <c r="EL199" s="7">
        <v>2.4257</v>
      </c>
      <c r="EM199" s="7">
        <v>2.4403000000000001</v>
      </c>
      <c r="EN199" s="7">
        <v>2.5137999999999998</v>
      </c>
      <c r="EO199" s="7">
        <v>2.7090000000000001</v>
      </c>
      <c r="EP199" s="7">
        <v>3.0632999999999999</v>
      </c>
      <c r="EQ199" s="7">
        <v>1.8795029999999999</v>
      </c>
      <c r="ER199" s="7">
        <v>-2.6</v>
      </c>
      <c r="ES199" s="7">
        <v>96.6</v>
      </c>
      <c r="ET199" s="7">
        <v>6.8</v>
      </c>
      <c r="EU199" s="7">
        <v>3.1</v>
      </c>
      <c r="EV199" s="7">
        <v>6.1999999999999904</v>
      </c>
      <c r="EW199" s="7">
        <v>7.9</v>
      </c>
      <c r="EX199" s="7">
        <v>3.3</v>
      </c>
      <c r="EY199" s="7">
        <v>5.7</v>
      </c>
      <c r="EZ199" s="7">
        <v>6.1</v>
      </c>
      <c r="FA199" s="7">
        <v>8.5</v>
      </c>
      <c r="FB199" s="7">
        <v>7.6</v>
      </c>
      <c r="FC199" s="7">
        <v>6.0999999999999899</v>
      </c>
      <c r="FD199" s="7">
        <v>7.5999999999999899</v>
      </c>
      <c r="FE199" s="7">
        <v>4.4999999999999902</v>
      </c>
      <c r="FF199" s="7">
        <v>8.9</v>
      </c>
      <c r="FG199" s="7">
        <v>15.4</v>
      </c>
      <c r="FH199" s="7">
        <v>7.9</v>
      </c>
      <c r="FI199" s="7">
        <v>12.8</v>
      </c>
      <c r="FJ199" s="7">
        <v>3.94519999999999</v>
      </c>
      <c r="FK199" s="7">
        <v>2.3140000000000001</v>
      </c>
      <c r="FL199" s="7">
        <v>5.6539999999999999</v>
      </c>
      <c r="FM199" s="7">
        <v>2.52659999999999</v>
      </c>
      <c r="FN199" s="7">
        <v>7.9882099999999996</v>
      </c>
      <c r="FO199" s="7">
        <v>2.8761999999999999E-2</v>
      </c>
      <c r="FP199" s="7">
        <v>7398.2152660000002</v>
      </c>
      <c r="FQ199" s="7">
        <v>2.1278730000000001</v>
      </c>
      <c r="FR199" s="7">
        <v>-7298.2152660000002</v>
      </c>
      <c r="FS199" s="7">
        <v>-2.0991110000000002</v>
      </c>
      <c r="FT199" s="7">
        <v>4.489655</v>
      </c>
      <c r="FU199" s="7">
        <v>-1.8606499999999899</v>
      </c>
      <c r="FV199" s="7">
        <v>-0.64191299999999896</v>
      </c>
      <c r="FW199" s="7">
        <v>1.192755</v>
      </c>
      <c r="FX199" s="7">
        <v>19404.10425</v>
      </c>
      <c r="FY199" s="7">
        <v>235.9</v>
      </c>
      <c r="FZ199" s="7">
        <v>42.1</v>
      </c>
      <c r="GA199" s="7">
        <v>157</v>
      </c>
      <c r="GB199" s="7">
        <v>36.799999999999997</v>
      </c>
      <c r="GC199" s="7">
        <v>15.7</v>
      </c>
      <c r="GD199" s="7">
        <v>21.1</v>
      </c>
      <c r="GE199" s="7">
        <v>76.7</v>
      </c>
      <c r="GF199" s="7">
        <v>66.5</v>
      </c>
      <c r="GG199" s="7">
        <v>8.01</v>
      </c>
      <c r="GH199" s="7">
        <v>7.5399999999999903</v>
      </c>
    </row>
    <row r="200" spans="1:190" x14ac:dyDescent="0.3">
      <c r="A200" s="6">
        <v>42582</v>
      </c>
      <c r="B200" s="7">
        <v>6</v>
      </c>
      <c r="C200" s="7">
        <v>-3.1</v>
      </c>
      <c r="D200" s="7">
        <v>7</v>
      </c>
      <c r="E200" s="7">
        <v>7.4</v>
      </c>
      <c r="F200" s="7">
        <v>2.9</v>
      </c>
      <c r="G200" s="7">
        <v>6.3</v>
      </c>
      <c r="H200" s="7">
        <v>5.0999999999999996</v>
      </c>
      <c r="I200" s="7">
        <v>7.4</v>
      </c>
      <c r="J200" s="7">
        <v>0.51</v>
      </c>
      <c r="K200" s="7">
        <v>7.2</v>
      </c>
      <c r="L200" s="7">
        <v>8.1681439999999998</v>
      </c>
      <c r="M200" s="7">
        <v>1.8908210000000001</v>
      </c>
      <c r="N200" s="7">
        <v>6.9229940000000001</v>
      </c>
      <c r="O200" s="7">
        <v>15.284011</v>
      </c>
      <c r="P200" s="7">
        <v>9.5718709999999998</v>
      </c>
      <c r="Q200" s="7">
        <v>-5.8</v>
      </c>
      <c r="R200" s="7">
        <v>8.1999999999999993</v>
      </c>
      <c r="S200" s="7">
        <v>-3.5</v>
      </c>
      <c r="T200" s="7">
        <v>2.6</v>
      </c>
      <c r="U200" s="7">
        <v>11</v>
      </c>
      <c r="V200" s="7">
        <v>9.4</v>
      </c>
      <c r="W200" s="7">
        <v>-0.7</v>
      </c>
      <c r="X200" s="7">
        <v>-1.8</v>
      </c>
      <c r="Y200" s="7">
        <v>49.9</v>
      </c>
      <c r="Z200" s="7">
        <v>52.1</v>
      </c>
      <c r="AA200" s="7">
        <v>53.9</v>
      </c>
      <c r="AB200" s="7">
        <v>50.6</v>
      </c>
      <c r="AC200" s="7">
        <v>51.7</v>
      </c>
      <c r="AD200" s="7">
        <v>7.18</v>
      </c>
      <c r="AE200" s="7">
        <v>8.1</v>
      </c>
      <c r="AF200" s="7">
        <v>7.7</v>
      </c>
      <c r="AG200" s="7">
        <v>18.7</v>
      </c>
      <c r="AH200" s="7">
        <v>12.3</v>
      </c>
      <c r="AI200" s="7">
        <v>0.2</v>
      </c>
      <c r="AJ200" s="7">
        <v>7.5</v>
      </c>
      <c r="AK200" s="7">
        <v>21.1</v>
      </c>
      <c r="AL200" s="7">
        <v>10.9</v>
      </c>
      <c r="AM200" s="7">
        <v>-18</v>
      </c>
      <c r="AN200" s="7">
        <v>1.5</v>
      </c>
      <c r="AO200" s="7">
        <v>35</v>
      </c>
      <c r="AP200" s="7">
        <v>9.3000000000000007</v>
      </c>
      <c r="AQ200" s="7">
        <v>1.8</v>
      </c>
      <c r="AR200" s="7">
        <v>11.1</v>
      </c>
      <c r="AS200" s="7">
        <v>20.6</v>
      </c>
      <c r="AT200" s="7">
        <v>3.5</v>
      </c>
      <c r="AU200" s="7">
        <v>10.8</v>
      </c>
      <c r="AV200" s="7">
        <v>17.8</v>
      </c>
      <c r="AW200" s="7">
        <v>3</v>
      </c>
      <c r="AX200" s="7">
        <v>39.5</v>
      </c>
      <c r="AY200" s="7">
        <v>57.5</v>
      </c>
      <c r="AZ200" s="7">
        <v>19.100000000000001</v>
      </c>
      <c r="BA200" s="7">
        <v>-22.9</v>
      </c>
      <c r="BB200" s="7">
        <v>3</v>
      </c>
      <c r="BC200" s="7">
        <v>19.899999999999999</v>
      </c>
      <c r="BD200" s="7">
        <v>0.6</v>
      </c>
      <c r="BE200" s="7">
        <v>-4.8</v>
      </c>
      <c r="BF200" s="7">
        <v>11.1</v>
      </c>
      <c r="BG200" s="7">
        <v>-10.5</v>
      </c>
      <c r="BH200" s="7">
        <v>24.5</v>
      </c>
      <c r="BI200" s="7">
        <v>-3.7</v>
      </c>
      <c r="BJ200" s="7">
        <v>6.2</v>
      </c>
      <c r="BK200" s="7">
        <v>25</v>
      </c>
      <c r="BL200" s="7">
        <v>10.9</v>
      </c>
      <c r="BM200" s="7">
        <v>24.9</v>
      </c>
      <c r="BN200" s="7">
        <v>5.5</v>
      </c>
      <c r="BO200" s="7">
        <v>23.2</v>
      </c>
      <c r="BP200" s="7">
        <v>23.6</v>
      </c>
      <c r="BQ200" s="7">
        <v>10.9</v>
      </c>
      <c r="BR200" s="7">
        <v>18.712199999999999</v>
      </c>
      <c r="BS200" s="7">
        <v>7.5</v>
      </c>
      <c r="BT200" s="7">
        <v>24</v>
      </c>
      <c r="BU200" s="7">
        <v>8.6999999999999993</v>
      </c>
      <c r="BV200" s="7">
        <v>-1.6</v>
      </c>
      <c r="BW200" s="7">
        <v>85.2</v>
      </c>
      <c r="BX200" s="7">
        <v>5.3</v>
      </c>
      <c r="BY200" s="7">
        <v>4.5</v>
      </c>
      <c r="BZ200" s="7">
        <v>8.5</v>
      </c>
      <c r="CA200" s="7">
        <v>6.9</v>
      </c>
      <c r="CB200" s="7">
        <v>6.2</v>
      </c>
      <c r="CC200" s="7">
        <v>5.3</v>
      </c>
      <c r="CD200" s="7">
        <v>-7.8</v>
      </c>
      <c r="CE200" s="7">
        <v>7.1</v>
      </c>
      <c r="CF200" s="7">
        <v>-1.7</v>
      </c>
      <c r="CG200" s="7">
        <v>100.36</v>
      </c>
      <c r="CH200" s="7">
        <v>15.3</v>
      </c>
      <c r="CI200" s="7">
        <v>13.7</v>
      </c>
      <c r="CJ200" s="7">
        <v>4.8</v>
      </c>
      <c r="CK200" s="7">
        <v>21.3</v>
      </c>
      <c r="CL200" s="7">
        <v>26.4</v>
      </c>
      <c r="CM200" s="7">
        <v>26.7</v>
      </c>
      <c r="CN200" s="7">
        <v>41.3</v>
      </c>
      <c r="CO200" s="7">
        <v>15.5</v>
      </c>
      <c r="CP200" s="7">
        <v>38.700000000000003</v>
      </c>
      <c r="CQ200" s="7">
        <v>40.1</v>
      </c>
      <c r="CR200" s="7">
        <v>6.3</v>
      </c>
      <c r="CS200" s="7">
        <v>5</v>
      </c>
      <c r="CT200" s="7">
        <v>29.3</v>
      </c>
      <c r="CU200" s="7">
        <v>6.6</v>
      </c>
      <c r="CV200" s="7">
        <v>0.8</v>
      </c>
      <c r="CW200" s="7">
        <v>10.199999999999999</v>
      </c>
      <c r="CX200" s="7">
        <v>10.1</v>
      </c>
      <c r="CY200" s="7">
        <v>10.7</v>
      </c>
      <c r="CZ200" s="7">
        <v>10.1</v>
      </c>
      <c r="DA200" s="7">
        <v>10.9</v>
      </c>
      <c r="DB200" s="7">
        <v>0</v>
      </c>
      <c r="DC200" s="7">
        <v>7.3</v>
      </c>
      <c r="DD200" s="7">
        <v>7.4</v>
      </c>
      <c r="DE200" s="7">
        <v>6</v>
      </c>
      <c r="DF200" s="7">
        <v>9.8000000000000007</v>
      </c>
      <c r="DG200" s="9">
        <f>2/3*DG199+1/3*DG202</f>
        <v>7.9266666666666659</v>
      </c>
      <c r="DH200" s="9">
        <f>2/3*DH199+1/3*DH202</f>
        <v>7.5</v>
      </c>
      <c r="DI200" s="7">
        <v>23.03</v>
      </c>
      <c r="DJ200" s="7">
        <v>9.1999999999999993</v>
      </c>
      <c r="DK200" s="7">
        <v>15.47</v>
      </c>
      <c r="DL200" s="7">
        <v>-9.8000000000000007</v>
      </c>
      <c r="DM200" s="7">
        <v>-1461.2753909999999</v>
      </c>
      <c r="DN200" s="7">
        <v>32010.57</v>
      </c>
      <c r="DO200" s="7">
        <v>95.34</v>
      </c>
      <c r="DP200" s="7">
        <v>7.2</v>
      </c>
      <c r="DQ200" s="7">
        <v>25.4</v>
      </c>
      <c r="DR200" s="7">
        <v>10.199999999999999</v>
      </c>
      <c r="DS200" s="7">
        <v>12.9</v>
      </c>
      <c r="DT200" s="7">
        <v>-68.680000000000007</v>
      </c>
      <c r="DU200" s="7">
        <v>-208.97</v>
      </c>
      <c r="DV200" s="7">
        <v>64.709999999999994</v>
      </c>
      <c r="DW200" s="7">
        <v>66.239999999999995</v>
      </c>
      <c r="DX200" s="7">
        <v>-100.83</v>
      </c>
      <c r="DY200" s="7">
        <v>-99.38</v>
      </c>
      <c r="DZ200" s="7">
        <v>-76.63</v>
      </c>
      <c r="EA200" s="7">
        <v>43.35</v>
      </c>
      <c r="EB200" s="7">
        <v>-5.2</v>
      </c>
      <c r="EC200" s="7">
        <v>-74.39</v>
      </c>
      <c r="ED200" s="7">
        <v>12.2</v>
      </c>
      <c r="EE200" s="7">
        <v>2.25</v>
      </c>
      <c r="EF200" s="7">
        <v>2.0169999999999999</v>
      </c>
      <c r="EG200" s="7">
        <v>2.7004999999999999</v>
      </c>
      <c r="EH200" s="7">
        <v>2.7410999999999999</v>
      </c>
      <c r="EI200" s="7">
        <v>4.3</v>
      </c>
      <c r="EJ200" s="9">
        <f>EJ199+1/4*(EJ203-EJ199)</f>
        <v>2.4849999999999999</v>
      </c>
      <c r="EK200" s="7">
        <v>2.4350000000000001</v>
      </c>
      <c r="EL200" s="7">
        <v>2.4340000000000002</v>
      </c>
      <c r="EM200" s="7">
        <v>2.4409999999999998</v>
      </c>
      <c r="EN200" s="7">
        <v>2.5175000000000001</v>
      </c>
      <c r="EO200" s="7">
        <v>2.7029000000000001</v>
      </c>
      <c r="EP200" s="7">
        <v>2.8712</v>
      </c>
      <c r="EQ200" s="7">
        <v>1.7651129999999999</v>
      </c>
      <c r="ER200" s="7">
        <v>-1.7</v>
      </c>
      <c r="ES200" s="7">
        <v>97.9</v>
      </c>
      <c r="ET200" s="7">
        <v>6.8</v>
      </c>
      <c r="EU200" s="7">
        <v>3.4</v>
      </c>
      <c r="EV200" s="7">
        <v>6.1666666666666599</v>
      </c>
      <c r="EW200" s="7">
        <v>7.93333333333333</v>
      </c>
      <c r="EX200" s="7">
        <v>3.5666666666666602</v>
      </c>
      <c r="EY200" s="7">
        <v>5.7333333333333298</v>
      </c>
      <c r="EZ200" s="7">
        <v>6.0333333333333297</v>
      </c>
      <c r="FA200" s="7">
        <v>8.0666666666666593</v>
      </c>
      <c r="FB200" s="7">
        <v>7.7333333333333298</v>
      </c>
      <c r="FC200" s="7">
        <v>6.4666666666666597</v>
      </c>
      <c r="FD200" s="7">
        <v>7.5</v>
      </c>
      <c r="FE200" s="7">
        <v>4.5666666666666602</v>
      </c>
      <c r="FF200" s="7">
        <v>8.9666666666666597</v>
      </c>
      <c r="FG200" s="7">
        <v>16.2</v>
      </c>
      <c r="FH200" s="7">
        <v>7.7666666666666604</v>
      </c>
      <c r="FI200" s="7">
        <v>12.3666666666666</v>
      </c>
      <c r="FJ200" s="7">
        <v>4.1184000000000003</v>
      </c>
      <c r="FK200" s="7">
        <v>2.3734000000000002</v>
      </c>
      <c r="FL200" s="7">
        <v>5.9829333333333299</v>
      </c>
      <c r="FM200" s="7">
        <v>2.5210333333333299</v>
      </c>
      <c r="FN200" s="7">
        <v>-200.09</v>
      </c>
      <c r="FO200" s="7">
        <v>-0.69756733333333298</v>
      </c>
      <c r="FP200" s="7">
        <v>4893.1928703333297</v>
      </c>
      <c r="FQ200" s="7">
        <v>2.2561086666666599</v>
      </c>
      <c r="FR200" s="7">
        <v>-4793.1928703333297</v>
      </c>
      <c r="FS200" s="7">
        <v>-2.9536760000000002</v>
      </c>
      <c r="FT200" s="7">
        <v>4.6029213333333301</v>
      </c>
      <c r="FU200" s="7">
        <v>-1.9798656666666601</v>
      </c>
      <c r="FV200" s="7">
        <v>-0.49374733333333298</v>
      </c>
      <c r="FW200" s="7">
        <v>1.27590633333333</v>
      </c>
      <c r="FX200" s="7">
        <v>19562.566133333301</v>
      </c>
      <c r="FY200" s="7">
        <v>236.56666666666601</v>
      </c>
      <c r="FZ200" s="7">
        <v>42.633333333333297</v>
      </c>
      <c r="GA200" s="7">
        <v>157.03333333333299</v>
      </c>
      <c r="GB200" s="7">
        <v>36.9</v>
      </c>
      <c r="GC200" s="7">
        <v>15.8</v>
      </c>
      <c r="GD200" s="7">
        <v>21.1</v>
      </c>
      <c r="GE200" s="7">
        <v>76.599999999999994</v>
      </c>
      <c r="GF200" s="7">
        <v>66.3</v>
      </c>
      <c r="GG200" s="7">
        <v>7.9266666666666596</v>
      </c>
      <c r="GH200" s="7">
        <v>7.5</v>
      </c>
    </row>
    <row r="201" spans="1:190" x14ac:dyDescent="0.3">
      <c r="A201" s="6">
        <v>42613</v>
      </c>
      <c r="B201" s="7">
        <v>6.3</v>
      </c>
      <c r="C201" s="7">
        <v>-1.3</v>
      </c>
      <c r="D201" s="7">
        <v>6.8</v>
      </c>
      <c r="E201" s="7">
        <v>7</v>
      </c>
      <c r="F201" s="7">
        <v>3.6</v>
      </c>
      <c r="G201" s="7">
        <v>6.4</v>
      </c>
      <c r="H201" s="7">
        <v>6.7</v>
      </c>
      <c r="I201" s="7">
        <v>6.5</v>
      </c>
      <c r="J201" s="7">
        <v>0.56000000000000005</v>
      </c>
      <c r="K201" s="7">
        <v>7.8</v>
      </c>
      <c r="L201" s="7">
        <v>8.2799829999999996</v>
      </c>
      <c r="M201" s="7">
        <v>-0.52805599999999997</v>
      </c>
      <c r="N201" s="7">
        <v>4.83012</v>
      </c>
      <c r="O201" s="7">
        <v>15.531364999999999</v>
      </c>
      <c r="P201" s="7">
        <v>19.881166</v>
      </c>
      <c r="Q201" s="7">
        <v>1</v>
      </c>
      <c r="R201" s="7">
        <v>9.6999999999999993</v>
      </c>
      <c r="S201" s="7">
        <v>3.4</v>
      </c>
      <c r="T201" s="7">
        <v>5</v>
      </c>
      <c r="U201" s="7">
        <v>19.5</v>
      </c>
      <c r="V201" s="7">
        <v>8.5</v>
      </c>
      <c r="W201" s="7">
        <v>0.1</v>
      </c>
      <c r="X201" s="7">
        <v>-1.6</v>
      </c>
      <c r="Y201" s="7">
        <v>50.4</v>
      </c>
      <c r="Z201" s="7">
        <v>52.6</v>
      </c>
      <c r="AA201" s="7">
        <v>53.5</v>
      </c>
      <c r="AB201" s="7">
        <v>50</v>
      </c>
      <c r="AC201" s="7">
        <v>52.1</v>
      </c>
      <c r="AD201" s="7">
        <v>8.06</v>
      </c>
      <c r="AE201" s="7">
        <v>8.1</v>
      </c>
      <c r="AF201" s="7">
        <v>7.7</v>
      </c>
      <c r="AG201" s="7">
        <v>19.100000000000001</v>
      </c>
      <c r="AH201" s="7">
        <v>14.1</v>
      </c>
      <c r="AI201" s="7">
        <v>4.3</v>
      </c>
      <c r="AJ201" s="7">
        <v>6.2</v>
      </c>
      <c r="AK201" s="7">
        <v>20.3</v>
      </c>
      <c r="AL201" s="7">
        <v>9.3000000000000007</v>
      </c>
      <c r="AM201" s="7">
        <v>-17.3</v>
      </c>
      <c r="AN201" s="7">
        <v>0.2</v>
      </c>
      <c r="AO201" s="7">
        <v>32.5</v>
      </c>
      <c r="AP201" s="7">
        <v>9.5</v>
      </c>
      <c r="AQ201" s="7">
        <v>1.5</v>
      </c>
      <c r="AR201" s="7">
        <v>10.4</v>
      </c>
      <c r="AS201" s="7">
        <v>21.5</v>
      </c>
      <c r="AT201" s="7">
        <v>3</v>
      </c>
      <c r="AU201" s="7">
        <v>11.2</v>
      </c>
      <c r="AV201" s="7">
        <v>17.600000000000001</v>
      </c>
      <c r="AW201" s="7">
        <v>3.1</v>
      </c>
      <c r="AX201" s="7">
        <v>39.299999999999997</v>
      </c>
      <c r="AY201" s="7">
        <v>57.6</v>
      </c>
      <c r="AZ201" s="7">
        <v>20.399999999999999</v>
      </c>
      <c r="BA201" s="7">
        <v>-23.5</v>
      </c>
      <c r="BB201" s="7">
        <v>2.8</v>
      </c>
      <c r="BC201" s="7">
        <v>17.2</v>
      </c>
      <c r="BD201" s="7">
        <v>-1.4</v>
      </c>
      <c r="BE201" s="7">
        <v>-3.3</v>
      </c>
      <c r="BF201" s="7">
        <v>11.9</v>
      </c>
      <c r="BG201" s="7">
        <v>-9.4</v>
      </c>
      <c r="BH201" s="7">
        <v>24</v>
      </c>
      <c r="BI201" s="7">
        <v>-5.4</v>
      </c>
      <c r="BJ201" s="7">
        <v>6</v>
      </c>
      <c r="BK201" s="7">
        <v>24.6</v>
      </c>
      <c r="BL201" s="7">
        <v>15.9</v>
      </c>
      <c r="BM201" s="7">
        <v>24.5</v>
      </c>
      <c r="BN201" s="7">
        <v>4.5</v>
      </c>
      <c r="BO201" s="7">
        <v>22.8</v>
      </c>
      <c r="BP201" s="7">
        <v>24.5</v>
      </c>
      <c r="BQ201" s="7">
        <v>11.8</v>
      </c>
      <c r="BR201" s="7">
        <v>18.324200000000001</v>
      </c>
      <c r="BS201" s="7">
        <v>9.6</v>
      </c>
      <c r="BT201" s="7">
        <v>22.7</v>
      </c>
      <c r="BU201" s="7">
        <v>8.8000000000000007</v>
      </c>
      <c r="BV201" s="7">
        <v>0.56999999999999995</v>
      </c>
      <c r="BW201" s="7">
        <v>13.4</v>
      </c>
      <c r="BX201" s="7">
        <v>5.4</v>
      </c>
      <c r="BY201" s="7">
        <v>4.8</v>
      </c>
      <c r="BZ201" s="7">
        <v>5.7</v>
      </c>
      <c r="CA201" s="7">
        <v>7.1</v>
      </c>
      <c r="CB201" s="7">
        <v>6.8</v>
      </c>
      <c r="CC201" s="7">
        <v>5.4</v>
      </c>
      <c r="CD201" s="7">
        <v>-8.5</v>
      </c>
      <c r="CE201" s="7">
        <v>7.9</v>
      </c>
      <c r="CF201" s="7">
        <v>-0.1</v>
      </c>
      <c r="CG201" s="7">
        <v>100.4</v>
      </c>
      <c r="CH201" s="7">
        <v>14.8</v>
      </c>
      <c r="CI201" s="7">
        <v>12.2</v>
      </c>
      <c r="CJ201" s="7">
        <v>4.5999999999999996</v>
      </c>
      <c r="CK201" s="7">
        <v>19.100000000000001</v>
      </c>
      <c r="CL201" s="7">
        <v>25.5</v>
      </c>
      <c r="CM201" s="7">
        <v>25.6</v>
      </c>
      <c r="CN201" s="7">
        <v>35.299999999999997</v>
      </c>
      <c r="CO201" s="7">
        <v>17.399999999999999</v>
      </c>
      <c r="CP201" s="7">
        <v>35.9</v>
      </c>
      <c r="CQ201" s="7">
        <v>39.4</v>
      </c>
      <c r="CR201" s="7">
        <v>7.5</v>
      </c>
      <c r="CS201" s="7">
        <v>5.7</v>
      </c>
      <c r="CT201" s="7">
        <v>30.5</v>
      </c>
      <c r="CU201" s="7">
        <v>7.8</v>
      </c>
      <c r="CV201" s="7">
        <v>1.1000000000000001</v>
      </c>
      <c r="CW201" s="7">
        <v>10.6</v>
      </c>
      <c r="CX201" s="7">
        <v>10.6</v>
      </c>
      <c r="CY201" s="7">
        <v>10.9</v>
      </c>
      <c r="CZ201" s="7">
        <v>10.7</v>
      </c>
      <c r="DA201" s="7">
        <v>10.3</v>
      </c>
      <c r="DB201" s="7">
        <v>0</v>
      </c>
      <c r="DC201" s="7">
        <v>8.5</v>
      </c>
      <c r="DD201" s="7">
        <v>8.8000000000000007</v>
      </c>
      <c r="DE201" s="7">
        <v>4.4000000000000004</v>
      </c>
      <c r="DF201" s="7">
        <v>10.199999999999999</v>
      </c>
      <c r="DG201" s="9">
        <f>1/3*DG199+2/3*DG202</f>
        <v>7.8433333333333328</v>
      </c>
      <c r="DH201" s="9">
        <f>1/3*DH199+2/3*DH202</f>
        <v>7.4599999999999991</v>
      </c>
      <c r="DI201" s="7">
        <v>24.22</v>
      </c>
      <c r="DJ201" s="7">
        <v>13.1</v>
      </c>
      <c r="DK201" s="7">
        <v>-16.07</v>
      </c>
      <c r="DL201" s="7">
        <v>-8.73</v>
      </c>
      <c r="DM201" s="7">
        <v>-1582.3281030000001</v>
      </c>
      <c r="DN201" s="7">
        <v>31851.67</v>
      </c>
      <c r="DO201" s="7">
        <v>94.33</v>
      </c>
      <c r="DP201" s="7">
        <v>7.4</v>
      </c>
      <c r="DQ201" s="7">
        <v>25.3</v>
      </c>
      <c r="DR201" s="7">
        <v>11.4</v>
      </c>
      <c r="DS201" s="7">
        <v>13</v>
      </c>
      <c r="DT201" s="7">
        <v>17.18</v>
      </c>
      <c r="DU201" s="7">
        <v>-25.99</v>
      </c>
      <c r="DV201" s="7">
        <v>27.85</v>
      </c>
      <c r="DW201" s="7">
        <v>91.36</v>
      </c>
      <c r="DX201" s="7">
        <v>-71.28</v>
      </c>
      <c r="DY201" s="7">
        <v>-367.95</v>
      </c>
      <c r="DZ201" s="7">
        <v>3245.86</v>
      </c>
      <c r="EA201" s="7">
        <v>106.8</v>
      </c>
      <c r="EB201" s="7">
        <v>13.77</v>
      </c>
      <c r="EC201" s="7">
        <v>-76.7</v>
      </c>
      <c r="ED201" s="7">
        <v>12.3</v>
      </c>
      <c r="EE201" s="7">
        <v>2.25</v>
      </c>
      <c r="EF201" s="7">
        <v>2.0649999999999999</v>
      </c>
      <c r="EG201" s="7">
        <v>2.7501000000000002</v>
      </c>
      <c r="EH201" s="7">
        <v>2.7715999999999998</v>
      </c>
      <c r="EI201" s="7">
        <v>4.3</v>
      </c>
      <c r="EJ201" s="9">
        <f>EJ199+2/4*(EJ203-EJ199)</f>
        <v>2.59</v>
      </c>
      <c r="EK201" s="7">
        <v>2.4849999999999999</v>
      </c>
      <c r="EL201" s="7">
        <v>2.5158999999999998</v>
      </c>
      <c r="EM201" s="7">
        <v>2.5224000000000002</v>
      </c>
      <c r="EN201" s="7">
        <v>2.6006</v>
      </c>
      <c r="EO201" s="7">
        <v>2.7694999999999999</v>
      </c>
      <c r="EP201" s="7">
        <v>2.8620000000000001</v>
      </c>
      <c r="EQ201" s="7">
        <v>1.3397730000000001</v>
      </c>
      <c r="ER201" s="7">
        <v>-0.8</v>
      </c>
      <c r="ES201" s="7">
        <v>98.7</v>
      </c>
      <c r="ET201" s="7">
        <v>6.8</v>
      </c>
      <c r="EU201" s="7">
        <v>3.7</v>
      </c>
      <c r="EV201" s="7">
        <v>6.1333333333333302</v>
      </c>
      <c r="EW201" s="7">
        <v>7.9666666666666597</v>
      </c>
      <c r="EX201" s="7">
        <v>3.8333333333333299</v>
      </c>
      <c r="EY201" s="7">
        <v>5.7666666666666604</v>
      </c>
      <c r="EZ201" s="7">
        <v>5.9666666666666597</v>
      </c>
      <c r="FA201" s="7">
        <v>7.6333333333333302</v>
      </c>
      <c r="FB201" s="7">
        <v>7.86666666666666</v>
      </c>
      <c r="FC201" s="7">
        <v>6.8333333333333304</v>
      </c>
      <c r="FD201" s="7">
        <v>7.4</v>
      </c>
      <c r="FE201" s="7">
        <v>4.6333333333333302</v>
      </c>
      <c r="FF201" s="7">
        <v>9.0333333333333297</v>
      </c>
      <c r="FG201" s="7">
        <v>17</v>
      </c>
      <c r="FH201" s="7">
        <v>7.6333333333333302</v>
      </c>
      <c r="FI201" s="7">
        <v>11.9333333333333</v>
      </c>
      <c r="FJ201" s="7">
        <v>4.2915999999999999</v>
      </c>
      <c r="FK201" s="7">
        <v>2.4327999999999999</v>
      </c>
      <c r="FL201" s="7">
        <v>6.3118666666666599</v>
      </c>
      <c r="FM201" s="7">
        <v>2.5154666666666601</v>
      </c>
      <c r="FN201" s="7">
        <v>-408.16820999999999</v>
      </c>
      <c r="FO201" s="7">
        <v>-1.4238966666666599</v>
      </c>
      <c r="FP201" s="7">
        <v>2388.1704746666601</v>
      </c>
      <c r="FQ201" s="7">
        <v>2.3843443333333298</v>
      </c>
      <c r="FR201" s="7">
        <v>-2288.1704746666601</v>
      </c>
      <c r="FS201" s="7">
        <v>-3.8082410000000002</v>
      </c>
      <c r="FT201" s="7">
        <v>4.7161876666666602</v>
      </c>
      <c r="FU201" s="7">
        <v>-2.0990813333333298</v>
      </c>
      <c r="FV201" s="7">
        <v>-0.34558166666666601</v>
      </c>
      <c r="FW201" s="7">
        <v>1.3590576666666601</v>
      </c>
      <c r="FX201" s="7">
        <v>19721.028016666602</v>
      </c>
      <c r="FY201" s="7">
        <v>237.23333333333301</v>
      </c>
      <c r="FZ201" s="7">
        <v>43.1666666666666</v>
      </c>
      <c r="GA201" s="7">
        <v>157.06666666666601</v>
      </c>
      <c r="GB201" s="7">
        <v>37</v>
      </c>
      <c r="GC201" s="7">
        <v>15.9</v>
      </c>
      <c r="GD201" s="7">
        <v>21.1</v>
      </c>
      <c r="GE201" s="7">
        <v>76.5</v>
      </c>
      <c r="GF201" s="7">
        <v>66.099999999999994</v>
      </c>
      <c r="GG201" s="7">
        <v>7.8433333333333302</v>
      </c>
      <c r="GH201" s="7">
        <v>7.46</v>
      </c>
    </row>
    <row r="202" spans="1:190" x14ac:dyDescent="0.3">
      <c r="A202" s="6">
        <v>42643</v>
      </c>
      <c r="B202" s="7">
        <v>6.1</v>
      </c>
      <c r="C202" s="7">
        <v>0.1</v>
      </c>
      <c r="D202" s="7">
        <v>6.5</v>
      </c>
      <c r="E202" s="7">
        <v>7.3</v>
      </c>
      <c r="F202" s="7">
        <v>3.3</v>
      </c>
      <c r="G202" s="7">
        <v>6.4</v>
      </c>
      <c r="H202" s="7">
        <v>6.2</v>
      </c>
      <c r="I202" s="7">
        <v>6.4</v>
      </c>
      <c r="J202" s="7">
        <v>0.45</v>
      </c>
      <c r="K202" s="7">
        <v>6.8</v>
      </c>
      <c r="L202" s="7">
        <v>6.8714079999999997</v>
      </c>
      <c r="M202" s="7">
        <v>2.8490150000000001</v>
      </c>
      <c r="N202" s="7">
        <v>1.5347420000000001</v>
      </c>
      <c r="O202" s="7">
        <v>14.906599999999999</v>
      </c>
      <c r="P202" s="7">
        <v>24.918747</v>
      </c>
      <c r="Q202" s="7">
        <v>7</v>
      </c>
      <c r="R202" s="7">
        <v>9.6999999999999993</v>
      </c>
      <c r="S202" s="7">
        <v>9.6999999999999993</v>
      </c>
      <c r="T202" s="7">
        <v>3.4</v>
      </c>
      <c r="U202" s="7">
        <v>7.7</v>
      </c>
      <c r="V202" s="7">
        <v>8.6999999999999993</v>
      </c>
      <c r="W202" s="7">
        <v>0.7</v>
      </c>
      <c r="X202" s="7">
        <v>-0.8</v>
      </c>
      <c r="Y202" s="7">
        <v>50.4</v>
      </c>
      <c r="Z202" s="7">
        <v>52.8</v>
      </c>
      <c r="AA202" s="7">
        <v>53.7</v>
      </c>
      <c r="AB202" s="7">
        <v>50.1</v>
      </c>
      <c r="AC202" s="7">
        <v>52</v>
      </c>
      <c r="AD202" s="7">
        <v>8.3699999999999992</v>
      </c>
      <c r="AE202" s="7">
        <v>8.1999999999999993</v>
      </c>
      <c r="AF202" s="7">
        <v>7.8</v>
      </c>
      <c r="AG202" s="7">
        <v>18.399999999999999</v>
      </c>
      <c r="AH202" s="7">
        <v>14.7</v>
      </c>
      <c r="AI202" s="7">
        <v>6.1</v>
      </c>
      <c r="AJ202" s="7">
        <v>5.9</v>
      </c>
      <c r="AK202" s="7">
        <v>17.899999999999999</v>
      </c>
      <c r="AL202" s="7">
        <v>8.4</v>
      </c>
      <c r="AM202" s="7">
        <v>-21</v>
      </c>
      <c r="AN202" s="7">
        <v>0</v>
      </c>
      <c r="AO202" s="7">
        <v>33.200000000000003</v>
      </c>
      <c r="AP202" s="7">
        <v>9.6999999999999993</v>
      </c>
      <c r="AQ202" s="7">
        <v>1.2</v>
      </c>
      <c r="AR202" s="7">
        <v>10.7</v>
      </c>
      <c r="AS202" s="7">
        <v>21.8</v>
      </c>
      <c r="AT202" s="7">
        <v>3.3</v>
      </c>
      <c r="AU202" s="7">
        <v>11.1</v>
      </c>
      <c r="AV202" s="7">
        <v>17.5</v>
      </c>
      <c r="AW202" s="7">
        <v>3.1</v>
      </c>
      <c r="AX202" s="7">
        <v>39.200000000000003</v>
      </c>
      <c r="AY202" s="7">
        <v>57.6</v>
      </c>
      <c r="AZ202" s="7">
        <v>20.100000000000001</v>
      </c>
      <c r="BA202" s="7">
        <v>-20.9</v>
      </c>
      <c r="BB202" s="7">
        <v>3.1</v>
      </c>
      <c r="BC202" s="7">
        <v>16.100000000000001</v>
      </c>
      <c r="BD202" s="7">
        <v>0</v>
      </c>
      <c r="BE202" s="7">
        <v>-3.1</v>
      </c>
      <c r="BF202" s="7">
        <v>11.9</v>
      </c>
      <c r="BG202" s="7">
        <v>-9.8000000000000007</v>
      </c>
      <c r="BH202" s="7">
        <v>21.6</v>
      </c>
      <c r="BI202" s="7">
        <v>-8.3000000000000007</v>
      </c>
      <c r="BJ202" s="7">
        <v>6.3</v>
      </c>
      <c r="BK202" s="7">
        <v>25.3</v>
      </c>
      <c r="BL202" s="7">
        <v>18.8</v>
      </c>
      <c r="BM202" s="7">
        <v>24</v>
      </c>
      <c r="BN202" s="7">
        <v>8.6999999999999993</v>
      </c>
      <c r="BO202" s="7">
        <v>21.1</v>
      </c>
      <c r="BP202" s="7">
        <v>22.5</v>
      </c>
      <c r="BQ202" s="7">
        <v>13.6</v>
      </c>
      <c r="BR202" s="7">
        <v>17.9175</v>
      </c>
      <c r="BS202" s="7">
        <v>7.7</v>
      </c>
      <c r="BT202" s="7">
        <v>22.6</v>
      </c>
      <c r="BU202" s="7">
        <v>9.1</v>
      </c>
      <c r="BV202" s="7">
        <v>1.2</v>
      </c>
      <c r="BW202" s="7">
        <v>56.9</v>
      </c>
      <c r="BX202" s="7">
        <v>5.8</v>
      </c>
      <c r="BY202" s="7">
        <v>5.0999999999999996</v>
      </c>
      <c r="BZ202" s="7">
        <v>6</v>
      </c>
      <c r="CA202" s="7">
        <v>7.3</v>
      </c>
      <c r="CB202" s="7">
        <v>7.4</v>
      </c>
      <c r="CC202" s="7">
        <v>5.8</v>
      </c>
      <c r="CD202" s="7">
        <v>-6.1</v>
      </c>
      <c r="CE202" s="7">
        <v>13.3</v>
      </c>
      <c r="CF202" s="7">
        <v>1.4</v>
      </c>
      <c r="CG202" s="7">
        <v>100.54</v>
      </c>
      <c r="CH202" s="7">
        <v>15.5</v>
      </c>
      <c r="CI202" s="7">
        <v>6.8</v>
      </c>
      <c r="CJ202" s="7">
        <v>3.2</v>
      </c>
      <c r="CK202" s="7">
        <v>12.1</v>
      </c>
      <c r="CL202" s="7">
        <v>26.9</v>
      </c>
      <c r="CM202" s="7">
        <v>27.1</v>
      </c>
      <c r="CN202" s="7">
        <v>33.5</v>
      </c>
      <c r="CO202" s="7">
        <v>19</v>
      </c>
      <c r="CP202" s="7">
        <v>35.299999999999997</v>
      </c>
      <c r="CQ202" s="7">
        <v>43</v>
      </c>
      <c r="CR202" s="7">
        <v>9.3000000000000007</v>
      </c>
      <c r="CS202" s="7">
        <v>7.2</v>
      </c>
      <c r="CT202" s="7">
        <v>32.9</v>
      </c>
      <c r="CU202" s="7">
        <v>9.6999999999999993</v>
      </c>
      <c r="CV202" s="7">
        <v>1.9</v>
      </c>
      <c r="CW202" s="7">
        <v>10.7</v>
      </c>
      <c r="CX202" s="7">
        <v>10.7</v>
      </c>
      <c r="CY202" s="7">
        <v>11</v>
      </c>
      <c r="CZ202" s="7">
        <v>10.7</v>
      </c>
      <c r="DA202" s="7">
        <v>10.6</v>
      </c>
      <c r="DB202" s="7">
        <v>0</v>
      </c>
      <c r="DC202" s="7">
        <v>8.8000000000000007</v>
      </c>
      <c r="DD202" s="7">
        <v>9</v>
      </c>
      <c r="DE202" s="7">
        <v>6</v>
      </c>
      <c r="DF202" s="7">
        <v>9.6</v>
      </c>
      <c r="DG202" s="7">
        <v>7.76</v>
      </c>
      <c r="DH202" s="7">
        <v>7.42</v>
      </c>
      <c r="DI202" s="7">
        <v>26.14</v>
      </c>
      <c r="DJ202" s="7">
        <v>13.1</v>
      </c>
      <c r="DK202" s="7">
        <v>-32.17</v>
      </c>
      <c r="DL202" s="7">
        <v>-8.49</v>
      </c>
      <c r="DM202" s="7">
        <v>-1435.610844</v>
      </c>
      <c r="DN202" s="7">
        <v>31663.82</v>
      </c>
      <c r="DO202" s="7">
        <v>94.07</v>
      </c>
      <c r="DP202" s="7">
        <v>6.6</v>
      </c>
      <c r="DQ202" s="7">
        <v>24.7</v>
      </c>
      <c r="DR202" s="7">
        <v>11.5</v>
      </c>
      <c r="DS202" s="7">
        <v>13</v>
      </c>
      <c r="DT202" s="7">
        <v>16.190000000000001</v>
      </c>
      <c r="DU202" s="7">
        <v>-36.020000000000003</v>
      </c>
      <c r="DV202" s="7">
        <v>49.86</v>
      </c>
      <c r="DW202" s="7">
        <v>51.02</v>
      </c>
      <c r="DX202" s="7">
        <v>-0.73</v>
      </c>
      <c r="DY202" s="7">
        <v>-517.95000000000005</v>
      </c>
      <c r="DZ202" s="7">
        <v>-99.81</v>
      </c>
      <c r="EA202" s="7">
        <v>101.75</v>
      </c>
      <c r="EB202" s="7">
        <v>28.91</v>
      </c>
      <c r="EC202" s="7">
        <v>-12.39</v>
      </c>
      <c r="ED202" s="7">
        <v>12.5</v>
      </c>
      <c r="EE202" s="7">
        <v>2.25</v>
      </c>
      <c r="EF202" s="7">
        <v>2.327</v>
      </c>
      <c r="EG202" s="7">
        <v>2.9165999999999999</v>
      </c>
      <c r="EH202" s="7">
        <v>2.82</v>
      </c>
      <c r="EI202" s="7">
        <v>4.3</v>
      </c>
      <c r="EJ202" s="9">
        <f>EJ199+3/4*(EJ203-EJ199)</f>
        <v>2.6949999999999998</v>
      </c>
      <c r="EK202" s="7">
        <v>2.54</v>
      </c>
      <c r="EL202" s="7">
        <v>2.5512000000000001</v>
      </c>
      <c r="EM202" s="7">
        <v>2.5575000000000001</v>
      </c>
      <c r="EN202" s="7">
        <v>2.6343000000000001</v>
      </c>
      <c r="EO202" s="7">
        <v>2.7753999999999999</v>
      </c>
      <c r="EP202" s="7">
        <v>3</v>
      </c>
      <c r="EQ202" s="7">
        <v>1.920226</v>
      </c>
      <c r="ER202" s="7">
        <v>0.1</v>
      </c>
      <c r="ES202" s="7">
        <v>100.2</v>
      </c>
      <c r="ET202" s="7">
        <v>6.8</v>
      </c>
      <c r="EU202" s="7">
        <v>4</v>
      </c>
      <c r="EV202" s="7">
        <v>6.1</v>
      </c>
      <c r="EW202" s="7">
        <v>7.9999999999999902</v>
      </c>
      <c r="EX202" s="7">
        <v>4.0999999999999996</v>
      </c>
      <c r="EY202" s="7">
        <v>5.7999999999999901</v>
      </c>
      <c r="EZ202" s="7">
        <v>5.8999999999999897</v>
      </c>
      <c r="FA202" s="7">
        <v>7.2</v>
      </c>
      <c r="FB202" s="7">
        <v>7.9999999999999902</v>
      </c>
      <c r="FC202" s="7">
        <v>7.2</v>
      </c>
      <c r="FD202" s="7">
        <v>7.3</v>
      </c>
      <c r="FE202" s="7">
        <v>4.7</v>
      </c>
      <c r="FF202" s="7">
        <v>9.1</v>
      </c>
      <c r="FG202" s="7">
        <v>17.8</v>
      </c>
      <c r="FH202" s="7">
        <v>7.5</v>
      </c>
      <c r="FI202" s="7">
        <v>11.5</v>
      </c>
      <c r="FJ202" s="7">
        <v>4.4648000000000003</v>
      </c>
      <c r="FK202" s="7">
        <v>2.4922</v>
      </c>
      <c r="FL202" s="7">
        <v>6.6407999999999898</v>
      </c>
      <c r="FM202" s="7">
        <v>2.5098999999999898</v>
      </c>
      <c r="FN202" s="7">
        <v>-616.24641999999994</v>
      </c>
      <c r="FO202" s="7">
        <v>-2.1502259999999902</v>
      </c>
      <c r="FP202" s="7">
        <v>-116.851921000001</v>
      </c>
      <c r="FQ202" s="7">
        <v>2.5125799999999998</v>
      </c>
      <c r="FR202" s="7">
        <v>216.851921000001</v>
      </c>
      <c r="FS202" s="7">
        <v>-4.6628059999999998</v>
      </c>
      <c r="FT202" s="7">
        <v>4.8294539999999904</v>
      </c>
      <c r="FU202" s="7">
        <v>-2.2182970000000002</v>
      </c>
      <c r="FV202" s="7">
        <v>-0.19741599999999901</v>
      </c>
      <c r="FW202" s="7">
        <v>1.4422089999999901</v>
      </c>
      <c r="FX202" s="7">
        <v>19879.4899</v>
      </c>
      <c r="FY202" s="7">
        <v>237.9</v>
      </c>
      <c r="FZ202" s="7">
        <v>43.699999999999903</v>
      </c>
      <c r="GA202" s="7">
        <v>157.1</v>
      </c>
      <c r="GB202" s="7">
        <v>37.1</v>
      </c>
      <c r="GC202" s="7">
        <v>16</v>
      </c>
      <c r="GD202" s="7">
        <v>21.1</v>
      </c>
      <c r="GE202" s="7">
        <v>76.400000000000006</v>
      </c>
      <c r="GF202" s="7">
        <v>65.900000000000006</v>
      </c>
      <c r="GG202" s="7">
        <v>7.76</v>
      </c>
      <c r="GH202" s="7">
        <v>7.42</v>
      </c>
    </row>
    <row r="203" spans="1:190" x14ac:dyDescent="0.3">
      <c r="A203" s="6">
        <v>42674</v>
      </c>
      <c r="B203" s="7">
        <v>6.1</v>
      </c>
      <c r="C203" s="7">
        <v>-2.2000000000000002</v>
      </c>
      <c r="D203" s="7">
        <v>6.7</v>
      </c>
      <c r="E203" s="7">
        <v>7.9</v>
      </c>
      <c r="F203" s="7">
        <v>3.2</v>
      </c>
      <c r="G203" s="7">
        <v>6.8</v>
      </c>
      <c r="H203" s="7">
        <v>4.8</v>
      </c>
      <c r="I203" s="7">
        <v>6.8</v>
      </c>
      <c r="J203" s="7">
        <v>0.5</v>
      </c>
      <c r="K203" s="7">
        <v>8</v>
      </c>
      <c r="L203" s="7">
        <v>6.9863350000000004</v>
      </c>
      <c r="M203" s="7">
        <v>10.560223000000001</v>
      </c>
      <c r="N203" s="7">
        <v>4.9600150000000003</v>
      </c>
      <c r="O203" s="7">
        <v>13.528649</v>
      </c>
      <c r="P203" s="7">
        <v>12.241142</v>
      </c>
      <c r="Q203" s="7">
        <v>11.2</v>
      </c>
      <c r="R203" s="7">
        <v>10.199999999999999</v>
      </c>
      <c r="S203" s="7">
        <v>10.7</v>
      </c>
      <c r="T203" s="7">
        <v>4.9000000000000004</v>
      </c>
      <c r="U203" s="7">
        <v>9.8000000000000007</v>
      </c>
      <c r="V203" s="7">
        <v>9.4</v>
      </c>
      <c r="W203" s="7">
        <v>1.4</v>
      </c>
      <c r="X203" s="7">
        <v>-0.3</v>
      </c>
      <c r="Y203" s="7">
        <v>51.2</v>
      </c>
      <c r="Z203" s="7">
        <v>53.3</v>
      </c>
      <c r="AA203" s="7">
        <v>54</v>
      </c>
      <c r="AB203" s="7">
        <v>51.2</v>
      </c>
      <c r="AC203" s="7">
        <v>52.4</v>
      </c>
      <c r="AD203" s="7">
        <v>10.92</v>
      </c>
      <c r="AE203" s="7">
        <v>8.3000000000000007</v>
      </c>
      <c r="AF203" s="7">
        <v>8</v>
      </c>
      <c r="AG203" s="7">
        <v>17.899999999999999</v>
      </c>
      <c r="AH203" s="7">
        <v>13.2</v>
      </c>
      <c r="AI203" s="7">
        <v>6.6</v>
      </c>
      <c r="AJ203" s="7">
        <v>5.4</v>
      </c>
      <c r="AK203" s="7">
        <v>16.100000000000001</v>
      </c>
      <c r="AL203" s="7">
        <v>7.9</v>
      </c>
      <c r="AM203" s="7">
        <v>-20.2</v>
      </c>
      <c r="AN203" s="7">
        <v>-0.3</v>
      </c>
      <c r="AO203" s="7">
        <v>32.5</v>
      </c>
      <c r="AP203" s="7">
        <v>9.4</v>
      </c>
      <c r="AQ203" s="7">
        <v>1.8</v>
      </c>
      <c r="AR203" s="7">
        <v>12.3</v>
      </c>
      <c r="AS203" s="7">
        <v>22</v>
      </c>
      <c r="AT203" s="7">
        <v>2.9</v>
      </c>
      <c r="AU203" s="7">
        <v>11.5</v>
      </c>
      <c r="AV203" s="7">
        <v>17.3</v>
      </c>
      <c r="AW203" s="7">
        <v>3.2</v>
      </c>
      <c r="AX203" s="7">
        <v>39</v>
      </c>
      <c r="AY203" s="7">
        <v>57.8</v>
      </c>
      <c r="AZ203" s="7">
        <v>20</v>
      </c>
      <c r="BA203" s="7">
        <v>-20.9</v>
      </c>
      <c r="BB203" s="7">
        <v>3.1</v>
      </c>
      <c r="BC203" s="7">
        <v>13.9</v>
      </c>
      <c r="BD203" s="7">
        <v>-5</v>
      </c>
      <c r="BE203" s="7">
        <v>-2.2000000000000002</v>
      </c>
      <c r="BF203" s="7">
        <v>12.1</v>
      </c>
      <c r="BG203" s="7">
        <v>-8.8000000000000007</v>
      </c>
      <c r="BH203" s="7">
        <v>18.8</v>
      </c>
      <c r="BI203" s="7">
        <v>-4.5</v>
      </c>
      <c r="BJ203" s="7">
        <v>6.6</v>
      </c>
      <c r="BK203" s="7">
        <v>29.1</v>
      </c>
      <c r="BL203" s="7">
        <v>20</v>
      </c>
      <c r="BM203" s="7">
        <v>24.1</v>
      </c>
      <c r="BN203" s="7">
        <v>6.5</v>
      </c>
      <c r="BO203" s="7">
        <v>21.9</v>
      </c>
      <c r="BP203" s="7">
        <v>21.2</v>
      </c>
      <c r="BQ203" s="7">
        <v>14.8</v>
      </c>
      <c r="BR203" s="7">
        <v>17.585000000000001</v>
      </c>
      <c r="BS203" s="7">
        <v>7.6</v>
      </c>
      <c r="BT203" s="7">
        <v>21.8</v>
      </c>
      <c r="BU203" s="7">
        <v>9.1</v>
      </c>
      <c r="BV203" s="7">
        <v>4.7</v>
      </c>
      <c r="BW203" s="7">
        <v>48.4</v>
      </c>
      <c r="BX203" s="7">
        <v>6.6</v>
      </c>
      <c r="BY203" s="7">
        <v>5.9</v>
      </c>
      <c r="BZ203" s="7">
        <v>6.2</v>
      </c>
      <c r="CA203" s="7">
        <v>7.8</v>
      </c>
      <c r="CB203" s="7">
        <v>9.1</v>
      </c>
      <c r="CC203" s="7">
        <v>6.6</v>
      </c>
      <c r="CD203" s="7">
        <v>-5.5</v>
      </c>
      <c r="CE203" s="7">
        <v>16.7</v>
      </c>
      <c r="CF203" s="7">
        <v>3.9</v>
      </c>
      <c r="CG203" s="7">
        <v>100.75</v>
      </c>
      <c r="CH203" s="7">
        <v>15.5</v>
      </c>
      <c r="CI203" s="7">
        <v>8.1</v>
      </c>
      <c r="CJ203" s="7">
        <v>3.3</v>
      </c>
      <c r="CK203" s="7">
        <v>6.6</v>
      </c>
      <c r="CL203" s="7">
        <v>26.8</v>
      </c>
      <c r="CM203" s="7">
        <v>27</v>
      </c>
      <c r="CN203" s="7">
        <v>36.1</v>
      </c>
      <c r="CO203" s="7">
        <v>19.3</v>
      </c>
      <c r="CP203" s="7">
        <v>35.700000000000003</v>
      </c>
      <c r="CQ203" s="7">
        <v>42.7</v>
      </c>
      <c r="CR203" s="7">
        <v>10.4</v>
      </c>
      <c r="CS203" s="7">
        <v>7.7</v>
      </c>
      <c r="CT203" s="7">
        <v>32.299999999999997</v>
      </c>
      <c r="CU203" s="7">
        <v>10.5</v>
      </c>
      <c r="CV203" s="7">
        <v>2.4</v>
      </c>
      <c r="CW203" s="7">
        <v>10</v>
      </c>
      <c r="CX203" s="7">
        <v>10</v>
      </c>
      <c r="CY203" s="7">
        <v>10.3</v>
      </c>
      <c r="CZ203" s="7">
        <v>10.1</v>
      </c>
      <c r="DA203" s="7">
        <v>10</v>
      </c>
      <c r="DB203" s="7">
        <v>0</v>
      </c>
      <c r="DC203" s="7">
        <v>7.5</v>
      </c>
      <c r="DD203" s="7">
        <v>7.7</v>
      </c>
      <c r="DE203" s="7">
        <v>4.7</v>
      </c>
      <c r="DF203" s="7">
        <v>8.8000000000000007</v>
      </c>
      <c r="DG203" s="9">
        <f>2/3*DG202+1/3*DG205</f>
        <v>7.7733333333333325</v>
      </c>
      <c r="DH203" s="9">
        <f>2/3*DH202+1/3*DH205</f>
        <v>7.5733333333333324</v>
      </c>
      <c r="DI203" s="7">
        <v>18.649999999999999</v>
      </c>
      <c r="DJ203" s="7">
        <v>8.6999999999999993</v>
      </c>
      <c r="DK203" s="7">
        <v>-21.41</v>
      </c>
      <c r="DL203" s="7">
        <v>-8.19</v>
      </c>
      <c r="DM203" s="7">
        <v>-1290.3885990000001</v>
      </c>
      <c r="DN203" s="7">
        <v>31206.55</v>
      </c>
      <c r="DO203" s="7">
        <v>94.22</v>
      </c>
      <c r="DP203" s="7">
        <v>7.2</v>
      </c>
      <c r="DQ203" s="7">
        <v>23.9</v>
      </c>
      <c r="DR203" s="7">
        <v>11.6</v>
      </c>
      <c r="DS203" s="7">
        <v>13.1</v>
      </c>
      <c r="DT203" s="7">
        <v>26.81</v>
      </c>
      <c r="DU203" s="7">
        <v>-94.59</v>
      </c>
      <c r="DV203" s="7">
        <v>59.77</v>
      </c>
      <c r="DW203" s="7">
        <v>159.19</v>
      </c>
      <c r="DX203" s="7">
        <v>-56.61</v>
      </c>
      <c r="DY203" s="7">
        <v>-184.05</v>
      </c>
      <c r="DZ203" s="7">
        <v>109.16</v>
      </c>
      <c r="EA203" s="7">
        <v>654.71</v>
      </c>
      <c r="EB203" s="7">
        <v>33.46</v>
      </c>
      <c r="EC203" s="7">
        <v>7.9</v>
      </c>
      <c r="ED203" s="7">
        <v>12.7</v>
      </c>
      <c r="EE203" s="7">
        <v>2.25</v>
      </c>
      <c r="EF203" s="7">
        <v>2.2530000000000001</v>
      </c>
      <c r="EG203" s="7">
        <v>3.0531000000000001</v>
      </c>
      <c r="EH203" s="7">
        <v>3.1551</v>
      </c>
      <c r="EI203" s="7">
        <v>4.3</v>
      </c>
      <c r="EJ203" s="7">
        <v>2.8</v>
      </c>
      <c r="EK203" s="7">
        <v>2.8367</v>
      </c>
      <c r="EL203" s="7">
        <v>2.7799</v>
      </c>
      <c r="EM203" s="7">
        <v>2.7458</v>
      </c>
      <c r="EN203" s="7">
        <v>2.8018000000000001</v>
      </c>
      <c r="EO203" s="7">
        <v>2.9403000000000001</v>
      </c>
      <c r="EP203" s="7">
        <v>3.1507000000000001</v>
      </c>
      <c r="EQ203" s="7">
        <v>2.0959469999999998</v>
      </c>
      <c r="ER203" s="7">
        <v>1.2</v>
      </c>
      <c r="ES203" s="7">
        <v>101.7</v>
      </c>
      <c r="ET203" s="7">
        <v>6.8333333333333304</v>
      </c>
      <c r="EU203" s="7">
        <v>3.6333333333333302</v>
      </c>
      <c r="EV203" s="7">
        <v>6.0666666666666602</v>
      </c>
      <c r="EW203" s="7">
        <v>8.1666666666666607</v>
      </c>
      <c r="EX203" s="7">
        <v>3.7666666666666599</v>
      </c>
      <c r="EY203" s="7">
        <v>5.8</v>
      </c>
      <c r="EZ203" s="7">
        <v>5.86666666666666</v>
      </c>
      <c r="FA203" s="7">
        <v>7.1333333333333302</v>
      </c>
      <c r="FB203" s="7">
        <v>8.0666666666666593</v>
      </c>
      <c r="FC203" s="7">
        <v>8.1666666666666607</v>
      </c>
      <c r="FD203" s="7">
        <v>7.5666666666666602</v>
      </c>
      <c r="FE203" s="7">
        <v>4</v>
      </c>
      <c r="FF203" s="7">
        <v>8.6666666666666607</v>
      </c>
      <c r="FG203" s="7">
        <v>17.933333333333302</v>
      </c>
      <c r="FH203" s="7">
        <v>7.86666666666666</v>
      </c>
      <c r="FI203" s="7">
        <v>13</v>
      </c>
      <c r="FJ203" s="7">
        <v>4.7473333333333301</v>
      </c>
      <c r="FK203" s="7">
        <v>2.6918333333333302</v>
      </c>
      <c r="FL203" s="7">
        <v>7.0651666666666602</v>
      </c>
      <c r="FM203" s="7">
        <v>2.6381666666666601</v>
      </c>
      <c r="FN203" s="7">
        <v>-680.70397666666599</v>
      </c>
      <c r="FO203" s="7">
        <v>-2.3062723333333301</v>
      </c>
      <c r="FP203" s="7">
        <v>-83.9614706666666</v>
      </c>
      <c r="FQ203" s="7">
        <v>1.83373133333333</v>
      </c>
      <c r="FR203" s="7">
        <v>183.961470666666</v>
      </c>
      <c r="FS203" s="7">
        <v>-4.1400036666666598</v>
      </c>
      <c r="FT203" s="7">
        <v>4.5274213333333302</v>
      </c>
      <c r="FU203" s="7">
        <v>-2.1841963333333299</v>
      </c>
      <c r="FV203" s="7">
        <v>-0.58717066666666695</v>
      </c>
      <c r="FW203" s="7">
        <v>1.481827</v>
      </c>
      <c r="FX203" s="7">
        <v>19869.292743333299</v>
      </c>
      <c r="FY203" s="7">
        <v>238.2</v>
      </c>
      <c r="FZ203" s="7">
        <v>44.033333333333303</v>
      </c>
      <c r="GA203" s="7">
        <v>157.266666666666</v>
      </c>
      <c r="GB203" s="7">
        <v>36.9</v>
      </c>
      <c r="GC203" s="7">
        <v>16</v>
      </c>
      <c r="GD203" s="7">
        <v>20.9</v>
      </c>
      <c r="GE203" s="7">
        <v>76.900000000000006</v>
      </c>
      <c r="GF203" s="7">
        <v>66.400000000000006</v>
      </c>
      <c r="GG203" s="7">
        <v>7.7733333333333299</v>
      </c>
      <c r="GH203" s="7">
        <v>7.5733333333333297</v>
      </c>
    </row>
    <row r="204" spans="1:190" x14ac:dyDescent="0.3">
      <c r="A204" s="6">
        <v>42704</v>
      </c>
      <c r="B204" s="7">
        <v>6.2</v>
      </c>
      <c r="C204" s="7">
        <v>-2.9</v>
      </c>
      <c r="D204" s="7">
        <v>6.7</v>
      </c>
      <c r="E204" s="7">
        <v>9.9</v>
      </c>
      <c r="F204" s="7">
        <v>4.2</v>
      </c>
      <c r="G204" s="7">
        <v>6.6</v>
      </c>
      <c r="H204" s="7">
        <v>5.6</v>
      </c>
      <c r="I204" s="7">
        <v>6.4</v>
      </c>
      <c r="J204" s="7">
        <v>0.54</v>
      </c>
      <c r="K204" s="7">
        <v>7</v>
      </c>
      <c r="L204" s="7">
        <v>6.9668659999999996</v>
      </c>
      <c r="M204" s="7">
        <v>3.80043</v>
      </c>
      <c r="N204" s="7">
        <v>5.9503399999999997</v>
      </c>
      <c r="O204" s="7">
        <v>11.768772</v>
      </c>
      <c r="P204" s="7">
        <v>9.0427560000000007</v>
      </c>
      <c r="Q204" s="7">
        <v>13.9</v>
      </c>
      <c r="R204" s="7">
        <v>8.5</v>
      </c>
      <c r="S204" s="7">
        <v>14.5</v>
      </c>
      <c r="T204" s="7">
        <v>2.7</v>
      </c>
      <c r="U204" s="7">
        <v>14.5</v>
      </c>
      <c r="V204" s="7">
        <v>9</v>
      </c>
      <c r="W204" s="7">
        <v>3.1</v>
      </c>
      <c r="X204" s="7">
        <v>0.5</v>
      </c>
      <c r="Y204" s="7">
        <v>51.7</v>
      </c>
      <c r="Z204" s="7">
        <v>53.9</v>
      </c>
      <c r="AA204" s="7">
        <v>54.7</v>
      </c>
      <c r="AB204" s="7">
        <v>50.9</v>
      </c>
      <c r="AC204" s="7">
        <v>53.1</v>
      </c>
      <c r="AD204" s="7">
        <v>12.17</v>
      </c>
      <c r="AE204" s="7">
        <v>8.3000000000000007</v>
      </c>
      <c r="AF204" s="7">
        <v>8</v>
      </c>
      <c r="AG204" s="7">
        <v>17.2</v>
      </c>
      <c r="AH204" s="7">
        <v>12.8</v>
      </c>
      <c r="AI204" s="7">
        <v>6.5</v>
      </c>
      <c r="AJ204" s="7">
        <v>5.4</v>
      </c>
      <c r="AK204" s="7">
        <v>16.5</v>
      </c>
      <c r="AL204" s="7">
        <v>8.9</v>
      </c>
      <c r="AM204" s="7">
        <v>-20.399999999999999</v>
      </c>
      <c r="AN204" s="7">
        <v>-0.4</v>
      </c>
      <c r="AO204" s="7">
        <v>31.5</v>
      </c>
      <c r="AP204" s="7">
        <v>9.6</v>
      </c>
      <c r="AQ204" s="7">
        <v>1.4</v>
      </c>
      <c r="AR204" s="7">
        <v>12.3</v>
      </c>
      <c r="AS204" s="7">
        <v>21.9</v>
      </c>
      <c r="AT204" s="7">
        <v>3.3</v>
      </c>
      <c r="AU204" s="7">
        <v>11.3</v>
      </c>
      <c r="AV204" s="7">
        <v>17.3</v>
      </c>
      <c r="AW204" s="7">
        <v>3.2</v>
      </c>
      <c r="AX204" s="7">
        <v>39</v>
      </c>
      <c r="AY204" s="7">
        <v>57.8</v>
      </c>
      <c r="AZ204" s="7">
        <v>20.100000000000001</v>
      </c>
      <c r="BA204" s="7">
        <v>-20.2</v>
      </c>
      <c r="BB204" s="7">
        <v>3.6</v>
      </c>
      <c r="BC204" s="7">
        <v>13.2</v>
      </c>
      <c r="BD204" s="7">
        <v>-5.9</v>
      </c>
      <c r="BE204" s="7">
        <v>-2.7</v>
      </c>
      <c r="BF204" s="7">
        <v>11.7</v>
      </c>
      <c r="BG204" s="7">
        <v>-8.6999999999999993</v>
      </c>
      <c r="BH204" s="7">
        <v>17.100000000000001</v>
      </c>
      <c r="BI204" s="7">
        <v>-4.8</v>
      </c>
      <c r="BJ204" s="7">
        <v>6.5</v>
      </c>
      <c r="BK204" s="7">
        <v>28.6</v>
      </c>
      <c r="BL204" s="7">
        <v>18.100000000000001</v>
      </c>
      <c r="BM204" s="7">
        <v>23.9</v>
      </c>
      <c r="BN204" s="7">
        <v>5.0999999999999996</v>
      </c>
      <c r="BO204" s="7">
        <v>22.1</v>
      </c>
      <c r="BP204" s="7">
        <v>21.3</v>
      </c>
      <c r="BQ204" s="7">
        <v>16.5</v>
      </c>
      <c r="BR204" s="7">
        <v>17.213799999999999</v>
      </c>
      <c r="BS204" s="7">
        <v>6.1</v>
      </c>
      <c r="BT204" s="7">
        <v>21</v>
      </c>
      <c r="BU204" s="7">
        <v>9.1</v>
      </c>
      <c r="BV204" s="7">
        <v>0.9</v>
      </c>
      <c r="BW204" s="7">
        <v>76.459999999999994</v>
      </c>
      <c r="BX204" s="7">
        <v>6.5</v>
      </c>
      <c r="BY204" s="7">
        <v>6</v>
      </c>
      <c r="BZ204" s="7">
        <v>5</v>
      </c>
      <c r="CA204" s="7">
        <v>7.7</v>
      </c>
      <c r="CB204" s="7">
        <v>8.9</v>
      </c>
      <c r="CC204" s="7">
        <v>6.5</v>
      </c>
      <c r="CD204" s="7">
        <v>-4.3</v>
      </c>
      <c r="CE204" s="7">
        <v>21.4</v>
      </c>
      <c r="CF204" s="7">
        <v>4.2</v>
      </c>
      <c r="CG204" s="7">
        <v>100.88</v>
      </c>
      <c r="CH204" s="7">
        <v>15</v>
      </c>
      <c r="CI204" s="7">
        <v>7.6</v>
      </c>
      <c r="CJ204" s="7">
        <v>2.9</v>
      </c>
      <c r="CK204" s="7">
        <v>6.4</v>
      </c>
      <c r="CL204" s="7">
        <v>24.3</v>
      </c>
      <c r="CM204" s="7">
        <v>24.5</v>
      </c>
      <c r="CN204" s="7">
        <v>31.4</v>
      </c>
      <c r="CO204" s="7">
        <v>17.5</v>
      </c>
      <c r="CP204" s="7">
        <v>33.299999999999997</v>
      </c>
      <c r="CQ204" s="7">
        <v>38.700000000000003</v>
      </c>
      <c r="CR204" s="7">
        <v>10.8</v>
      </c>
      <c r="CS204" s="7">
        <v>7.9</v>
      </c>
      <c r="CT204" s="7">
        <v>30.7</v>
      </c>
      <c r="CU204" s="7">
        <v>10.5</v>
      </c>
      <c r="CV204" s="7">
        <v>2.9</v>
      </c>
      <c r="CW204" s="7">
        <v>10.8</v>
      </c>
      <c r="CX204" s="7">
        <v>10.8</v>
      </c>
      <c r="CY204" s="7">
        <v>11</v>
      </c>
      <c r="CZ204" s="7">
        <v>10.9</v>
      </c>
      <c r="DA204" s="7">
        <v>10.1</v>
      </c>
      <c r="DB204" s="7">
        <v>0</v>
      </c>
      <c r="DC204" s="7">
        <v>9.5</v>
      </c>
      <c r="DD204" s="7">
        <v>9.8000000000000007</v>
      </c>
      <c r="DE204" s="7">
        <v>4.9000000000000004</v>
      </c>
      <c r="DF204" s="7">
        <v>9.1999999999999993</v>
      </c>
      <c r="DG204" s="9">
        <f>1/3*DG202+2/3*DG205</f>
        <v>7.7866666666666653</v>
      </c>
      <c r="DH204" s="9">
        <f>1/3*DH202+2/3*DH205</f>
        <v>7.7266666666666666</v>
      </c>
      <c r="DI204" s="7">
        <v>16.55</v>
      </c>
      <c r="DJ204" s="7">
        <v>13.1</v>
      </c>
      <c r="DK204" s="7">
        <v>-20.18</v>
      </c>
      <c r="DL204" s="7">
        <v>-7.27</v>
      </c>
      <c r="DM204" s="7">
        <v>-1587.206989</v>
      </c>
      <c r="DN204" s="7">
        <v>30515.98</v>
      </c>
      <c r="DO204" s="7">
        <v>94.68</v>
      </c>
      <c r="DP204" s="7">
        <v>7.6</v>
      </c>
      <c r="DQ204" s="7">
        <v>22.7</v>
      </c>
      <c r="DR204" s="7">
        <v>11.4</v>
      </c>
      <c r="DS204" s="7">
        <v>13.1</v>
      </c>
      <c r="DT204" s="7">
        <v>12.09</v>
      </c>
      <c r="DU204" s="7">
        <v>-86.74</v>
      </c>
      <c r="DV204" s="7">
        <v>67.790000000000006</v>
      </c>
      <c r="DW204" s="7">
        <v>76.8</v>
      </c>
      <c r="DX204" s="7">
        <v>-66.95</v>
      </c>
      <c r="DY204" s="7">
        <v>-43.87</v>
      </c>
      <c r="DZ204" s="7">
        <v>-51.92</v>
      </c>
      <c r="EA204" s="7">
        <v>-19.649999999999999</v>
      </c>
      <c r="EB204" s="7">
        <v>-201.09</v>
      </c>
      <c r="EC204" s="7">
        <v>-252.89</v>
      </c>
      <c r="ED204" s="7">
        <v>13.3</v>
      </c>
      <c r="EE204" s="7">
        <v>2.25</v>
      </c>
      <c r="EF204" s="7">
        <v>2.3159999999999998</v>
      </c>
      <c r="EG204" s="7">
        <v>3.2526000000000002</v>
      </c>
      <c r="EH204" s="7">
        <v>3.5960999999999999</v>
      </c>
      <c r="EI204" s="7">
        <v>4.3</v>
      </c>
      <c r="EJ204" s="7">
        <v>2.93</v>
      </c>
      <c r="EK204" s="7">
        <v>3.125</v>
      </c>
      <c r="EL204" s="7">
        <v>3.2149999999999999</v>
      </c>
      <c r="EM204" s="7">
        <v>3.2048999999999999</v>
      </c>
      <c r="EN204" s="7">
        <v>3.2884000000000002</v>
      </c>
      <c r="EO204" s="7">
        <v>3.4584999999999999</v>
      </c>
      <c r="EP204" s="7">
        <v>3.5627</v>
      </c>
      <c r="EQ204" s="7">
        <v>2.2522579999999999</v>
      </c>
      <c r="ER204" s="7">
        <v>3.3</v>
      </c>
      <c r="ES204" s="7">
        <v>104.5</v>
      </c>
      <c r="ET204" s="7">
        <v>6.86666666666666</v>
      </c>
      <c r="EU204" s="7">
        <v>3.2666666666666599</v>
      </c>
      <c r="EV204" s="7">
        <v>6.0333333333333297</v>
      </c>
      <c r="EW204" s="7">
        <v>8.3333333333333304</v>
      </c>
      <c r="EX204" s="7">
        <v>3.43333333333333</v>
      </c>
      <c r="EY204" s="7">
        <v>5.8</v>
      </c>
      <c r="EZ204" s="7">
        <v>5.8333333333333304</v>
      </c>
      <c r="FA204" s="7">
        <v>7.0666666666666602</v>
      </c>
      <c r="FB204" s="7">
        <v>8.1333333333333293</v>
      </c>
      <c r="FC204" s="7">
        <v>9.1333333333333293</v>
      </c>
      <c r="FD204" s="7">
        <v>7.8333333333333304</v>
      </c>
      <c r="FE204" s="7">
        <v>3.3</v>
      </c>
      <c r="FF204" s="7">
        <v>8.2333333333333307</v>
      </c>
      <c r="FG204" s="7">
        <v>18.066666666666599</v>
      </c>
      <c r="FH204" s="7">
        <v>8.2333333333333307</v>
      </c>
      <c r="FI204" s="7">
        <v>14.5</v>
      </c>
      <c r="FJ204" s="7">
        <v>5.0298666666666598</v>
      </c>
      <c r="FK204" s="7">
        <v>2.89146666666666</v>
      </c>
      <c r="FL204" s="7">
        <v>7.4895333333333296</v>
      </c>
      <c r="FM204" s="7">
        <v>2.76643333333333</v>
      </c>
      <c r="FN204" s="7">
        <v>-745.16153333333295</v>
      </c>
      <c r="FO204" s="7">
        <v>-2.4623186666666599</v>
      </c>
      <c r="FP204" s="7">
        <v>-51.071020333333301</v>
      </c>
      <c r="FQ204" s="7">
        <v>1.1548826666666601</v>
      </c>
      <c r="FR204" s="7">
        <v>151.071020333333</v>
      </c>
      <c r="FS204" s="7">
        <v>-3.6172013333333299</v>
      </c>
      <c r="FT204" s="7">
        <v>4.2253886666666602</v>
      </c>
      <c r="FU204" s="7">
        <v>-2.15009566666666</v>
      </c>
      <c r="FV204" s="7">
        <v>-0.97692533333333398</v>
      </c>
      <c r="FW204" s="7">
        <v>1.5214449999999999</v>
      </c>
      <c r="FX204" s="7">
        <v>19859.095586666601</v>
      </c>
      <c r="FY204" s="7">
        <v>238.5</v>
      </c>
      <c r="FZ204" s="7">
        <v>44.366666666666603</v>
      </c>
      <c r="GA204" s="7">
        <v>157.433333333333</v>
      </c>
      <c r="GB204" s="7">
        <v>36.700000000000003</v>
      </c>
      <c r="GC204" s="7">
        <v>16</v>
      </c>
      <c r="GD204" s="7">
        <v>20.7</v>
      </c>
      <c r="GE204" s="7">
        <v>77.400000000000006</v>
      </c>
      <c r="GF204" s="7">
        <v>66.900000000000006</v>
      </c>
      <c r="GG204" s="7">
        <v>7.78666666666666</v>
      </c>
      <c r="GH204" s="7">
        <v>7.7266666666666604</v>
      </c>
    </row>
    <row r="205" spans="1:190" x14ac:dyDescent="0.3">
      <c r="A205" s="6">
        <v>42735</v>
      </c>
      <c r="B205" s="7">
        <v>6</v>
      </c>
      <c r="C205" s="7">
        <v>-2.5</v>
      </c>
      <c r="D205" s="7">
        <v>6.3</v>
      </c>
      <c r="E205" s="7">
        <v>8</v>
      </c>
      <c r="F205" s="7">
        <v>6.4</v>
      </c>
      <c r="G205" s="7">
        <v>6.5</v>
      </c>
      <c r="H205" s="7">
        <v>5.2</v>
      </c>
      <c r="I205" s="7">
        <v>5.2</v>
      </c>
      <c r="J205" s="7">
        <v>0.49</v>
      </c>
      <c r="K205" s="7">
        <v>6.9</v>
      </c>
      <c r="L205" s="7">
        <v>6.8790459999999998</v>
      </c>
      <c r="M205" s="7">
        <v>8.1363629999999993</v>
      </c>
      <c r="N205" s="7">
        <v>7.3741130000000004</v>
      </c>
      <c r="O205" s="7">
        <v>6.6789560000000003</v>
      </c>
      <c r="P205" s="7">
        <v>3.8346209999999998</v>
      </c>
      <c r="Q205" s="7">
        <v>9.8000000000000007</v>
      </c>
      <c r="R205" s="7">
        <v>13.8</v>
      </c>
      <c r="S205" s="7">
        <v>12.8</v>
      </c>
      <c r="T205" s="7">
        <v>8.6</v>
      </c>
      <c r="U205" s="7">
        <v>2.2999999999999998</v>
      </c>
      <c r="V205" s="7">
        <v>9.6</v>
      </c>
      <c r="W205" s="7">
        <v>5.5</v>
      </c>
      <c r="X205" s="7">
        <v>3.2</v>
      </c>
      <c r="Y205" s="7">
        <v>51.4</v>
      </c>
      <c r="Z205" s="7">
        <v>53.3</v>
      </c>
      <c r="AA205" s="7">
        <v>54.5</v>
      </c>
      <c r="AB205" s="7">
        <v>51.9</v>
      </c>
      <c r="AC205" s="7">
        <v>53.4</v>
      </c>
      <c r="AD205" s="7">
        <v>11.97</v>
      </c>
      <c r="AE205" s="7">
        <v>8.1</v>
      </c>
      <c r="AF205" s="7">
        <v>7.8</v>
      </c>
      <c r="AG205" s="7">
        <v>18.5</v>
      </c>
      <c r="AH205" s="7">
        <v>12.4</v>
      </c>
      <c r="AI205" s="7">
        <v>5.7</v>
      </c>
      <c r="AJ205" s="7">
        <v>5.8</v>
      </c>
      <c r="AK205" s="7">
        <v>17.100000000000001</v>
      </c>
      <c r="AL205" s="7">
        <v>9.9</v>
      </c>
      <c r="AM205" s="7">
        <v>-20.5</v>
      </c>
      <c r="AN205" s="7">
        <v>-0.1</v>
      </c>
      <c r="AO205" s="7">
        <v>30.6</v>
      </c>
      <c r="AP205" s="7">
        <v>9.3000000000000007</v>
      </c>
      <c r="AQ205" s="7">
        <v>2.1</v>
      </c>
      <c r="AR205" s="7">
        <v>11.4</v>
      </c>
      <c r="AS205" s="7">
        <v>21.1</v>
      </c>
      <c r="AT205" s="7">
        <v>3.5</v>
      </c>
      <c r="AU205" s="7">
        <v>10.9</v>
      </c>
      <c r="AV205" s="7">
        <v>17.2</v>
      </c>
      <c r="AW205" s="7">
        <v>3.2</v>
      </c>
      <c r="AX205" s="7">
        <v>38.9</v>
      </c>
      <c r="AY205" s="7">
        <v>58</v>
      </c>
      <c r="AZ205" s="7">
        <v>19.5</v>
      </c>
      <c r="BA205" s="7">
        <v>-20.399999999999999</v>
      </c>
      <c r="BB205" s="7">
        <v>4.2</v>
      </c>
      <c r="BC205" s="7">
        <v>11.3</v>
      </c>
      <c r="BD205" s="7">
        <v>-6.5</v>
      </c>
      <c r="BE205" s="7">
        <v>-4</v>
      </c>
      <c r="BF205" s="7">
        <v>9.5</v>
      </c>
      <c r="BG205" s="7">
        <v>-8.6</v>
      </c>
      <c r="BH205" s="7">
        <v>14.5</v>
      </c>
      <c r="BI205" s="7">
        <v>-4.2</v>
      </c>
      <c r="BJ205" s="7">
        <v>6.8</v>
      </c>
      <c r="BK205" s="7">
        <v>30.5</v>
      </c>
      <c r="BL205" s="7">
        <v>17.2</v>
      </c>
      <c r="BM205" s="7">
        <v>23.3</v>
      </c>
      <c r="BN205" s="7">
        <v>1.8</v>
      </c>
      <c r="BO205" s="7">
        <v>20.7</v>
      </c>
      <c r="BP205" s="7">
        <v>21.4</v>
      </c>
      <c r="BQ205" s="7">
        <v>16.399999999999999</v>
      </c>
      <c r="BR205" s="7">
        <v>15.714700000000001</v>
      </c>
      <c r="BS205" s="7">
        <v>4.3</v>
      </c>
      <c r="BT205" s="7">
        <v>20.9</v>
      </c>
      <c r="BU205" s="7">
        <v>10</v>
      </c>
      <c r="BV205" s="7">
        <v>5.7</v>
      </c>
      <c r="BW205" s="7">
        <v>-39.4</v>
      </c>
      <c r="BX205" s="7">
        <v>6.9</v>
      </c>
      <c r="BY205" s="7">
        <v>6.4</v>
      </c>
      <c r="BZ205" s="7">
        <v>5.2</v>
      </c>
      <c r="CA205" s="7">
        <v>8.4</v>
      </c>
      <c r="CB205" s="7">
        <v>8.9</v>
      </c>
      <c r="CC205" s="7">
        <v>6.9</v>
      </c>
      <c r="CD205" s="7">
        <v>-3.4</v>
      </c>
      <c r="CE205" s="7">
        <v>19.8</v>
      </c>
      <c r="CF205" s="7">
        <v>6.2</v>
      </c>
      <c r="CG205" s="7">
        <v>101.02</v>
      </c>
      <c r="CH205" s="7">
        <v>15.2</v>
      </c>
      <c r="CI205" s="7">
        <v>8.1</v>
      </c>
      <c r="CJ205" s="7">
        <v>3.2</v>
      </c>
      <c r="CK205" s="7">
        <v>6.1</v>
      </c>
      <c r="CL205" s="7">
        <v>22.5</v>
      </c>
      <c r="CM205" s="7">
        <v>22.4</v>
      </c>
      <c r="CN205" s="7">
        <v>31.4</v>
      </c>
      <c r="CO205" s="7">
        <v>16.8</v>
      </c>
      <c r="CP205" s="7">
        <v>30.8</v>
      </c>
      <c r="CQ205" s="7">
        <v>35.9</v>
      </c>
      <c r="CR205" s="7">
        <v>10.8</v>
      </c>
      <c r="CS205" s="7">
        <v>7.9</v>
      </c>
      <c r="CT205" s="7">
        <v>28.7</v>
      </c>
      <c r="CU205" s="7">
        <v>10.5</v>
      </c>
      <c r="CV205" s="7">
        <v>3.3</v>
      </c>
      <c r="CW205" s="7">
        <v>10.9</v>
      </c>
      <c r="CX205" s="7">
        <v>10.9</v>
      </c>
      <c r="CY205" s="7">
        <v>11.2</v>
      </c>
      <c r="CZ205" s="7">
        <v>10.9</v>
      </c>
      <c r="DA205" s="7">
        <v>10.6</v>
      </c>
      <c r="DB205" s="7">
        <v>0</v>
      </c>
      <c r="DC205" s="7">
        <v>9.8000000000000007</v>
      </c>
      <c r="DD205" s="7">
        <v>10</v>
      </c>
      <c r="DE205" s="7">
        <v>6.7</v>
      </c>
      <c r="DF205" s="7">
        <v>9.1999999999999993</v>
      </c>
      <c r="DG205" s="7">
        <v>7.8</v>
      </c>
      <c r="DH205" s="7">
        <v>7.88</v>
      </c>
      <c r="DI205" s="7">
        <v>9.4700000000000006</v>
      </c>
      <c r="DJ205" s="7">
        <v>14.4</v>
      </c>
      <c r="DK205" s="7">
        <v>-33.549999999999997</v>
      </c>
      <c r="DL205" s="7">
        <v>-6.77</v>
      </c>
      <c r="DM205" s="7">
        <v>-1866.6780980000001</v>
      </c>
      <c r="DN205" s="7">
        <v>30105.17</v>
      </c>
      <c r="DO205" s="7">
        <v>94.83</v>
      </c>
      <c r="DP205" s="7">
        <v>8.1</v>
      </c>
      <c r="DQ205" s="7">
        <v>21.4</v>
      </c>
      <c r="DR205" s="7">
        <v>11.3</v>
      </c>
      <c r="DS205" s="7">
        <v>13.5</v>
      </c>
      <c r="DT205" s="7">
        <v>73.97</v>
      </c>
      <c r="DU205" s="7">
        <v>-148.15</v>
      </c>
      <c r="DV205" s="7">
        <v>74.87</v>
      </c>
      <c r="DW205" s="7">
        <v>56.14</v>
      </c>
      <c r="DX205" s="7">
        <v>-2.9</v>
      </c>
      <c r="DY205" s="7">
        <v>-122.13</v>
      </c>
      <c r="DZ205" s="7">
        <v>-541.89</v>
      </c>
      <c r="EA205" s="7">
        <v>-22.16</v>
      </c>
      <c r="EB205" s="7">
        <v>-20.73</v>
      </c>
      <c r="EC205" s="7">
        <v>-116.57</v>
      </c>
      <c r="ED205" s="7">
        <v>12.8</v>
      </c>
      <c r="EE205" s="7">
        <v>2.25</v>
      </c>
      <c r="EF205" s="7">
        <v>2.23</v>
      </c>
      <c r="EG205" s="7">
        <v>4.8101000000000003</v>
      </c>
      <c r="EH205" s="7">
        <v>4.5688000000000004</v>
      </c>
      <c r="EI205" s="7">
        <v>4.3</v>
      </c>
      <c r="EJ205" s="7">
        <v>3.1</v>
      </c>
      <c r="EK205" s="7">
        <v>3.2</v>
      </c>
      <c r="EL205" s="7">
        <v>3.27</v>
      </c>
      <c r="EM205" s="7">
        <v>3.33</v>
      </c>
      <c r="EN205" s="7">
        <v>3.6231</v>
      </c>
      <c r="EO205" s="7">
        <v>3.7888000000000002</v>
      </c>
      <c r="EP205" s="7">
        <v>4.51</v>
      </c>
      <c r="EQ205" s="7">
        <v>2.0765449999999999</v>
      </c>
      <c r="ER205" s="7">
        <v>5.5</v>
      </c>
      <c r="ES205" s="7">
        <v>106.8</v>
      </c>
      <c r="ET205" s="7">
        <v>6.8999999999999897</v>
      </c>
      <c r="EU205" s="7">
        <v>2.8999999999999901</v>
      </c>
      <c r="EV205" s="7">
        <v>6</v>
      </c>
      <c r="EW205" s="7">
        <v>8.5</v>
      </c>
      <c r="EX205" s="7">
        <v>3.1</v>
      </c>
      <c r="EY205" s="7">
        <v>5.8</v>
      </c>
      <c r="EZ205" s="7">
        <v>5.8</v>
      </c>
      <c r="FA205" s="7">
        <v>6.9999999999999902</v>
      </c>
      <c r="FB205" s="7">
        <v>8.1999999999999993</v>
      </c>
      <c r="FC205" s="7">
        <v>10.1</v>
      </c>
      <c r="FD205" s="7">
        <v>8.1</v>
      </c>
      <c r="FE205" s="7">
        <v>2.6</v>
      </c>
      <c r="FF205" s="7">
        <v>7.8</v>
      </c>
      <c r="FG205" s="7">
        <v>18.2</v>
      </c>
      <c r="FH205" s="7">
        <v>8.6</v>
      </c>
      <c r="FI205" s="7">
        <v>16</v>
      </c>
      <c r="FJ205" s="7">
        <v>5.3123999999999896</v>
      </c>
      <c r="FK205" s="7">
        <v>3.0910999999999902</v>
      </c>
      <c r="FL205" s="7">
        <v>7.9138999999999999</v>
      </c>
      <c r="FM205" s="7">
        <v>2.8946999999999998</v>
      </c>
      <c r="FN205" s="7">
        <v>-809.61909000000003</v>
      </c>
      <c r="FO205" s="7">
        <v>-2.6183649999999901</v>
      </c>
      <c r="FP205" s="7">
        <v>-18.180569999999999</v>
      </c>
      <c r="FQ205" s="7">
        <v>0.47603399999999901</v>
      </c>
      <c r="FR205" s="7">
        <v>118.18056999999899</v>
      </c>
      <c r="FS205" s="7">
        <v>-3.0943990000000001</v>
      </c>
      <c r="FT205" s="7">
        <v>3.9233559999999899</v>
      </c>
      <c r="FU205" s="7">
        <v>-2.1159949999999901</v>
      </c>
      <c r="FV205" s="7">
        <v>-1.3666799999999999</v>
      </c>
      <c r="FW205" s="7">
        <v>1.5610630000000001</v>
      </c>
      <c r="FX205" s="7">
        <v>19848.898429999899</v>
      </c>
      <c r="FY205" s="7">
        <v>238.8</v>
      </c>
      <c r="FZ205" s="7">
        <v>44.699999999999903</v>
      </c>
      <c r="GA205" s="7">
        <v>157.6</v>
      </c>
      <c r="GB205" s="7">
        <v>36.5</v>
      </c>
      <c r="GC205" s="7">
        <v>16</v>
      </c>
      <c r="GD205" s="7">
        <v>20.5</v>
      </c>
      <c r="GE205" s="7">
        <v>77.900000000000006</v>
      </c>
      <c r="GF205" s="7">
        <v>67.400000000000006</v>
      </c>
      <c r="GG205" s="7">
        <v>7.7999999999999901</v>
      </c>
      <c r="GH205" s="7">
        <v>7.8799999999999901</v>
      </c>
    </row>
    <row r="206" spans="1:190" x14ac:dyDescent="0.3">
      <c r="A206" s="6">
        <v>42766</v>
      </c>
      <c r="B206" s="7">
        <v>2.9372500000000001</v>
      </c>
      <c r="C206" s="9">
        <f>2/3*C205+1/3*C208</f>
        <v>-1.9333333333333331</v>
      </c>
      <c r="D206" s="9">
        <f t="shared" ref="D206:H206" si="220">2/3*D205+1/3*D208</f>
        <v>6.8666666666666654</v>
      </c>
      <c r="E206" s="9">
        <f t="shared" si="220"/>
        <v>8.5666666666666664</v>
      </c>
      <c r="F206" s="9">
        <f t="shared" si="220"/>
        <v>6.833333333333333</v>
      </c>
      <c r="G206" s="9">
        <f t="shared" si="220"/>
        <v>6.9666666666666668</v>
      </c>
      <c r="H206" s="9">
        <f t="shared" si="220"/>
        <v>5.833333333333333</v>
      </c>
      <c r="I206" s="9">
        <f>2/3*I205+1/3*I208</f>
        <v>5.9333333333333336</v>
      </c>
      <c r="J206" s="7">
        <v>0.57999999999999996</v>
      </c>
      <c r="K206" s="9">
        <f>2/3*K205+1/3*K208</f>
        <v>7</v>
      </c>
      <c r="L206" s="9">
        <f>L205/2+L207/2</f>
        <v>12.0457185</v>
      </c>
      <c r="M206" s="9">
        <f t="shared" ref="M206:P206" si="221">M205/2+M207/2</f>
        <v>12.2784405</v>
      </c>
      <c r="N206" s="9">
        <f t="shared" si="221"/>
        <v>14.3737765</v>
      </c>
      <c r="O206" s="9">
        <f t="shared" si="221"/>
        <v>9.585744</v>
      </c>
      <c r="P206" s="9">
        <f t="shared" si="221"/>
        <v>5.5192664999999996</v>
      </c>
      <c r="Q206" s="7">
        <v>10.4</v>
      </c>
      <c r="R206" s="7">
        <v>17</v>
      </c>
      <c r="S206" s="7">
        <v>12.4</v>
      </c>
      <c r="T206" s="7">
        <v>18.899999999999999</v>
      </c>
      <c r="U206" s="9">
        <f>2/3*U205+1/3*U208</f>
        <v>9.4666666666666668</v>
      </c>
      <c r="V206" s="9">
        <f t="shared" ref="V206:X206" si="222">V205/2+V207/2</f>
        <v>10.25</v>
      </c>
      <c r="W206" s="9">
        <f t="shared" si="222"/>
        <v>6.9</v>
      </c>
      <c r="X206" s="9">
        <f t="shared" si="222"/>
        <v>4.6500000000000004</v>
      </c>
      <c r="Y206" s="7">
        <v>51.3</v>
      </c>
      <c r="Z206" s="7">
        <v>53.1</v>
      </c>
      <c r="AA206" s="7">
        <v>54.6</v>
      </c>
      <c r="AB206" s="7">
        <v>51</v>
      </c>
      <c r="AC206" s="7">
        <v>53.1</v>
      </c>
      <c r="AD206" s="9">
        <f t="shared" ref="AD206:BU206" si="223">AD205/2+AD207/2</f>
        <v>16.254999999999999</v>
      </c>
      <c r="AE206" s="9">
        <f t="shared" si="223"/>
        <v>8.5</v>
      </c>
      <c r="AF206" s="9">
        <f t="shared" si="223"/>
        <v>8.75</v>
      </c>
      <c r="AG206" s="9">
        <f t="shared" si="223"/>
        <v>7.45</v>
      </c>
      <c r="AH206" s="9">
        <f t="shared" si="223"/>
        <v>5.15</v>
      </c>
      <c r="AI206" s="9">
        <f t="shared" si="223"/>
        <v>-2.4999999999999996</v>
      </c>
      <c r="AJ206" s="9">
        <f t="shared" si="223"/>
        <v>-1.1000000000000001</v>
      </c>
      <c r="AK206" s="9">
        <f t="shared" si="223"/>
        <v>2.9000000000000004</v>
      </c>
      <c r="AL206" s="9">
        <f t="shared" si="223"/>
        <v>4.25</v>
      </c>
      <c r="AM206" s="9">
        <f t="shared" si="223"/>
        <v>-15.1</v>
      </c>
      <c r="AN206" s="9">
        <f t="shared" si="223"/>
        <v>-9.5500000000000007</v>
      </c>
      <c r="AO206" s="9">
        <f t="shared" si="223"/>
        <v>28</v>
      </c>
      <c r="AP206" s="9">
        <f t="shared" si="223"/>
        <v>9.6000000000000014</v>
      </c>
      <c r="AQ206" s="9">
        <f t="shared" si="223"/>
        <v>6.3</v>
      </c>
      <c r="AR206" s="9">
        <f t="shared" si="223"/>
        <v>6.1000000000000005</v>
      </c>
      <c r="AS206" s="9">
        <f t="shared" si="223"/>
        <v>20.100000000000001</v>
      </c>
      <c r="AT206" s="9">
        <f t="shared" si="223"/>
        <v>3.2</v>
      </c>
      <c r="AU206" s="9">
        <f t="shared" si="223"/>
        <v>11.55</v>
      </c>
      <c r="AV206" s="9">
        <f t="shared" si="223"/>
        <v>20.5</v>
      </c>
      <c r="AW206" s="9">
        <f t="shared" si="223"/>
        <v>2.6500000000000004</v>
      </c>
      <c r="AX206" s="9">
        <f t="shared" si="223"/>
        <v>36.950000000000003</v>
      </c>
      <c r="AY206" s="9">
        <f t="shared" si="223"/>
        <v>60.4</v>
      </c>
      <c r="AZ206" s="9">
        <f t="shared" si="223"/>
        <v>17.25</v>
      </c>
      <c r="BA206" s="9">
        <f t="shared" si="223"/>
        <v>-8.1499999999999986</v>
      </c>
      <c r="BB206" s="9">
        <f t="shared" si="223"/>
        <v>4.25</v>
      </c>
      <c r="BC206" s="9">
        <f t="shared" si="223"/>
        <v>6.1000000000000005</v>
      </c>
      <c r="BD206" s="9">
        <f t="shared" si="223"/>
        <v>-21.9</v>
      </c>
      <c r="BE206" s="9">
        <f t="shared" si="223"/>
        <v>-2.2999999999999998</v>
      </c>
      <c r="BF206" s="9">
        <f t="shared" si="223"/>
        <v>14.15</v>
      </c>
      <c r="BG206" s="9">
        <f t="shared" si="223"/>
        <v>-5.6999999999999993</v>
      </c>
      <c r="BH206" s="9">
        <f t="shared" si="223"/>
        <v>13.95</v>
      </c>
      <c r="BI206" s="9">
        <f t="shared" si="223"/>
        <v>-21.650000000000002</v>
      </c>
      <c r="BJ206" s="9">
        <f t="shared" si="223"/>
        <v>6.9499999999999993</v>
      </c>
      <c r="BK206" s="9">
        <f t="shared" si="223"/>
        <v>19.55</v>
      </c>
      <c r="BL206" s="9">
        <f t="shared" si="223"/>
        <v>14.45</v>
      </c>
      <c r="BM206" s="9">
        <f t="shared" si="223"/>
        <v>28.450000000000003</v>
      </c>
      <c r="BN206" s="9">
        <f t="shared" si="223"/>
        <v>4.1000000000000005</v>
      </c>
      <c r="BO206" s="9">
        <f t="shared" si="223"/>
        <v>18.350000000000001</v>
      </c>
      <c r="BP206" s="9">
        <f t="shared" si="223"/>
        <v>20.149999999999999</v>
      </c>
      <c r="BQ206" s="9">
        <f t="shared" si="223"/>
        <v>15.75</v>
      </c>
      <c r="BR206" s="9">
        <f t="shared" si="223"/>
        <v>18.48865</v>
      </c>
      <c r="BS206" s="9">
        <f t="shared" si="223"/>
        <v>-3.6</v>
      </c>
      <c r="BT206" s="9">
        <f t="shared" si="223"/>
        <v>6.2999999999999989</v>
      </c>
      <c r="BU206" s="9">
        <f t="shared" si="223"/>
        <v>16</v>
      </c>
      <c r="BV206" s="7">
        <v>-14.71</v>
      </c>
      <c r="BW206" s="7">
        <v>-35.700000000000003</v>
      </c>
      <c r="BX206" s="9">
        <f t="shared" ref="BX206:CF206" si="224">BX205/2+BX207/2</f>
        <v>7.9</v>
      </c>
      <c r="BY206" s="9">
        <f t="shared" si="224"/>
        <v>7.7</v>
      </c>
      <c r="BZ206" s="9">
        <f t="shared" si="224"/>
        <v>2.3000000000000003</v>
      </c>
      <c r="CA206" s="9">
        <f t="shared" si="224"/>
        <v>10.100000000000001</v>
      </c>
      <c r="CB206" s="9">
        <f t="shared" si="224"/>
        <v>9.5</v>
      </c>
      <c r="CC206" s="9">
        <f t="shared" si="224"/>
        <v>7.9</v>
      </c>
      <c r="CD206" s="9">
        <f t="shared" si="224"/>
        <v>1.4000000000000001</v>
      </c>
      <c r="CE206" s="9">
        <f t="shared" si="224"/>
        <v>16.25</v>
      </c>
      <c r="CF206" s="9">
        <f t="shared" si="224"/>
        <v>10.7</v>
      </c>
      <c r="CG206" s="7">
        <v>100.76</v>
      </c>
      <c r="CH206" s="9">
        <f t="shared" ref="CH206:CQ206" si="225">CH205/2+CH207/2</f>
        <v>11.1</v>
      </c>
      <c r="CI206" s="9">
        <f t="shared" si="225"/>
        <v>9.25</v>
      </c>
      <c r="CJ206" s="9">
        <f t="shared" si="225"/>
        <v>3.2</v>
      </c>
      <c r="CK206" s="9">
        <f t="shared" si="225"/>
        <v>10.95</v>
      </c>
      <c r="CL206" s="9">
        <f t="shared" si="225"/>
        <v>23.8</v>
      </c>
      <c r="CM206" s="9">
        <f t="shared" si="225"/>
        <v>23.049999999999997</v>
      </c>
      <c r="CN206" s="9">
        <f t="shared" si="225"/>
        <v>35.25</v>
      </c>
      <c r="CO206" s="9">
        <f t="shared" si="225"/>
        <v>24.3</v>
      </c>
      <c r="CP206" s="9">
        <f t="shared" si="225"/>
        <v>25.9</v>
      </c>
      <c r="CQ206" s="9">
        <f t="shared" si="225"/>
        <v>31.65</v>
      </c>
      <c r="CR206" s="7">
        <v>10.7</v>
      </c>
      <c r="CS206" s="7">
        <v>8</v>
      </c>
      <c r="CT206" s="7">
        <v>25.6</v>
      </c>
      <c r="CU206" s="7">
        <v>10.5</v>
      </c>
      <c r="CV206" s="7">
        <v>3.7</v>
      </c>
      <c r="CW206" s="9">
        <f t="shared" ref="CW206:DA206" si="226">CW205/2+CW207/2</f>
        <v>10.199999999999999</v>
      </c>
      <c r="CX206" s="9">
        <f t="shared" si="226"/>
        <v>10.050000000000001</v>
      </c>
      <c r="CY206" s="9">
        <f t="shared" si="226"/>
        <v>11.5</v>
      </c>
      <c r="CZ206" s="9">
        <f t="shared" si="226"/>
        <v>10.15</v>
      </c>
      <c r="DA206" s="9">
        <f t="shared" si="226"/>
        <v>10.6</v>
      </c>
      <c r="DB206" s="7">
        <v>0</v>
      </c>
      <c r="DC206" s="9">
        <f t="shared" ref="DC206:DF206" si="227">DC205/2+DC207/2</f>
        <v>8.3000000000000007</v>
      </c>
      <c r="DD206" s="9">
        <f t="shared" si="227"/>
        <v>8.4</v>
      </c>
      <c r="DE206" s="9">
        <f t="shared" si="227"/>
        <v>6.8000000000000007</v>
      </c>
      <c r="DF206" s="9">
        <f t="shared" si="227"/>
        <v>8.6499999999999986</v>
      </c>
      <c r="DG206" s="9">
        <f>2/3*DG205+1/3*DG208</f>
        <v>7.8333333333333321</v>
      </c>
      <c r="DH206" s="9">
        <f>2/3*DH205+1/3*DH208</f>
        <v>7.581833333333333</v>
      </c>
      <c r="DI206" s="7">
        <v>0.23</v>
      </c>
      <c r="DJ206" s="9">
        <f t="shared" ref="DJ206" si="228">DJ205/2+DJ207/2</f>
        <v>6.7</v>
      </c>
      <c r="DK206" s="7">
        <v>-14.38</v>
      </c>
      <c r="DL206" s="7">
        <v>10.61</v>
      </c>
      <c r="DM206" s="7">
        <v>-1411.0883369999999</v>
      </c>
      <c r="DN206" s="7">
        <v>29982.04</v>
      </c>
      <c r="DO206" s="7">
        <v>94.22</v>
      </c>
      <c r="DP206" s="7">
        <v>19.399999999999999</v>
      </c>
      <c r="DQ206" s="7">
        <v>14.5</v>
      </c>
      <c r="DR206" s="7">
        <v>10.7</v>
      </c>
      <c r="DS206" s="7">
        <v>12.6</v>
      </c>
      <c r="DT206" s="7">
        <v>-19.12</v>
      </c>
      <c r="DU206" s="7">
        <v>-89.1</v>
      </c>
      <c r="DV206" s="7">
        <v>39.72</v>
      </c>
      <c r="DW206" s="7">
        <v>23.8</v>
      </c>
      <c r="DX206" s="7">
        <v>-19.59</v>
      </c>
      <c r="DY206" s="7">
        <v>589.41</v>
      </c>
      <c r="DZ206" s="7">
        <v>-27.45</v>
      </c>
      <c r="EA206" s="7">
        <v>-345.08</v>
      </c>
      <c r="EB206" s="7">
        <v>-19.440000000000001</v>
      </c>
      <c r="EC206" s="7">
        <v>-153.36000000000001</v>
      </c>
      <c r="ED206" s="7">
        <v>16.411026</v>
      </c>
      <c r="EE206" s="7">
        <v>2.25</v>
      </c>
      <c r="EF206" s="7">
        <v>2.5293000000000001</v>
      </c>
      <c r="EG206" s="7">
        <v>4.0003000000000002</v>
      </c>
      <c r="EH206" s="7">
        <v>4.1684999999999999</v>
      </c>
      <c r="EI206" s="7">
        <v>4.3</v>
      </c>
      <c r="EJ206" s="7">
        <v>3</v>
      </c>
      <c r="EK206" s="7">
        <v>3.0762999999999998</v>
      </c>
      <c r="EL206" s="7">
        <v>3.1535000000000002</v>
      </c>
      <c r="EM206" s="7">
        <v>3.3</v>
      </c>
      <c r="EN206" s="7">
        <v>3.3919999999999999</v>
      </c>
      <c r="EO206" s="7">
        <v>3.8357999999999999</v>
      </c>
      <c r="EP206" s="7">
        <v>4.1900000000000004</v>
      </c>
      <c r="EQ206" s="7">
        <v>2.5490550000000001</v>
      </c>
      <c r="ER206" s="7">
        <v>6.9</v>
      </c>
      <c r="ES206" s="7">
        <v>108.5</v>
      </c>
      <c r="ET206" s="7">
        <v>6.93333333333333</v>
      </c>
      <c r="EU206" s="7">
        <v>2.93333333333333</v>
      </c>
      <c r="EV206" s="7">
        <v>6.0333333333333297</v>
      </c>
      <c r="EW206" s="7">
        <v>8.3333333333333304</v>
      </c>
      <c r="EX206" s="7">
        <v>3.1333333333333302</v>
      </c>
      <c r="EY206" s="7">
        <v>5.93333333333333</v>
      </c>
      <c r="EZ206" s="7">
        <v>6.0333333333333297</v>
      </c>
      <c r="FA206" s="7">
        <v>6.2666666666666604</v>
      </c>
      <c r="FB206" s="7">
        <v>8.1666666666666607</v>
      </c>
      <c r="FC206" s="7">
        <v>9.8333333333333304</v>
      </c>
      <c r="FD206" s="7">
        <v>8.1999999999999993</v>
      </c>
      <c r="FE206" s="7">
        <v>3.4</v>
      </c>
      <c r="FF206" s="7">
        <v>8.2666666666666604</v>
      </c>
      <c r="FG206" s="7">
        <v>17.3</v>
      </c>
      <c r="FH206" s="7">
        <v>8.1</v>
      </c>
      <c r="FI206" s="7">
        <v>14.4333333333333</v>
      </c>
      <c r="FJ206" s="7">
        <v>5.4681666666666597</v>
      </c>
      <c r="FK206" s="7">
        <v>3.2921999999999998</v>
      </c>
      <c r="FL206" s="7">
        <v>8.1927666666666603</v>
      </c>
      <c r="FM206" s="7">
        <v>2.8436333333333299</v>
      </c>
      <c r="FN206" s="7">
        <v>-416.38835366666598</v>
      </c>
      <c r="FO206" s="7">
        <v>-1.2785043333333299</v>
      </c>
      <c r="FP206" s="7">
        <v>6.7199193333333298</v>
      </c>
      <c r="FQ206" s="7">
        <v>0.58134933333333305</v>
      </c>
      <c r="FR206" s="7">
        <v>93.280080666666606</v>
      </c>
      <c r="FS206" s="7">
        <v>-1.8598539999999999</v>
      </c>
      <c r="FT206" s="7">
        <v>3.6533503333333299</v>
      </c>
      <c r="FU206" s="7">
        <v>-2.2072783333333299</v>
      </c>
      <c r="FV206" s="7">
        <v>-0.90494966666666699</v>
      </c>
      <c r="FW206" s="7">
        <v>1.34373266666666</v>
      </c>
      <c r="FX206" s="7">
        <v>19543.754086666599</v>
      </c>
      <c r="FY206" s="7">
        <v>239.6</v>
      </c>
      <c r="FZ206" s="7">
        <v>45.133333333333297</v>
      </c>
      <c r="GA206" s="7">
        <v>158.53333333333299</v>
      </c>
      <c r="GB206" s="7">
        <v>35.933333333333302</v>
      </c>
      <c r="GC206" s="7">
        <v>15.8666666666666</v>
      </c>
      <c r="GD206" s="7">
        <v>20.066666666666599</v>
      </c>
      <c r="GE206" s="7">
        <v>77.599999999999994</v>
      </c>
      <c r="GF206" s="7">
        <v>66.733333333333306</v>
      </c>
      <c r="GG206" s="7">
        <v>7.8333333333333304</v>
      </c>
      <c r="GH206" s="7">
        <v>7.5818333333333303</v>
      </c>
    </row>
    <row r="207" spans="1:190" x14ac:dyDescent="0.3">
      <c r="A207" s="6">
        <v>42794</v>
      </c>
      <c r="B207" s="7">
        <v>10.322581</v>
      </c>
      <c r="C207" s="9">
        <f>1/3*C205+2/3*C208</f>
        <v>-1.3666666666666667</v>
      </c>
      <c r="D207" s="9">
        <f t="shared" ref="D207:H207" si="229">1/3*D205+2/3*D208</f>
        <v>7.4333333333333327</v>
      </c>
      <c r="E207" s="9">
        <f t="shared" si="229"/>
        <v>9.1333333333333329</v>
      </c>
      <c r="F207" s="9">
        <f t="shared" si="229"/>
        <v>7.2666666666666657</v>
      </c>
      <c r="G207" s="9">
        <f t="shared" si="229"/>
        <v>7.4333333333333336</v>
      </c>
      <c r="H207" s="9">
        <f t="shared" si="229"/>
        <v>6.4666666666666659</v>
      </c>
      <c r="I207" s="9">
        <f>1/3*I205+2/3*I208</f>
        <v>6.666666666666667</v>
      </c>
      <c r="J207" s="7">
        <v>0.56999999999999995</v>
      </c>
      <c r="K207" s="9">
        <f>1/3*K205+2/3*K208</f>
        <v>7.1</v>
      </c>
      <c r="L207" s="7">
        <v>17.212391</v>
      </c>
      <c r="M207" s="7">
        <v>16.420518000000001</v>
      </c>
      <c r="N207" s="7">
        <v>21.373439999999999</v>
      </c>
      <c r="O207" s="7">
        <v>12.492532000000001</v>
      </c>
      <c r="P207" s="7">
        <v>7.2039119999999999</v>
      </c>
      <c r="Q207" s="7">
        <v>19.399999999999999</v>
      </c>
      <c r="R207" s="7">
        <v>5.9</v>
      </c>
      <c r="S207" s="7">
        <v>25.7</v>
      </c>
      <c r="T207" s="7">
        <v>1.2</v>
      </c>
      <c r="U207" s="9">
        <f>1/3*U205+2/3*U208</f>
        <v>16.633333333333333</v>
      </c>
      <c r="V207" s="7">
        <v>10.9</v>
      </c>
      <c r="W207" s="7">
        <v>8.3000000000000007</v>
      </c>
      <c r="X207" s="7">
        <v>6.1</v>
      </c>
      <c r="Y207" s="7">
        <v>51.6</v>
      </c>
      <c r="Z207" s="7">
        <v>53.7</v>
      </c>
      <c r="AA207" s="7">
        <v>54.2</v>
      </c>
      <c r="AB207" s="7">
        <v>51.7</v>
      </c>
      <c r="AC207" s="7">
        <v>52.6</v>
      </c>
      <c r="AD207" s="7">
        <v>20.54</v>
      </c>
      <c r="AE207" s="7">
        <v>8.9</v>
      </c>
      <c r="AF207" s="7">
        <v>9.6999999999999993</v>
      </c>
      <c r="AG207" s="7">
        <v>-3.6</v>
      </c>
      <c r="AH207" s="7">
        <v>-2.1</v>
      </c>
      <c r="AI207" s="7">
        <v>-10.7</v>
      </c>
      <c r="AJ207" s="7">
        <v>-8</v>
      </c>
      <c r="AK207" s="7">
        <v>-11.3</v>
      </c>
      <c r="AL207" s="7">
        <v>-1.4</v>
      </c>
      <c r="AM207" s="7">
        <v>-9.6999999999999993</v>
      </c>
      <c r="AN207" s="7">
        <v>-19</v>
      </c>
      <c r="AO207" s="7">
        <v>25.4</v>
      </c>
      <c r="AP207" s="7">
        <v>9.9</v>
      </c>
      <c r="AQ207" s="7">
        <v>10.5</v>
      </c>
      <c r="AR207" s="7">
        <v>0.8</v>
      </c>
      <c r="AS207" s="7">
        <v>19.100000000000001</v>
      </c>
      <c r="AT207" s="7">
        <v>2.9</v>
      </c>
      <c r="AU207" s="7">
        <v>12.2</v>
      </c>
      <c r="AV207" s="7">
        <v>23.8</v>
      </c>
      <c r="AW207" s="7">
        <v>2.1</v>
      </c>
      <c r="AX207" s="7">
        <v>35</v>
      </c>
      <c r="AY207" s="7">
        <v>62.8</v>
      </c>
      <c r="AZ207" s="7">
        <v>15</v>
      </c>
      <c r="BA207" s="7">
        <v>4.0999999999999996</v>
      </c>
      <c r="BB207" s="7">
        <v>4.3</v>
      </c>
      <c r="BC207" s="7">
        <v>0.9</v>
      </c>
      <c r="BD207" s="7">
        <v>-37.299999999999997</v>
      </c>
      <c r="BE207" s="7">
        <v>-0.6</v>
      </c>
      <c r="BF207" s="7">
        <v>18.8</v>
      </c>
      <c r="BG207" s="7">
        <v>-2.8</v>
      </c>
      <c r="BH207" s="7">
        <v>13.4</v>
      </c>
      <c r="BI207" s="7">
        <v>-39.1</v>
      </c>
      <c r="BJ207" s="7">
        <v>7.1</v>
      </c>
      <c r="BK207" s="7">
        <v>8.6</v>
      </c>
      <c r="BL207" s="7">
        <v>11.7</v>
      </c>
      <c r="BM207" s="7">
        <v>33.6</v>
      </c>
      <c r="BN207" s="7">
        <v>6.4</v>
      </c>
      <c r="BO207" s="7">
        <v>16</v>
      </c>
      <c r="BP207" s="7">
        <v>18.899999999999999</v>
      </c>
      <c r="BQ207" s="7">
        <v>15.1</v>
      </c>
      <c r="BR207" s="7">
        <v>21.262599999999999</v>
      </c>
      <c r="BS207" s="7">
        <v>-11.5</v>
      </c>
      <c r="BT207" s="7">
        <v>-8.3000000000000007</v>
      </c>
      <c r="BU207" s="7">
        <v>22</v>
      </c>
      <c r="BV207" s="7">
        <v>3.1</v>
      </c>
      <c r="BW207" s="7">
        <v>-68.16</v>
      </c>
      <c r="BX207" s="7">
        <v>8.9</v>
      </c>
      <c r="BY207" s="7">
        <v>9</v>
      </c>
      <c r="BZ207" s="7">
        <v>-0.6</v>
      </c>
      <c r="CA207" s="7">
        <v>11.8</v>
      </c>
      <c r="CB207" s="7">
        <v>10.1</v>
      </c>
      <c r="CC207" s="7">
        <v>8.9</v>
      </c>
      <c r="CD207" s="7">
        <v>6.2</v>
      </c>
      <c r="CE207" s="7">
        <v>12.7</v>
      </c>
      <c r="CF207" s="7">
        <v>15.2</v>
      </c>
      <c r="CG207" s="7">
        <v>100.78</v>
      </c>
      <c r="CH207" s="7">
        <v>7</v>
      </c>
      <c r="CI207" s="7">
        <v>10.4</v>
      </c>
      <c r="CJ207" s="7">
        <v>3.2</v>
      </c>
      <c r="CK207" s="7">
        <v>15.8</v>
      </c>
      <c r="CL207" s="7">
        <v>25.1</v>
      </c>
      <c r="CM207" s="7">
        <v>23.7</v>
      </c>
      <c r="CN207" s="7">
        <v>39.1</v>
      </c>
      <c r="CO207" s="7">
        <v>31.8</v>
      </c>
      <c r="CP207" s="7">
        <v>21</v>
      </c>
      <c r="CQ207" s="7">
        <v>27.4</v>
      </c>
      <c r="CR207" s="7">
        <v>10.6</v>
      </c>
      <c r="CS207" s="7">
        <v>7.9</v>
      </c>
      <c r="CT207" s="7">
        <v>22.8</v>
      </c>
      <c r="CU207" s="7">
        <v>10.3</v>
      </c>
      <c r="CV207" s="7">
        <v>4.0999999999999996</v>
      </c>
      <c r="CW207" s="7">
        <v>9.5</v>
      </c>
      <c r="CX207" s="7">
        <v>9.1999999999999993</v>
      </c>
      <c r="CY207" s="7">
        <v>11.8</v>
      </c>
      <c r="CZ207" s="7">
        <v>9.4</v>
      </c>
      <c r="DA207" s="7">
        <v>10.6</v>
      </c>
      <c r="DB207" s="7">
        <v>0</v>
      </c>
      <c r="DC207" s="7">
        <v>6.8</v>
      </c>
      <c r="DD207" s="7">
        <v>6.8</v>
      </c>
      <c r="DE207" s="7">
        <v>6.9</v>
      </c>
      <c r="DF207" s="7">
        <v>8.1</v>
      </c>
      <c r="DG207" s="9">
        <f>1/3*DG205+2/3*DG208</f>
        <v>7.8666666666666663</v>
      </c>
      <c r="DH207" s="9">
        <f>1/3*DH205+2/3*DH208</f>
        <v>7.283666666666667</v>
      </c>
      <c r="DI207" s="7">
        <v>22.37</v>
      </c>
      <c r="DJ207" s="7">
        <v>-1</v>
      </c>
      <c r="DK207" s="7">
        <v>-138.86000000000001</v>
      </c>
      <c r="DL207" s="7">
        <v>12.73</v>
      </c>
      <c r="DM207" s="7">
        <v>-1246.697541</v>
      </c>
      <c r="DN207" s="7">
        <v>30051.24</v>
      </c>
      <c r="DO207" s="7">
        <v>93.84</v>
      </c>
      <c r="DP207" s="7">
        <v>3.3</v>
      </c>
      <c r="DQ207" s="7">
        <v>21.4</v>
      </c>
      <c r="DR207" s="7">
        <v>10.4</v>
      </c>
      <c r="DS207" s="7">
        <v>13</v>
      </c>
      <c r="DT207" s="7">
        <v>61.02</v>
      </c>
      <c r="DU207" s="7">
        <v>-80.650000000000006</v>
      </c>
      <c r="DV207" s="7">
        <v>43.55</v>
      </c>
      <c r="DW207" s="7">
        <v>-4718.46</v>
      </c>
      <c r="DX207" s="7">
        <v>-9.7799999999999994</v>
      </c>
      <c r="DY207" s="7">
        <v>-283.8</v>
      </c>
      <c r="DZ207" s="7">
        <v>172.82</v>
      </c>
      <c r="EA207" s="7">
        <v>-144.9</v>
      </c>
      <c r="EB207" s="7">
        <v>-212.6</v>
      </c>
      <c r="EC207" s="7">
        <v>-15.87</v>
      </c>
      <c r="ED207" s="7">
        <v>16.383288</v>
      </c>
      <c r="EE207" s="7">
        <v>2.35</v>
      </c>
      <c r="EF207" s="7">
        <v>2.4929999999999999</v>
      </c>
      <c r="EG207" s="7">
        <v>4.2408999999999999</v>
      </c>
      <c r="EH207" s="7">
        <v>4.4641999999999999</v>
      </c>
      <c r="EI207" s="7">
        <v>4.3</v>
      </c>
      <c r="EJ207" s="7">
        <v>3.2</v>
      </c>
      <c r="EK207" s="7">
        <v>3.2042000000000002</v>
      </c>
      <c r="EL207" s="7">
        <v>3.2530000000000001</v>
      </c>
      <c r="EM207" s="7">
        <v>3.3696000000000002</v>
      </c>
      <c r="EN207" s="7">
        <v>3.64</v>
      </c>
      <c r="EO207" s="7">
        <v>3.867</v>
      </c>
      <c r="EP207" s="7">
        <v>4.4722999999999997</v>
      </c>
      <c r="EQ207" s="7">
        <v>0.8</v>
      </c>
      <c r="ER207" s="7">
        <v>7.8</v>
      </c>
      <c r="ES207" s="7">
        <v>109.3</v>
      </c>
      <c r="ET207" s="7">
        <v>6.9666666666666597</v>
      </c>
      <c r="EU207" s="7">
        <v>2.9666666666666601</v>
      </c>
      <c r="EV207" s="7">
        <v>6.0666666666666602</v>
      </c>
      <c r="EW207" s="7">
        <v>8.1666666666666607</v>
      </c>
      <c r="EX207" s="7">
        <v>3.1666666666666599</v>
      </c>
      <c r="EY207" s="7">
        <v>6.0666666666666602</v>
      </c>
      <c r="EZ207" s="7">
        <v>6.2666666666666604</v>
      </c>
      <c r="FA207" s="7">
        <v>5.5333333333333297</v>
      </c>
      <c r="FB207" s="7">
        <v>8.1333333333333293</v>
      </c>
      <c r="FC207" s="7">
        <v>9.5666666666666593</v>
      </c>
      <c r="FD207" s="7">
        <v>8.3000000000000007</v>
      </c>
      <c r="FE207" s="7">
        <v>4.2</v>
      </c>
      <c r="FF207" s="7">
        <v>8.7333333333333307</v>
      </c>
      <c r="FG207" s="7">
        <v>16.399999999999999</v>
      </c>
      <c r="FH207" s="7">
        <v>7.6</v>
      </c>
      <c r="FI207" s="7">
        <v>12.8666666666666</v>
      </c>
      <c r="FJ207" s="7">
        <v>5.6239333333333299</v>
      </c>
      <c r="FK207" s="7">
        <v>3.4933000000000001</v>
      </c>
      <c r="FL207" s="7">
        <v>8.4716333333333296</v>
      </c>
      <c r="FM207" s="7">
        <v>2.79256666666666</v>
      </c>
      <c r="FN207" s="7">
        <v>-23.157617333333398</v>
      </c>
      <c r="FO207" s="7">
        <v>6.1356333333333998E-2</v>
      </c>
      <c r="FP207" s="7">
        <v>31.620408666666599</v>
      </c>
      <c r="FQ207" s="7">
        <v>0.68666466666666603</v>
      </c>
      <c r="FR207" s="7">
        <v>68.379591333333295</v>
      </c>
      <c r="FS207" s="7">
        <v>-0.625309</v>
      </c>
      <c r="FT207" s="7">
        <v>3.3833446666666598</v>
      </c>
      <c r="FU207" s="7">
        <v>-2.29856166666666</v>
      </c>
      <c r="FV207" s="7">
        <v>-0.44321933333333402</v>
      </c>
      <c r="FW207" s="7">
        <v>1.12640233333333</v>
      </c>
      <c r="FX207" s="7">
        <v>19238.609743333302</v>
      </c>
      <c r="FY207" s="7">
        <v>240.4</v>
      </c>
      <c r="FZ207" s="7">
        <v>45.566666666666599</v>
      </c>
      <c r="GA207" s="7">
        <v>159.46666666666599</v>
      </c>
      <c r="GB207" s="7">
        <v>35.366666666666603</v>
      </c>
      <c r="GC207" s="7">
        <v>15.733333333333301</v>
      </c>
      <c r="GD207" s="7">
        <v>19.633333333333301</v>
      </c>
      <c r="GE207" s="7">
        <v>77.3</v>
      </c>
      <c r="GF207" s="7">
        <v>66.066666666666606</v>
      </c>
      <c r="GG207" s="7">
        <v>7.86666666666666</v>
      </c>
      <c r="GH207" s="7">
        <v>7.2836666666666599</v>
      </c>
    </row>
    <row r="208" spans="1:190" x14ac:dyDescent="0.3">
      <c r="A208" s="6">
        <v>42825</v>
      </c>
      <c r="B208" s="7">
        <v>7.6</v>
      </c>
      <c r="C208" s="7">
        <v>-0.8</v>
      </c>
      <c r="D208" s="7">
        <v>8</v>
      </c>
      <c r="E208" s="7">
        <v>9.6999999999999993</v>
      </c>
      <c r="F208" s="7">
        <v>7.7</v>
      </c>
      <c r="G208" s="7">
        <v>7.9</v>
      </c>
      <c r="H208" s="7">
        <v>7.1</v>
      </c>
      <c r="I208" s="7">
        <v>7.4</v>
      </c>
      <c r="J208" s="7">
        <v>0.76</v>
      </c>
      <c r="K208" s="7">
        <v>7.2</v>
      </c>
      <c r="L208" s="7">
        <v>7.8924570000000003</v>
      </c>
      <c r="M208" s="7">
        <v>6.7369120000000002</v>
      </c>
      <c r="N208" s="7">
        <v>9.0975359999999998</v>
      </c>
      <c r="O208" s="7">
        <v>8.8135879999999993</v>
      </c>
      <c r="P208" s="7">
        <v>1.4059980000000001</v>
      </c>
      <c r="Q208" s="7">
        <v>17.3</v>
      </c>
      <c r="R208" s="7">
        <v>6.5</v>
      </c>
      <c r="S208" s="7">
        <v>19.600000000000001</v>
      </c>
      <c r="T208" s="7">
        <v>-1.4</v>
      </c>
      <c r="U208" s="7">
        <v>23.8</v>
      </c>
      <c r="V208" s="7">
        <v>10.5</v>
      </c>
      <c r="W208" s="7">
        <v>9.6999999999999993</v>
      </c>
      <c r="X208" s="7">
        <v>8.1999999999999993</v>
      </c>
      <c r="Y208" s="7">
        <v>51.8</v>
      </c>
      <c r="Z208" s="7">
        <v>54.2</v>
      </c>
      <c r="AA208" s="7">
        <v>55.1</v>
      </c>
      <c r="AB208" s="7">
        <v>51.2</v>
      </c>
      <c r="AC208" s="7">
        <v>52.2</v>
      </c>
      <c r="AD208" s="7">
        <v>14.74</v>
      </c>
      <c r="AE208" s="7">
        <v>9.1999999999999993</v>
      </c>
      <c r="AF208" s="7">
        <v>10</v>
      </c>
      <c r="AG208" s="7">
        <v>-2.7</v>
      </c>
      <c r="AH208" s="7">
        <v>0.3</v>
      </c>
      <c r="AI208" s="7">
        <v>-20</v>
      </c>
      <c r="AJ208" s="7">
        <v>-2.9</v>
      </c>
      <c r="AK208" s="7">
        <v>-7.1</v>
      </c>
      <c r="AL208" s="7">
        <v>-2</v>
      </c>
      <c r="AM208" s="7">
        <v>-5.3</v>
      </c>
      <c r="AN208" s="7">
        <v>-9.8000000000000007</v>
      </c>
      <c r="AO208" s="7">
        <v>24.5</v>
      </c>
      <c r="AP208" s="7">
        <v>10.1</v>
      </c>
      <c r="AQ208" s="7">
        <v>9.9</v>
      </c>
      <c r="AR208" s="7">
        <v>3.8</v>
      </c>
      <c r="AS208" s="7">
        <v>19.8</v>
      </c>
      <c r="AT208" s="7">
        <v>4.2</v>
      </c>
      <c r="AU208" s="7">
        <v>12.2</v>
      </c>
      <c r="AV208" s="7">
        <v>20.6</v>
      </c>
      <c r="AW208" s="7">
        <v>2.5</v>
      </c>
      <c r="AX208" s="7">
        <v>37.4</v>
      </c>
      <c r="AY208" s="7">
        <v>60.1</v>
      </c>
      <c r="AZ208" s="7">
        <v>17</v>
      </c>
      <c r="BA208" s="7">
        <v>-7.1</v>
      </c>
      <c r="BB208" s="7">
        <v>5.8</v>
      </c>
      <c r="BC208" s="7">
        <v>2.6</v>
      </c>
      <c r="BD208" s="7">
        <v>-27.9</v>
      </c>
      <c r="BE208" s="7">
        <v>1.3</v>
      </c>
      <c r="BF208" s="7">
        <v>17.8</v>
      </c>
      <c r="BG208" s="7">
        <v>-1.9</v>
      </c>
      <c r="BH208" s="7">
        <v>14.3</v>
      </c>
      <c r="BI208" s="7">
        <v>-12.2</v>
      </c>
      <c r="BJ208" s="7">
        <v>6.8</v>
      </c>
      <c r="BK208" s="7">
        <v>20.100000000000001</v>
      </c>
      <c r="BL208" s="7">
        <v>16.399999999999999</v>
      </c>
      <c r="BM208" s="7">
        <v>26.9</v>
      </c>
      <c r="BN208" s="7">
        <v>7.9</v>
      </c>
      <c r="BO208" s="7">
        <v>12.2</v>
      </c>
      <c r="BP208" s="7">
        <v>19.3</v>
      </c>
      <c r="BQ208" s="7">
        <v>9.4</v>
      </c>
      <c r="BR208" s="7">
        <v>18.675799999999999</v>
      </c>
      <c r="BS208" s="7">
        <v>-4.4000000000000004</v>
      </c>
      <c r="BT208" s="7">
        <v>-6.5</v>
      </c>
      <c r="BU208" s="7">
        <v>21.7</v>
      </c>
      <c r="BV208" s="7">
        <v>1.6</v>
      </c>
      <c r="BW208" s="7">
        <v>-30.1</v>
      </c>
      <c r="BX208" s="7">
        <v>9.1</v>
      </c>
      <c r="BY208" s="7">
        <v>11.2</v>
      </c>
      <c r="BZ208" s="7">
        <v>-3.8</v>
      </c>
      <c r="CA208" s="7">
        <v>8.1999999999999993</v>
      </c>
      <c r="CB208" s="7">
        <v>6.3</v>
      </c>
      <c r="CC208" s="7">
        <v>9.1</v>
      </c>
      <c r="CD208" s="7">
        <v>5.7</v>
      </c>
      <c r="CE208" s="7">
        <v>16.7</v>
      </c>
      <c r="CF208" s="7">
        <v>16.600000000000001</v>
      </c>
      <c r="CG208" s="7">
        <v>101.12</v>
      </c>
      <c r="CH208" s="7">
        <v>11.5</v>
      </c>
      <c r="CI208" s="7">
        <v>11.6</v>
      </c>
      <c r="CJ208" s="7">
        <v>3.1</v>
      </c>
      <c r="CK208" s="7">
        <v>15.1</v>
      </c>
      <c r="CL208" s="7">
        <v>19.5</v>
      </c>
      <c r="CM208" s="7">
        <v>16.899999999999999</v>
      </c>
      <c r="CN208" s="7">
        <v>52.9</v>
      </c>
      <c r="CO208" s="7">
        <v>35.6</v>
      </c>
      <c r="CP208" s="7">
        <v>17.2</v>
      </c>
      <c r="CQ208" s="7">
        <v>27.4</v>
      </c>
      <c r="CR208" s="7">
        <v>10.3</v>
      </c>
      <c r="CS208" s="7">
        <v>7.8</v>
      </c>
      <c r="CT208" s="7">
        <v>18.7</v>
      </c>
      <c r="CU208" s="7">
        <v>10</v>
      </c>
      <c r="CV208" s="7">
        <v>4.5999999999999996</v>
      </c>
      <c r="CW208" s="7">
        <v>10.9</v>
      </c>
      <c r="CX208" s="7">
        <v>10.7</v>
      </c>
      <c r="CY208" s="7">
        <v>12.2</v>
      </c>
      <c r="CZ208" s="7">
        <v>10.9</v>
      </c>
      <c r="DA208" s="7">
        <v>11.1</v>
      </c>
      <c r="DB208" s="7">
        <v>0</v>
      </c>
      <c r="DC208" s="7">
        <v>10</v>
      </c>
      <c r="DD208" s="7">
        <v>10.1</v>
      </c>
      <c r="DE208" s="7">
        <v>8.1</v>
      </c>
      <c r="DF208" s="7">
        <v>10.16</v>
      </c>
      <c r="DG208" s="7">
        <v>7.9</v>
      </c>
      <c r="DH208" s="7">
        <v>6.9855</v>
      </c>
      <c r="DI208" s="7">
        <v>3.98</v>
      </c>
      <c r="DJ208" s="7">
        <v>8.6</v>
      </c>
      <c r="DK208" s="7">
        <v>-8.85</v>
      </c>
      <c r="DL208" s="7">
        <v>14.54</v>
      </c>
      <c r="DM208" s="7">
        <v>-1522.906733</v>
      </c>
      <c r="DN208" s="7">
        <v>30090.880000000001</v>
      </c>
      <c r="DO208" s="7">
        <v>92.93</v>
      </c>
      <c r="DP208" s="7">
        <v>6.1</v>
      </c>
      <c r="DQ208" s="7">
        <v>18.8</v>
      </c>
      <c r="DR208" s="7">
        <v>10.1</v>
      </c>
      <c r="DS208" s="7">
        <v>12.4</v>
      </c>
      <c r="DT208" s="7">
        <v>-25.55</v>
      </c>
      <c r="DU208" s="7">
        <v>-56.6</v>
      </c>
      <c r="DV208" s="7">
        <v>5.38</v>
      </c>
      <c r="DW208" s="7">
        <v>24.84</v>
      </c>
      <c r="DX208" s="7">
        <v>-44.93</v>
      </c>
      <c r="DY208" s="7">
        <v>-386.54</v>
      </c>
      <c r="DZ208" s="7">
        <v>-49.6</v>
      </c>
      <c r="EA208" s="7">
        <v>-44.64</v>
      </c>
      <c r="EB208" s="7">
        <v>341.06</v>
      </c>
      <c r="EC208" s="7">
        <v>-31.77</v>
      </c>
      <c r="ED208" s="7">
        <v>15.710338</v>
      </c>
      <c r="EE208" s="7">
        <v>2.4500000000000002</v>
      </c>
      <c r="EF208" s="7">
        <v>2.5384000000000002</v>
      </c>
      <c r="EG208" s="7">
        <v>4.1665999999999999</v>
      </c>
      <c r="EH208" s="7">
        <v>4.4957000000000003</v>
      </c>
      <c r="EI208" s="7">
        <v>4.3</v>
      </c>
      <c r="EJ208" s="7">
        <v>3.4159000000000002</v>
      </c>
      <c r="EK208" s="7">
        <v>3.55</v>
      </c>
      <c r="EL208" s="7">
        <v>3.52</v>
      </c>
      <c r="EM208" s="7">
        <v>3.6086999999999998</v>
      </c>
      <c r="EN208" s="7">
        <v>3.7549999999999999</v>
      </c>
      <c r="EO208" s="7">
        <v>3.9043999999999999</v>
      </c>
      <c r="EP208" s="7">
        <v>4.4880000000000004</v>
      </c>
      <c r="EQ208" s="7">
        <v>0.9</v>
      </c>
      <c r="ER208" s="7">
        <v>7.6</v>
      </c>
      <c r="ES208" s="7">
        <v>108.4</v>
      </c>
      <c r="ET208" s="7">
        <v>6.9999999999999902</v>
      </c>
      <c r="EU208" s="7">
        <v>2.9999999999999898</v>
      </c>
      <c r="EV208" s="7">
        <v>6.0999999999999899</v>
      </c>
      <c r="EW208" s="7">
        <v>7.9999999999999902</v>
      </c>
      <c r="EX208" s="7">
        <v>3.19999999999999</v>
      </c>
      <c r="EY208" s="7">
        <v>6.1999999999999904</v>
      </c>
      <c r="EZ208" s="7">
        <v>6.4999999999999902</v>
      </c>
      <c r="FA208" s="7">
        <v>4.8</v>
      </c>
      <c r="FB208" s="7">
        <v>8.1</v>
      </c>
      <c r="FC208" s="7">
        <v>9.2999999999999901</v>
      </c>
      <c r="FD208" s="7">
        <v>8.4</v>
      </c>
      <c r="FE208" s="7">
        <v>5</v>
      </c>
      <c r="FF208" s="7">
        <v>9.1999999999999993</v>
      </c>
      <c r="FG208" s="7">
        <v>15.5</v>
      </c>
      <c r="FH208" s="7">
        <v>7.1</v>
      </c>
      <c r="FI208" s="7">
        <v>11.3</v>
      </c>
      <c r="FJ208" s="7">
        <v>5.7797000000000001</v>
      </c>
      <c r="FK208" s="7">
        <v>3.6943999999999999</v>
      </c>
      <c r="FL208" s="7">
        <v>8.7505000000000006</v>
      </c>
      <c r="FM208" s="7">
        <v>2.7414999999999901</v>
      </c>
      <c r="FN208" s="7">
        <v>370.073118999999</v>
      </c>
      <c r="FO208" s="7">
        <v>1.4012169999999999</v>
      </c>
      <c r="FP208" s="7">
        <v>56.520898000000003</v>
      </c>
      <c r="FQ208" s="7">
        <v>0.79197999999999902</v>
      </c>
      <c r="FR208" s="7">
        <v>43.479101999999997</v>
      </c>
      <c r="FS208" s="7">
        <v>0.609236</v>
      </c>
      <c r="FT208" s="7">
        <v>3.1133389999999901</v>
      </c>
      <c r="FU208" s="7">
        <v>-2.38984499999999</v>
      </c>
      <c r="FV208" s="7">
        <v>1.8510999999999E-2</v>
      </c>
      <c r="FW208" s="7">
        <v>0.90907200000000099</v>
      </c>
      <c r="FX208" s="7">
        <v>18933.465400000001</v>
      </c>
      <c r="FY208" s="7">
        <v>241.2</v>
      </c>
      <c r="FZ208" s="7">
        <v>45.999999999999901</v>
      </c>
      <c r="GA208" s="7">
        <v>160.4</v>
      </c>
      <c r="GB208" s="7">
        <v>34.799999999999997</v>
      </c>
      <c r="GC208" s="7">
        <v>15.6</v>
      </c>
      <c r="GD208" s="7">
        <v>19.2</v>
      </c>
      <c r="GE208" s="7">
        <v>77</v>
      </c>
      <c r="GF208" s="7">
        <v>65.399999999999906</v>
      </c>
      <c r="GG208" s="7">
        <v>7.8999999999999897</v>
      </c>
      <c r="GH208" s="7">
        <v>6.9854999999999903</v>
      </c>
    </row>
    <row r="209" spans="1:190" x14ac:dyDescent="0.3">
      <c r="A209" s="6">
        <v>42855</v>
      </c>
      <c r="B209" s="7">
        <v>6.5</v>
      </c>
      <c r="C209" s="7">
        <v>-0.4</v>
      </c>
      <c r="D209" s="7">
        <v>6.9</v>
      </c>
      <c r="E209" s="7">
        <v>7.8</v>
      </c>
      <c r="F209" s="7">
        <v>5.6</v>
      </c>
      <c r="G209" s="7">
        <v>6.9</v>
      </c>
      <c r="H209" s="7">
        <v>5.5</v>
      </c>
      <c r="I209" s="7">
        <v>6.8</v>
      </c>
      <c r="J209" s="7">
        <v>0.46</v>
      </c>
      <c r="K209" s="7">
        <v>5.4</v>
      </c>
      <c r="L209" s="7">
        <v>6.023428</v>
      </c>
      <c r="M209" s="7">
        <v>-1.112833</v>
      </c>
      <c r="N209" s="7">
        <v>4.9865329999999997</v>
      </c>
      <c r="O209" s="7">
        <v>12.656138</v>
      </c>
      <c r="P209" s="7">
        <v>6.5015929999999997</v>
      </c>
      <c r="Q209" s="7">
        <v>15.3</v>
      </c>
      <c r="R209" s="7">
        <v>11.1</v>
      </c>
      <c r="S209" s="7">
        <v>15.6</v>
      </c>
      <c r="T209" s="7">
        <v>7.6</v>
      </c>
      <c r="U209" s="7">
        <v>14</v>
      </c>
      <c r="V209" s="7">
        <v>10.7</v>
      </c>
      <c r="W209" s="7">
        <v>10.7</v>
      </c>
      <c r="X209" s="7">
        <v>10.4</v>
      </c>
      <c r="Y209" s="7">
        <v>51.2</v>
      </c>
      <c r="Z209" s="7">
        <v>53.8</v>
      </c>
      <c r="AA209" s="7">
        <v>54</v>
      </c>
      <c r="AB209" s="7">
        <v>50.3</v>
      </c>
      <c r="AC209" s="7">
        <v>51.5</v>
      </c>
      <c r="AD209" s="7">
        <v>12.91</v>
      </c>
      <c r="AE209" s="7">
        <v>8.9</v>
      </c>
      <c r="AF209" s="7">
        <v>9.6</v>
      </c>
      <c r="AG209" s="7">
        <v>-4.4000000000000004</v>
      </c>
      <c r="AH209" s="7">
        <v>-0.3</v>
      </c>
      <c r="AI209" s="7">
        <v>-12.1</v>
      </c>
      <c r="AJ209" s="7">
        <v>-1.4</v>
      </c>
      <c r="AK209" s="7">
        <v>-0.1</v>
      </c>
      <c r="AL209" s="7">
        <v>0.9</v>
      </c>
      <c r="AM209" s="7">
        <v>-13.6</v>
      </c>
      <c r="AN209" s="7">
        <v>-7.1</v>
      </c>
      <c r="AO209" s="7">
        <v>19.2</v>
      </c>
      <c r="AP209" s="7">
        <v>9.8000000000000007</v>
      </c>
      <c r="AQ209" s="7">
        <v>7.2</v>
      </c>
      <c r="AR209" s="7">
        <v>5.5</v>
      </c>
      <c r="AS209" s="7">
        <v>19.100000000000001</v>
      </c>
      <c r="AT209" s="7">
        <v>3.5</v>
      </c>
      <c r="AU209" s="7">
        <v>12.1</v>
      </c>
      <c r="AV209" s="7">
        <v>19.2</v>
      </c>
      <c r="AW209" s="7">
        <v>2.7</v>
      </c>
      <c r="AX209" s="7">
        <v>37.799999999999997</v>
      </c>
      <c r="AY209" s="7">
        <v>59.4</v>
      </c>
      <c r="AZ209" s="7">
        <v>16.8</v>
      </c>
      <c r="BA209" s="7">
        <v>-9.5</v>
      </c>
      <c r="BB209" s="7">
        <v>4.9000000000000004</v>
      </c>
      <c r="BC209" s="7">
        <v>1.2</v>
      </c>
      <c r="BD209" s="7">
        <v>-14.7</v>
      </c>
      <c r="BE209" s="7">
        <v>-2.6</v>
      </c>
      <c r="BF209" s="7">
        <v>16.7</v>
      </c>
      <c r="BG209" s="7">
        <v>-0.5</v>
      </c>
      <c r="BH209" s="7">
        <v>11.6</v>
      </c>
      <c r="BI209" s="7">
        <v>-4.4000000000000004</v>
      </c>
      <c r="BJ209" s="7">
        <v>6.4</v>
      </c>
      <c r="BK209" s="7">
        <v>12.7</v>
      </c>
      <c r="BL209" s="7">
        <v>16.899999999999999</v>
      </c>
      <c r="BM209" s="7">
        <v>27.5</v>
      </c>
      <c r="BN209" s="7">
        <v>6.2</v>
      </c>
      <c r="BO209" s="7">
        <v>16.5</v>
      </c>
      <c r="BP209" s="7">
        <v>19.100000000000001</v>
      </c>
      <c r="BQ209" s="7">
        <v>13.1</v>
      </c>
      <c r="BR209" s="7">
        <v>18.2135</v>
      </c>
      <c r="BS209" s="7">
        <v>3.7</v>
      </c>
      <c r="BT209" s="7">
        <v>-5.9</v>
      </c>
      <c r="BU209" s="7">
        <v>19</v>
      </c>
      <c r="BV209" s="7">
        <v>-9.8000000000000007</v>
      </c>
      <c r="BW209" s="7">
        <v>-70.8</v>
      </c>
      <c r="BX209" s="7">
        <v>9.3000000000000007</v>
      </c>
      <c r="BY209" s="7">
        <v>10.6</v>
      </c>
      <c r="BZ209" s="7">
        <v>1.1000000000000001</v>
      </c>
      <c r="CA209" s="7">
        <v>7.8</v>
      </c>
      <c r="CB209" s="7">
        <v>8.6</v>
      </c>
      <c r="CC209" s="7">
        <v>9.3000000000000007</v>
      </c>
      <c r="CD209" s="7">
        <v>8.1</v>
      </c>
      <c r="CE209" s="7">
        <v>34.200000000000003</v>
      </c>
      <c r="CF209" s="7">
        <v>21.1</v>
      </c>
      <c r="CG209" s="7">
        <v>101.21</v>
      </c>
      <c r="CH209" s="7">
        <v>11.4</v>
      </c>
      <c r="CI209" s="7">
        <v>11.1</v>
      </c>
      <c r="CJ209" s="7">
        <v>3.1</v>
      </c>
      <c r="CK209" s="7">
        <v>10.6</v>
      </c>
      <c r="CL209" s="7">
        <v>15.7</v>
      </c>
      <c r="CM209" s="7">
        <v>13</v>
      </c>
      <c r="CN209" s="7">
        <v>49.3</v>
      </c>
      <c r="CO209" s="7">
        <v>30.6</v>
      </c>
      <c r="CP209" s="7">
        <v>13.8</v>
      </c>
      <c r="CQ209" s="7">
        <v>21.8</v>
      </c>
      <c r="CR209" s="7">
        <v>9.9</v>
      </c>
      <c r="CS209" s="7">
        <v>7.8</v>
      </c>
      <c r="CT209" s="7">
        <v>16.899999999999999</v>
      </c>
      <c r="CU209" s="7">
        <v>9.6</v>
      </c>
      <c r="CV209" s="7">
        <v>5.0999999999999996</v>
      </c>
      <c r="CW209" s="7">
        <v>10.7</v>
      </c>
      <c r="CX209" s="7">
        <v>10.4</v>
      </c>
      <c r="CY209" s="7">
        <v>12.6</v>
      </c>
      <c r="CZ209" s="7">
        <v>10.6</v>
      </c>
      <c r="DA209" s="7">
        <v>11.1</v>
      </c>
      <c r="DB209" s="7">
        <v>0</v>
      </c>
      <c r="DC209" s="7">
        <v>9.1999999999999993</v>
      </c>
      <c r="DD209" s="7">
        <v>9.3000000000000007</v>
      </c>
      <c r="DE209" s="7">
        <v>8</v>
      </c>
      <c r="DF209" s="7">
        <v>9.6999999999999993</v>
      </c>
      <c r="DG209" s="9">
        <f>2/3*DG208+1/3*DG211</f>
        <v>7.9666666666666668</v>
      </c>
      <c r="DH209" s="9">
        <f>2/3*DH208+1/3*DH211</f>
        <v>6.8903333333333334</v>
      </c>
      <c r="DI209" s="7">
        <v>-2.2400000000000002</v>
      </c>
      <c r="DJ209" s="7">
        <v>6.8</v>
      </c>
      <c r="DK209" s="7">
        <v>-8.4</v>
      </c>
      <c r="DL209" s="7">
        <v>12.95</v>
      </c>
      <c r="DM209" s="7">
        <v>-1260.947347</v>
      </c>
      <c r="DN209" s="7">
        <v>30295.33</v>
      </c>
      <c r="DO209" s="7">
        <v>92.78</v>
      </c>
      <c r="DP209" s="7">
        <v>6.2</v>
      </c>
      <c r="DQ209" s="7">
        <v>18.5</v>
      </c>
      <c r="DR209" s="7">
        <v>9.8000000000000007</v>
      </c>
      <c r="DS209" s="7">
        <v>12.9</v>
      </c>
      <c r="DT209" s="7">
        <v>97.98</v>
      </c>
      <c r="DU209" s="7">
        <v>-39.96</v>
      </c>
      <c r="DV209" s="7">
        <v>151.09</v>
      </c>
      <c r="DW209" s="7">
        <v>35.4</v>
      </c>
      <c r="DX209" s="7">
        <v>259.51</v>
      </c>
      <c r="DY209" s="7">
        <v>-209.38</v>
      </c>
      <c r="DZ209" s="7">
        <v>-68.39</v>
      </c>
      <c r="EA209" s="7">
        <v>-79.22</v>
      </c>
      <c r="EB209" s="7">
        <v>-31.05</v>
      </c>
      <c r="EC209" s="7">
        <v>37.799999999999997</v>
      </c>
      <c r="ED209" s="7">
        <v>15.501042999999999</v>
      </c>
      <c r="EE209" s="7">
        <v>2.4500000000000002</v>
      </c>
      <c r="EF209" s="7">
        <v>2.819</v>
      </c>
      <c r="EG209" s="7">
        <v>4.1933999999999996</v>
      </c>
      <c r="EH209" s="7">
        <v>4.5323000000000002</v>
      </c>
      <c r="EI209" s="7">
        <v>4.3</v>
      </c>
      <c r="EJ209" s="7">
        <v>3.6</v>
      </c>
      <c r="EK209" s="7">
        <v>3.6</v>
      </c>
      <c r="EL209" s="7">
        <v>3.65</v>
      </c>
      <c r="EM209" s="7">
        <v>3.6695000000000002</v>
      </c>
      <c r="EN209" s="7">
        <v>3.8127</v>
      </c>
      <c r="EO209" s="7">
        <v>3.9771999999999998</v>
      </c>
      <c r="EP209" s="7">
        <v>4.625</v>
      </c>
      <c r="EQ209" s="7">
        <v>1.2</v>
      </c>
      <c r="ER209" s="7">
        <v>6.4</v>
      </c>
      <c r="ES209" s="7">
        <v>106.8</v>
      </c>
      <c r="ET209" s="7">
        <v>7</v>
      </c>
      <c r="EU209" s="7">
        <v>3.2666666666666599</v>
      </c>
      <c r="EV209" s="7">
        <v>6.1333333333333302</v>
      </c>
      <c r="EW209" s="7">
        <v>8.0333333333333297</v>
      </c>
      <c r="EX209" s="7">
        <v>3.43333333333333</v>
      </c>
      <c r="EY209" s="7">
        <v>6.2666666666666604</v>
      </c>
      <c r="EZ209" s="7">
        <v>6.5666666666666602</v>
      </c>
      <c r="FA209" s="7">
        <v>4.86666666666666</v>
      </c>
      <c r="FB209" s="7">
        <v>8</v>
      </c>
      <c r="FC209" s="7">
        <v>9.5666666666666593</v>
      </c>
      <c r="FD209" s="7">
        <v>8.3000000000000007</v>
      </c>
      <c r="FE209" s="7">
        <v>4.5666666666666602</v>
      </c>
      <c r="FF209" s="7">
        <v>8.6999999999999993</v>
      </c>
      <c r="FG209" s="7">
        <v>16.3</v>
      </c>
      <c r="FH209" s="7">
        <v>7.4</v>
      </c>
      <c r="FI209" s="7">
        <v>11</v>
      </c>
      <c r="FJ209" s="7">
        <v>5.9257999999999997</v>
      </c>
      <c r="FK209" s="7">
        <v>3.82876666666666</v>
      </c>
      <c r="FL209" s="7">
        <v>9.0009666666666597</v>
      </c>
      <c r="FM209" s="7">
        <v>2.7787999999999999</v>
      </c>
      <c r="FN209" s="7">
        <v>505.09204633333297</v>
      </c>
      <c r="FO209" s="7">
        <v>1.81099866666666</v>
      </c>
      <c r="FP209" s="7">
        <v>60.817184666666599</v>
      </c>
      <c r="FQ209" s="7">
        <v>1.136609</v>
      </c>
      <c r="FR209" s="7">
        <v>39.182815333333302</v>
      </c>
      <c r="FS209" s="7">
        <v>0.67438900000000002</v>
      </c>
      <c r="FT209" s="7">
        <v>3.5685920000000002</v>
      </c>
      <c r="FU209" s="7">
        <v>-2.3864633333333298</v>
      </c>
      <c r="FV209" s="7">
        <v>-8.1841999999999998E-2</v>
      </c>
      <c r="FW209" s="7">
        <v>1.120752</v>
      </c>
      <c r="FX209" s="7">
        <v>18955.771260000001</v>
      </c>
      <c r="FY209" s="7">
        <v>241.433333333333</v>
      </c>
      <c r="FZ209" s="7">
        <v>46.4</v>
      </c>
      <c r="GA209" s="7">
        <v>160.06666666666601</v>
      </c>
      <c r="GB209" s="7">
        <v>34.966666666666598</v>
      </c>
      <c r="GC209" s="7">
        <v>15.6666666666666</v>
      </c>
      <c r="GD209" s="7">
        <v>19.3</v>
      </c>
      <c r="GE209" s="7">
        <v>75.966666666666598</v>
      </c>
      <c r="GF209" s="7">
        <v>64.933333333333294</v>
      </c>
      <c r="GG209" s="7">
        <v>7.9666666666666597</v>
      </c>
      <c r="GH209" s="7">
        <v>6.8903333333333299</v>
      </c>
    </row>
    <row r="210" spans="1:190" x14ac:dyDescent="0.3">
      <c r="A210" s="6">
        <v>42886</v>
      </c>
      <c r="B210" s="7">
        <v>6.5</v>
      </c>
      <c r="C210" s="7">
        <v>0.5</v>
      </c>
      <c r="D210" s="7">
        <v>6.9</v>
      </c>
      <c r="E210" s="7">
        <v>6.4</v>
      </c>
      <c r="F210" s="7">
        <v>6.2</v>
      </c>
      <c r="G210" s="7">
        <v>6.8</v>
      </c>
      <c r="H210" s="7">
        <v>5.9</v>
      </c>
      <c r="I210" s="7">
        <v>6.6</v>
      </c>
      <c r="J210" s="7">
        <v>0.51</v>
      </c>
      <c r="K210" s="7">
        <v>5</v>
      </c>
      <c r="L210" s="7">
        <v>5.0542930000000004</v>
      </c>
      <c r="M210" s="7">
        <v>4.3763820000000004</v>
      </c>
      <c r="N210" s="7">
        <v>3.867448</v>
      </c>
      <c r="O210" s="7">
        <v>10.739405</v>
      </c>
      <c r="P210" s="7">
        <v>6.997242</v>
      </c>
      <c r="Q210" s="7">
        <v>14</v>
      </c>
      <c r="R210" s="7">
        <v>15.3</v>
      </c>
      <c r="S210" s="7">
        <v>16.2</v>
      </c>
      <c r="T210" s="7">
        <v>11.6</v>
      </c>
      <c r="U210" s="7">
        <v>16.7</v>
      </c>
      <c r="V210" s="7">
        <v>10</v>
      </c>
      <c r="W210" s="7">
        <v>10.3</v>
      </c>
      <c r="X210" s="7">
        <v>9.3000000000000007</v>
      </c>
      <c r="Y210" s="7">
        <v>51.2</v>
      </c>
      <c r="Z210" s="7">
        <v>53.4</v>
      </c>
      <c r="AA210" s="7">
        <v>54.5</v>
      </c>
      <c r="AB210" s="7">
        <v>49.6</v>
      </c>
      <c r="AC210" s="7">
        <v>52.8</v>
      </c>
      <c r="AD210" s="7">
        <v>12.18</v>
      </c>
      <c r="AE210" s="7">
        <v>8.6</v>
      </c>
      <c r="AF210" s="7">
        <v>9.1999999999999993</v>
      </c>
      <c r="AG210" s="7">
        <v>-4.4000000000000004</v>
      </c>
      <c r="AH210" s="7">
        <v>-1.3</v>
      </c>
      <c r="AI210" s="7">
        <v>-2.1</v>
      </c>
      <c r="AJ210" s="7">
        <v>-0.1</v>
      </c>
      <c r="AK210" s="7">
        <v>1.5</v>
      </c>
      <c r="AL210" s="7">
        <v>2.8</v>
      </c>
      <c r="AM210" s="7">
        <v>-12.9</v>
      </c>
      <c r="AN210" s="7">
        <v>-4.5999999999999996</v>
      </c>
      <c r="AO210" s="7">
        <v>16</v>
      </c>
      <c r="AP210" s="7">
        <v>9.1999999999999993</v>
      </c>
      <c r="AQ210" s="7">
        <v>7.7</v>
      </c>
      <c r="AR210" s="7">
        <v>5.7</v>
      </c>
      <c r="AS210" s="7">
        <v>16.899999999999999</v>
      </c>
      <c r="AT210" s="7">
        <v>3.6</v>
      </c>
      <c r="AU210" s="7">
        <v>11.6</v>
      </c>
      <c r="AV210" s="7">
        <v>18.5</v>
      </c>
      <c r="AW210" s="7">
        <v>2.9</v>
      </c>
      <c r="AX210" s="7">
        <v>38.1</v>
      </c>
      <c r="AY210" s="7">
        <v>59</v>
      </c>
      <c r="AZ210" s="7">
        <v>14.1</v>
      </c>
      <c r="BA210" s="7">
        <v>-11.4</v>
      </c>
      <c r="BB210" s="7">
        <v>5.0999999999999996</v>
      </c>
      <c r="BC210" s="7">
        <v>2.4</v>
      </c>
      <c r="BD210" s="7">
        <v>-20.3</v>
      </c>
      <c r="BE210" s="7">
        <v>-2.4</v>
      </c>
      <c r="BF210" s="7">
        <v>15.1</v>
      </c>
      <c r="BG210" s="7">
        <v>3.2</v>
      </c>
      <c r="BH210" s="7">
        <v>15</v>
      </c>
      <c r="BI210" s="7">
        <v>-7.5</v>
      </c>
      <c r="BJ210" s="7">
        <v>6.1</v>
      </c>
      <c r="BK210" s="7">
        <v>14</v>
      </c>
      <c r="BL210" s="7">
        <v>21.3</v>
      </c>
      <c r="BM210" s="7">
        <v>24.5</v>
      </c>
      <c r="BN210" s="7">
        <v>11.2</v>
      </c>
      <c r="BO210" s="7">
        <v>18.7</v>
      </c>
      <c r="BP210" s="7">
        <v>19.600000000000001</v>
      </c>
      <c r="BQ210" s="7">
        <v>16.600000000000001</v>
      </c>
      <c r="BR210" s="7">
        <v>16.656099999999999</v>
      </c>
      <c r="BS210" s="7">
        <v>-0.2</v>
      </c>
      <c r="BT210" s="7">
        <v>-5.6</v>
      </c>
      <c r="BU210" s="7">
        <v>19.399999999999999</v>
      </c>
      <c r="BV210" s="7">
        <v>-8.6999999999999993</v>
      </c>
      <c r="BW210" s="7">
        <v>-38.799999999999997</v>
      </c>
      <c r="BX210" s="7">
        <v>8.8000000000000007</v>
      </c>
      <c r="BY210" s="7">
        <v>10</v>
      </c>
      <c r="BZ210" s="7">
        <v>5.0999999999999996</v>
      </c>
      <c r="CA210" s="7">
        <v>5.9</v>
      </c>
      <c r="CB210" s="7">
        <v>7.7</v>
      </c>
      <c r="CC210" s="7">
        <v>8.8000000000000007</v>
      </c>
      <c r="CD210" s="7">
        <v>5.3</v>
      </c>
      <c r="CE210" s="7">
        <v>32.299999999999997</v>
      </c>
      <c r="CF210" s="7">
        <v>18.899999999999999</v>
      </c>
      <c r="CG210" s="7">
        <v>101.18</v>
      </c>
      <c r="CH210" s="7">
        <v>9.9</v>
      </c>
      <c r="CI210" s="7">
        <v>9.5</v>
      </c>
      <c r="CJ210" s="7">
        <v>3.1</v>
      </c>
      <c r="CK210" s="7">
        <v>5.9</v>
      </c>
      <c r="CL210" s="7">
        <v>14.3</v>
      </c>
      <c r="CM210" s="7">
        <v>11.9</v>
      </c>
      <c r="CN210" s="7">
        <v>38.299999999999997</v>
      </c>
      <c r="CO210" s="7">
        <v>29.6</v>
      </c>
      <c r="CP210" s="7">
        <v>13.6</v>
      </c>
      <c r="CQ210" s="7">
        <v>20</v>
      </c>
      <c r="CR210" s="7">
        <v>9.6999999999999993</v>
      </c>
      <c r="CS210" s="7">
        <v>7.8</v>
      </c>
      <c r="CT210" s="7">
        <v>15.2</v>
      </c>
      <c r="CU210" s="7">
        <v>9.1</v>
      </c>
      <c r="CV210" s="7">
        <v>5.7</v>
      </c>
      <c r="CW210" s="7">
        <v>10.7</v>
      </c>
      <c r="CX210" s="7">
        <v>10.4</v>
      </c>
      <c r="CY210" s="7">
        <v>12.7</v>
      </c>
      <c r="CZ210" s="7">
        <v>10.6</v>
      </c>
      <c r="DA210" s="7">
        <v>11.6</v>
      </c>
      <c r="DB210" s="7">
        <v>0</v>
      </c>
      <c r="DC210" s="7">
        <v>9.1999999999999993</v>
      </c>
      <c r="DD210" s="7">
        <v>9.1999999999999993</v>
      </c>
      <c r="DE210" s="7">
        <v>9.1999999999999993</v>
      </c>
      <c r="DF210" s="7">
        <v>9.5</v>
      </c>
      <c r="DG210" s="9">
        <f>1/3*DG208+2/3*DG211</f>
        <v>8.0333333333333332</v>
      </c>
      <c r="DH210" s="9">
        <f>1/3*DH208+2/3*DH211</f>
        <v>6.7951666666666668</v>
      </c>
      <c r="DI210" s="7">
        <v>-0.09</v>
      </c>
      <c r="DJ210" s="7">
        <v>7</v>
      </c>
      <c r="DK210" s="7">
        <v>-10.97</v>
      </c>
      <c r="DL210" s="7">
        <v>12.37</v>
      </c>
      <c r="DM210" s="7">
        <v>-1546.1237160000001</v>
      </c>
      <c r="DN210" s="7">
        <v>30535.67</v>
      </c>
      <c r="DO210" s="7">
        <v>92.39</v>
      </c>
      <c r="DP210" s="7">
        <v>7.3</v>
      </c>
      <c r="DQ210" s="7">
        <v>17</v>
      </c>
      <c r="DR210" s="7">
        <v>9.1</v>
      </c>
      <c r="DS210" s="7">
        <v>12.9</v>
      </c>
      <c r="DT210" s="7">
        <v>12.63</v>
      </c>
      <c r="DU210" s="7">
        <v>44.87</v>
      </c>
      <c r="DV210" s="7">
        <v>22.74</v>
      </c>
      <c r="DW210" s="7">
        <v>6.03</v>
      </c>
      <c r="DX210" s="7">
        <v>57.38</v>
      </c>
      <c r="DY210" s="7">
        <v>-250.48</v>
      </c>
      <c r="DZ210" s="7">
        <v>-39.340000000000003</v>
      </c>
      <c r="EA210" s="7">
        <v>-80.2</v>
      </c>
      <c r="EB210" s="7">
        <v>242.62</v>
      </c>
      <c r="EC210" s="7">
        <v>-76.86</v>
      </c>
      <c r="ED210" s="7">
        <v>15.503387</v>
      </c>
      <c r="EE210" s="7">
        <v>2.4500000000000002</v>
      </c>
      <c r="EF210" s="7">
        <v>2.6364999999999998</v>
      </c>
      <c r="EG210" s="7">
        <v>4.7001999999999997</v>
      </c>
      <c r="EH210" s="7">
        <v>4.8760000000000003</v>
      </c>
      <c r="EI210" s="7">
        <v>4.3</v>
      </c>
      <c r="EJ210" s="7">
        <v>3.3445</v>
      </c>
      <c r="EK210" s="7">
        <v>3.5312999999999999</v>
      </c>
      <c r="EL210" s="7">
        <v>3.585</v>
      </c>
      <c r="EM210" s="7">
        <v>3.5924999999999998</v>
      </c>
      <c r="EN210" s="7">
        <v>3.76</v>
      </c>
      <c r="EO210" s="7">
        <v>3.8961999999999999</v>
      </c>
      <c r="EP210" s="7">
        <v>5.0025000000000004</v>
      </c>
      <c r="EQ210" s="7">
        <v>1.5</v>
      </c>
      <c r="ER210" s="7">
        <v>5.5</v>
      </c>
      <c r="ES210" s="7">
        <v>106.2</v>
      </c>
      <c r="ET210" s="7">
        <v>7</v>
      </c>
      <c r="EU210" s="7">
        <v>3.5333333333333301</v>
      </c>
      <c r="EV210" s="7">
        <v>6.1666666666666599</v>
      </c>
      <c r="EW210" s="7">
        <v>8.0666666666666593</v>
      </c>
      <c r="EX210" s="7">
        <v>3.6666666666666599</v>
      </c>
      <c r="EY210" s="7">
        <v>6.3333333333333304</v>
      </c>
      <c r="EZ210" s="7">
        <v>6.6333333333333302</v>
      </c>
      <c r="FA210" s="7">
        <v>4.93333333333333</v>
      </c>
      <c r="FB210" s="7">
        <v>7.9</v>
      </c>
      <c r="FC210" s="7">
        <v>9.8333333333333304</v>
      </c>
      <c r="FD210" s="7">
        <v>8.1999999999999993</v>
      </c>
      <c r="FE210" s="7">
        <v>4.1333333333333302</v>
      </c>
      <c r="FF210" s="7">
        <v>8.1999999999999993</v>
      </c>
      <c r="FG210" s="7">
        <v>17.100000000000001</v>
      </c>
      <c r="FH210" s="7">
        <v>7.7</v>
      </c>
      <c r="FI210" s="7">
        <v>10.7</v>
      </c>
      <c r="FJ210" s="7">
        <v>6.0719000000000003</v>
      </c>
      <c r="FK210" s="7">
        <v>3.9631333333333298</v>
      </c>
      <c r="FL210" s="7">
        <v>9.2514333333333294</v>
      </c>
      <c r="FM210" s="7">
        <v>2.8161</v>
      </c>
      <c r="FN210" s="7">
        <v>640.11097366666604</v>
      </c>
      <c r="FO210" s="7">
        <v>2.2207803333333298</v>
      </c>
      <c r="FP210" s="7">
        <v>65.113471333333294</v>
      </c>
      <c r="FQ210" s="7">
        <v>1.4812380000000001</v>
      </c>
      <c r="FR210" s="7">
        <v>34.886528666666599</v>
      </c>
      <c r="FS210" s="7">
        <v>0.73954200000000003</v>
      </c>
      <c r="FT210" s="7">
        <v>4.0238449999999997</v>
      </c>
      <c r="FU210" s="7">
        <v>-2.3830816666666599</v>
      </c>
      <c r="FV210" s="7">
        <v>-0.182195</v>
      </c>
      <c r="FW210" s="7">
        <v>1.3324320000000001</v>
      </c>
      <c r="FX210" s="7">
        <v>18978.077120000002</v>
      </c>
      <c r="FY210" s="7">
        <v>241.666666666666</v>
      </c>
      <c r="FZ210" s="7">
        <v>46.8</v>
      </c>
      <c r="GA210" s="7">
        <v>159.73333333333301</v>
      </c>
      <c r="GB210" s="7">
        <v>35.133333333333297</v>
      </c>
      <c r="GC210" s="7">
        <v>15.733333333333301</v>
      </c>
      <c r="GD210" s="7">
        <v>19.399999999999999</v>
      </c>
      <c r="GE210" s="7">
        <v>74.933333333333294</v>
      </c>
      <c r="GF210" s="7">
        <v>64.466666666666598</v>
      </c>
      <c r="GG210" s="7">
        <v>8.0333333333333297</v>
      </c>
      <c r="GH210" s="7">
        <v>6.7951666666666597</v>
      </c>
    </row>
    <row r="211" spans="1:190" x14ac:dyDescent="0.3">
      <c r="A211" s="6">
        <v>42916</v>
      </c>
      <c r="B211" s="7">
        <v>7.6</v>
      </c>
      <c r="C211" s="7">
        <v>-0.1</v>
      </c>
      <c r="D211" s="7">
        <v>8</v>
      </c>
      <c r="E211" s="7">
        <v>7.3</v>
      </c>
      <c r="F211" s="7">
        <v>6.8</v>
      </c>
      <c r="G211" s="7">
        <v>7.7</v>
      </c>
      <c r="H211" s="7">
        <v>8</v>
      </c>
      <c r="I211" s="7">
        <v>7.4</v>
      </c>
      <c r="J211" s="7">
        <v>0.76</v>
      </c>
      <c r="K211" s="7">
        <v>5.2</v>
      </c>
      <c r="L211" s="7">
        <v>6.5136229999999999</v>
      </c>
      <c r="M211" s="7">
        <v>11.013088</v>
      </c>
      <c r="N211" s="7">
        <v>5.4483769999999998</v>
      </c>
      <c r="O211" s="7">
        <v>11.084405</v>
      </c>
      <c r="P211" s="7">
        <v>7.3875640000000002</v>
      </c>
      <c r="Q211" s="7">
        <v>16.3</v>
      </c>
      <c r="R211" s="7">
        <v>3.7</v>
      </c>
      <c r="S211" s="7">
        <v>19.600000000000001</v>
      </c>
      <c r="T211" s="7">
        <v>3.9</v>
      </c>
      <c r="U211" s="7">
        <v>19.100000000000001</v>
      </c>
      <c r="V211" s="7">
        <v>9.4</v>
      </c>
      <c r="W211" s="7">
        <v>10.199999999999999</v>
      </c>
      <c r="X211" s="7">
        <v>8.6</v>
      </c>
      <c r="Y211" s="7">
        <v>51.7</v>
      </c>
      <c r="Z211" s="7">
        <v>54.4</v>
      </c>
      <c r="AA211" s="7">
        <v>54.9</v>
      </c>
      <c r="AB211" s="7">
        <v>50.4</v>
      </c>
      <c r="AC211" s="7">
        <v>51.6</v>
      </c>
      <c r="AD211" s="7">
        <v>13.33</v>
      </c>
      <c r="AE211" s="7">
        <v>8.6</v>
      </c>
      <c r="AF211" s="7">
        <v>9.3000000000000007</v>
      </c>
      <c r="AG211" s="7">
        <v>-4.7</v>
      </c>
      <c r="AH211" s="7">
        <v>-4</v>
      </c>
      <c r="AI211" s="7">
        <v>5.2</v>
      </c>
      <c r="AJ211" s="7">
        <v>1.4</v>
      </c>
      <c r="AK211" s="7">
        <v>3.8</v>
      </c>
      <c r="AL211" s="7">
        <v>6.3</v>
      </c>
      <c r="AM211" s="7">
        <v>-13.7</v>
      </c>
      <c r="AN211" s="7">
        <v>-3</v>
      </c>
      <c r="AO211" s="7">
        <v>16</v>
      </c>
      <c r="AP211" s="7">
        <v>9.1999999999999993</v>
      </c>
      <c r="AQ211" s="7">
        <v>7.5</v>
      </c>
      <c r="AR211" s="7">
        <v>6.6</v>
      </c>
      <c r="AS211" s="7">
        <v>16.5</v>
      </c>
      <c r="AT211" s="7">
        <v>4</v>
      </c>
      <c r="AU211" s="7">
        <v>11.3</v>
      </c>
      <c r="AV211" s="7">
        <v>18</v>
      </c>
      <c r="AW211" s="7">
        <v>3.1</v>
      </c>
      <c r="AX211" s="7">
        <v>37.700000000000003</v>
      </c>
      <c r="AY211" s="7">
        <v>59.2</v>
      </c>
      <c r="AZ211" s="7">
        <v>13.9</v>
      </c>
      <c r="BA211" s="7">
        <v>-6.4</v>
      </c>
      <c r="BB211" s="7">
        <v>5.5</v>
      </c>
      <c r="BC211" s="7">
        <v>2.5</v>
      </c>
      <c r="BD211" s="7">
        <v>-22.2</v>
      </c>
      <c r="BE211" s="7">
        <v>-3.6</v>
      </c>
      <c r="BF211" s="7">
        <v>14.7</v>
      </c>
      <c r="BG211" s="7">
        <v>4.5999999999999996</v>
      </c>
      <c r="BH211" s="7">
        <v>13.5</v>
      </c>
      <c r="BI211" s="7">
        <v>-11.4</v>
      </c>
      <c r="BJ211" s="7">
        <v>5.5</v>
      </c>
      <c r="BK211" s="7">
        <v>14.2</v>
      </c>
      <c r="BL211" s="7">
        <v>19.399999999999999</v>
      </c>
      <c r="BM211" s="7">
        <v>25.2</v>
      </c>
      <c r="BN211" s="7">
        <v>10.1</v>
      </c>
      <c r="BO211" s="7">
        <v>17.8</v>
      </c>
      <c r="BP211" s="7">
        <v>18.8</v>
      </c>
      <c r="BQ211" s="7">
        <v>15.4</v>
      </c>
      <c r="BR211" s="7">
        <v>16.849599999999999</v>
      </c>
      <c r="BS211" s="7">
        <v>-1.2</v>
      </c>
      <c r="BT211" s="7">
        <v>-1.2</v>
      </c>
      <c r="BU211" s="7">
        <v>19.7</v>
      </c>
      <c r="BV211" s="7">
        <v>-2.8</v>
      </c>
      <c r="BW211" s="7">
        <v>-11.34</v>
      </c>
      <c r="BX211" s="7">
        <v>8.5</v>
      </c>
      <c r="BY211" s="7">
        <v>10.199999999999999</v>
      </c>
      <c r="BZ211" s="7">
        <v>4.8</v>
      </c>
      <c r="CA211" s="7">
        <v>5</v>
      </c>
      <c r="CB211" s="7">
        <v>5.9</v>
      </c>
      <c r="CC211" s="7">
        <v>8.5</v>
      </c>
      <c r="CD211" s="7">
        <v>8.8000000000000007</v>
      </c>
      <c r="CE211" s="7">
        <v>38.5</v>
      </c>
      <c r="CF211" s="7">
        <v>17.5</v>
      </c>
      <c r="CG211" s="7">
        <v>101.38</v>
      </c>
      <c r="CH211" s="7">
        <v>11.2</v>
      </c>
      <c r="CI211" s="7">
        <v>10.6</v>
      </c>
      <c r="CJ211" s="7">
        <v>3.4</v>
      </c>
      <c r="CK211" s="7">
        <v>5</v>
      </c>
      <c r="CL211" s="7">
        <v>16.100000000000001</v>
      </c>
      <c r="CM211" s="7">
        <v>13.5</v>
      </c>
      <c r="CN211" s="7">
        <v>38.799999999999997</v>
      </c>
      <c r="CO211" s="7">
        <v>32.5</v>
      </c>
      <c r="CP211" s="7">
        <v>18.3</v>
      </c>
      <c r="CQ211" s="7">
        <v>22.3</v>
      </c>
      <c r="CR211" s="7">
        <v>9.6</v>
      </c>
      <c r="CS211" s="7">
        <v>7.9</v>
      </c>
      <c r="CT211" s="7">
        <v>13.3</v>
      </c>
      <c r="CU211" s="7">
        <v>9</v>
      </c>
      <c r="CV211" s="7">
        <v>6.3</v>
      </c>
      <c r="CW211" s="7">
        <v>11</v>
      </c>
      <c r="CX211" s="7">
        <v>10.7</v>
      </c>
      <c r="CY211" s="7">
        <v>12.9</v>
      </c>
      <c r="CZ211" s="7">
        <v>10.9</v>
      </c>
      <c r="DA211" s="7">
        <v>11.9</v>
      </c>
      <c r="DB211" s="7">
        <v>0</v>
      </c>
      <c r="DC211" s="7">
        <v>10.199999999999999</v>
      </c>
      <c r="DD211" s="7">
        <v>10.199999999999999</v>
      </c>
      <c r="DE211" s="7">
        <v>11</v>
      </c>
      <c r="DF211" s="7">
        <v>10</v>
      </c>
      <c r="DG211" s="7">
        <v>8.1</v>
      </c>
      <c r="DH211" s="7">
        <v>6.7</v>
      </c>
      <c r="DI211" s="7">
        <v>4.54</v>
      </c>
      <c r="DJ211" s="7">
        <v>9.8000000000000007</v>
      </c>
      <c r="DK211" s="7">
        <v>-9.1</v>
      </c>
      <c r="DL211" s="7">
        <v>12.51</v>
      </c>
      <c r="DM211" s="7">
        <v>-2007.7496249999999</v>
      </c>
      <c r="DN211" s="7">
        <v>30567.89</v>
      </c>
      <c r="DO211" s="7">
        <v>93.29</v>
      </c>
      <c r="DP211" s="7">
        <v>6.6</v>
      </c>
      <c r="DQ211" s="7">
        <v>15</v>
      </c>
      <c r="DR211" s="7">
        <v>9.1</v>
      </c>
      <c r="DS211" s="7">
        <v>12.9</v>
      </c>
      <c r="DT211" s="7">
        <v>11.59</v>
      </c>
      <c r="DU211" s="7">
        <v>15.32</v>
      </c>
      <c r="DV211" s="7">
        <v>8.9</v>
      </c>
      <c r="DW211" s="7">
        <v>3.65</v>
      </c>
      <c r="DX211" s="7">
        <v>14.19</v>
      </c>
      <c r="DY211" s="7">
        <v>31.39</v>
      </c>
      <c r="DZ211" s="7">
        <v>7.32</v>
      </c>
      <c r="EA211" s="7">
        <v>-14.4</v>
      </c>
      <c r="EB211" s="7">
        <v>87.1</v>
      </c>
      <c r="EC211" s="7">
        <v>-372.81</v>
      </c>
      <c r="ED211" s="7">
        <v>14.917823</v>
      </c>
      <c r="EE211" s="7">
        <v>2.4500000000000002</v>
      </c>
      <c r="EF211" s="7">
        <v>2.6179999999999999</v>
      </c>
      <c r="EG211" s="7">
        <v>4.1036000000000001</v>
      </c>
      <c r="EH211" s="7">
        <v>4.4555999999999996</v>
      </c>
      <c r="EI211" s="7">
        <v>4.3</v>
      </c>
      <c r="EJ211" s="7">
        <v>3.5</v>
      </c>
      <c r="EK211" s="7">
        <v>3.2825000000000002</v>
      </c>
      <c r="EL211" s="7">
        <v>3.4742000000000002</v>
      </c>
      <c r="EM211" s="7">
        <v>3.4737</v>
      </c>
      <c r="EN211" s="7">
        <v>3.5834999999999999</v>
      </c>
      <c r="EO211" s="7">
        <v>3.7804000000000002</v>
      </c>
      <c r="EP211" s="7">
        <v>4.4428999999999998</v>
      </c>
      <c r="EQ211" s="7">
        <v>1.5</v>
      </c>
      <c r="ER211" s="7">
        <v>5.5</v>
      </c>
      <c r="ES211" s="7">
        <v>106.1</v>
      </c>
      <c r="ET211" s="7">
        <v>7</v>
      </c>
      <c r="EU211" s="7">
        <v>3.8</v>
      </c>
      <c r="EV211" s="7">
        <v>6.1999999999999904</v>
      </c>
      <c r="EW211" s="7">
        <v>8.1</v>
      </c>
      <c r="EX211" s="7">
        <v>3.8999999999999901</v>
      </c>
      <c r="EY211" s="7">
        <v>6.4</v>
      </c>
      <c r="EZ211" s="7">
        <v>6.7</v>
      </c>
      <c r="FA211" s="7">
        <v>5</v>
      </c>
      <c r="FB211" s="7">
        <v>7.8</v>
      </c>
      <c r="FC211" s="7">
        <v>10.1</v>
      </c>
      <c r="FD211" s="7">
        <v>8.1</v>
      </c>
      <c r="FE211" s="7">
        <v>3.7</v>
      </c>
      <c r="FF211" s="7">
        <v>7.7</v>
      </c>
      <c r="FG211" s="7">
        <v>17.899999999999999</v>
      </c>
      <c r="FH211" s="7">
        <v>8</v>
      </c>
      <c r="FI211" s="7">
        <v>10.4</v>
      </c>
      <c r="FJ211" s="7">
        <v>6.218</v>
      </c>
      <c r="FK211" s="7">
        <v>4.0975000000000001</v>
      </c>
      <c r="FL211" s="7">
        <v>9.5018999999999991</v>
      </c>
      <c r="FM211" s="7">
        <v>2.8534000000000002</v>
      </c>
      <c r="FN211" s="7">
        <v>775.12990099999899</v>
      </c>
      <c r="FO211" s="7">
        <v>2.6305619999999998</v>
      </c>
      <c r="FP211" s="7">
        <v>69.409757999999997</v>
      </c>
      <c r="FQ211" s="7">
        <v>1.8258669999999999</v>
      </c>
      <c r="FR211" s="7">
        <v>30.5902419999999</v>
      </c>
      <c r="FS211" s="7">
        <v>0.80469500000000005</v>
      </c>
      <c r="FT211" s="7">
        <v>4.4790979999999996</v>
      </c>
      <c r="FU211" s="7">
        <v>-2.3796999999999899</v>
      </c>
      <c r="FV211" s="7">
        <v>-0.28254800000000002</v>
      </c>
      <c r="FW211" s="7">
        <v>1.5441119999999999</v>
      </c>
      <c r="FX211" s="7">
        <v>19000.382979999998</v>
      </c>
      <c r="FY211" s="7">
        <v>241.9</v>
      </c>
      <c r="FZ211" s="7">
        <v>47.2</v>
      </c>
      <c r="GA211" s="7">
        <v>159.4</v>
      </c>
      <c r="GB211" s="7">
        <v>35.299999999999997</v>
      </c>
      <c r="GC211" s="7">
        <v>15.8</v>
      </c>
      <c r="GD211" s="7">
        <v>19.5</v>
      </c>
      <c r="GE211" s="7">
        <v>73.900000000000006</v>
      </c>
      <c r="GF211" s="7">
        <v>64</v>
      </c>
      <c r="GG211" s="7">
        <v>8.1</v>
      </c>
      <c r="GH211" s="7">
        <v>6.6999999999999904</v>
      </c>
    </row>
    <row r="212" spans="1:190" x14ac:dyDescent="0.3">
      <c r="A212" s="6">
        <v>42947</v>
      </c>
      <c r="B212" s="7">
        <v>6.4</v>
      </c>
      <c r="C212" s="7">
        <v>-1.3</v>
      </c>
      <c r="D212" s="7">
        <v>6.7</v>
      </c>
      <c r="E212" s="7">
        <v>9.8000000000000007</v>
      </c>
      <c r="F212" s="7">
        <v>6.7</v>
      </c>
      <c r="G212" s="7">
        <v>6.7</v>
      </c>
      <c r="H212" s="7">
        <v>6.7</v>
      </c>
      <c r="I212" s="7">
        <v>5.5</v>
      </c>
      <c r="J212" s="7">
        <v>0.4</v>
      </c>
      <c r="K212" s="7">
        <v>8.6</v>
      </c>
      <c r="L212" s="7">
        <v>9.9365849999999991</v>
      </c>
      <c r="M212" s="7">
        <v>9.8222319999999996</v>
      </c>
      <c r="N212" s="7">
        <v>9.7478490000000004</v>
      </c>
      <c r="O212" s="7">
        <v>13.096355000000001</v>
      </c>
      <c r="P212" s="7">
        <v>7.5863899999999997</v>
      </c>
      <c r="Q212" s="7">
        <v>17.7</v>
      </c>
      <c r="R212" s="7">
        <v>9.5</v>
      </c>
      <c r="S212" s="7">
        <v>19.5</v>
      </c>
      <c r="T212" s="7">
        <v>8.4</v>
      </c>
      <c r="U212" s="7">
        <v>16.5</v>
      </c>
      <c r="V212" s="7">
        <v>9.4</v>
      </c>
      <c r="W212" s="7">
        <v>9.8000000000000007</v>
      </c>
      <c r="X212" s="7">
        <v>8</v>
      </c>
      <c r="Y212" s="7">
        <v>51.4</v>
      </c>
      <c r="Z212" s="7">
        <v>53.5</v>
      </c>
      <c r="AA212" s="7">
        <v>54.5</v>
      </c>
      <c r="AB212" s="7">
        <v>51.1</v>
      </c>
      <c r="AC212" s="7">
        <v>51.5</v>
      </c>
      <c r="AD212" s="7">
        <v>15.49</v>
      </c>
      <c r="AE212" s="7">
        <v>8.3000000000000007</v>
      </c>
      <c r="AF212" s="7">
        <v>8.9</v>
      </c>
      <c r="AG212" s="7">
        <v>-5</v>
      </c>
      <c r="AH212" s="7">
        <v>-5.7</v>
      </c>
      <c r="AI212" s="7">
        <v>7.8</v>
      </c>
      <c r="AJ212" s="7">
        <v>1.5</v>
      </c>
      <c r="AK212" s="7">
        <v>5.4</v>
      </c>
      <c r="AL212" s="7">
        <v>5.6</v>
      </c>
      <c r="AM212" s="7">
        <v>-10.7</v>
      </c>
      <c r="AN212" s="7">
        <v>-2.5</v>
      </c>
      <c r="AO212" s="7">
        <v>14.5</v>
      </c>
      <c r="AP212" s="7">
        <v>8.8000000000000007</v>
      </c>
      <c r="AQ212" s="7">
        <v>7.1</v>
      </c>
      <c r="AR212" s="7">
        <v>6.9</v>
      </c>
      <c r="AS212" s="7">
        <v>14.4</v>
      </c>
      <c r="AT212" s="7">
        <v>3.4</v>
      </c>
      <c r="AU212" s="7">
        <v>11.3</v>
      </c>
      <c r="AV212" s="7">
        <v>17.7</v>
      </c>
      <c r="AW212" s="7">
        <v>3.2</v>
      </c>
      <c r="AX212" s="7">
        <v>37.700000000000003</v>
      </c>
      <c r="AY212" s="7">
        <v>59.2</v>
      </c>
      <c r="AZ212" s="7">
        <v>11.6</v>
      </c>
      <c r="BA212" s="7">
        <v>-6.1</v>
      </c>
      <c r="BB212" s="7">
        <v>4.8</v>
      </c>
      <c r="BC212" s="7">
        <v>1.6</v>
      </c>
      <c r="BD212" s="7">
        <v>-21.9</v>
      </c>
      <c r="BE212" s="7">
        <v>-4.2</v>
      </c>
      <c r="BF212" s="7">
        <v>15.3</v>
      </c>
      <c r="BG212" s="7">
        <v>5.0999999999999996</v>
      </c>
      <c r="BH212" s="7">
        <v>12.9</v>
      </c>
      <c r="BI212" s="7">
        <v>-8.6</v>
      </c>
      <c r="BJ212" s="7">
        <v>5.0999999999999996</v>
      </c>
      <c r="BK212" s="7">
        <v>10.9</v>
      </c>
      <c r="BL212" s="7">
        <v>16.899999999999999</v>
      </c>
      <c r="BM212" s="7">
        <v>24.7</v>
      </c>
      <c r="BN212" s="7">
        <v>7.8</v>
      </c>
      <c r="BO212" s="7">
        <v>20</v>
      </c>
      <c r="BP212" s="7">
        <v>17.600000000000001</v>
      </c>
      <c r="BQ212" s="7">
        <v>16</v>
      </c>
      <c r="BR212" s="7">
        <v>16.667400000000001</v>
      </c>
      <c r="BS212" s="7">
        <v>9.6</v>
      </c>
      <c r="BT212" s="7">
        <v>1.9</v>
      </c>
      <c r="BU212" s="7">
        <v>19.399999999999999</v>
      </c>
      <c r="BV212" s="7">
        <v>-15.8</v>
      </c>
      <c r="BW212" s="7">
        <v>-35.130000000000003</v>
      </c>
      <c r="BX212" s="7">
        <v>7.9</v>
      </c>
      <c r="BY212" s="7">
        <v>10</v>
      </c>
      <c r="BZ212" s="7">
        <v>4.7</v>
      </c>
      <c r="CA212" s="7">
        <v>3</v>
      </c>
      <c r="CB212" s="7">
        <v>4.3</v>
      </c>
      <c r="CC212" s="7">
        <v>7.9</v>
      </c>
      <c r="CD212" s="7">
        <v>11.1</v>
      </c>
      <c r="CE212" s="7">
        <v>41</v>
      </c>
      <c r="CF212" s="7">
        <v>16.100000000000001</v>
      </c>
      <c r="CG212" s="7">
        <v>101.45</v>
      </c>
      <c r="CH212" s="7">
        <v>9.6999999999999993</v>
      </c>
      <c r="CI212" s="7">
        <v>8</v>
      </c>
      <c r="CJ212" s="7">
        <v>3.2</v>
      </c>
      <c r="CK212" s="7">
        <v>2.4</v>
      </c>
      <c r="CL212" s="7">
        <v>14</v>
      </c>
      <c r="CM212" s="7">
        <v>11.5</v>
      </c>
      <c r="CN212" s="7">
        <v>33.700000000000003</v>
      </c>
      <c r="CO212" s="7">
        <v>29.4</v>
      </c>
      <c r="CP212" s="7">
        <v>15.2</v>
      </c>
      <c r="CQ212" s="7">
        <v>19.899999999999999</v>
      </c>
      <c r="CR212" s="7">
        <v>9.3000000000000007</v>
      </c>
      <c r="CS212" s="7">
        <v>7.7</v>
      </c>
      <c r="CT212" s="7">
        <v>11.3</v>
      </c>
      <c r="CU212" s="7">
        <v>8.5</v>
      </c>
      <c r="CV212" s="7">
        <v>6.6</v>
      </c>
      <c r="CW212" s="7">
        <v>10.4</v>
      </c>
      <c r="CX212" s="7">
        <v>10.199999999999999</v>
      </c>
      <c r="CY212" s="7">
        <v>11.7</v>
      </c>
      <c r="CZ212" s="7">
        <v>10.3</v>
      </c>
      <c r="DA212" s="7">
        <v>11.1</v>
      </c>
      <c r="DB212" s="7">
        <v>0</v>
      </c>
      <c r="DC212" s="7">
        <v>8.6</v>
      </c>
      <c r="DD212" s="7">
        <v>8.6</v>
      </c>
      <c r="DE212" s="7">
        <v>9</v>
      </c>
      <c r="DF212" s="7">
        <v>9.6</v>
      </c>
      <c r="DG212" s="9">
        <f>2/3*DG211+1/3*DG214</f>
        <v>8.1666666666666661</v>
      </c>
      <c r="DH212" s="9">
        <f>2/3*DH211+1/3*DH214</f>
        <v>6.5333333333333332</v>
      </c>
      <c r="DI212" s="7">
        <v>6.15</v>
      </c>
      <c r="DJ212" s="7">
        <v>8.1</v>
      </c>
      <c r="DK212" s="7">
        <v>-7.23</v>
      </c>
      <c r="DL212" s="7">
        <v>11.87</v>
      </c>
      <c r="DM212" s="7">
        <v>-1419.4835129999999</v>
      </c>
      <c r="DN212" s="7">
        <v>30807.200000000001</v>
      </c>
      <c r="DO212" s="7">
        <v>92.75</v>
      </c>
      <c r="DP212" s="7">
        <v>6.1</v>
      </c>
      <c r="DQ212" s="7">
        <v>15.3</v>
      </c>
      <c r="DR212" s="7">
        <v>8.9</v>
      </c>
      <c r="DS212" s="7">
        <v>13.2</v>
      </c>
      <c r="DT212" s="7">
        <v>78.06</v>
      </c>
      <c r="DU212" s="7">
        <v>-101.81</v>
      </c>
      <c r="DV212" s="7">
        <v>41.18</v>
      </c>
      <c r="DW212" s="7">
        <v>22.75</v>
      </c>
      <c r="DX212" s="7">
        <v>-13696.15</v>
      </c>
      <c r="DY212" s="7">
        <v>-1647.27</v>
      </c>
      <c r="DZ212" s="7">
        <v>60.92</v>
      </c>
      <c r="EA212" s="7">
        <v>20.74</v>
      </c>
      <c r="EB212" s="7">
        <v>137.61000000000001</v>
      </c>
      <c r="EC212" s="7">
        <v>59.43</v>
      </c>
      <c r="ED212" s="7">
        <v>15.542253000000001</v>
      </c>
      <c r="EE212" s="7">
        <v>2.4500000000000002</v>
      </c>
      <c r="EF212" s="7">
        <v>2.806</v>
      </c>
      <c r="EG212" s="7">
        <v>3.9950999999999999</v>
      </c>
      <c r="EH212" s="7">
        <v>4.2857000000000003</v>
      </c>
      <c r="EI212" s="7">
        <v>4.3</v>
      </c>
      <c r="EJ212" s="7">
        <v>3.3</v>
      </c>
      <c r="EK212" s="7">
        <v>3.36</v>
      </c>
      <c r="EL212" s="7">
        <v>3.37</v>
      </c>
      <c r="EM212" s="7">
        <v>3.4094000000000002</v>
      </c>
      <c r="EN212" s="7">
        <v>3.58</v>
      </c>
      <c r="EO212" s="7">
        <v>3.7370000000000001</v>
      </c>
      <c r="EP212" s="7">
        <v>4.4339000000000004</v>
      </c>
      <c r="EQ212" s="7">
        <v>1.4</v>
      </c>
      <c r="ER212" s="7">
        <v>5.5</v>
      </c>
      <c r="ES212" s="7">
        <v>105.8</v>
      </c>
      <c r="ET212" s="7">
        <v>6.9666666666666597</v>
      </c>
      <c r="EU212" s="7">
        <v>3.8333333333333299</v>
      </c>
      <c r="EV212" s="7">
        <v>6.0666666666666602</v>
      </c>
      <c r="EW212" s="7">
        <v>8.1999999999999993</v>
      </c>
      <c r="EX212" s="7">
        <v>3.93333333333333</v>
      </c>
      <c r="EY212" s="7">
        <v>6.3333333333333304</v>
      </c>
      <c r="EZ212" s="7">
        <v>6.6333333333333302</v>
      </c>
      <c r="FA212" s="7">
        <v>4.5666666666666602</v>
      </c>
      <c r="FB212" s="7">
        <v>7.8</v>
      </c>
      <c r="FC212" s="7">
        <v>9.9666666666666597</v>
      </c>
      <c r="FD212" s="7">
        <v>8.1333333333333293</v>
      </c>
      <c r="FE212" s="7">
        <v>4.43333333333333</v>
      </c>
      <c r="FF212" s="7">
        <v>6.8333333333333304</v>
      </c>
      <c r="FG212" s="7">
        <v>19.266666666666602</v>
      </c>
      <c r="FH212" s="7">
        <v>8.0666666666666593</v>
      </c>
      <c r="FI212" s="7">
        <v>11.233333333333301</v>
      </c>
      <c r="FJ212" s="7">
        <v>6.3132666666666601</v>
      </c>
      <c r="FK212" s="7">
        <v>4.1682666666666597</v>
      </c>
      <c r="FL212" s="7">
        <v>9.6673666666666591</v>
      </c>
      <c r="FM212" s="7">
        <v>2.8902333333333301</v>
      </c>
      <c r="FN212" s="7">
        <v>727.824792</v>
      </c>
      <c r="FO212" s="7">
        <v>2.4150853333333302</v>
      </c>
      <c r="FP212" s="7">
        <v>68.988046333333301</v>
      </c>
      <c r="FQ212" s="7">
        <v>1.6679379999999999</v>
      </c>
      <c r="FR212" s="7">
        <v>31.011953666666599</v>
      </c>
      <c r="FS212" s="7">
        <v>0.74714766666666699</v>
      </c>
      <c r="FT212" s="7">
        <v>4.2427616666666603</v>
      </c>
      <c r="FU212" s="7">
        <v>-2.2757716666666599</v>
      </c>
      <c r="FV212" s="7">
        <v>-0.31309233333333297</v>
      </c>
      <c r="FW212" s="7">
        <v>1.4806106666666601</v>
      </c>
      <c r="FX212" s="7">
        <v>18884.450356666599</v>
      </c>
      <c r="FY212" s="7">
        <v>242.13333333333301</v>
      </c>
      <c r="FZ212" s="7">
        <v>47.6</v>
      </c>
      <c r="GA212" s="7">
        <v>159</v>
      </c>
      <c r="GB212" s="7">
        <v>35.533333333333303</v>
      </c>
      <c r="GC212" s="7">
        <v>15.8333333333333</v>
      </c>
      <c r="GD212" s="7">
        <v>19.7</v>
      </c>
      <c r="GE212" s="7">
        <v>72.8333333333333</v>
      </c>
      <c r="GF212" s="7">
        <v>63.6666666666666</v>
      </c>
      <c r="GG212" s="7">
        <v>8.1666666666666607</v>
      </c>
      <c r="GH212" s="7">
        <v>6.5333333333333297</v>
      </c>
    </row>
    <row r="213" spans="1:190" x14ac:dyDescent="0.3">
      <c r="A213" s="6">
        <v>42978</v>
      </c>
      <c r="B213" s="7">
        <v>6</v>
      </c>
      <c r="C213" s="7">
        <v>-3.4</v>
      </c>
      <c r="D213" s="7">
        <v>6.9</v>
      </c>
      <c r="E213" s="7">
        <v>8.6999999999999993</v>
      </c>
      <c r="F213" s="7">
        <v>7.8</v>
      </c>
      <c r="G213" s="7">
        <v>5.8</v>
      </c>
      <c r="H213" s="7">
        <v>7.9</v>
      </c>
      <c r="I213" s="7">
        <v>3.7</v>
      </c>
      <c r="J213" s="7">
        <v>0.47</v>
      </c>
      <c r="K213" s="7">
        <v>4.8</v>
      </c>
      <c r="L213" s="7">
        <v>6.4302979999999996</v>
      </c>
      <c r="M213" s="7">
        <v>11.72363</v>
      </c>
      <c r="N213" s="7">
        <v>2.5628579999999999</v>
      </c>
      <c r="O213" s="7">
        <v>12.721175000000001</v>
      </c>
      <c r="P213" s="7">
        <v>16.429686</v>
      </c>
      <c r="Q213" s="7">
        <v>13.1</v>
      </c>
      <c r="R213" s="7">
        <v>9.6</v>
      </c>
      <c r="S213" s="7">
        <v>13.2</v>
      </c>
      <c r="T213" s="7">
        <v>7.6</v>
      </c>
      <c r="U213" s="7">
        <v>24</v>
      </c>
      <c r="V213" s="7">
        <v>9</v>
      </c>
      <c r="W213" s="7">
        <v>9.8000000000000007</v>
      </c>
      <c r="X213" s="7">
        <v>7.9</v>
      </c>
      <c r="Y213" s="7">
        <v>51.7</v>
      </c>
      <c r="Z213" s="7">
        <v>54.1</v>
      </c>
      <c r="AA213" s="7">
        <v>53.4</v>
      </c>
      <c r="AB213" s="7">
        <v>51.6</v>
      </c>
      <c r="AC213" s="7">
        <v>52.7</v>
      </c>
      <c r="AD213" s="7">
        <v>11.51</v>
      </c>
      <c r="AE213" s="7">
        <v>7.8</v>
      </c>
      <c r="AF213" s="7">
        <v>8.4</v>
      </c>
      <c r="AG213" s="7">
        <v>-4</v>
      </c>
      <c r="AH213" s="7">
        <v>-6.7</v>
      </c>
      <c r="AI213" s="7">
        <v>5.0999999999999996</v>
      </c>
      <c r="AJ213" s="7">
        <v>2.8</v>
      </c>
      <c r="AK213" s="7">
        <v>6.9</v>
      </c>
      <c r="AL213" s="7">
        <v>7.7</v>
      </c>
      <c r="AM213" s="7">
        <v>-10</v>
      </c>
      <c r="AN213" s="7">
        <v>-0.9</v>
      </c>
      <c r="AO213" s="7">
        <v>14</v>
      </c>
      <c r="AP213" s="7">
        <v>8.1999999999999993</v>
      </c>
      <c r="AQ213" s="7">
        <v>6.1</v>
      </c>
      <c r="AR213" s="7">
        <v>7.8</v>
      </c>
      <c r="AS213" s="7">
        <v>12.2</v>
      </c>
      <c r="AT213" s="7">
        <v>3.2</v>
      </c>
      <c r="AU213" s="7">
        <v>10.6</v>
      </c>
      <c r="AV213" s="7">
        <v>17.600000000000001</v>
      </c>
      <c r="AW213" s="7">
        <v>3.2</v>
      </c>
      <c r="AX213" s="7">
        <v>37.6</v>
      </c>
      <c r="AY213" s="7">
        <v>59.2</v>
      </c>
      <c r="AZ213" s="7">
        <v>9.6</v>
      </c>
      <c r="BA213" s="7">
        <v>-7</v>
      </c>
      <c r="BB213" s="7">
        <v>4.5</v>
      </c>
      <c r="BC213" s="7">
        <v>2.6</v>
      </c>
      <c r="BD213" s="7">
        <v>-25.1</v>
      </c>
      <c r="BE213" s="7">
        <v>-5.3</v>
      </c>
      <c r="BF213" s="7">
        <v>14.3</v>
      </c>
      <c r="BG213" s="7">
        <v>3</v>
      </c>
      <c r="BH213" s="7">
        <v>11.3</v>
      </c>
      <c r="BI213" s="7">
        <v>-5.7</v>
      </c>
      <c r="BJ213" s="7">
        <v>5.0999999999999996</v>
      </c>
      <c r="BK213" s="7">
        <v>12</v>
      </c>
      <c r="BL213" s="7">
        <v>11.8</v>
      </c>
      <c r="BM213" s="7">
        <v>23.6</v>
      </c>
      <c r="BN213" s="7">
        <v>3.5</v>
      </c>
      <c r="BO213" s="7">
        <v>20</v>
      </c>
      <c r="BP213" s="7">
        <v>17.3</v>
      </c>
      <c r="BQ213" s="7">
        <v>16.8</v>
      </c>
      <c r="BR213" s="7">
        <v>16.0914</v>
      </c>
      <c r="BS213" s="7">
        <v>3</v>
      </c>
      <c r="BT213" s="7">
        <v>2.2000000000000002</v>
      </c>
      <c r="BU213" s="7">
        <v>18.600000000000001</v>
      </c>
      <c r="BV213" s="7">
        <v>7</v>
      </c>
      <c r="BW213" s="7">
        <v>-24.76</v>
      </c>
      <c r="BX213" s="7">
        <v>7.9</v>
      </c>
      <c r="BY213" s="7">
        <v>10.1</v>
      </c>
      <c r="BZ213" s="7">
        <v>4.8</v>
      </c>
      <c r="CA213" s="7">
        <v>2.4</v>
      </c>
      <c r="CB213" s="7">
        <v>4.2</v>
      </c>
      <c r="CC213" s="7">
        <v>7.9</v>
      </c>
      <c r="CD213" s="7">
        <v>10.1</v>
      </c>
      <c r="CE213" s="7">
        <v>42.7</v>
      </c>
      <c r="CF213" s="7">
        <v>18</v>
      </c>
      <c r="CG213" s="7">
        <v>101.47</v>
      </c>
      <c r="CH213" s="7">
        <v>9</v>
      </c>
      <c r="CI213" s="7">
        <v>7.6</v>
      </c>
      <c r="CJ213" s="7">
        <v>3.1</v>
      </c>
      <c r="CK213" s="7">
        <v>3.4</v>
      </c>
      <c r="CL213" s="7">
        <v>12.7</v>
      </c>
      <c r="CM213" s="7">
        <v>10.3</v>
      </c>
      <c r="CN213" s="7">
        <v>32.299999999999997</v>
      </c>
      <c r="CO213" s="7">
        <v>26.9</v>
      </c>
      <c r="CP213" s="7">
        <v>13.9</v>
      </c>
      <c r="CQ213" s="7">
        <v>18.100000000000001</v>
      </c>
      <c r="CR213" s="7">
        <v>8.1999999999999993</v>
      </c>
      <c r="CS213" s="7">
        <v>7</v>
      </c>
      <c r="CT213" s="7">
        <v>7.6</v>
      </c>
      <c r="CU213" s="7">
        <v>7.5</v>
      </c>
      <c r="CV213" s="7">
        <v>6.5</v>
      </c>
      <c r="CW213" s="7">
        <v>10.1</v>
      </c>
      <c r="CX213" s="7">
        <v>9.9</v>
      </c>
      <c r="CY213" s="7">
        <v>11.5</v>
      </c>
      <c r="CZ213" s="7">
        <v>10.1</v>
      </c>
      <c r="DA213" s="7">
        <v>10.7</v>
      </c>
      <c r="DB213" s="7">
        <v>0</v>
      </c>
      <c r="DC213" s="7">
        <v>7.5</v>
      </c>
      <c r="DD213" s="7">
        <v>7.5</v>
      </c>
      <c r="DE213" s="7">
        <v>7.6</v>
      </c>
      <c r="DF213" s="7">
        <v>8.9</v>
      </c>
      <c r="DG213" s="9">
        <f>1/3*DG211+2/3*DG214</f>
        <v>8.2333333333333325</v>
      </c>
      <c r="DH213" s="9">
        <f>1/3*DH211+2/3*DH214</f>
        <v>6.3666666666666663</v>
      </c>
      <c r="DI213" s="7">
        <v>5.27</v>
      </c>
      <c r="DJ213" s="7">
        <v>7.9</v>
      </c>
      <c r="DK213" s="7">
        <v>-20.059999999999999</v>
      </c>
      <c r="DL213" s="7">
        <v>11.42</v>
      </c>
      <c r="DM213" s="7">
        <v>-1641.194289</v>
      </c>
      <c r="DN213" s="7">
        <v>30915.27</v>
      </c>
      <c r="DO213" s="7">
        <v>94.38</v>
      </c>
      <c r="DP213" s="7">
        <v>6.5</v>
      </c>
      <c r="DQ213" s="7">
        <v>14</v>
      </c>
      <c r="DR213" s="7">
        <v>8.6</v>
      </c>
      <c r="DS213" s="7">
        <v>13.2</v>
      </c>
      <c r="DT213" s="7">
        <v>14.89</v>
      </c>
      <c r="DU213" s="7">
        <v>25.51</v>
      </c>
      <c r="DV213" s="7">
        <v>55.76</v>
      </c>
      <c r="DW213" s="7">
        <v>-1.78</v>
      </c>
      <c r="DX213" s="7">
        <v>299.5</v>
      </c>
      <c r="DY213" s="7">
        <v>-135.06</v>
      </c>
      <c r="DZ213" s="7">
        <v>-23.6</v>
      </c>
      <c r="EA213" s="7">
        <v>-56.02</v>
      </c>
      <c r="EB213" s="7">
        <v>115.59</v>
      </c>
      <c r="EC213" s="7">
        <v>-282.52</v>
      </c>
      <c r="ED213" s="7">
        <v>15.112273</v>
      </c>
      <c r="EE213" s="7">
        <v>2.4500000000000002</v>
      </c>
      <c r="EF213" s="7">
        <v>2.831</v>
      </c>
      <c r="EG213" s="7">
        <v>4.5162000000000004</v>
      </c>
      <c r="EH213" s="7">
        <v>4.6900000000000004</v>
      </c>
      <c r="EI213" s="7">
        <v>4.3</v>
      </c>
      <c r="EJ213" s="7">
        <v>3.47</v>
      </c>
      <c r="EK213" s="7">
        <v>3.49</v>
      </c>
      <c r="EL213" s="7">
        <v>3.5</v>
      </c>
      <c r="EM213" s="7">
        <v>3.5474000000000001</v>
      </c>
      <c r="EN213" s="7">
        <v>3.7149999999999999</v>
      </c>
      <c r="EO213" s="7">
        <v>3.8525999999999998</v>
      </c>
      <c r="EP213" s="7">
        <v>4.8057999999999996</v>
      </c>
      <c r="EQ213" s="7">
        <v>1.8</v>
      </c>
      <c r="ER213" s="7">
        <v>6.3</v>
      </c>
      <c r="ES213" s="7">
        <v>106.7</v>
      </c>
      <c r="ET213" s="7">
        <v>6.93333333333333</v>
      </c>
      <c r="EU213" s="7">
        <v>3.86666666666666</v>
      </c>
      <c r="EV213" s="7">
        <v>5.93333333333333</v>
      </c>
      <c r="EW213" s="7">
        <v>8.3000000000000007</v>
      </c>
      <c r="EX213" s="7">
        <v>3.9666666666666601</v>
      </c>
      <c r="EY213" s="7">
        <v>6.2666666666666604</v>
      </c>
      <c r="EZ213" s="7">
        <v>6.5666666666666602</v>
      </c>
      <c r="FA213" s="7">
        <v>4.1333333333333302</v>
      </c>
      <c r="FB213" s="7">
        <v>7.8</v>
      </c>
      <c r="FC213" s="7">
        <v>9.8333333333333304</v>
      </c>
      <c r="FD213" s="7">
        <v>8.1666666666666607</v>
      </c>
      <c r="FE213" s="7">
        <v>5.1666666666666599</v>
      </c>
      <c r="FF213" s="7">
        <v>5.9666666666666597</v>
      </c>
      <c r="FG213" s="7">
        <v>20.633333333333301</v>
      </c>
      <c r="FH213" s="7">
        <v>8.1333333333333293</v>
      </c>
      <c r="FI213" s="7">
        <v>12.066666666666601</v>
      </c>
      <c r="FJ213" s="7">
        <v>6.4085333333333301</v>
      </c>
      <c r="FK213" s="7">
        <v>4.2390333333333299</v>
      </c>
      <c r="FL213" s="7">
        <v>9.8328333333333298</v>
      </c>
      <c r="FM213" s="7">
        <v>2.92706666666666</v>
      </c>
      <c r="FN213" s="7">
        <v>680.51968299999999</v>
      </c>
      <c r="FO213" s="7">
        <v>2.1996086666666601</v>
      </c>
      <c r="FP213" s="7">
        <v>68.566334666666606</v>
      </c>
      <c r="FQ213" s="7">
        <v>1.5100089999999999</v>
      </c>
      <c r="FR213" s="7">
        <v>31.433665333333298</v>
      </c>
      <c r="FS213" s="7">
        <v>0.68960033333333404</v>
      </c>
      <c r="FT213" s="7">
        <v>4.00642533333333</v>
      </c>
      <c r="FU213" s="7">
        <v>-2.1718433333333298</v>
      </c>
      <c r="FV213" s="7">
        <v>-0.34363666666666598</v>
      </c>
      <c r="FW213" s="7">
        <v>1.41710933333333</v>
      </c>
      <c r="FX213" s="7">
        <v>18768.517733333301</v>
      </c>
      <c r="FY213" s="7">
        <v>242.36666666666599</v>
      </c>
      <c r="FZ213" s="7">
        <v>48</v>
      </c>
      <c r="GA213" s="7">
        <v>158.6</v>
      </c>
      <c r="GB213" s="7">
        <v>35.766666666666602</v>
      </c>
      <c r="GC213" s="7">
        <v>15.8666666666666</v>
      </c>
      <c r="GD213" s="7">
        <v>19.899999999999999</v>
      </c>
      <c r="GE213" s="7">
        <v>71.766666666666595</v>
      </c>
      <c r="GF213" s="7">
        <v>63.3333333333333</v>
      </c>
      <c r="GG213" s="7">
        <v>8.2333333333333307</v>
      </c>
      <c r="GH213" s="7">
        <v>6.36666666666666</v>
      </c>
    </row>
    <row r="214" spans="1:190" x14ac:dyDescent="0.3">
      <c r="A214" s="6">
        <v>43008</v>
      </c>
      <c r="B214" s="7">
        <v>6.6</v>
      </c>
      <c r="C214" s="7">
        <v>-3.8</v>
      </c>
      <c r="D214" s="7">
        <v>8.1</v>
      </c>
      <c r="E214" s="7">
        <v>7.8</v>
      </c>
      <c r="F214" s="7">
        <v>9</v>
      </c>
      <c r="G214" s="7">
        <v>7.1</v>
      </c>
      <c r="H214" s="7">
        <v>8.9</v>
      </c>
      <c r="I214" s="7">
        <v>5.2</v>
      </c>
      <c r="J214" s="7">
        <v>0.55000000000000004</v>
      </c>
      <c r="K214" s="7">
        <v>5.3</v>
      </c>
      <c r="L214" s="7">
        <v>7.199605</v>
      </c>
      <c r="M214" s="7">
        <v>3.0379100000000001</v>
      </c>
      <c r="N214" s="7">
        <v>5.0817740000000002</v>
      </c>
      <c r="O214" s="7">
        <v>11.853024</v>
      </c>
      <c r="P214" s="7">
        <v>11.719404000000001</v>
      </c>
      <c r="Q214" s="7">
        <v>9.1999999999999993</v>
      </c>
      <c r="R214" s="7">
        <v>4</v>
      </c>
      <c r="S214" s="7">
        <v>11.1</v>
      </c>
      <c r="T214" s="7">
        <v>3.5</v>
      </c>
      <c r="U214" s="7">
        <v>27.7</v>
      </c>
      <c r="V214" s="7">
        <v>8.8000000000000007</v>
      </c>
      <c r="W214" s="7">
        <v>10.199999999999999</v>
      </c>
      <c r="X214" s="7">
        <v>7.8</v>
      </c>
      <c r="Y214" s="7">
        <v>52.4</v>
      </c>
      <c r="Z214" s="7">
        <v>54.7</v>
      </c>
      <c r="AA214" s="7">
        <v>55.4</v>
      </c>
      <c r="AB214" s="7">
        <v>51</v>
      </c>
      <c r="AC214" s="7">
        <v>50.6</v>
      </c>
      <c r="AD214" s="7">
        <v>11.45</v>
      </c>
      <c r="AE214" s="7">
        <v>7.5</v>
      </c>
      <c r="AF214" s="7">
        <v>8.1</v>
      </c>
      <c r="AG214" s="7">
        <v>-4.3</v>
      </c>
      <c r="AH214" s="7">
        <v>-6.7</v>
      </c>
      <c r="AI214" s="7">
        <v>5</v>
      </c>
      <c r="AJ214" s="7">
        <v>3.3</v>
      </c>
      <c r="AK214" s="7">
        <v>9</v>
      </c>
      <c r="AL214" s="7">
        <v>8.6</v>
      </c>
      <c r="AM214" s="7">
        <v>-7.1</v>
      </c>
      <c r="AN214" s="7">
        <v>0.1</v>
      </c>
      <c r="AO214" s="7">
        <v>11.7</v>
      </c>
      <c r="AP214" s="7">
        <v>7.6</v>
      </c>
      <c r="AQ214" s="7">
        <v>6</v>
      </c>
      <c r="AR214" s="7">
        <v>8.8000000000000007</v>
      </c>
      <c r="AS214" s="7">
        <v>11.8</v>
      </c>
      <c r="AT214" s="7">
        <v>2.6</v>
      </c>
      <c r="AU214" s="7">
        <v>10.5</v>
      </c>
      <c r="AV214" s="7">
        <v>17.600000000000001</v>
      </c>
      <c r="AW214" s="7">
        <v>3.3</v>
      </c>
      <c r="AX214" s="7">
        <v>37.5</v>
      </c>
      <c r="AY214" s="7">
        <v>59.3</v>
      </c>
      <c r="AZ214" s="7">
        <v>9.1</v>
      </c>
      <c r="BA214" s="7">
        <v>-9.1999999999999993</v>
      </c>
      <c r="BB214" s="7">
        <v>4.2</v>
      </c>
      <c r="BC214" s="7">
        <v>1.7</v>
      </c>
      <c r="BD214" s="7">
        <v>-28</v>
      </c>
      <c r="BE214" s="7">
        <v>-6.1</v>
      </c>
      <c r="BF214" s="7">
        <v>15.2</v>
      </c>
      <c r="BG214" s="7">
        <v>4.4000000000000004</v>
      </c>
      <c r="BH214" s="7">
        <v>10.6</v>
      </c>
      <c r="BI214" s="7">
        <v>-5.4</v>
      </c>
      <c r="BJ214" s="7">
        <v>4.9000000000000004</v>
      </c>
      <c r="BK214" s="7">
        <v>11.2</v>
      </c>
      <c r="BL214" s="7">
        <v>10</v>
      </c>
      <c r="BM214" s="7">
        <v>22.8</v>
      </c>
      <c r="BN214" s="7">
        <v>3.6</v>
      </c>
      <c r="BO214" s="7">
        <v>20.9</v>
      </c>
      <c r="BP214" s="7">
        <v>18.2</v>
      </c>
      <c r="BQ214" s="7">
        <v>14.8</v>
      </c>
      <c r="BR214" s="7">
        <v>15.8842</v>
      </c>
      <c r="BS214" s="7">
        <v>4</v>
      </c>
      <c r="BT214" s="7">
        <v>2.4</v>
      </c>
      <c r="BU214" s="7">
        <v>18.100000000000001</v>
      </c>
      <c r="BV214" s="7">
        <v>14.9</v>
      </c>
      <c r="BW214" s="7">
        <v>-42.39</v>
      </c>
      <c r="BX214" s="7">
        <v>8.1</v>
      </c>
      <c r="BY214" s="7">
        <v>10.4</v>
      </c>
      <c r="BZ214" s="7">
        <v>5.4</v>
      </c>
      <c r="CA214" s="7">
        <v>1.4</v>
      </c>
      <c r="CB214" s="7">
        <v>5.3</v>
      </c>
      <c r="CC214" s="7">
        <v>8.1</v>
      </c>
      <c r="CD214" s="7">
        <v>12.2</v>
      </c>
      <c r="CE214" s="7">
        <v>46.3</v>
      </c>
      <c r="CF214" s="7">
        <v>20.100000000000001</v>
      </c>
      <c r="CG214" s="7">
        <v>101.5</v>
      </c>
      <c r="CH214" s="7">
        <v>8</v>
      </c>
      <c r="CI214" s="7">
        <v>6.8</v>
      </c>
      <c r="CJ214" s="7">
        <v>3.1</v>
      </c>
      <c r="CK214" s="7">
        <v>1</v>
      </c>
      <c r="CL214" s="7">
        <v>10.3</v>
      </c>
      <c r="CM214" s="7">
        <v>7.6</v>
      </c>
      <c r="CN214" s="7">
        <v>32.700000000000003</v>
      </c>
      <c r="CO214" s="7">
        <v>23.7</v>
      </c>
      <c r="CP214" s="7">
        <v>12.1</v>
      </c>
      <c r="CQ214" s="7">
        <v>15.2</v>
      </c>
      <c r="CR214" s="7">
        <v>6.5</v>
      </c>
      <c r="CS214" s="7">
        <v>5.7</v>
      </c>
      <c r="CT214" s="7">
        <v>3.8</v>
      </c>
      <c r="CU214" s="7">
        <v>5.7</v>
      </c>
      <c r="CV214" s="7">
        <v>5.9</v>
      </c>
      <c r="CW214" s="7">
        <v>10.3</v>
      </c>
      <c r="CX214" s="7">
        <v>10.1</v>
      </c>
      <c r="CY214" s="7">
        <v>11.5</v>
      </c>
      <c r="CZ214" s="7">
        <v>10.4</v>
      </c>
      <c r="DA214" s="7">
        <v>10.199999999999999</v>
      </c>
      <c r="DB214" s="7">
        <v>0</v>
      </c>
      <c r="DC214" s="7">
        <v>7.8</v>
      </c>
      <c r="DD214" s="7">
        <v>7.9</v>
      </c>
      <c r="DE214" s="7">
        <v>6</v>
      </c>
      <c r="DF214" s="7">
        <v>9.3000000000000007</v>
      </c>
      <c r="DG214" s="7">
        <v>8.3000000000000007</v>
      </c>
      <c r="DH214" s="7">
        <v>6.2</v>
      </c>
      <c r="DI214" s="7">
        <v>5.66</v>
      </c>
      <c r="DJ214" s="7">
        <v>7.9</v>
      </c>
      <c r="DK214" s="7">
        <v>-32.29</v>
      </c>
      <c r="DL214" s="7">
        <v>11.6</v>
      </c>
      <c r="DM214" s="7">
        <v>-1460.237298</v>
      </c>
      <c r="DN214" s="7">
        <v>31085.1</v>
      </c>
      <c r="DO214" s="7">
        <v>94.34</v>
      </c>
      <c r="DP214" s="7">
        <v>7.2</v>
      </c>
      <c r="DQ214" s="7">
        <v>14</v>
      </c>
      <c r="DR214" s="7">
        <v>9</v>
      </c>
      <c r="DS214" s="7">
        <v>13.1</v>
      </c>
      <c r="DT214" s="7">
        <v>4.0999999999999996</v>
      </c>
      <c r="DU214" s="7">
        <v>-5.33</v>
      </c>
      <c r="DV214" s="7">
        <v>-3.84</v>
      </c>
      <c r="DW214" s="7">
        <v>15.37</v>
      </c>
      <c r="DX214" s="7">
        <v>-25.45</v>
      </c>
      <c r="DY214" s="7">
        <v>-236.2</v>
      </c>
      <c r="DZ214" s="7">
        <v>-72300</v>
      </c>
      <c r="EA214" s="7">
        <v>-17.64</v>
      </c>
      <c r="EB214" s="7">
        <v>-0.35</v>
      </c>
      <c r="EC214" s="7">
        <v>-19.13</v>
      </c>
      <c r="ED214" s="7">
        <v>14.888994</v>
      </c>
      <c r="EE214" s="7">
        <v>2.4500000000000002</v>
      </c>
      <c r="EF214" s="7">
        <v>2.9380000000000002</v>
      </c>
      <c r="EG214" s="7">
        <v>4.4051</v>
      </c>
      <c r="EH214" s="7">
        <v>4.5</v>
      </c>
      <c r="EI214" s="7">
        <v>4.3</v>
      </c>
      <c r="EJ214" s="7">
        <v>3.4323000000000001</v>
      </c>
      <c r="EK214" s="7">
        <v>3.4253</v>
      </c>
      <c r="EL214" s="7">
        <v>3.4813000000000001</v>
      </c>
      <c r="EM214" s="7">
        <v>3.5</v>
      </c>
      <c r="EN214" s="7">
        <v>3.6415000000000002</v>
      </c>
      <c r="EO214" s="7">
        <v>3.7957999999999998</v>
      </c>
      <c r="EP214" s="7">
        <v>4.5885999999999996</v>
      </c>
      <c r="EQ214" s="7">
        <v>1.6</v>
      </c>
      <c r="ER214" s="7">
        <v>6.9</v>
      </c>
      <c r="ES214" s="7">
        <v>106.9</v>
      </c>
      <c r="ET214" s="7">
        <v>6.9</v>
      </c>
      <c r="EU214" s="7">
        <v>3.8999999999999901</v>
      </c>
      <c r="EV214" s="7">
        <v>5.8</v>
      </c>
      <c r="EW214" s="7">
        <v>8.4</v>
      </c>
      <c r="EX214" s="7">
        <v>3.9999999999999898</v>
      </c>
      <c r="EY214" s="7">
        <v>6.1999999999999904</v>
      </c>
      <c r="EZ214" s="7">
        <v>6.4999999999999902</v>
      </c>
      <c r="FA214" s="7">
        <v>3.7</v>
      </c>
      <c r="FB214" s="7">
        <v>7.8</v>
      </c>
      <c r="FC214" s="7">
        <v>9.6999999999999993</v>
      </c>
      <c r="FD214" s="7">
        <v>8.1999999999999993</v>
      </c>
      <c r="FE214" s="7">
        <v>5.8999999999999897</v>
      </c>
      <c r="FF214" s="7">
        <v>5.0999999999999899</v>
      </c>
      <c r="FG214" s="7">
        <v>22</v>
      </c>
      <c r="FH214" s="7">
        <v>8.1999999999999993</v>
      </c>
      <c r="FI214" s="7">
        <v>12.899999999999901</v>
      </c>
      <c r="FJ214" s="7">
        <v>6.5038</v>
      </c>
      <c r="FK214" s="7">
        <v>4.3098000000000001</v>
      </c>
      <c r="FL214" s="7">
        <v>9.9983000000000004</v>
      </c>
      <c r="FM214" s="7">
        <v>2.96389999999999</v>
      </c>
      <c r="FN214" s="7">
        <v>633.21457399999997</v>
      </c>
      <c r="FO214" s="7">
        <v>1.98413199999999</v>
      </c>
      <c r="FP214" s="7">
        <v>68.144622999999996</v>
      </c>
      <c r="FQ214" s="7">
        <v>1.3520799999999999</v>
      </c>
      <c r="FR214" s="7">
        <v>31.855377000000001</v>
      </c>
      <c r="FS214" s="7">
        <v>0.63205300000000098</v>
      </c>
      <c r="FT214" s="7">
        <v>3.770089</v>
      </c>
      <c r="FU214" s="7">
        <v>-2.0679150000000002</v>
      </c>
      <c r="FV214" s="7">
        <v>-0.37418099999999899</v>
      </c>
      <c r="FW214" s="7">
        <v>1.3536079999999999</v>
      </c>
      <c r="FX214" s="7">
        <v>18652.58511</v>
      </c>
      <c r="FY214" s="7">
        <v>242.6</v>
      </c>
      <c r="FZ214" s="7">
        <v>48.4</v>
      </c>
      <c r="GA214" s="7">
        <v>158.19999999999999</v>
      </c>
      <c r="GB214" s="7">
        <v>35.999999999999901</v>
      </c>
      <c r="GC214" s="7">
        <v>15.899999999999901</v>
      </c>
      <c r="GD214" s="7">
        <v>20.100000000000001</v>
      </c>
      <c r="GE214" s="7">
        <v>70.7</v>
      </c>
      <c r="GF214" s="7">
        <v>63</v>
      </c>
      <c r="GG214" s="7">
        <v>8.3000000000000007</v>
      </c>
      <c r="GH214" s="7">
        <v>6.1999999999999904</v>
      </c>
    </row>
    <row r="215" spans="1:190" x14ac:dyDescent="0.3">
      <c r="A215" s="6">
        <v>43039</v>
      </c>
      <c r="B215" s="7">
        <v>6.2</v>
      </c>
      <c r="C215" s="7">
        <v>-1.3</v>
      </c>
      <c r="D215" s="7">
        <v>6.7</v>
      </c>
      <c r="E215" s="7">
        <v>9.1999999999999993</v>
      </c>
      <c r="F215" s="7">
        <v>6.6</v>
      </c>
      <c r="G215" s="7">
        <v>6.1</v>
      </c>
      <c r="H215" s="7">
        <v>6.5</v>
      </c>
      <c r="I215" s="7">
        <v>5</v>
      </c>
      <c r="J215" s="7">
        <v>0.51</v>
      </c>
      <c r="K215" s="7">
        <v>2.5</v>
      </c>
      <c r="L215" s="7">
        <v>4.9627800000000004</v>
      </c>
      <c r="M215" s="7">
        <v>3.6165530000000001</v>
      </c>
      <c r="N215" s="7">
        <v>2.9950969999999999</v>
      </c>
      <c r="O215" s="7">
        <v>12.413031</v>
      </c>
      <c r="P215" s="7">
        <v>8.7436690000000006</v>
      </c>
      <c r="Q215" s="7">
        <v>4.8</v>
      </c>
      <c r="R215" s="7">
        <v>10.5</v>
      </c>
      <c r="S215" s="7">
        <v>8.9</v>
      </c>
      <c r="T215" s="7">
        <v>6.5</v>
      </c>
      <c r="U215" s="7">
        <v>25.1</v>
      </c>
      <c r="V215" s="7">
        <v>8.4</v>
      </c>
      <c r="W215" s="7">
        <v>11</v>
      </c>
      <c r="X215" s="7">
        <v>9</v>
      </c>
      <c r="Y215" s="7">
        <v>51.6</v>
      </c>
      <c r="Z215" s="7">
        <v>53.4</v>
      </c>
      <c r="AA215" s="7">
        <v>54.3</v>
      </c>
      <c r="AB215" s="7">
        <v>51</v>
      </c>
      <c r="AC215" s="7">
        <v>51.2</v>
      </c>
      <c r="AD215" s="7">
        <v>9.4499999999999993</v>
      </c>
      <c r="AE215" s="7">
        <v>7.3</v>
      </c>
      <c r="AF215" s="7">
        <v>7.9</v>
      </c>
      <c r="AG215" s="7">
        <v>-3.8</v>
      </c>
      <c r="AH215" s="7">
        <v>-6.6</v>
      </c>
      <c r="AI215" s="7">
        <v>3.3</v>
      </c>
      <c r="AJ215" s="7">
        <v>3.6</v>
      </c>
      <c r="AK215" s="7">
        <v>9.8000000000000007</v>
      </c>
      <c r="AL215" s="7">
        <v>9.6</v>
      </c>
      <c r="AM215" s="7">
        <v>-5.5</v>
      </c>
      <c r="AN215" s="7">
        <v>0.5</v>
      </c>
      <c r="AO215" s="7">
        <v>10.6</v>
      </c>
      <c r="AP215" s="7">
        <v>7.7</v>
      </c>
      <c r="AQ215" s="7">
        <v>4.9000000000000004</v>
      </c>
      <c r="AR215" s="7">
        <v>8.4</v>
      </c>
      <c r="AS215" s="7">
        <v>13.1</v>
      </c>
      <c r="AT215" s="7">
        <v>2.7</v>
      </c>
      <c r="AU215" s="7">
        <v>10</v>
      </c>
      <c r="AV215" s="7">
        <v>17.600000000000001</v>
      </c>
      <c r="AW215" s="7">
        <v>3.3</v>
      </c>
      <c r="AX215" s="7">
        <v>37.4</v>
      </c>
      <c r="AY215" s="7">
        <v>59.3</v>
      </c>
      <c r="AZ215" s="7">
        <v>10.199999999999999</v>
      </c>
      <c r="BA215" s="7">
        <v>-9.1</v>
      </c>
      <c r="BB215" s="7">
        <v>4.0999999999999996</v>
      </c>
      <c r="BC215" s="7">
        <v>2.2999999999999998</v>
      </c>
      <c r="BD215" s="7">
        <v>-25</v>
      </c>
      <c r="BE215" s="7">
        <v>-7.6</v>
      </c>
      <c r="BF215" s="7">
        <v>15</v>
      </c>
      <c r="BG215" s="7">
        <v>4.5</v>
      </c>
      <c r="BH215" s="7">
        <v>13.4</v>
      </c>
      <c r="BI215" s="7">
        <v>-8.8000000000000007</v>
      </c>
      <c r="BJ215" s="7">
        <v>4.7</v>
      </c>
      <c r="BK215" s="7">
        <v>8.5</v>
      </c>
      <c r="BL215" s="7">
        <v>8.6999999999999993</v>
      </c>
      <c r="BM215" s="7">
        <v>22.5</v>
      </c>
      <c r="BN215" s="7">
        <v>2.1</v>
      </c>
      <c r="BO215" s="7">
        <v>20</v>
      </c>
      <c r="BP215" s="7">
        <v>18.5</v>
      </c>
      <c r="BQ215" s="7">
        <v>13.5</v>
      </c>
      <c r="BR215" s="7">
        <v>15.853899999999999</v>
      </c>
      <c r="BS215" s="7">
        <v>1.8</v>
      </c>
      <c r="BT215" s="7">
        <v>3.8</v>
      </c>
      <c r="BU215" s="7">
        <v>18.100000000000001</v>
      </c>
      <c r="BV215" s="7">
        <v>2.5</v>
      </c>
      <c r="BW215" s="7">
        <v>-29.47</v>
      </c>
      <c r="BX215" s="7">
        <v>7.8</v>
      </c>
      <c r="BY215" s="7">
        <v>9.9</v>
      </c>
      <c r="BZ215" s="7">
        <v>5.2</v>
      </c>
      <c r="CA215" s="7">
        <v>1.1000000000000001</v>
      </c>
      <c r="CB215" s="7">
        <v>6.1</v>
      </c>
      <c r="CC215" s="7">
        <v>7.8</v>
      </c>
      <c r="CD215" s="7">
        <v>12.9</v>
      </c>
      <c r="CE215" s="7">
        <v>43.3</v>
      </c>
      <c r="CF215" s="7">
        <v>20.100000000000001</v>
      </c>
      <c r="CG215" s="7">
        <v>101.54</v>
      </c>
      <c r="CH215" s="7">
        <v>7.4</v>
      </c>
      <c r="CI215" s="7">
        <v>5.6</v>
      </c>
      <c r="CJ215" s="7">
        <v>2.9</v>
      </c>
      <c r="CK215" s="7">
        <v>0.6</v>
      </c>
      <c r="CL215" s="7">
        <v>8.1999999999999993</v>
      </c>
      <c r="CM215" s="7">
        <v>5.6</v>
      </c>
      <c r="CN215" s="7">
        <v>28.2</v>
      </c>
      <c r="CO215" s="7">
        <v>21.4</v>
      </c>
      <c r="CP215" s="7">
        <v>9.1999999999999993</v>
      </c>
      <c r="CQ215" s="7">
        <v>13.4</v>
      </c>
      <c r="CR215" s="7">
        <v>5.7</v>
      </c>
      <c r="CS215" s="7">
        <v>5.2</v>
      </c>
      <c r="CT215" s="7">
        <v>3.1</v>
      </c>
      <c r="CU215" s="7">
        <v>5</v>
      </c>
      <c r="CV215" s="7">
        <v>5.6</v>
      </c>
      <c r="CW215" s="7">
        <v>10</v>
      </c>
      <c r="CX215" s="7">
        <v>9.8000000000000007</v>
      </c>
      <c r="CY215" s="7">
        <v>11.3</v>
      </c>
      <c r="CZ215" s="7">
        <v>10</v>
      </c>
      <c r="DA215" s="7">
        <v>10.3</v>
      </c>
      <c r="DB215" s="7">
        <v>0</v>
      </c>
      <c r="DC215" s="7">
        <v>7.2</v>
      </c>
      <c r="DD215" s="7">
        <v>7.3</v>
      </c>
      <c r="DE215" s="7">
        <v>6.1</v>
      </c>
      <c r="DF215" s="7">
        <v>8.6</v>
      </c>
      <c r="DG215" s="9">
        <f>2/3*DG214+1/3*DG217</f>
        <v>8.3000000000000007</v>
      </c>
      <c r="DH215" s="9">
        <f>2/3*DH214+1/3*DH217</f>
        <v>6.1</v>
      </c>
      <c r="DI215" s="7">
        <v>2.02</v>
      </c>
      <c r="DJ215" s="7">
        <v>6.9</v>
      </c>
      <c r="DK215" s="7">
        <v>-23.39</v>
      </c>
      <c r="DL215" s="7">
        <v>11.53</v>
      </c>
      <c r="DM215" s="7">
        <v>-1174.611825</v>
      </c>
      <c r="DN215" s="7">
        <v>31092.13</v>
      </c>
      <c r="DO215" s="7">
        <v>94.9</v>
      </c>
      <c r="DP215" s="7">
        <v>6.3</v>
      </c>
      <c r="DQ215" s="7">
        <v>13</v>
      </c>
      <c r="DR215" s="7">
        <v>8.9</v>
      </c>
      <c r="DS215" s="7">
        <v>13</v>
      </c>
      <c r="DT215" s="7">
        <v>1.83</v>
      </c>
      <c r="DU215" s="7">
        <v>206.12</v>
      </c>
      <c r="DV215" s="7">
        <v>8.1300000000000008</v>
      </c>
      <c r="DW215" s="7">
        <v>3.93</v>
      </c>
      <c r="DX215" s="7">
        <v>27.2</v>
      </c>
      <c r="DY215" s="7">
        <v>-101.2</v>
      </c>
      <c r="DZ215" s="7">
        <v>-12.4</v>
      </c>
      <c r="EA215" s="7">
        <v>-93.95</v>
      </c>
      <c r="EB215" s="7">
        <v>53.94</v>
      </c>
      <c r="EC215" s="7">
        <v>-10.97</v>
      </c>
      <c r="ED215" s="7">
        <v>14.955353000000001</v>
      </c>
      <c r="EE215" s="7">
        <v>2.4500000000000002</v>
      </c>
      <c r="EF215" s="7">
        <v>2.7360000000000002</v>
      </c>
      <c r="EG215" s="7">
        <v>4.2073</v>
      </c>
      <c r="EH215" s="7">
        <v>4.6604999999999999</v>
      </c>
      <c r="EI215" s="7">
        <v>4.3</v>
      </c>
      <c r="EJ215" s="7">
        <v>3.35</v>
      </c>
      <c r="EK215" s="7">
        <v>3.4251</v>
      </c>
      <c r="EL215" s="7">
        <v>3.4961000000000002</v>
      </c>
      <c r="EM215" s="7">
        <v>3.6095999999999999</v>
      </c>
      <c r="EN215" s="7">
        <v>3.8576999999999999</v>
      </c>
      <c r="EO215" s="7">
        <v>3.9849999999999999</v>
      </c>
      <c r="EP215" s="7">
        <v>4.8025000000000002</v>
      </c>
      <c r="EQ215" s="7">
        <v>1.9</v>
      </c>
      <c r="ER215" s="7">
        <v>6.9</v>
      </c>
      <c r="ES215" s="7">
        <v>106.8</v>
      </c>
      <c r="ET215" s="7">
        <v>6.86666666666666</v>
      </c>
      <c r="EU215" s="7">
        <v>4.0666666666666602</v>
      </c>
      <c r="EV215" s="7">
        <v>5.6666666666666599</v>
      </c>
      <c r="EW215" s="7">
        <v>8.4666666666666597</v>
      </c>
      <c r="EX215" s="7">
        <v>4.1666666666666599</v>
      </c>
      <c r="EY215" s="7">
        <v>6.1666666666666599</v>
      </c>
      <c r="EZ215" s="7">
        <v>6.4666666666666597</v>
      </c>
      <c r="FA215" s="7">
        <v>3.43333333333333</v>
      </c>
      <c r="FB215" s="7">
        <v>7.7333333333333298</v>
      </c>
      <c r="FC215" s="7">
        <v>9.5</v>
      </c>
      <c r="FD215" s="7">
        <v>8.1666666666666607</v>
      </c>
      <c r="FE215" s="7">
        <v>5.4</v>
      </c>
      <c r="FF215" s="7">
        <v>5.43333333333333</v>
      </c>
      <c r="FG215" s="7">
        <v>23.633333333333301</v>
      </c>
      <c r="FH215" s="7">
        <v>8.1666666666666607</v>
      </c>
      <c r="FI215" s="7">
        <v>12.9</v>
      </c>
      <c r="FJ215" s="7">
        <v>6.5749333333333304</v>
      </c>
      <c r="FK215" s="7">
        <v>4.3820333333333297</v>
      </c>
      <c r="FL215" s="7">
        <v>10.067600000000001</v>
      </c>
      <c r="FM215" s="7">
        <v>2.9989666666666599</v>
      </c>
      <c r="FN215" s="7">
        <v>823.07544666666604</v>
      </c>
      <c r="FO215" s="7">
        <v>2.4482940000000002</v>
      </c>
      <c r="FP215" s="7">
        <v>65.052761666666598</v>
      </c>
      <c r="FQ215" s="7">
        <v>1.56398066666666</v>
      </c>
      <c r="FR215" s="7">
        <v>34.947238333333303</v>
      </c>
      <c r="FS215" s="7">
        <v>0.884313666666667</v>
      </c>
      <c r="FT215" s="7">
        <v>3.8367056666666599</v>
      </c>
      <c r="FU215" s="7">
        <v>-1.9372389999999999</v>
      </c>
      <c r="FV215" s="7">
        <v>-0.36244300000000002</v>
      </c>
      <c r="FW215" s="7">
        <v>1.873354</v>
      </c>
      <c r="FX215" s="7">
        <v>19319.157709999999</v>
      </c>
      <c r="FY215" s="7">
        <v>242.13333333333301</v>
      </c>
      <c r="FZ215" s="7">
        <v>48.5</v>
      </c>
      <c r="GA215" s="7">
        <v>157.666666666666</v>
      </c>
      <c r="GB215" s="7">
        <v>35.966666666666598</v>
      </c>
      <c r="GC215" s="7">
        <v>15.966666666666599</v>
      </c>
      <c r="GD215" s="7">
        <v>20</v>
      </c>
      <c r="GE215" s="7">
        <v>70.233333333333306</v>
      </c>
      <c r="GF215" s="7">
        <v>62.8333333333333</v>
      </c>
      <c r="GG215" s="7">
        <v>8.3000000000000007</v>
      </c>
      <c r="GH215" s="7">
        <v>6.1</v>
      </c>
    </row>
    <row r="216" spans="1:190" x14ac:dyDescent="0.3">
      <c r="A216" s="6">
        <v>43069</v>
      </c>
      <c r="B216" s="7">
        <v>6.1</v>
      </c>
      <c r="C216" s="7">
        <v>-1.7</v>
      </c>
      <c r="D216" s="7">
        <v>6.8</v>
      </c>
      <c r="E216" s="7">
        <v>4.5</v>
      </c>
      <c r="F216" s="7">
        <v>6.3</v>
      </c>
      <c r="G216" s="7">
        <v>6.2</v>
      </c>
      <c r="H216" s="7">
        <v>6.8</v>
      </c>
      <c r="I216" s="7">
        <v>5</v>
      </c>
      <c r="J216" s="7">
        <v>0.45</v>
      </c>
      <c r="K216" s="7">
        <v>2.4</v>
      </c>
      <c r="L216" s="7">
        <v>4.641953</v>
      </c>
      <c r="M216" s="7">
        <v>2.8220160000000001</v>
      </c>
      <c r="N216" s="7">
        <v>3.508715</v>
      </c>
      <c r="O216" s="7">
        <v>8.5274870000000007</v>
      </c>
      <c r="P216" s="7">
        <v>7.9267029999999998</v>
      </c>
      <c r="Q216" s="7">
        <v>0.9</v>
      </c>
      <c r="R216" s="7">
        <v>11.2</v>
      </c>
      <c r="S216" s="7">
        <v>6.4</v>
      </c>
      <c r="T216" s="7">
        <v>9.1</v>
      </c>
      <c r="U216" s="7">
        <v>14.9</v>
      </c>
      <c r="V216" s="7">
        <v>8.1</v>
      </c>
      <c r="W216" s="7">
        <v>10.9</v>
      </c>
      <c r="X216" s="7">
        <v>9</v>
      </c>
      <c r="Y216" s="7">
        <v>51.8</v>
      </c>
      <c r="Z216" s="7">
        <v>54.3</v>
      </c>
      <c r="AA216" s="7">
        <v>54.8</v>
      </c>
      <c r="AB216" s="7">
        <v>50.8</v>
      </c>
      <c r="AC216" s="7">
        <v>51.9</v>
      </c>
      <c r="AD216" s="7">
        <v>8.67</v>
      </c>
      <c r="AE216" s="7">
        <v>7.2</v>
      </c>
      <c r="AF216" s="7">
        <v>7.8</v>
      </c>
      <c r="AG216" s="7">
        <v>-2.9</v>
      </c>
      <c r="AH216" s="7">
        <v>-5.3</v>
      </c>
      <c r="AI216" s="7">
        <v>3.7</v>
      </c>
      <c r="AJ216" s="7">
        <v>4.4000000000000004</v>
      </c>
      <c r="AK216" s="7">
        <v>9.5</v>
      </c>
      <c r="AL216" s="7">
        <v>9.3000000000000007</v>
      </c>
      <c r="AM216" s="7">
        <v>-3.8</v>
      </c>
      <c r="AN216" s="7">
        <v>1.7</v>
      </c>
      <c r="AO216" s="7">
        <v>11.1</v>
      </c>
      <c r="AP216" s="7">
        <v>7.7</v>
      </c>
      <c r="AQ216" s="7">
        <v>4.7</v>
      </c>
      <c r="AR216" s="7">
        <v>8.8000000000000007</v>
      </c>
      <c r="AS216" s="7">
        <v>11.4</v>
      </c>
      <c r="AT216" s="7">
        <v>2.6</v>
      </c>
      <c r="AU216" s="7">
        <v>10.1</v>
      </c>
      <c r="AV216" s="7">
        <v>17.5</v>
      </c>
      <c r="AW216" s="7">
        <v>3.3</v>
      </c>
      <c r="AX216" s="7">
        <v>37.299999999999997</v>
      </c>
      <c r="AY216" s="7">
        <v>59.4</v>
      </c>
      <c r="AZ216" s="7">
        <v>8.8000000000000007</v>
      </c>
      <c r="BA216" s="7">
        <v>-10.199999999999999</v>
      </c>
      <c r="BB216" s="7">
        <v>4.0999999999999996</v>
      </c>
      <c r="BC216" s="7">
        <v>1.1000000000000001</v>
      </c>
      <c r="BD216" s="7">
        <v>-22.7</v>
      </c>
      <c r="BE216" s="7">
        <v>-7.3</v>
      </c>
      <c r="BF216" s="7">
        <v>15.6</v>
      </c>
      <c r="BG216" s="7">
        <v>4.0999999999999996</v>
      </c>
      <c r="BH216" s="7">
        <v>15.2</v>
      </c>
      <c r="BI216" s="7">
        <v>-10.8</v>
      </c>
      <c r="BJ216" s="7">
        <v>4.2</v>
      </c>
      <c r="BK216" s="7">
        <v>11.6</v>
      </c>
      <c r="BL216" s="7">
        <v>8.6999999999999993</v>
      </c>
      <c r="BM216" s="7">
        <v>22.5</v>
      </c>
      <c r="BN216" s="7">
        <v>0.8</v>
      </c>
      <c r="BO216" s="7">
        <v>19.8</v>
      </c>
      <c r="BP216" s="7">
        <v>17.8</v>
      </c>
      <c r="BQ216" s="7">
        <v>13.1</v>
      </c>
      <c r="BR216" s="7">
        <v>15.8284</v>
      </c>
      <c r="BS216" s="7">
        <v>4.0999999999999996</v>
      </c>
      <c r="BT216" s="7">
        <v>6.2</v>
      </c>
      <c r="BU216" s="7">
        <v>18.7</v>
      </c>
      <c r="BV216" s="7">
        <v>90</v>
      </c>
      <c r="BW216" s="7">
        <v>34.94</v>
      </c>
      <c r="BX216" s="7">
        <v>7.5</v>
      </c>
      <c r="BY216" s="7">
        <v>9.6999999999999993</v>
      </c>
      <c r="BZ216" s="7">
        <v>3.9</v>
      </c>
      <c r="CA216" s="7">
        <v>0.3</v>
      </c>
      <c r="CB216" s="7">
        <v>6.1</v>
      </c>
      <c r="CC216" s="7">
        <v>7.5</v>
      </c>
      <c r="CD216" s="7">
        <v>16.3</v>
      </c>
      <c r="CE216" s="7">
        <v>47</v>
      </c>
      <c r="CF216" s="7">
        <v>21.9</v>
      </c>
      <c r="CG216" s="7">
        <v>101.68</v>
      </c>
      <c r="CH216" s="7">
        <v>7.7</v>
      </c>
      <c r="CI216" s="7">
        <v>6.9</v>
      </c>
      <c r="CJ216" s="7">
        <v>3.1</v>
      </c>
      <c r="CK216" s="7">
        <v>-1</v>
      </c>
      <c r="CL216" s="7">
        <v>7.9</v>
      </c>
      <c r="CM216" s="7">
        <v>5.4</v>
      </c>
      <c r="CN216" s="7">
        <v>26.7</v>
      </c>
      <c r="CO216" s="7">
        <v>19.3</v>
      </c>
      <c r="CP216" s="7">
        <v>6.7</v>
      </c>
      <c r="CQ216" s="7">
        <v>14.2</v>
      </c>
      <c r="CR216" s="7">
        <v>5.5</v>
      </c>
      <c r="CS216" s="7">
        <v>5.0999999999999996</v>
      </c>
      <c r="CT216" s="7">
        <v>2.9</v>
      </c>
      <c r="CU216" s="7">
        <v>5</v>
      </c>
      <c r="CV216" s="7">
        <v>5.4</v>
      </c>
      <c r="CW216" s="7">
        <v>10.199999999999999</v>
      </c>
      <c r="CX216" s="7">
        <v>9.9</v>
      </c>
      <c r="CY216" s="7">
        <v>11.7</v>
      </c>
      <c r="CZ216" s="7">
        <v>10.199999999999999</v>
      </c>
      <c r="DA216" s="7">
        <v>10</v>
      </c>
      <c r="DB216" s="7">
        <v>0</v>
      </c>
      <c r="DC216" s="7">
        <v>7.8</v>
      </c>
      <c r="DD216" s="7">
        <v>7.9</v>
      </c>
      <c r="DE216" s="7">
        <v>5.5</v>
      </c>
      <c r="DF216" s="7">
        <v>8.8000000000000007</v>
      </c>
      <c r="DG216" s="9">
        <f>1/3*DG214+2/3*DG217</f>
        <v>8.3000000000000007</v>
      </c>
      <c r="DH216" s="9">
        <f>1/3*DH214+2/3*DH217</f>
        <v>6</v>
      </c>
      <c r="DI216" s="7">
        <v>0.65</v>
      </c>
      <c r="DJ216" s="7">
        <v>4.2</v>
      </c>
      <c r="DK216" s="7">
        <v>-10.8</v>
      </c>
      <c r="DL216" s="7">
        <v>11.82</v>
      </c>
      <c r="DM216" s="7">
        <v>-1208.413472</v>
      </c>
      <c r="DN216" s="7">
        <v>31192.77</v>
      </c>
      <c r="DO216" s="7">
        <v>94.37</v>
      </c>
      <c r="DP216" s="7">
        <v>5.7</v>
      </c>
      <c r="DQ216" s="7">
        <v>12.7</v>
      </c>
      <c r="DR216" s="7">
        <v>9.1</v>
      </c>
      <c r="DS216" s="7">
        <v>13.3</v>
      </c>
      <c r="DT216" s="7">
        <v>40.950000000000003</v>
      </c>
      <c r="DU216" s="7">
        <v>399.04</v>
      </c>
      <c r="DV216" s="7">
        <v>9.64</v>
      </c>
      <c r="DW216" s="7">
        <v>-8.6999999999999993</v>
      </c>
      <c r="DX216" s="7">
        <v>215.58</v>
      </c>
      <c r="DY216" s="7">
        <v>-81.98</v>
      </c>
      <c r="DZ216" s="7">
        <v>128.36000000000001</v>
      </c>
      <c r="EA216" s="7">
        <v>-14.06</v>
      </c>
      <c r="EB216" s="7">
        <v>-86.86</v>
      </c>
      <c r="EC216" s="7">
        <v>-232.32</v>
      </c>
      <c r="ED216" s="7">
        <v>14.492229</v>
      </c>
      <c r="EE216" s="7">
        <v>2.4500000000000002</v>
      </c>
      <c r="EF216" s="7">
        <v>2.7879999999999998</v>
      </c>
      <c r="EG216" s="7">
        <v>4.8902000000000001</v>
      </c>
      <c r="EH216" s="7">
        <v>5.0964999999999998</v>
      </c>
      <c r="EI216" s="7">
        <v>4.3</v>
      </c>
      <c r="EJ216" s="7">
        <v>3.5</v>
      </c>
      <c r="EK216" s="7">
        <v>3.51</v>
      </c>
      <c r="EL216" s="7">
        <v>3.5562</v>
      </c>
      <c r="EM216" s="7">
        <v>3.6257999999999999</v>
      </c>
      <c r="EN216" s="7">
        <v>3.8336999999999999</v>
      </c>
      <c r="EO216" s="7">
        <v>3.9758</v>
      </c>
      <c r="EP216" s="7">
        <v>5.1089000000000002</v>
      </c>
      <c r="EQ216" s="7">
        <v>1.7</v>
      </c>
      <c r="ER216" s="7">
        <v>5.8</v>
      </c>
      <c r="ES216" s="7">
        <v>105.3</v>
      </c>
      <c r="ET216" s="7">
        <v>6.8333333333333304</v>
      </c>
      <c r="EU216" s="7">
        <v>4.2333333333333298</v>
      </c>
      <c r="EV216" s="7">
        <v>5.5333333333333297</v>
      </c>
      <c r="EW216" s="7">
        <v>8.5333333333333297</v>
      </c>
      <c r="EX216" s="7">
        <v>4.3333333333333304</v>
      </c>
      <c r="EY216" s="7">
        <v>6.1333333333333302</v>
      </c>
      <c r="EZ216" s="7">
        <v>6.43333333333333</v>
      </c>
      <c r="FA216" s="7">
        <v>3.1666666666666599</v>
      </c>
      <c r="FB216" s="7">
        <v>7.6666666666666599</v>
      </c>
      <c r="FC216" s="7">
        <v>9.3000000000000007</v>
      </c>
      <c r="FD216" s="7">
        <v>8.1333333333333293</v>
      </c>
      <c r="FE216" s="7">
        <v>4.9000000000000004</v>
      </c>
      <c r="FF216" s="7">
        <v>5.7666666666666604</v>
      </c>
      <c r="FG216" s="7">
        <v>25.266666666666602</v>
      </c>
      <c r="FH216" s="7">
        <v>8.1333333333333293</v>
      </c>
      <c r="FI216" s="7">
        <v>12.9</v>
      </c>
      <c r="FJ216" s="7">
        <v>6.6460666666666599</v>
      </c>
      <c r="FK216" s="7">
        <v>4.4542666666666602</v>
      </c>
      <c r="FL216" s="7">
        <v>10.136900000000001</v>
      </c>
      <c r="FM216" s="7">
        <v>3.0340333333333298</v>
      </c>
      <c r="FN216" s="7">
        <v>1012.9363193333299</v>
      </c>
      <c r="FO216" s="7">
        <v>2.9124560000000002</v>
      </c>
      <c r="FP216" s="7">
        <v>61.960900333333299</v>
      </c>
      <c r="FQ216" s="7">
        <v>1.7758813333333301</v>
      </c>
      <c r="FR216" s="7">
        <v>38.039099666666601</v>
      </c>
      <c r="FS216" s="7">
        <v>1.13657433333333</v>
      </c>
      <c r="FT216" s="7">
        <v>3.90332233333333</v>
      </c>
      <c r="FU216" s="7">
        <v>-1.8065629999999999</v>
      </c>
      <c r="FV216" s="7">
        <v>-0.35070499999999999</v>
      </c>
      <c r="FW216" s="7">
        <v>2.3931</v>
      </c>
      <c r="FX216" s="7">
        <v>19985.730309999999</v>
      </c>
      <c r="FY216" s="7">
        <v>241.666666666666</v>
      </c>
      <c r="FZ216" s="7">
        <v>48.6</v>
      </c>
      <c r="GA216" s="7">
        <v>157.13333333333301</v>
      </c>
      <c r="GB216" s="7">
        <v>35.933333333333302</v>
      </c>
      <c r="GC216" s="7">
        <v>16.033333333333299</v>
      </c>
      <c r="GD216" s="7">
        <v>19.899999999999999</v>
      </c>
      <c r="GE216" s="7">
        <v>69.766666666666595</v>
      </c>
      <c r="GF216" s="7">
        <v>62.6666666666666</v>
      </c>
      <c r="GG216" s="7">
        <v>8.3000000000000007</v>
      </c>
      <c r="GH216" s="7">
        <v>6</v>
      </c>
    </row>
    <row r="217" spans="1:190" x14ac:dyDescent="0.3">
      <c r="A217" s="6">
        <v>43100</v>
      </c>
      <c r="B217" s="7">
        <v>6.2</v>
      </c>
      <c r="C217" s="7">
        <v>-0.9</v>
      </c>
      <c r="D217" s="7">
        <v>6.5</v>
      </c>
      <c r="E217" s="7">
        <v>8.1999999999999993</v>
      </c>
      <c r="F217" s="7">
        <v>5</v>
      </c>
      <c r="G217" s="7">
        <v>6.7</v>
      </c>
      <c r="H217" s="7">
        <v>5.7</v>
      </c>
      <c r="I217" s="7">
        <v>6.2</v>
      </c>
      <c r="J217" s="7">
        <v>0.52</v>
      </c>
      <c r="K217" s="7">
        <v>6</v>
      </c>
      <c r="L217" s="7">
        <v>7.37</v>
      </c>
      <c r="M217" s="7">
        <v>11.05</v>
      </c>
      <c r="N217" s="7">
        <v>5.96</v>
      </c>
      <c r="O217" s="7">
        <v>12.46</v>
      </c>
      <c r="P217" s="7">
        <v>10.48</v>
      </c>
      <c r="Q217" s="7">
        <v>-3.8</v>
      </c>
      <c r="R217" s="7">
        <v>11.8</v>
      </c>
      <c r="S217" s="7">
        <v>-1</v>
      </c>
      <c r="T217" s="7">
        <v>8.4</v>
      </c>
      <c r="U217" s="7">
        <v>10.8</v>
      </c>
      <c r="V217" s="7">
        <v>8.5</v>
      </c>
      <c r="W217" s="7">
        <v>9.4</v>
      </c>
      <c r="X217" s="7">
        <v>8.5</v>
      </c>
      <c r="Y217" s="7">
        <v>51.6</v>
      </c>
      <c r="Z217" s="7">
        <v>54</v>
      </c>
      <c r="AA217" s="7">
        <v>55</v>
      </c>
      <c r="AB217" s="7">
        <v>51.5</v>
      </c>
      <c r="AC217" s="7">
        <v>53.9</v>
      </c>
      <c r="AD217" s="7">
        <v>7.99</v>
      </c>
      <c r="AE217" s="7">
        <v>7.2</v>
      </c>
      <c r="AF217" s="7">
        <v>7.7</v>
      </c>
      <c r="AG217" s="7">
        <v>-4</v>
      </c>
      <c r="AH217" s="7">
        <v>-2.7</v>
      </c>
      <c r="AI217" s="7">
        <v>5.2</v>
      </c>
      <c r="AJ217" s="7">
        <v>4.8</v>
      </c>
      <c r="AK217" s="7">
        <v>7.8</v>
      </c>
      <c r="AL217" s="7">
        <v>9</v>
      </c>
      <c r="AM217" s="7">
        <v>-3.1</v>
      </c>
      <c r="AN217" s="7">
        <v>2.2999999999999998</v>
      </c>
      <c r="AO217" s="7">
        <v>11.6</v>
      </c>
      <c r="AP217" s="7">
        <v>7.7</v>
      </c>
      <c r="AQ217" s="7">
        <v>3.7</v>
      </c>
      <c r="AR217" s="7">
        <v>9.5</v>
      </c>
      <c r="AS217" s="7">
        <v>11.8</v>
      </c>
      <c r="AT217" s="7">
        <v>3.2</v>
      </c>
      <c r="AU217" s="7">
        <v>9.5</v>
      </c>
      <c r="AV217" s="7">
        <v>17.399999999999999</v>
      </c>
      <c r="AW217" s="7">
        <v>3.3</v>
      </c>
      <c r="AX217" s="7">
        <v>37.299999999999997</v>
      </c>
      <c r="AY217" s="7">
        <v>59.4</v>
      </c>
      <c r="AZ217" s="7">
        <v>9.1</v>
      </c>
      <c r="BA217" s="7">
        <v>-10</v>
      </c>
      <c r="BB217" s="7">
        <v>4.8</v>
      </c>
      <c r="BC217" s="7">
        <v>0.8</v>
      </c>
      <c r="BD217" s="7">
        <v>-19</v>
      </c>
      <c r="BE217" s="7">
        <v>-6.3</v>
      </c>
      <c r="BF217" s="7">
        <v>14.8</v>
      </c>
      <c r="BG217" s="7">
        <v>3.9</v>
      </c>
      <c r="BH217" s="7">
        <v>12.8</v>
      </c>
      <c r="BI217" s="7">
        <v>-13.3</v>
      </c>
      <c r="BJ217" s="7">
        <v>3.6</v>
      </c>
      <c r="BK217" s="7">
        <v>14.4</v>
      </c>
      <c r="BL217" s="7">
        <v>9.4</v>
      </c>
      <c r="BM217" s="7">
        <v>21.2</v>
      </c>
      <c r="BN217" s="7">
        <v>2.4</v>
      </c>
      <c r="BO217" s="7">
        <v>20.2</v>
      </c>
      <c r="BP217" s="7">
        <v>18.100000000000001</v>
      </c>
      <c r="BQ217" s="7">
        <v>12.9</v>
      </c>
      <c r="BR217" s="7">
        <v>14.9312</v>
      </c>
      <c r="BS217" s="7">
        <v>-2</v>
      </c>
      <c r="BT217" s="7">
        <v>6.2</v>
      </c>
      <c r="BU217" s="7">
        <v>18.2</v>
      </c>
      <c r="BV217" s="7">
        <v>-8.8000000000000007</v>
      </c>
      <c r="BW217" s="7">
        <v>48.99</v>
      </c>
      <c r="BX217" s="7">
        <v>7</v>
      </c>
      <c r="BY217" s="7">
        <v>9.4</v>
      </c>
      <c r="BZ217" s="7">
        <v>3.5</v>
      </c>
      <c r="CA217" s="7">
        <v>-1.2</v>
      </c>
      <c r="CB217" s="7">
        <v>6.5</v>
      </c>
      <c r="CC217" s="7">
        <v>7</v>
      </c>
      <c r="CD217" s="7">
        <v>15.8</v>
      </c>
      <c r="CE217" s="7">
        <v>49.4</v>
      </c>
      <c r="CF217" s="7">
        <v>23.4</v>
      </c>
      <c r="CG217" s="7">
        <v>101.77</v>
      </c>
      <c r="CH217" s="7">
        <v>8.1999999999999993</v>
      </c>
      <c r="CI217" s="7">
        <v>7</v>
      </c>
      <c r="CJ217" s="7">
        <v>3</v>
      </c>
      <c r="CK217" s="7">
        <v>-4.4000000000000004</v>
      </c>
      <c r="CL217" s="7">
        <v>7.7</v>
      </c>
      <c r="CM217" s="7">
        <v>5.3</v>
      </c>
      <c r="CN217" s="7">
        <v>24.3</v>
      </c>
      <c r="CO217" s="7">
        <v>18.7</v>
      </c>
      <c r="CP217" s="7">
        <v>4.5</v>
      </c>
      <c r="CQ217" s="7">
        <v>16.2</v>
      </c>
      <c r="CR217" s="7">
        <v>5.8</v>
      </c>
      <c r="CS217" s="7">
        <v>5</v>
      </c>
      <c r="CT217" s="7">
        <v>2.5</v>
      </c>
      <c r="CU217" s="7">
        <v>5</v>
      </c>
      <c r="CV217" s="7">
        <v>5.4</v>
      </c>
      <c r="CW217" s="7">
        <v>9.4</v>
      </c>
      <c r="CX217" s="7">
        <v>9.3000000000000007</v>
      </c>
      <c r="CY217" s="7">
        <v>10.1</v>
      </c>
      <c r="CZ217" s="7">
        <v>9.3000000000000007</v>
      </c>
      <c r="DA217" s="7">
        <v>10.1</v>
      </c>
      <c r="DB217" s="7">
        <v>0</v>
      </c>
      <c r="DC217" s="7">
        <v>6.7</v>
      </c>
      <c r="DD217" s="7">
        <v>6.8</v>
      </c>
      <c r="DE217" s="7">
        <v>6</v>
      </c>
      <c r="DF217" s="7">
        <v>7.8</v>
      </c>
      <c r="DG217" s="7">
        <v>8.3000000000000007</v>
      </c>
      <c r="DH217" s="7">
        <v>5.9</v>
      </c>
      <c r="DI217" s="7">
        <v>0.1</v>
      </c>
      <c r="DJ217" s="7">
        <v>2.2000000000000002</v>
      </c>
      <c r="DK217" s="7">
        <v>35.89</v>
      </c>
      <c r="DL217" s="7">
        <v>11.44</v>
      </c>
      <c r="DM217" s="7">
        <v>-1360.9573339999999</v>
      </c>
      <c r="DN217" s="7">
        <v>31399.49</v>
      </c>
      <c r="DO217" s="7">
        <v>94.85</v>
      </c>
      <c r="DP217" s="7">
        <v>3.4</v>
      </c>
      <c r="DQ217" s="7">
        <v>11.8</v>
      </c>
      <c r="DR217" s="7">
        <v>8.1</v>
      </c>
      <c r="DS217" s="7">
        <v>12.7</v>
      </c>
      <c r="DT217" s="7">
        <v>-43.81</v>
      </c>
      <c r="DU217" s="7">
        <v>-160.5</v>
      </c>
      <c r="DV217" s="7">
        <v>-53.71</v>
      </c>
      <c r="DW217" s="7">
        <v>-33.76</v>
      </c>
      <c r="DX217" s="7">
        <v>-50.97</v>
      </c>
      <c r="DY217" s="7">
        <v>-109.67</v>
      </c>
      <c r="DZ217" s="7">
        <v>-584.95000000000005</v>
      </c>
      <c r="EA217" s="7">
        <v>15.98</v>
      </c>
      <c r="EB217" s="7">
        <v>6.67</v>
      </c>
      <c r="EC217" s="7">
        <v>-1065.01</v>
      </c>
      <c r="ED217" s="7">
        <v>14.081822000000001</v>
      </c>
      <c r="EE217" s="7">
        <v>2.5</v>
      </c>
      <c r="EF217" s="7">
        <v>2.84</v>
      </c>
      <c r="EG217" s="7">
        <v>4.28</v>
      </c>
      <c r="EH217" s="7">
        <v>5.1067</v>
      </c>
      <c r="EI217" s="7">
        <v>4.3</v>
      </c>
      <c r="EJ217" s="7">
        <v>3.1</v>
      </c>
      <c r="EK217" s="7">
        <v>3.7202999999999999</v>
      </c>
      <c r="EL217" s="7">
        <v>3.677</v>
      </c>
      <c r="EM217" s="7">
        <v>3.7109999999999999</v>
      </c>
      <c r="EN217" s="7">
        <v>3.8675000000000002</v>
      </c>
      <c r="EO217" s="7">
        <v>4.0476000000000001</v>
      </c>
      <c r="EP217" s="7">
        <v>5.15</v>
      </c>
      <c r="EQ217" s="7">
        <v>1.8</v>
      </c>
      <c r="ER217" s="7">
        <v>4.9000000000000004</v>
      </c>
      <c r="ES217" s="7">
        <v>104.4</v>
      </c>
      <c r="ET217" s="7">
        <v>6.8</v>
      </c>
      <c r="EU217" s="7">
        <v>4.4000000000000004</v>
      </c>
      <c r="EV217" s="7">
        <v>5.4</v>
      </c>
      <c r="EW217" s="7">
        <v>8.6</v>
      </c>
      <c r="EX217" s="7">
        <v>4.5</v>
      </c>
      <c r="EY217" s="7">
        <v>6.1</v>
      </c>
      <c r="EZ217" s="7">
        <v>6.4</v>
      </c>
      <c r="FA217" s="7">
        <v>2.8999999999999901</v>
      </c>
      <c r="FB217" s="7">
        <v>7.5999999999999899</v>
      </c>
      <c r="FC217" s="7">
        <v>9.1</v>
      </c>
      <c r="FD217" s="7">
        <v>8.1</v>
      </c>
      <c r="FE217" s="7">
        <v>4.4000000000000004</v>
      </c>
      <c r="FF217" s="7">
        <v>6.0999999999999899</v>
      </c>
      <c r="FG217" s="7">
        <v>26.9</v>
      </c>
      <c r="FH217" s="7">
        <v>8.1</v>
      </c>
      <c r="FI217" s="7">
        <v>12.9</v>
      </c>
      <c r="FJ217" s="7">
        <v>6.7171999999999903</v>
      </c>
      <c r="FK217" s="7">
        <v>4.5264999999999898</v>
      </c>
      <c r="FL217" s="7">
        <v>10.206200000000001</v>
      </c>
      <c r="FM217" s="7">
        <v>3.0691000000000002</v>
      </c>
      <c r="FN217" s="7">
        <v>1202.797192</v>
      </c>
      <c r="FO217" s="7">
        <v>3.3766180000000001</v>
      </c>
      <c r="FP217" s="7">
        <v>58.869039000000001</v>
      </c>
      <c r="FQ217" s="7">
        <v>1.9877819999999999</v>
      </c>
      <c r="FR217" s="7">
        <v>41.130960999999999</v>
      </c>
      <c r="FS217" s="7">
        <v>1.388835</v>
      </c>
      <c r="FT217" s="7">
        <v>3.9699390000000001</v>
      </c>
      <c r="FU217" s="7">
        <v>-1.6758869999999999</v>
      </c>
      <c r="FV217" s="7">
        <v>-0.33896700000000002</v>
      </c>
      <c r="FW217" s="7">
        <v>2.912846</v>
      </c>
      <c r="FX217" s="7">
        <v>20652.302909999999</v>
      </c>
      <c r="FY217" s="7">
        <v>241.2</v>
      </c>
      <c r="FZ217" s="7">
        <v>48.7</v>
      </c>
      <c r="GA217" s="7">
        <v>156.6</v>
      </c>
      <c r="GB217" s="7">
        <v>35.9</v>
      </c>
      <c r="GC217" s="7">
        <v>16.100000000000001</v>
      </c>
      <c r="GD217" s="7">
        <v>19.8</v>
      </c>
      <c r="GE217" s="7">
        <v>69.3</v>
      </c>
      <c r="GF217" s="7">
        <v>62.5</v>
      </c>
      <c r="GG217" s="7">
        <v>8.3000000000000007</v>
      </c>
      <c r="GH217" s="7">
        <v>5.9</v>
      </c>
    </row>
    <row r="218" spans="1:190" x14ac:dyDescent="0.3">
      <c r="A218" s="6">
        <v>43131</v>
      </c>
      <c r="B218" s="7">
        <v>15.434500999999999</v>
      </c>
      <c r="C218" s="9">
        <f>2/3*C217+1/3*C220</f>
        <v>-0.96666666666666667</v>
      </c>
      <c r="D218" s="9">
        <f t="shared" ref="D218:H218" si="230">2/3*D217+1/3*D220</f>
        <v>6.5333333333333332</v>
      </c>
      <c r="E218" s="9">
        <f t="shared" si="230"/>
        <v>7.3999999999999986</v>
      </c>
      <c r="F218" s="9">
        <f t="shared" si="230"/>
        <v>5.2333333333333325</v>
      </c>
      <c r="G218" s="9">
        <f t="shared" si="230"/>
        <v>6.6333333333333329</v>
      </c>
      <c r="H218" s="9">
        <f t="shared" si="230"/>
        <v>5.4333333333333336</v>
      </c>
      <c r="I218" s="9">
        <f>2/3*I217+1/3*I220</f>
        <v>6.3666666666666663</v>
      </c>
      <c r="J218" s="7">
        <v>0.56999999999999995</v>
      </c>
      <c r="K218" s="9">
        <f>2/3*K217+1/3*K220</f>
        <v>4.7</v>
      </c>
      <c r="L218" s="9">
        <f>L217/2+L219/2</f>
        <v>4.7</v>
      </c>
      <c r="M218" s="9">
        <f t="shared" ref="M218:P218" si="231">M217/2+M219/2</f>
        <v>8.6000000000000014</v>
      </c>
      <c r="N218" s="9">
        <f t="shared" si="231"/>
        <v>1.1000000000000001</v>
      </c>
      <c r="O218" s="9">
        <f t="shared" si="231"/>
        <v>13.285</v>
      </c>
      <c r="P218" s="9">
        <f t="shared" si="231"/>
        <v>11.370000000000001</v>
      </c>
      <c r="Q218" s="7">
        <v>9.4</v>
      </c>
      <c r="R218" s="7">
        <v>-0.8</v>
      </c>
      <c r="S218" s="7">
        <v>7.6</v>
      </c>
      <c r="T218" s="7">
        <v>-17.7</v>
      </c>
      <c r="U218" s="9">
        <f>2/3*U217+1/3*U220</f>
        <v>8.2333333333333343</v>
      </c>
      <c r="V218" s="9">
        <f t="shared" ref="V218:X218" si="232">V217/2+V219/2</f>
        <v>9.1</v>
      </c>
      <c r="W218" s="9">
        <f t="shared" si="232"/>
        <v>9.8500000000000014</v>
      </c>
      <c r="X218" s="9">
        <f t="shared" si="232"/>
        <v>8.5500000000000007</v>
      </c>
      <c r="Y218" s="7">
        <v>51.3</v>
      </c>
      <c r="Z218" s="7">
        <v>53.5</v>
      </c>
      <c r="AA218" s="7">
        <v>55.3</v>
      </c>
      <c r="AB218" s="7">
        <v>51.5</v>
      </c>
      <c r="AC218" s="7">
        <v>54.7</v>
      </c>
      <c r="AD218" s="9">
        <f t="shared" ref="AD218:BU218" si="233">AD217/2+AD219/2</f>
        <v>7.17</v>
      </c>
      <c r="AE218" s="9">
        <f t="shared" si="233"/>
        <v>7.5500000000000007</v>
      </c>
      <c r="AF218" s="9">
        <f t="shared" si="233"/>
        <v>8.1999999999999993</v>
      </c>
      <c r="AG218" s="9">
        <f t="shared" si="233"/>
        <v>-3.8</v>
      </c>
      <c r="AH218" s="9">
        <f t="shared" si="233"/>
        <v>-2.9000000000000004</v>
      </c>
      <c r="AI218" s="9">
        <f t="shared" si="233"/>
        <v>10.25</v>
      </c>
      <c r="AJ218" s="9">
        <f t="shared" si="233"/>
        <v>3.0999999999999996</v>
      </c>
      <c r="AK218" s="9">
        <f t="shared" si="233"/>
        <v>12.4</v>
      </c>
      <c r="AL218" s="9">
        <f t="shared" si="233"/>
        <v>2.5</v>
      </c>
      <c r="AM218" s="9">
        <f t="shared" si="233"/>
        <v>-7.1499999999999995</v>
      </c>
      <c r="AN218" s="9">
        <f t="shared" si="233"/>
        <v>1.9</v>
      </c>
      <c r="AO218" s="9">
        <f t="shared" si="233"/>
        <v>7.4</v>
      </c>
      <c r="AP218" s="9">
        <f t="shared" si="233"/>
        <v>7.35</v>
      </c>
      <c r="AQ218" s="9">
        <f t="shared" si="233"/>
        <v>3</v>
      </c>
      <c r="AR218" s="9">
        <f t="shared" si="233"/>
        <v>14.55</v>
      </c>
      <c r="AS218" s="9">
        <f t="shared" si="233"/>
        <v>19.8</v>
      </c>
      <c r="AT218" s="9">
        <f t="shared" si="233"/>
        <v>2.8</v>
      </c>
      <c r="AU218" s="9">
        <f t="shared" si="233"/>
        <v>9.85</v>
      </c>
      <c r="AV218" s="9">
        <f t="shared" si="233"/>
        <v>20.85</v>
      </c>
      <c r="AW218" s="9">
        <f t="shared" si="233"/>
        <v>2.9</v>
      </c>
      <c r="AX218" s="9">
        <f t="shared" si="233"/>
        <v>35.299999999999997</v>
      </c>
      <c r="AY218" s="9">
        <f t="shared" si="233"/>
        <v>61.8</v>
      </c>
      <c r="AZ218" s="9">
        <f t="shared" si="233"/>
        <v>17.2</v>
      </c>
      <c r="BA218" s="9">
        <f t="shared" si="233"/>
        <v>-11.5</v>
      </c>
      <c r="BB218" s="9">
        <f t="shared" si="233"/>
        <v>4.55</v>
      </c>
      <c r="BC218" s="9">
        <f t="shared" si="233"/>
        <v>-2.65</v>
      </c>
      <c r="BD218" s="9">
        <f t="shared" si="233"/>
        <v>-9.5</v>
      </c>
      <c r="BE218" s="9">
        <f t="shared" si="233"/>
        <v>-10</v>
      </c>
      <c r="BF218" s="9">
        <f t="shared" si="233"/>
        <v>14.100000000000001</v>
      </c>
      <c r="BG218" s="9">
        <f t="shared" si="233"/>
        <v>9.2999999999999989</v>
      </c>
      <c r="BH218" s="9">
        <f t="shared" si="233"/>
        <v>14.85</v>
      </c>
      <c r="BI218" s="9">
        <f t="shared" si="233"/>
        <v>-7.3000000000000007</v>
      </c>
      <c r="BJ218" s="9">
        <f t="shared" si="233"/>
        <v>5.2</v>
      </c>
      <c r="BK218" s="9">
        <f t="shared" si="233"/>
        <v>9.85</v>
      </c>
      <c r="BL218" s="9">
        <f t="shared" si="233"/>
        <v>9.3500000000000014</v>
      </c>
      <c r="BM218" s="9">
        <f t="shared" si="233"/>
        <v>18.649999999999999</v>
      </c>
      <c r="BN218" s="9">
        <f t="shared" si="233"/>
        <v>1.95</v>
      </c>
      <c r="BO218" s="9">
        <f t="shared" si="233"/>
        <v>23</v>
      </c>
      <c r="BP218" s="9">
        <f t="shared" si="233"/>
        <v>22.65</v>
      </c>
      <c r="BQ218" s="9">
        <f t="shared" si="233"/>
        <v>22.8</v>
      </c>
      <c r="BR218" s="9">
        <f t="shared" si="233"/>
        <v>13.1356</v>
      </c>
      <c r="BS218" s="9">
        <f t="shared" si="233"/>
        <v>5.45</v>
      </c>
      <c r="BT218" s="9">
        <f t="shared" si="233"/>
        <v>-8.3000000000000007</v>
      </c>
      <c r="BU218" s="9">
        <f t="shared" si="233"/>
        <v>15.149999999999999</v>
      </c>
      <c r="BV218" s="7">
        <v>0.6</v>
      </c>
      <c r="BW218" s="7">
        <v>39.700000000000003</v>
      </c>
      <c r="BX218" s="9">
        <f t="shared" ref="BX218:CF218" si="234">BX217/2+BX219/2</f>
        <v>8.4499999999999993</v>
      </c>
      <c r="BY218" s="9">
        <f t="shared" si="234"/>
        <v>10.850000000000001</v>
      </c>
      <c r="BZ218" s="9">
        <f t="shared" si="234"/>
        <v>1.65</v>
      </c>
      <c r="CA218" s="9">
        <f t="shared" si="234"/>
        <v>-3</v>
      </c>
      <c r="CB218" s="9">
        <f t="shared" si="234"/>
        <v>14.15</v>
      </c>
      <c r="CC218" s="9">
        <f t="shared" si="234"/>
        <v>8.4499999999999993</v>
      </c>
      <c r="CD218" s="9">
        <f t="shared" si="234"/>
        <v>7.3000000000000007</v>
      </c>
      <c r="CE218" s="9">
        <f t="shared" si="234"/>
        <v>24.7</v>
      </c>
      <c r="CF218" s="9">
        <f t="shared" si="234"/>
        <v>35.65</v>
      </c>
      <c r="CG218" s="7">
        <v>101.69</v>
      </c>
      <c r="CH218" s="9">
        <f t="shared" ref="CH218:CQ218" si="235">CH217/2+CH219/2</f>
        <v>6.5</v>
      </c>
      <c r="CI218" s="9">
        <f t="shared" si="235"/>
        <v>4.95</v>
      </c>
      <c r="CJ218" s="9">
        <f t="shared" si="235"/>
        <v>2.25</v>
      </c>
      <c r="CK218" s="9">
        <f t="shared" si="235"/>
        <v>-8.25</v>
      </c>
      <c r="CL218" s="9">
        <f t="shared" si="235"/>
        <v>5.9</v>
      </c>
      <c r="CM218" s="9">
        <f t="shared" si="235"/>
        <v>3.8</v>
      </c>
      <c r="CN218" s="9">
        <f t="shared" si="235"/>
        <v>18.149999999999999</v>
      </c>
      <c r="CO218" s="9">
        <f t="shared" si="235"/>
        <v>16.649999999999999</v>
      </c>
      <c r="CP218" s="9">
        <f t="shared" si="235"/>
        <v>-5.55</v>
      </c>
      <c r="CQ218" s="9">
        <f t="shared" si="235"/>
        <v>19.850000000000001</v>
      </c>
      <c r="CR218" s="7">
        <v>5.4</v>
      </c>
      <c r="CS218" s="7">
        <v>4.7</v>
      </c>
      <c r="CT218" s="7">
        <v>2</v>
      </c>
      <c r="CU218" s="7">
        <v>4.5999999999999996</v>
      </c>
      <c r="CV218" s="7">
        <v>5</v>
      </c>
      <c r="CW218" s="9">
        <f t="shared" ref="CW218:DA218" si="236">CW217/2+CW219/2</f>
        <v>9.5500000000000007</v>
      </c>
      <c r="CX218" s="9">
        <f t="shared" si="236"/>
        <v>9.4499999999999993</v>
      </c>
      <c r="CY218" s="9">
        <f t="shared" si="236"/>
        <v>10.399999999999999</v>
      </c>
      <c r="CZ218" s="9">
        <f t="shared" si="236"/>
        <v>9.5</v>
      </c>
      <c r="DA218" s="9">
        <f t="shared" si="236"/>
        <v>10.1</v>
      </c>
      <c r="DB218" s="7">
        <v>0</v>
      </c>
      <c r="DC218" s="9">
        <f t="shared" ref="DC218:DF218" si="237">DC217/2+DC219/2</f>
        <v>7.5</v>
      </c>
      <c r="DD218" s="9">
        <f t="shared" si="237"/>
        <v>7.6</v>
      </c>
      <c r="DE218" s="9">
        <f t="shared" si="237"/>
        <v>6.55</v>
      </c>
      <c r="DF218" s="9">
        <f t="shared" si="237"/>
        <v>7.6749999999999998</v>
      </c>
      <c r="DG218" s="9">
        <f>2/3*DG217+1/3*DG220</f>
        <v>8.1999999999999993</v>
      </c>
      <c r="DH218" s="9">
        <f>2/3*DH217+1/3*DH220</f>
        <v>5.8333333333333339</v>
      </c>
      <c r="DI218" s="7">
        <v>11.59</v>
      </c>
      <c r="DJ218" s="9">
        <f t="shared" ref="DJ218" si="238">DJ217/2+DJ219/2</f>
        <v>5.9499999999999993</v>
      </c>
      <c r="DK218" s="7">
        <v>-62.366210000000002</v>
      </c>
      <c r="DL218" s="7">
        <v>22.04</v>
      </c>
      <c r="DM218" s="7">
        <v>-1403.8810149999999</v>
      </c>
      <c r="DN218" s="7">
        <v>31614.57</v>
      </c>
      <c r="DO218" s="7">
        <v>95.82</v>
      </c>
      <c r="DP218" s="7">
        <v>-13.8</v>
      </c>
      <c r="DQ218" s="7">
        <v>15</v>
      </c>
      <c r="DR218" s="7">
        <v>8.6</v>
      </c>
      <c r="DS218" s="7">
        <v>13.2</v>
      </c>
      <c r="DT218" s="7">
        <v>42.86</v>
      </c>
      <c r="DU218" s="7">
        <v>593.26</v>
      </c>
      <c r="DV218" s="7">
        <v>-10.62</v>
      </c>
      <c r="DW218" s="7">
        <v>19.88</v>
      </c>
      <c r="DX218" s="7">
        <v>14.1</v>
      </c>
      <c r="DY218" s="7">
        <v>-166.52</v>
      </c>
      <c r="DZ218" s="7">
        <v>160.81</v>
      </c>
      <c r="EA218" s="7">
        <v>-101.28</v>
      </c>
      <c r="EB218" s="7">
        <v>137.85</v>
      </c>
      <c r="EC218" s="7">
        <v>1452.73</v>
      </c>
      <c r="ED218" s="7">
        <v>13.433579</v>
      </c>
      <c r="EE218" s="7">
        <v>2.5</v>
      </c>
      <c r="EF218" s="7">
        <v>2.5939999999999999</v>
      </c>
      <c r="EG218" s="7">
        <v>4.4649000000000001</v>
      </c>
      <c r="EH218" s="7">
        <v>4.9904999999999999</v>
      </c>
      <c r="EI218" s="7">
        <v>4.3</v>
      </c>
      <c r="EJ218" s="7">
        <v>3.3</v>
      </c>
      <c r="EK218" s="7">
        <v>3.4357000000000002</v>
      </c>
      <c r="EL218" s="7">
        <v>3.48</v>
      </c>
      <c r="EM218" s="7">
        <v>3.5796000000000001</v>
      </c>
      <c r="EN218" s="7">
        <v>3.8456000000000001</v>
      </c>
      <c r="EO218" s="7">
        <v>4.0247999999999999</v>
      </c>
      <c r="EP218" s="7">
        <v>5.0505000000000004</v>
      </c>
      <c r="EQ218" s="7">
        <v>1.5</v>
      </c>
      <c r="ER218" s="7">
        <v>4.3</v>
      </c>
      <c r="ES218" s="7">
        <v>103.9</v>
      </c>
      <c r="ET218" s="7">
        <v>6.8333333333333304</v>
      </c>
      <c r="EU218" s="7">
        <v>4</v>
      </c>
      <c r="EV218" s="7">
        <v>5.6666666666666599</v>
      </c>
      <c r="EW218" s="7">
        <v>8.3333333333333304</v>
      </c>
      <c r="EX218" s="7">
        <v>4.1333333333333302</v>
      </c>
      <c r="EY218" s="7">
        <v>6.2</v>
      </c>
      <c r="EZ218" s="7">
        <v>6.43333333333333</v>
      </c>
      <c r="FA218" s="7">
        <v>3.8</v>
      </c>
      <c r="FB218" s="7">
        <v>7.4666666666666597</v>
      </c>
      <c r="FC218" s="7">
        <v>8.6333333333333293</v>
      </c>
      <c r="FD218" s="7">
        <v>7.8333333333333304</v>
      </c>
      <c r="FE218" s="7">
        <v>3.8</v>
      </c>
      <c r="FF218" s="7">
        <v>5.6</v>
      </c>
      <c r="FG218" s="7">
        <v>26.8666666666666</v>
      </c>
      <c r="FH218" s="7">
        <v>7.8333333333333304</v>
      </c>
      <c r="FI218" s="7">
        <v>12.633333333333301</v>
      </c>
      <c r="FJ218" s="7">
        <v>6.78053333333333</v>
      </c>
      <c r="FK218" s="7">
        <v>4.5995333333333299</v>
      </c>
      <c r="FL218" s="7">
        <v>10.2588666666666</v>
      </c>
      <c r="FM218" s="7">
        <v>3.1473</v>
      </c>
      <c r="FN218" s="7">
        <v>1009.92520733333</v>
      </c>
      <c r="FO218" s="7">
        <v>2.90637366666666</v>
      </c>
      <c r="FP218" s="7">
        <v>18.005822999999999</v>
      </c>
      <c r="FQ218" s="7">
        <v>0.90763000000000005</v>
      </c>
      <c r="FR218" s="7">
        <v>81.994176999999993</v>
      </c>
      <c r="FS218" s="7">
        <v>1.9987429999999999</v>
      </c>
      <c r="FT218" s="7">
        <v>3.15689633333333</v>
      </c>
      <c r="FU218" s="7">
        <v>-1.8894436666666601</v>
      </c>
      <c r="FV218" s="7">
        <v>-0.39482733333333297</v>
      </c>
      <c r="FW218" s="7">
        <v>2.0668286666666602</v>
      </c>
      <c r="FX218" s="7">
        <v>19908.53685</v>
      </c>
      <c r="FY218" s="7">
        <v>241.433333333333</v>
      </c>
      <c r="FZ218" s="7">
        <v>49</v>
      </c>
      <c r="GA218" s="7">
        <v>156.766666666666</v>
      </c>
      <c r="GB218" s="7">
        <v>35.6666666666666</v>
      </c>
      <c r="GC218" s="7">
        <v>15.966666666666599</v>
      </c>
      <c r="GD218" s="7">
        <v>19.7</v>
      </c>
      <c r="GE218" s="7">
        <v>68.3</v>
      </c>
      <c r="GF218" s="7">
        <v>62.066666666666599</v>
      </c>
      <c r="GG218" s="7">
        <v>8.1999999999999993</v>
      </c>
      <c r="GH218" s="7">
        <v>5.8333333333333304</v>
      </c>
    </row>
    <row r="219" spans="1:190" x14ac:dyDescent="0.3">
      <c r="A219" s="6">
        <v>43159</v>
      </c>
      <c r="B219" s="7">
        <v>-2.1198830000000002</v>
      </c>
      <c r="C219" s="9">
        <f>1/3*C217+2/3*C220</f>
        <v>-1.0333333333333334</v>
      </c>
      <c r="D219" s="9">
        <f t="shared" ref="D219:H219" si="239">1/3*D217+2/3*D220</f>
        <v>6.5666666666666664</v>
      </c>
      <c r="E219" s="9">
        <f t="shared" si="239"/>
        <v>6.6</v>
      </c>
      <c r="F219" s="9">
        <f t="shared" si="239"/>
        <v>5.4666666666666668</v>
      </c>
      <c r="G219" s="9">
        <f t="shared" si="239"/>
        <v>6.5666666666666664</v>
      </c>
      <c r="H219" s="9">
        <f t="shared" si="239"/>
        <v>5.1666666666666661</v>
      </c>
      <c r="I219" s="9">
        <f>1/3*I217+2/3*I220</f>
        <v>6.5333333333333332</v>
      </c>
      <c r="J219" s="7">
        <v>0.56999999999999995</v>
      </c>
      <c r="K219" s="9">
        <f>1/3*K217+2/3*K220</f>
        <v>3.4</v>
      </c>
      <c r="L219" s="7">
        <v>2.0299999999999998</v>
      </c>
      <c r="M219" s="7">
        <v>6.15</v>
      </c>
      <c r="N219" s="7">
        <v>-3.76</v>
      </c>
      <c r="O219" s="7">
        <v>14.11</v>
      </c>
      <c r="P219" s="7">
        <v>12.26</v>
      </c>
      <c r="Q219" s="7">
        <v>8.1999999999999993</v>
      </c>
      <c r="R219" s="7">
        <v>2.2000000000000002</v>
      </c>
      <c r="S219" s="7">
        <v>0.7</v>
      </c>
      <c r="T219" s="7">
        <v>2</v>
      </c>
      <c r="U219" s="9">
        <f>1/3*U217+2/3*U220</f>
        <v>5.6666666666666661</v>
      </c>
      <c r="V219" s="7">
        <v>9.6999999999999993</v>
      </c>
      <c r="W219" s="7">
        <v>10.3</v>
      </c>
      <c r="X219" s="7">
        <v>8.6</v>
      </c>
      <c r="Y219" s="7">
        <v>50.3</v>
      </c>
      <c r="Z219" s="7">
        <v>50.7</v>
      </c>
      <c r="AA219" s="7">
        <v>54.4</v>
      </c>
      <c r="AB219" s="7">
        <v>51.6</v>
      </c>
      <c r="AC219" s="7">
        <v>54.2</v>
      </c>
      <c r="AD219" s="7">
        <v>6.35</v>
      </c>
      <c r="AE219" s="7">
        <v>7.9</v>
      </c>
      <c r="AF219" s="7">
        <v>8.6999999999999993</v>
      </c>
      <c r="AG219" s="7">
        <v>-3.6</v>
      </c>
      <c r="AH219" s="7">
        <v>-3.1</v>
      </c>
      <c r="AI219" s="7">
        <v>15.3</v>
      </c>
      <c r="AJ219" s="7">
        <v>1.4</v>
      </c>
      <c r="AK219" s="7">
        <v>17</v>
      </c>
      <c r="AL219" s="7">
        <v>-4</v>
      </c>
      <c r="AM219" s="7">
        <v>-11.2</v>
      </c>
      <c r="AN219" s="7">
        <v>1.5</v>
      </c>
      <c r="AO219" s="7">
        <v>3.2</v>
      </c>
      <c r="AP219" s="7">
        <v>7</v>
      </c>
      <c r="AQ219" s="7">
        <v>2.2999999999999998</v>
      </c>
      <c r="AR219" s="7">
        <v>19.600000000000001</v>
      </c>
      <c r="AS219" s="7">
        <v>27.8</v>
      </c>
      <c r="AT219" s="7">
        <v>2.4</v>
      </c>
      <c r="AU219" s="7">
        <v>10.199999999999999</v>
      </c>
      <c r="AV219" s="7">
        <v>24.3</v>
      </c>
      <c r="AW219" s="7">
        <v>2.5</v>
      </c>
      <c r="AX219" s="7">
        <v>33.299999999999997</v>
      </c>
      <c r="AY219" s="7">
        <v>64.2</v>
      </c>
      <c r="AZ219" s="7">
        <v>25.3</v>
      </c>
      <c r="BA219" s="7">
        <v>-13</v>
      </c>
      <c r="BB219" s="7">
        <v>4.3</v>
      </c>
      <c r="BC219" s="7">
        <v>-6.1</v>
      </c>
      <c r="BD219" s="7">
        <v>0</v>
      </c>
      <c r="BE219" s="7">
        <v>-13.7</v>
      </c>
      <c r="BF219" s="7">
        <v>13.4</v>
      </c>
      <c r="BG219" s="7">
        <v>14.7</v>
      </c>
      <c r="BH219" s="7">
        <v>16.899999999999999</v>
      </c>
      <c r="BI219" s="7">
        <v>-1.3</v>
      </c>
      <c r="BJ219" s="7">
        <v>6.8</v>
      </c>
      <c r="BK219" s="7">
        <v>5.3</v>
      </c>
      <c r="BL219" s="7">
        <v>9.3000000000000007</v>
      </c>
      <c r="BM219" s="7">
        <v>16.100000000000001</v>
      </c>
      <c r="BN219" s="7">
        <v>1.5</v>
      </c>
      <c r="BO219" s="7">
        <v>25.8</v>
      </c>
      <c r="BP219" s="7">
        <v>27.2</v>
      </c>
      <c r="BQ219" s="7">
        <v>32.700000000000003</v>
      </c>
      <c r="BR219" s="7">
        <v>11.34</v>
      </c>
      <c r="BS219" s="7">
        <v>12.9</v>
      </c>
      <c r="BT219" s="7">
        <v>-22.8</v>
      </c>
      <c r="BU219" s="7">
        <v>12.1</v>
      </c>
      <c r="BV219" s="7">
        <v>3.2</v>
      </c>
      <c r="BW219" s="7">
        <v>5.61</v>
      </c>
      <c r="BX219" s="7">
        <v>9.9</v>
      </c>
      <c r="BY219" s="7">
        <v>12.3</v>
      </c>
      <c r="BZ219" s="7">
        <v>-0.2</v>
      </c>
      <c r="CA219" s="7">
        <v>-4.8</v>
      </c>
      <c r="CB219" s="7">
        <v>21.8</v>
      </c>
      <c r="CC219" s="7">
        <v>9.9</v>
      </c>
      <c r="CD219" s="7">
        <v>-1.2</v>
      </c>
      <c r="CE219" s="7">
        <v>0</v>
      </c>
      <c r="CF219" s="7">
        <v>47.9</v>
      </c>
      <c r="CG219" s="7">
        <v>101.71</v>
      </c>
      <c r="CH219" s="7">
        <v>4.8</v>
      </c>
      <c r="CI219" s="7">
        <v>2.9</v>
      </c>
      <c r="CJ219" s="7">
        <v>1.5</v>
      </c>
      <c r="CK219" s="7">
        <v>-12.1</v>
      </c>
      <c r="CL219" s="7">
        <v>4.0999999999999996</v>
      </c>
      <c r="CM219" s="7">
        <v>2.2999999999999998</v>
      </c>
      <c r="CN219" s="7">
        <v>12</v>
      </c>
      <c r="CO219" s="7">
        <v>14.6</v>
      </c>
      <c r="CP219" s="7">
        <v>-15.6</v>
      </c>
      <c r="CQ219" s="7">
        <v>23.5</v>
      </c>
      <c r="CR219" s="7">
        <v>5.8</v>
      </c>
      <c r="CS219" s="7">
        <v>4.7</v>
      </c>
      <c r="CT219" s="7">
        <v>1.5</v>
      </c>
      <c r="CU219" s="7">
        <v>4.7</v>
      </c>
      <c r="CV219" s="7">
        <v>5.0999999999999996</v>
      </c>
      <c r="CW219" s="7">
        <v>9.6999999999999993</v>
      </c>
      <c r="CX219" s="7">
        <v>9.6</v>
      </c>
      <c r="CY219" s="7">
        <v>10.7</v>
      </c>
      <c r="CZ219" s="7">
        <v>9.6999999999999993</v>
      </c>
      <c r="DA219" s="7">
        <v>10.1</v>
      </c>
      <c r="DB219" s="7">
        <v>0</v>
      </c>
      <c r="DC219" s="7">
        <v>8.3000000000000007</v>
      </c>
      <c r="DD219" s="7">
        <v>8.4</v>
      </c>
      <c r="DE219" s="7">
        <v>7.1</v>
      </c>
      <c r="DF219" s="7">
        <v>7.55</v>
      </c>
      <c r="DG219" s="9">
        <f>1/3*DG217+2/3*DG220</f>
        <v>8.1</v>
      </c>
      <c r="DH219" s="9">
        <f>1/3*DH217+2/3*DH220</f>
        <v>5.7666666666666666</v>
      </c>
      <c r="DI219" s="7">
        <v>-11.12</v>
      </c>
      <c r="DJ219" s="7">
        <v>9.6999999999999993</v>
      </c>
      <c r="DK219" s="7">
        <v>394.39619699999997</v>
      </c>
      <c r="DL219" s="7">
        <v>23.02</v>
      </c>
      <c r="DM219" s="7">
        <v>-1726.53385</v>
      </c>
      <c r="DN219" s="7">
        <v>31344.82</v>
      </c>
      <c r="DO219" s="7">
        <v>96.44</v>
      </c>
      <c r="DP219" s="7">
        <v>13.5</v>
      </c>
      <c r="DQ219" s="7">
        <v>8.5</v>
      </c>
      <c r="DR219" s="7">
        <v>8.8000000000000007</v>
      </c>
      <c r="DS219" s="7">
        <v>12.8</v>
      </c>
      <c r="DT219" s="7">
        <v>-28.26</v>
      </c>
      <c r="DU219" s="7">
        <v>-1.2</v>
      </c>
      <c r="DV219" s="7">
        <v>-0.17</v>
      </c>
      <c r="DW219" s="7">
        <v>-8.36</v>
      </c>
      <c r="DX219" s="7">
        <v>1.82</v>
      </c>
      <c r="DY219" s="7">
        <v>-235.27</v>
      </c>
      <c r="DZ219" s="7">
        <v>-113.03</v>
      </c>
      <c r="EA219" s="7">
        <v>-461.17</v>
      </c>
      <c r="EB219" s="7">
        <v>-377.82</v>
      </c>
      <c r="EC219" s="7">
        <v>-54.47</v>
      </c>
      <c r="ED219" s="7">
        <v>13.388316</v>
      </c>
      <c r="EE219" s="7">
        <v>2.5</v>
      </c>
      <c r="EF219" s="7">
        <v>2.7080000000000002</v>
      </c>
      <c r="EG219" s="7">
        <v>4.4195000000000002</v>
      </c>
      <c r="EH219" s="7">
        <v>4.8392999999999997</v>
      </c>
      <c r="EI219" s="7">
        <v>4.3</v>
      </c>
      <c r="EJ219" s="7">
        <v>3.1</v>
      </c>
      <c r="EK219" s="7">
        <v>3.3788999999999998</v>
      </c>
      <c r="EL219" s="7">
        <v>3.4302999999999999</v>
      </c>
      <c r="EM219" s="7">
        <v>3.4988000000000001</v>
      </c>
      <c r="EN219" s="7">
        <v>3.72</v>
      </c>
      <c r="EO219" s="7">
        <v>3.9232</v>
      </c>
      <c r="EP219" s="7">
        <v>4.9973999999999998</v>
      </c>
      <c r="EQ219" s="7">
        <v>2.9</v>
      </c>
      <c r="ER219" s="7">
        <v>3.7</v>
      </c>
      <c r="ES219" s="7">
        <v>103.4</v>
      </c>
      <c r="ET219" s="7">
        <v>6.86666666666666</v>
      </c>
      <c r="EU219" s="7">
        <v>3.6</v>
      </c>
      <c r="EV219" s="7">
        <v>5.93333333333333</v>
      </c>
      <c r="EW219" s="7">
        <v>8.0666666666666593</v>
      </c>
      <c r="EX219" s="7">
        <v>3.7666666666666599</v>
      </c>
      <c r="EY219" s="7">
        <v>6.3</v>
      </c>
      <c r="EZ219" s="7">
        <v>6.4666666666666597</v>
      </c>
      <c r="FA219" s="7">
        <v>4.7</v>
      </c>
      <c r="FB219" s="7">
        <v>7.3333333333333304</v>
      </c>
      <c r="FC219" s="7">
        <v>8.1666666666666607</v>
      </c>
      <c r="FD219" s="7">
        <v>7.5666666666666602</v>
      </c>
      <c r="FE219" s="7">
        <v>3.2</v>
      </c>
      <c r="FF219" s="7">
        <v>5.0999999999999996</v>
      </c>
      <c r="FG219" s="7">
        <v>26.8333333333333</v>
      </c>
      <c r="FH219" s="7">
        <v>7.5666666666666602</v>
      </c>
      <c r="FI219" s="7">
        <v>12.3666666666666</v>
      </c>
      <c r="FJ219" s="7">
        <v>6.8438666666666599</v>
      </c>
      <c r="FK219" s="7">
        <v>4.6725666666666603</v>
      </c>
      <c r="FL219" s="7">
        <v>10.311533333333299</v>
      </c>
      <c r="FM219" s="7">
        <v>3.2254999999999998</v>
      </c>
      <c r="FN219" s="7">
        <v>817.05322266666599</v>
      </c>
      <c r="FO219" s="7">
        <v>2.43612933333333</v>
      </c>
      <c r="FP219" s="7">
        <v>-22.857392999999998</v>
      </c>
      <c r="FQ219" s="7">
        <v>-0.17252200000000001</v>
      </c>
      <c r="FR219" s="7">
        <v>122.857393</v>
      </c>
      <c r="FS219" s="7">
        <v>2.6086510000000001</v>
      </c>
      <c r="FT219" s="7">
        <v>2.3438536666666598</v>
      </c>
      <c r="FU219" s="7">
        <v>-2.10300033333333</v>
      </c>
      <c r="FV219" s="7">
        <v>-0.45068766666666599</v>
      </c>
      <c r="FW219" s="7">
        <v>1.2208113333333299</v>
      </c>
      <c r="FX219" s="7">
        <v>19164.770789999999</v>
      </c>
      <c r="FY219" s="7">
        <v>241.666666666666</v>
      </c>
      <c r="FZ219" s="7">
        <v>49.3</v>
      </c>
      <c r="GA219" s="7">
        <v>156.933333333333</v>
      </c>
      <c r="GB219" s="7">
        <v>35.433333333333302</v>
      </c>
      <c r="GC219" s="7">
        <v>15.8333333333333</v>
      </c>
      <c r="GD219" s="7">
        <v>19.600000000000001</v>
      </c>
      <c r="GE219" s="7">
        <v>67.3</v>
      </c>
      <c r="GF219" s="7">
        <v>61.633333333333297</v>
      </c>
      <c r="GG219" s="7">
        <v>8.1</v>
      </c>
      <c r="GH219" s="7">
        <v>5.7666666666666604</v>
      </c>
    </row>
    <row r="220" spans="1:190" x14ac:dyDescent="0.3">
      <c r="A220" s="6">
        <v>43190</v>
      </c>
      <c r="B220" s="7">
        <v>6</v>
      </c>
      <c r="C220" s="7">
        <v>-1.1000000000000001</v>
      </c>
      <c r="D220" s="7">
        <v>6.6</v>
      </c>
      <c r="E220" s="7">
        <v>5.8</v>
      </c>
      <c r="F220" s="7">
        <v>5.7</v>
      </c>
      <c r="G220" s="7">
        <v>6.5</v>
      </c>
      <c r="H220" s="7">
        <v>4.9000000000000004</v>
      </c>
      <c r="I220" s="7">
        <v>6.7</v>
      </c>
      <c r="J220" s="7">
        <v>0.37</v>
      </c>
      <c r="K220" s="7">
        <v>2.1</v>
      </c>
      <c r="L220" s="7">
        <v>3.64</v>
      </c>
      <c r="M220" s="7">
        <v>5.92</v>
      </c>
      <c r="N220" s="7">
        <v>-1.6</v>
      </c>
      <c r="O220" s="7">
        <v>12.5</v>
      </c>
      <c r="P220" s="7">
        <v>21.06</v>
      </c>
      <c r="Q220" s="7">
        <v>5.6</v>
      </c>
      <c r="R220" s="7">
        <v>22</v>
      </c>
      <c r="S220" s="7">
        <v>2.2999999999999998</v>
      </c>
      <c r="T220" s="7">
        <v>28.8</v>
      </c>
      <c r="U220" s="7">
        <v>3.1</v>
      </c>
      <c r="V220" s="7">
        <v>9.4</v>
      </c>
      <c r="W220" s="7">
        <v>9.6</v>
      </c>
      <c r="X220" s="7">
        <v>8.6999999999999993</v>
      </c>
      <c r="Y220" s="7">
        <v>51.5</v>
      </c>
      <c r="Z220" s="7">
        <v>53.1</v>
      </c>
      <c r="AA220" s="7">
        <v>54.6</v>
      </c>
      <c r="AB220" s="7">
        <v>51</v>
      </c>
      <c r="AC220" s="7">
        <v>52.3</v>
      </c>
      <c r="AD220" s="7">
        <v>6.76</v>
      </c>
      <c r="AE220" s="7">
        <v>7.5</v>
      </c>
      <c r="AF220" s="7">
        <v>8.4</v>
      </c>
      <c r="AG220" s="7">
        <v>-8</v>
      </c>
      <c r="AH220" s="7">
        <v>-6.1</v>
      </c>
      <c r="AI220" s="7">
        <v>11.7</v>
      </c>
      <c r="AJ220" s="7">
        <v>-0.1</v>
      </c>
      <c r="AK220" s="7">
        <v>12.7</v>
      </c>
      <c r="AL220" s="7">
        <v>-5.3</v>
      </c>
      <c r="AM220" s="7">
        <v>-18.100000000000001</v>
      </c>
      <c r="AN220" s="7">
        <v>-0.6</v>
      </c>
      <c r="AO220" s="7">
        <v>2.5</v>
      </c>
      <c r="AP220" s="7">
        <v>5.5</v>
      </c>
      <c r="AQ220" s="7">
        <v>3.7</v>
      </c>
      <c r="AR220" s="7">
        <v>22.7</v>
      </c>
      <c r="AS220" s="7">
        <v>24.2</v>
      </c>
      <c r="AT220" s="7">
        <v>2</v>
      </c>
      <c r="AU220" s="7">
        <v>10</v>
      </c>
      <c r="AV220" s="7">
        <v>21.1</v>
      </c>
      <c r="AW220" s="7">
        <v>2.9</v>
      </c>
      <c r="AX220" s="7">
        <v>35.5</v>
      </c>
      <c r="AY220" s="7">
        <v>61.6</v>
      </c>
      <c r="AZ220" s="7">
        <v>23</v>
      </c>
      <c r="BA220" s="7">
        <v>2.5</v>
      </c>
      <c r="BB220" s="7">
        <v>3.8</v>
      </c>
      <c r="BC220" s="7">
        <v>-8.9</v>
      </c>
      <c r="BD220" s="7">
        <v>-1.2</v>
      </c>
      <c r="BE220" s="7">
        <v>-11.1</v>
      </c>
      <c r="BF220" s="7">
        <v>9.6999999999999993</v>
      </c>
      <c r="BG220" s="7">
        <v>12.3</v>
      </c>
      <c r="BH220" s="7">
        <v>4.8</v>
      </c>
      <c r="BI220" s="7">
        <v>-5.6</v>
      </c>
      <c r="BJ220" s="7">
        <v>7.7</v>
      </c>
      <c r="BK220" s="7">
        <v>21.9</v>
      </c>
      <c r="BL220" s="7">
        <v>11.5</v>
      </c>
      <c r="BM220" s="7">
        <v>13.8</v>
      </c>
      <c r="BN220" s="7">
        <v>2.1</v>
      </c>
      <c r="BO220" s="7">
        <v>26.9</v>
      </c>
      <c r="BP220" s="7">
        <v>19.100000000000001</v>
      </c>
      <c r="BQ220" s="7">
        <v>25.3</v>
      </c>
      <c r="BR220" s="7">
        <v>8.34</v>
      </c>
      <c r="BS220" s="7">
        <v>16.100000000000001</v>
      </c>
      <c r="BT220" s="7">
        <v>-20.8</v>
      </c>
      <c r="BU220" s="7">
        <v>11.6</v>
      </c>
      <c r="BV220" s="7">
        <v>2.6</v>
      </c>
      <c r="BW220" s="7">
        <v>22.08</v>
      </c>
      <c r="BX220" s="7">
        <v>10.4</v>
      </c>
      <c r="BY220" s="7">
        <v>13.3</v>
      </c>
      <c r="BZ220" s="7">
        <v>-0.1</v>
      </c>
      <c r="CA220" s="7">
        <v>-6.5</v>
      </c>
      <c r="CB220" s="7">
        <v>21.5</v>
      </c>
      <c r="CC220" s="7">
        <v>10.4</v>
      </c>
      <c r="CD220" s="7">
        <v>0.5</v>
      </c>
      <c r="CE220" s="7">
        <v>20.3</v>
      </c>
      <c r="CF220" s="7">
        <v>67.8</v>
      </c>
      <c r="CG220" s="7">
        <v>101.52</v>
      </c>
      <c r="CH220" s="7">
        <v>3.1</v>
      </c>
      <c r="CI220" s="7">
        <v>9.6999999999999993</v>
      </c>
      <c r="CJ220" s="7">
        <v>1.5</v>
      </c>
      <c r="CK220" s="7">
        <v>-10.1</v>
      </c>
      <c r="CL220" s="7">
        <v>3.6</v>
      </c>
      <c r="CM220" s="7">
        <v>2.5</v>
      </c>
      <c r="CN220" s="7">
        <v>-2.8</v>
      </c>
      <c r="CO220" s="7">
        <v>9.6</v>
      </c>
      <c r="CP220" s="7">
        <v>-14.9</v>
      </c>
      <c r="CQ220" s="7">
        <v>16.899999999999999</v>
      </c>
      <c r="CR220" s="7">
        <v>5.5</v>
      </c>
      <c r="CS220" s="7">
        <v>4.3</v>
      </c>
      <c r="CT220" s="7">
        <v>-0.1</v>
      </c>
      <c r="CU220" s="7">
        <v>4.3</v>
      </c>
      <c r="CV220" s="7">
        <v>4.8</v>
      </c>
      <c r="CW220" s="7">
        <v>10.1</v>
      </c>
      <c r="CX220" s="7">
        <v>9.9</v>
      </c>
      <c r="CY220" s="7">
        <v>10.9</v>
      </c>
      <c r="CZ220" s="7">
        <v>10</v>
      </c>
      <c r="DA220" s="7">
        <v>10.6</v>
      </c>
      <c r="DB220" s="7">
        <v>0</v>
      </c>
      <c r="DC220" s="7">
        <v>9</v>
      </c>
      <c r="DD220" s="7">
        <v>8.9</v>
      </c>
      <c r="DE220" s="7">
        <v>9.6999999999999993</v>
      </c>
      <c r="DF220" s="7">
        <v>8.6</v>
      </c>
      <c r="DG220" s="7">
        <v>8</v>
      </c>
      <c r="DH220" s="7">
        <v>5.7</v>
      </c>
      <c r="DI220" s="7">
        <v>4.67</v>
      </c>
      <c r="DJ220" s="7">
        <v>3.5</v>
      </c>
      <c r="DK220" s="7">
        <v>-125.516361</v>
      </c>
      <c r="DL220" s="7">
        <v>16.38</v>
      </c>
      <c r="DM220" s="7">
        <v>-1659.0068530000001</v>
      </c>
      <c r="DN220" s="7">
        <v>31428.2</v>
      </c>
      <c r="DO220" s="7">
        <v>96.73</v>
      </c>
      <c r="DP220" s="7">
        <v>6</v>
      </c>
      <c r="DQ220" s="7">
        <v>7.1</v>
      </c>
      <c r="DR220" s="7">
        <v>8.1999999999999993</v>
      </c>
      <c r="DS220" s="7">
        <v>12.8</v>
      </c>
      <c r="DT220" s="7">
        <v>9.8000000000000007</v>
      </c>
      <c r="DU220" s="7">
        <v>82.56</v>
      </c>
      <c r="DV220" s="7">
        <v>-16.02</v>
      </c>
      <c r="DW220" s="7">
        <v>-28.13</v>
      </c>
      <c r="DX220" s="7">
        <v>53.36</v>
      </c>
      <c r="DY220" s="7">
        <v>-84.49</v>
      </c>
      <c r="DZ220" s="7">
        <v>18.899999999999999</v>
      </c>
      <c r="EA220" s="7">
        <v>-9.6199999999999992</v>
      </c>
      <c r="EB220" s="7">
        <v>-37.39</v>
      </c>
      <c r="EC220" s="7">
        <v>-38.75</v>
      </c>
      <c r="ED220" s="7">
        <v>12.690308</v>
      </c>
      <c r="EE220" s="7">
        <v>2.5499999999999998</v>
      </c>
      <c r="EF220" s="7">
        <v>2.69</v>
      </c>
      <c r="EG220" s="7">
        <v>4.2117000000000004</v>
      </c>
      <c r="EH220" s="7">
        <v>4.1901000000000002</v>
      </c>
      <c r="EI220" s="7">
        <v>4.3</v>
      </c>
      <c r="EJ220" s="7">
        <v>3.3</v>
      </c>
      <c r="EK220" s="7">
        <v>3.165</v>
      </c>
      <c r="EL220" s="7">
        <v>3.2650000000000001</v>
      </c>
      <c r="EM220" s="7">
        <v>3.3557000000000001</v>
      </c>
      <c r="EN220" s="7">
        <v>3.5550000000000002</v>
      </c>
      <c r="EO220" s="7">
        <v>3.6953</v>
      </c>
      <c r="EP220" s="7">
        <v>4.4749999999999996</v>
      </c>
      <c r="EQ220" s="7">
        <v>2.1</v>
      </c>
      <c r="ER220" s="7">
        <v>3.1</v>
      </c>
      <c r="ES220" s="7">
        <v>102.7</v>
      </c>
      <c r="ET220" s="7">
        <v>6.8999999999999897</v>
      </c>
      <c r="EU220" s="7">
        <v>3.2</v>
      </c>
      <c r="EV220" s="7">
        <v>6.2</v>
      </c>
      <c r="EW220" s="7">
        <v>7.7999999999999901</v>
      </c>
      <c r="EX220" s="7">
        <v>3.3999999999999901</v>
      </c>
      <c r="EY220" s="7">
        <v>6.4</v>
      </c>
      <c r="EZ220" s="7">
        <v>6.4999999999999902</v>
      </c>
      <c r="FA220" s="7">
        <v>5.6</v>
      </c>
      <c r="FB220" s="7">
        <v>7.2</v>
      </c>
      <c r="FC220" s="7">
        <v>7.6999999999999904</v>
      </c>
      <c r="FD220" s="7">
        <v>7.2999999999999901</v>
      </c>
      <c r="FE220" s="7">
        <v>2.6</v>
      </c>
      <c r="FF220" s="7">
        <v>4.5999999999999996</v>
      </c>
      <c r="FG220" s="7">
        <v>26.8</v>
      </c>
      <c r="FH220" s="7">
        <v>7.2999999999999901</v>
      </c>
      <c r="FI220" s="7">
        <v>12.1</v>
      </c>
      <c r="FJ220" s="7">
        <v>6.9071999999999898</v>
      </c>
      <c r="FK220" s="7">
        <v>4.7455999999999898</v>
      </c>
      <c r="FL220" s="7">
        <v>10.3642</v>
      </c>
      <c r="FM220" s="7">
        <v>3.3037000000000001</v>
      </c>
      <c r="FN220" s="7">
        <v>624.18123800000001</v>
      </c>
      <c r="FO220" s="7">
        <v>1.9658850000000001</v>
      </c>
      <c r="FP220" s="7">
        <v>-63.720609000000003</v>
      </c>
      <c r="FQ220" s="7">
        <v>-1.2526740000000001</v>
      </c>
      <c r="FR220" s="7">
        <v>163.720609</v>
      </c>
      <c r="FS220" s="7">
        <v>3.2185589999999999</v>
      </c>
      <c r="FT220" s="7">
        <v>1.5308109999999899</v>
      </c>
      <c r="FU220" s="7">
        <v>-2.316557</v>
      </c>
      <c r="FV220" s="7">
        <v>-0.506547999999999</v>
      </c>
      <c r="FW220" s="7">
        <v>0.37479400000000102</v>
      </c>
      <c r="FX220" s="7">
        <v>18421.004730000001</v>
      </c>
      <c r="FY220" s="7">
        <v>241.9</v>
      </c>
      <c r="FZ220" s="7">
        <v>49.6</v>
      </c>
      <c r="GA220" s="7">
        <v>157.1</v>
      </c>
      <c r="GB220" s="7">
        <v>35.199999999999903</v>
      </c>
      <c r="GC220" s="7">
        <v>15.7</v>
      </c>
      <c r="GD220" s="7">
        <v>19.5</v>
      </c>
      <c r="GE220" s="7">
        <v>66.3</v>
      </c>
      <c r="GF220" s="7">
        <v>61.2</v>
      </c>
      <c r="GG220" s="7">
        <v>8</v>
      </c>
      <c r="GH220" s="7">
        <v>5.6999999999999904</v>
      </c>
    </row>
    <row r="221" spans="1:190" x14ac:dyDescent="0.3">
      <c r="A221" s="6">
        <v>43220</v>
      </c>
      <c r="B221" s="7">
        <v>7</v>
      </c>
      <c r="C221" s="7">
        <v>-0.2</v>
      </c>
      <c r="D221" s="7">
        <v>7.4</v>
      </c>
      <c r="E221" s="7">
        <v>8.8000000000000007</v>
      </c>
      <c r="F221" s="7">
        <v>7.7</v>
      </c>
      <c r="G221" s="7">
        <v>7.1</v>
      </c>
      <c r="H221" s="7">
        <v>6.8</v>
      </c>
      <c r="I221" s="7">
        <v>7.1</v>
      </c>
      <c r="J221" s="7">
        <v>0.65</v>
      </c>
      <c r="K221" s="7">
        <v>6.9</v>
      </c>
      <c r="L221" s="7">
        <v>7.82</v>
      </c>
      <c r="M221" s="7">
        <v>10.77</v>
      </c>
      <c r="N221" s="7">
        <v>7.18</v>
      </c>
      <c r="O221" s="7">
        <v>10.82</v>
      </c>
      <c r="P221" s="7">
        <v>7.78</v>
      </c>
      <c r="Q221" s="7">
        <v>1.4</v>
      </c>
      <c r="R221" s="7">
        <v>9</v>
      </c>
      <c r="S221" s="7">
        <v>1.5</v>
      </c>
      <c r="T221" s="7">
        <v>7.7</v>
      </c>
      <c r="U221" s="7">
        <v>21.9</v>
      </c>
      <c r="V221" s="7">
        <v>10.8</v>
      </c>
      <c r="W221" s="7">
        <v>7.9</v>
      </c>
      <c r="X221" s="7">
        <v>5.5</v>
      </c>
      <c r="Y221" s="7">
        <v>51.4</v>
      </c>
      <c r="Z221" s="7">
        <v>53.1</v>
      </c>
      <c r="AA221" s="7">
        <v>54.8</v>
      </c>
      <c r="AB221" s="7">
        <v>51.1</v>
      </c>
      <c r="AC221" s="7">
        <v>52.9</v>
      </c>
      <c r="AD221" s="7">
        <v>9.01</v>
      </c>
      <c r="AE221" s="7">
        <v>7</v>
      </c>
      <c r="AF221" s="7">
        <v>7.8</v>
      </c>
      <c r="AG221" s="7">
        <v>-5.6</v>
      </c>
      <c r="AH221" s="7">
        <v>-5.0999999999999996</v>
      </c>
      <c r="AI221" s="7">
        <v>-4.7</v>
      </c>
      <c r="AJ221" s="7">
        <v>0.1</v>
      </c>
      <c r="AK221" s="7">
        <v>10.5</v>
      </c>
      <c r="AL221" s="7">
        <v>-6.3</v>
      </c>
      <c r="AM221" s="7">
        <v>-8</v>
      </c>
      <c r="AN221" s="7">
        <v>0.2</v>
      </c>
      <c r="AO221" s="7">
        <v>2.4</v>
      </c>
      <c r="AP221" s="7">
        <v>4.7</v>
      </c>
      <c r="AQ221" s="7">
        <v>4.9000000000000004</v>
      </c>
      <c r="AR221" s="7">
        <v>22.1</v>
      </c>
      <c r="AS221" s="7">
        <v>16.8</v>
      </c>
      <c r="AT221" s="7">
        <v>2.5</v>
      </c>
      <c r="AU221" s="7">
        <v>9.3000000000000007</v>
      </c>
      <c r="AV221" s="7">
        <v>19.8</v>
      </c>
      <c r="AW221" s="7">
        <v>3</v>
      </c>
      <c r="AX221" s="7">
        <v>36.299999999999997</v>
      </c>
      <c r="AY221" s="7">
        <v>60.8</v>
      </c>
      <c r="AZ221" s="7">
        <v>15.8</v>
      </c>
      <c r="BA221" s="7">
        <v>-2</v>
      </c>
      <c r="BB221" s="7">
        <v>4.8</v>
      </c>
      <c r="BC221" s="7">
        <v>-8.4</v>
      </c>
      <c r="BD221" s="7">
        <v>-12.6</v>
      </c>
      <c r="BE221" s="7">
        <v>-11.4</v>
      </c>
      <c r="BF221" s="7">
        <v>10.9</v>
      </c>
      <c r="BG221" s="7">
        <v>8.1999999999999993</v>
      </c>
      <c r="BH221" s="7">
        <v>7.1</v>
      </c>
      <c r="BI221" s="7">
        <v>-5.3</v>
      </c>
      <c r="BJ221" s="7">
        <v>7.7</v>
      </c>
      <c r="BK221" s="7">
        <v>17.2</v>
      </c>
      <c r="BL221" s="7">
        <v>11.8</v>
      </c>
      <c r="BM221" s="7">
        <v>11.2</v>
      </c>
      <c r="BN221" s="7">
        <v>3.3</v>
      </c>
      <c r="BO221" s="7">
        <v>19.399999999999999</v>
      </c>
      <c r="BP221" s="7">
        <v>15</v>
      </c>
      <c r="BQ221" s="7">
        <v>23.2</v>
      </c>
      <c r="BR221" s="7">
        <v>7.63</v>
      </c>
      <c r="BS221" s="7">
        <v>8.5</v>
      </c>
      <c r="BT221" s="7">
        <v>-13.7</v>
      </c>
      <c r="BU221" s="7">
        <v>12.2</v>
      </c>
      <c r="BV221" s="7">
        <v>1.9</v>
      </c>
      <c r="BW221" s="7">
        <v>72.900000000000006</v>
      </c>
      <c r="BX221" s="7">
        <v>10.3</v>
      </c>
      <c r="BY221" s="7">
        <v>14.2</v>
      </c>
      <c r="BZ221" s="7">
        <v>-5.0999999999999996</v>
      </c>
      <c r="CA221" s="7">
        <v>-7.8</v>
      </c>
      <c r="CB221" s="7">
        <v>19.899999999999999</v>
      </c>
      <c r="CC221" s="7">
        <v>10.3</v>
      </c>
      <c r="CD221" s="7">
        <v>-2.1</v>
      </c>
      <c r="CE221" s="7">
        <v>13.6</v>
      </c>
      <c r="CF221" s="7">
        <v>66.900000000000006</v>
      </c>
      <c r="CG221" s="7">
        <v>101.39</v>
      </c>
      <c r="CH221" s="7">
        <v>2.1</v>
      </c>
      <c r="CI221" s="7">
        <v>7.3</v>
      </c>
      <c r="CJ221" s="7">
        <v>1.6</v>
      </c>
      <c r="CK221" s="7">
        <v>-10.7</v>
      </c>
      <c r="CL221" s="7">
        <v>1.3</v>
      </c>
      <c r="CM221" s="7">
        <v>0.4</v>
      </c>
      <c r="CN221" s="7">
        <v>-4.3</v>
      </c>
      <c r="CO221" s="7">
        <v>7</v>
      </c>
      <c r="CP221" s="7">
        <v>-15.3</v>
      </c>
      <c r="CQ221" s="7">
        <v>15.1</v>
      </c>
      <c r="CR221" s="7">
        <v>5.3</v>
      </c>
      <c r="CS221" s="7">
        <v>4</v>
      </c>
      <c r="CT221" s="7">
        <v>-0.7</v>
      </c>
      <c r="CU221" s="7">
        <v>4.2</v>
      </c>
      <c r="CV221" s="7">
        <v>4.5</v>
      </c>
      <c r="CW221" s="7">
        <v>9.4</v>
      </c>
      <c r="CX221" s="7">
        <v>9.1999999999999993</v>
      </c>
      <c r="CY221" s="7">
        <v>10.6</v>
      </c>
      <c r="CZ221" s="7">
        <v>9.4</v>
      </c>
      <c r="DA221" s="7">
        <v>9.6</v>
      </c>
      <c r="DB221" s="7">
        <v>0</v>
      </c>
      <c r="DC221" s="7">
        <v>7.8</v>
      </c>
      <c r="DD221" s="7">
        <v>7.8</v>
      </c>
      <c r="DE221" s="7">
        <v>6.9</v>
      </c>
      <c r="DF221" s="7">
        <v>7.9</v>
      </c>
      <c r="DG221" s="9">
        <f>2/3*DG220+1/3*DG223</f>
        <v>7.9666666666666668</v>
      </c>
      <c r="DH221" s="9">
        <f>2/3*DH220+1/3*DH223</f>
        <v>6.0666666666666664</v>
      </c>
      <c r="DI221" s="7">
        <v>11.47</v>
      </c>
      <c r="DJ221" s="7">
        <v>3.5</v>
      </c>
      <c r="DK221" s="7">
        <v>-28.196209</v>
      </c>
      <c r="DL221" s="7">
        <v>16.41</v>
      </c>
      <c r="DM221" s="7">
        <v>-1518.722162</v>
      </c>
      <c r="DN221" s="7">
        <v>31248.52</v>
      </c>
      <c r="DO221" s="7">
        <v>97.37</v>
      </c>
      <c r="DP221" s="7">
        <v>4.5</v>
      </c>
      <c r="DQ221" s="7">
        <v>7.2</v>
      </c>
      <c r="DR221" s="7">
        <v>8.3000000000000007</v>
      </c>
      <c r="DS221" s="7">
        <v>12.7</v>
      </c>
      <c r="DT221" s="7">
        <v>7.27</v>
      </c>
      <c r="DU221" s="7">
        <v>197.74</v>
      </c>
      <c r="DV221" s="7">
        <v>-15.06</v>
      </c>
      <c r="DW221" s="7">
        <v>-7.46</v>
      </c>
      <c r="DX221" s="7">
        <v>12.56</v>
      </c>
      <c r="DY221" s="7">
        <v>389.29</v>
      </c>
      <c r="DZ221" s="7">
        <v>103.42</v>
      </c>
      <c r="EA221" s="7">
        <v>1107.08</v>
      </c>
      <c r="EB221" s="7">
        <v>11.81</v>
      </c>
      <c r="EC221" s="7">
        <v>-32.21</v>
      </c>
      <c r="ED221" s="7">
        <v>12.652969000000001</v>
      </c>
      <c r="EE221" s="7">
        <v>2.5499999999999998</v>
      </c>
      <c r="EF221" s="7">
        <v>2.8239999999999998</v>
      </c>
      <c r="EG221" s="7">
        <v>4.1791</v>
      </c>
      <c r="EH221" s="7">
        <v>4.2571000000000003</v>
      </c>
      <c r="EI221" s="7">
        <v>4.3099999999999996</v>
      </c>
      <c r="EJ221" s="7">
        <v>3.3</v>
      </c>
      <c r="EK221" s="7">
        <v>3.2423000000000002</v>
      </c>
      <c r="EL221" s="7">
        <v>3.2090000000000001</v>
      </c>
      <c r="EM221" s="7">
        <v>3.2685</v>
      </c>
      <c r="EN221" s="7">
        <v>3.4723000000000002</v>
      </c>
      <c r="EO221" s="7">
        <v>3.6274999999999999</v>
      </c>
      <c r="EP221" s="7">
        <v>4.1929999999999996</v>
      </c>
      <c r="EQ221" s="7">
        <v>1.8</v>
      </c>
      <c r="ER221" s="7">
        <v>3.4</v>
      </c>
      <c r="ES221" s="7">
        <v>102.8</v>
      </c>
      <c r="ET221" s="7">
        <v>6.9</v>
      </c>
      <c r="EU221" s="7">
        <v>3.2666666666666599</v>
      </c>
      <c r="EV221" s="7">
        <v>6.1</v>
      </c>
      <c r="EW221" s="7">
        <v>7.9</v>
      </c>
      <c r="EX221" s="7">
        <v>3.4666666666666601</v>
      </c>
      <c r="EY221" s="7">
        <v>6.4</v>
      </c>
      <c r="EZ221" s="7">
        <v>6.5</v>
      </c>
      <c r="FA221" s="7">
        <v>5.2</v>
      </c>
      <c r="FB221" s="7">
        <v>7.1666666666666599</v>
      </c>
      <c r="FC221" s="7">
        <v>7.8333333333333304</v>
      </c>
      <c r="FD221" s="7">
        <v>7.2</v>
      </c>
      <c r="FE221" s="7">
        <v>3.4666666666666601</v>
      </c>
      <c r="FF221" s="7">
        <v>4.4000000000000004</v>
      </c>
      <c r="FG221" s="7">
        <v>27.5</v>
      </c>
      <c r="FH221" s="7">
        <v>7.2</v>
      </c>
      <c r="FI221" s="7">
        <v>11.8666666666666</v>
      </c>
      <c r="FJ221" s="7">
        <v>6.9278333333333304</v>
      </c>
      <c r="FK221" s="7">
        <v>4.8144</v>
      </c>
      <c r="FL221" s="7">
        <v>10.301933333333301</v>
      </c>
      <c r="FM221" s="7">
        <v>3.37943333333333</v>
      </c>
      <c r="FN221" s="7">
        <v>645.50354200000004</v>
      </c>
      <c r="FO221" s="7">
        <v>1.9639186666666599</v>
      </c>
      <c r="FP221" s="7">
        <v>-43.760232999999999</v>
      </c>
      <c r="FQ221" s="7">
        <v>-0.86020033333333301</v>
      </c>
      <c r="FR221" s="7">
        <v>143.760233</v>
      </c>
      <c r="FS221" s="7">
        <v>2.824119</v>
      </c>
      <c r="FT221" s="7">
        <v>1.9763776666666599</v>
      </c>
      <c r="FU221" s="7">
        <v>-2.2442150000000001</v>
      </c>
      <c r="FV221" s="7">
        <v>-0.60292266666666705</v>
      </c>
      <c r="FW221" s="7">
        <v>0.428246666666667</v>
      </c>
      <c r="FX221" s="7">
        <v>18944.918736666601</v>
      </c>
      <c r="FY221" s="7">
        <v>241.5</v>
      </c>
      <c r="FZ221" s="7">
        <v>49.9</v>
      </c>
      <c r="GA221" s="7">
        <v>156.46666666666599</v>
      </c>
      <c r="GB221" s="7">
        <v>35.133333333333297</v>
      </c>
      <c r="GC221" s="7">
        <v>15.733333333333301</v>
      </c>
      <c r="GD221" s="7">
        <v>19.399999999999999</v>
      </c>
      <c r="GE221" s="7">
        <v>65.400000000000006</v>
      </c>
      <c r="GF221" s="7">
        <v>61.1</v>
      </c>
      <c r="GG221" s="7">
        <v>7.9666666666666597</v>
      </c>
      <c r="GH221" s="7">
        <v>6.0666666666666602</v>
      </c>
    </row>
    <row r="222" spans="1:190" x14ac:dyDescent="0.3">
      <c r="A222" s="6">
        <v>43251</v>
      </c>
      <c r="B222" s="7">
        <v>6.8</v>
      </c>
      <c r="C222" s="7">
        <v>3</v>
      </c>
      <c r="D222" s="7">
        <v>6.6</v>
      </c>
      <c r="E222" s="7">
        <v>12.2</v>
      </c>
      <c r="F222" s="7">
        <v>8.1</v>
      </c>
      <c r="G222" s="7">
        <v>6.1</v>
      </c>
      <c r="H222" s="7">
        <v>8.4</v>
      </c>
      <c r="I222" s="7">
        <v>4.2</v>
      </c>
      <c r="J222" s="7">
        <v>0.52</v>
      </c>
      <c r="K222" s="7">
        <v>9.8000000000000007</v>
      </c>
      <c r="L222" s="7">
        <v>11.4</v>
      </c>
      <c r="M222" s="7">
        <v>9.14</v>
      </c>
      <c r="N222" s="7">
        <v>10.86</v>
      </c>
      <c r="O222" s="7">
        <v>15.28</v>
      </c>
      <c r="P222" s="7">
        <v>10.34</v>
      </c>
      <c r="Q222" s="7">
        <v>11.8</v>
      </c>
      <c r="R222" s="7">
        <v>1.6</v>
      </c>
      <c r="S222" s="7">
        <v>10.9</v>
      </c>
      <c r="T222" s="7">
        <v>0.8</v>
      </c>
      <c r="U222" s="7">
        <v>21.1</v>
      </c>
      <c r="V222" s="7">
        <v>10.6</v>
      </c>
      <c r="W222" s="7">
        <v>8.8000000000000007</v>
      </c>
      <c r="X222" s="7">
        <v>7.3</v>
      </c>
      <c r="Y222" s="7">
        <v>51.9</v>
      </c>
      <c r="Z222" s="7">
        <v>54.1</v>
      </c>
      <c r="AA222" s="7">
        <v>54.9</v>
      </c>
      <c r="AB222" s="7">
        <v>51.1</v>
      </c>
      <c r="AC222" s="7">
        <v>52.9</v>
      </c>
      <c r="AD222" s="7">
        <v>12.95</v>
      </c>
      <c r="AE222" s="7">
        <v>6.1</v>
      </c>
      <c r="AF222" s="7">
        <v>6.6</v>
      </c>
      <c r="AG222" s="7">
        <v>-5.2</v>
      </c>
      <c r="AH222" s="7">
        <v>-1.1000000000000001</v>
      </c>
      <c r="AI222" s="7">
        <v>-13.8</v>
      </c>
      <c r="AJ222" s="7">
        <v>1.7</v>
      </c>
      <c r="AK222" s="7">
        <v>7.7</v>
      </c>
      <c r="AL222" s="7">
        <v>-7.8</v>
      </c>
      <c r="AM222" s="7">
        <v>-5.5</v>
      </c>
      <c r="AN222" s="7">
        <v>2</v>
      </c>
      <c r="AO222" s="7">
        <v>6.1</v>
      </c>
      <c r="AP222" s="7">
        <v>3.6</v>
      </c>
      <c r="AQ222" s="7">
        <v>2.8</v>
      </c>
      <c r="AR222" s="7">
        <v>23.2</v>
      </c>
      <c r="AS222" s="7">
        <v>15.2</v>
      </c>
      <c r="AT222" s="7">
        <v>2.5</v>
      </c>
      <c r="AU222" s="7">
        <v>7.7</v>
      </c>
      <c r="AV222" s="7">
        <v>19.2</v>
      </c>
      <c r="AW222" s="7">
        <v>3.2</v>
      </c>
      <c r="AX222" s="7">
        <v>36.799999999999997</v>
      </c>
      <c r="AY222" s="7">
        <v>60</v>
      </c>
      <c r="AZ222" s="7">
        <v>14.7</v>
      </c>
      <c r="BA222" s="7">
        <v>-1.8</v>
      </c>
      <c r="BB222" s="7">
        <v>5.2</v>
      </c>
      <c r="BC222" s="7">
        <v>-10.8</v>
      </c>
      <c r="BD222" s="7">
        <v>-7.4</v>
      </c>
      <c r="BE222" s="7">
        <v>-12.5</v>
      </c>
      <c r="BF222" s="7">
        <v>7.5</v>
      </c>
      <c r="BG222" s="7">
        <v>0.4</v>
      </c>
      <c r="BH222" s="7">
        <v>5.5</v>
      </c>
      <c r="BI222" s="7">
        <v>-9.5</v>
      </c>
      <c r="BJ222" s="7">
        <v>7.7</v>
      </c>
      <c r="BK222" s="7">
        <v>19.399999999999999</v>
      </c>
      <c r="BL222" s="7">
        <v>8.4</v>
      </c>
      <c r="BM222" s="7">
        <v>9.1999999999999993</v>
      </c>
      <c r="BN222" s="7">
        <v>-1</v>
      </c>
      <c r="BO222" s="7">
        <v>21.7</v>
      </c>
      <c r="BP222" s="7">
        <v>13.1</v>
      </c>
      <c r="BQ222" s="7">
        <v>15.5</v>
      </c>
      <c r="BR222" s="7">
        <v>5.0199999999999996</v>
      </c>
      <c r="BS222" s="7">
        <v>1.2</v>
      </c>
      <c r="BT222" s="7">
        <v>-17.3</v>
      </c>
      <c r="BU222" s="7">
        <v>11.5</v>
      </c>
      <c r="BV222" s="7">
        <v>11.7</v>
      </c>
      <c r="BW222" s="7">
        <v>49.76</v>
      </c>
      <c r="BX222" s="7">
        <v>10.199999999999999</v>
      </c>
      <c r="BY222" s="7">
        <v>14.2</v>
      </c>
      <c r="BZ222" s="7">
        <v>-7.8</v>
      </c>
      <c r="CA222" s="7">
        <v>-9.3000000000000007</v>
      </c>
      <c r="CB222" s="7">
        <v>22.4</v>
      </c>
      <c r="CC222" s="7">
        <v>10.199999999999999</v>
      </c>
      <c r="CD222" s="7">
        <v>2.1</v>
      </c>
      <c r="CE222" s="7">
        <v>16</v>
      </c>
      <c r="CF222" s="7">
        <v>69.3</v>
      </c>
      <c r="CG222" s="7">
        <v>101.62</v>
      </c>
      <c r="CH222" s="7">
        <v>5.0999999999999996</v>
      </c>
      <c r="CI222" s="7">
        <v>10.8</v>
      </c>
      <c r="CJ222" s="7">
        <v>2</v>
      </c>
      <c r="CK222" s="7">
        <v>-10.1</v>
      </c>
      <c r="CL222" s="7">
        <v>2.9</v>
      </c>
      <c r="CM222" s="7">
        <v>2.2999999999999998</v>
      </c>
      <c r="CN222" s="7">
        <v>-3.5</v>
      </c>
      <c r="CO222" s="7">
        <v>5.8</v>
      </c>
      <c r="CP222" s="7">
        <v>-15.3</v>
      </c>
      <c r="CQ222" s="7">
        <v>18.600000000000001</v>
      </c>
      <c r="CR222" s="7">
        <v>5.4</v>
      </c>
      <c r="CS222" s="7">
        <v>4.0999999999999996</v>
      </c>
      <c r="CT222" s="7">
        <v>-0.2</v>
      </c>
      <c r="CU222" s="7">
        <v>4.4000000000000004</v>
      </c>
      <c r="CV222" s="7">
        <v>4.3</v>
      </c>
      <c r="CW222" s="7">
        <v>8.5</v>
      </c>
      <c r="CX222" s="7">
        <v>8.3000000000000007</v>
      </c>
      <c r="CY222" s="7">
        <v>9.6</v>
      </c>
      <c r="CZ222" s="7">
        <v>8.4</v>
      </c>
      <c r="DA222" s="7">
        <v>8.8000000000000007</v>
      </c>
      <c r="DB222" s="7">
        <v>0</v>
      </c>
      <c r="DC222" s="7">
        <v>5.5</v>
      </c>
      <c r="DD222" s="7">
        <v>5.6</v>
      </c>
      <c r="DE222" s="7">
        <v>4.5</v>
      </c>
      <c r="DF222" s="7">
        <v>6.8</v>
      </c>
      <c r="DG222" s="9">
        <f>1/3*DG220+2/3*DG223</f>
        <v>7.9333333333333336</v>
      </c>
      <c r="DH222" s="9">
        <f>1/3*DH220+2/3*DH223</f>
        <v>6.4333333333333336</v>
      </c>
      <c r="DI222" s="7">
        <v>9.61</v>
      </c>
      <c r="DJ222" s="7">
        <v>-1</v>
      </c>
      <c r="DK222" s="7">
        <v>-41.349598</v>
      </c>
      <c r="DL222" s="7">
        <v>16.8</v>
      </c>
      <c r="DM222" s="7">
        <v>-1760.7797780000001</v>
      </c>
      <c r="DN222" s="7">
        <v>31106.23</v>
      </c>
      <c r="DO222" s="7">
        <v>97.23</v>
      </c>
      <c r="DP222" s="7">
        <v>3.6</v>
      </c>
      <c r="DQ222" s="7">
        <v>6</v>
      </c>
      <c r="DR222" s="7">
        <v>8.3000000000000007</v>
      </c>
      <c r="DS222" s="7">
        <v>12.6</v>
      </c>
      <c r="DT222" s="7">
        <v>3.6</v>
      </c>
      <c r="DU222" s="7">
        <v>10.74</v>
      </c>
      <c r="DV222" s="7">
        <v>-8.81</v>
      </c>
      <c r="DW222" s="7">
        <v>0.61</v>
      </c>
      <c r="DX222" s="7">
        <v>-7.17</v>
      </c>
      <c r="DY222" s="7">
        <v>-122.68</v>
      </c>
      <c r="DZ222" s="7">
        <v>17.12</v>
      </c>
      <c r="EA222" s="7">
        <v>-87.03</v>
      </c>
      <c r="EB222" s="7">
        <v>-30.38</v>
      </c>
      <c r="EC222" s="7">
        <v>84.67</v>
      </c>
      <c r="ED222" s="7">
        <v>12.199076</v>
      </c>
      <c r="EE222" s="7">
        <v>2.5499999999999998</v>
      </c>
      <c r="EF222" s="7">
        <v>2.831</v>
      </c>
      <c r="EG222" s="7">
        <v>4.5643000000000002</v>
      </c>
      <c r="EH222" s="7">
        <v>4.6215000000000002</v>
      </c>
      <c r="EI222" s="7">
        <v>4.3099999999999996</v>
      </c>
      <c r="EJ222" s="7">
        <v>3.0773000000000001</v>
      </c>
      <c r="EK222" s="7">
        <v>3.1316000000000002</v>
      </c>
      <c r="EL222" s="7">
        <v>3.1278999999999999</v>
      </c>
      <c r="EM222" s="7">
        <v>3.1985000000000001</v>
      </c>
      <c r="EN222" s="7">
        <v>3.45</v>
      </c>
      <c r="EO222" s="7">
        <v>3.6021000000000001</v>
      </c>
      <c r="EP222" s="7">
        <v>4.6132999999999997</v>
      </c>
      <c r="EQ222" s="7">
        <v>1.8</v>
      </c>
      <c r="ER222" s="7">
        <v>4.0999999999999996</v>
      </c>
      <c r="ES222" s="7">
        <v>103.6</v>
      </c>
      <c r="ET222" s="7">
        <v>6.9</v>
      </c>
      <c r="EU222" s="7">
        <v>3.3333333333333299</v>
      </c>
      <c r="EV222" s="7">
        <v>6</v>
      </c>
      <c r="EW222" s="7">
        <v>8</v>
      </c>
      <c r="EX222" s="7">
        <v>3.5333333333333301</v>
      </c>
      <c r="EY222" s="7">
        <v>6.4</v>
      </c>
      <c r="EZ222" s="7">
        <v>6.5</v>
      </c>
      <c r="FA222" s="7">
        <v>4.8</v>
      </c>
      <c r="FB222" s="7">
        <v>7.1333333333333302</v>
      </c>
      <c r="FC222" s="7">
        <v>7.9666666666666597</v>
      </c>
      <c r="FD222" s="7">
        <v>7.1</v>
      </c>
      <c r="FE222" s="7">
        <v>4.3333333333333304</v>
      </c>
      <c r="FF222" s="7">
        <v>4.2</v>
      </c>
      <c r="FG222" s="7">
        <v>28.2</v>
      </c>
      <c r="FH222" s="7">
        <v>7.1</v>
      </c>
      <c r="FI222" s="7">
        <v>11.633333333333301</v>
      </c>
      <c r="FJ222" s="7">
        <v>6.9484666666666604</v>
      </c>
      <c r="FK222" s="7">
        <v>4.8832000000000004</v>
      </c>
      <c r="FL222" s="7">
        <v>10.239666666666601</v>
      </c>
      <c r="FM222" s="7">
        <v>3.4551666666666598</v>
      </c>
      <c r="FN222" s="7">
        <v>666.82584599999996</v>
      </c>
      <c r="FO222" s="7">
        <v>1.96195233333333</v>
      </c>
      <c r="FP222" s="7">
        <v>-23.799856999999999</v>
      </c>
      <c r="FQ222" s="7">
        <v>-0.46772666666666601</v>
      </c>
      <c r="FR222" s="7">
        <v>123.799857</v>
      </c>
      <c r="FS222" s="7">
        <v>2.4296790000000001</v>
      </c>
      <c r="FT222" s="7">
        <v>2.4219443333333301</v>
      </c>
      <c r="FU222" s="7">
        <v>-2.1718730000000002</v>
      </c>
      <c r="FV222" s="7">
        <v>-0.69929733333333399</v>
      </c>
      <c r="FW222" s="7">
        <v>0.48169933333333398</v>
      </c>
      <c r="FX222" s="7">
        <v>19468.8327433333</v>
      </c>
      <c r="FY222" s="7">
        <v>241.1</v>
      </c>
      <c r="FZ222" s="7">
        <v>50.2</v>
      </c>
      <c r="GA222" s="7">
        <v>155.833333333333</v>
      </c>
      <c r="GB222" s="7">
        <v>35.066666666666599</v>
      </c>
      <c r="GC222" s="7">
        <v>15.7666666666666</v>
      </c>
      <c r="GD222" s="7">
        <v>19.3</v>
      </c>
      <c r="GE222" s="7">
        <v>64.5</v>
      </c>
      <c r="GF222" s="7">
        <v>61</v>
      </c>
      <c r="GG222" s="7">
        <v>7.93333333333333</v>
      </c>
      <c r="GH222" s="7">
        <v>6.43333333333333</v>
      </c>
    </row>
    <row r="223" spans="1:190" x14ac:dyDescent="0.3">
      <c r="A223" s="6">
        <v>43281</v>
      </c>
      <c r="B223" s="7">
        <v>6</v>
      </c>
      <c r="C223" s="7">
        <v>2.7</v>
      </c>
      <c r="D223" s="7">
        <v>6</v>
      </c>
      <c r="E223" s="7">
        <v>9.1999999999999993</v>
      </c>
      <c r="F223" s="7">
        <v>6.1</v>
      </c>
      <c r="G223" s="7">
        <v>6.1</v>
      </c>
      <c r="H223" s="7">
        <v>5.4</v>
      </c>
      <c r="I223" s="7">
        <v>5.0999999999999996</v>
      </c>
      <c r="J223" s="7">
        <v>0.4</v>
      </c>
      <c r="K223" s="7">
        <v>6.7</v>
      </c>
      <c r="L223" s="7">
        <v>7.98</v>
      </c>
      <c r="M223" s="7">
        <v>9.43</v>
      </c>
      <c r="N223" s="7">
        <v>6.64</v>
      </c>
      <c r="O223" s="7">
        <v>13.23</v>
      </c>
      <c r="P223" s="7">
        <v>9.3800000000000008</v>
      </c>
      <c r="Q223" s="7">
        <v>10.1</v>
      </c>
      <c r="R223" s="7">
        <v>15.6</v>
      </c>
      <c r="S223" s="7">
        <v>10.199999999999999</v>
      </c>
      <c r="T223" s="7">
        <v>8.5</v>
      </c>
      <c r="U223" s="7">
        <v>20</v>
      </c>
      <c r="V223" s="7">
        <v>11.7</v>
      </c>
      <c r="W223" s="7">
        <v>8.9</v>
      </c>
      <c r="X223" s="7">
        <v>8.3000000000000007</v>
      </c>
      <c r="Y223" s="7">
        <v>51.5</v>
      </c>
      <c r="Z223" s="7">
        <v>53.6</v>
      </c>
      <c r="AA223" s="7">
        <v>55</v>
      </c>
      <c r="AB223" s="7">
        <v>51</v>
      </c>
      <c r="AC223" s="7">
        <v>53.9</v>
      </c>
      <c r="AD223" s="7">
        <v>10.62</v>
      </c>
      <c r="AE223" s="7">
        <v>6</v>
      </c>
      <c r="AF223" s="7">
        <v>6.4</v>
      </c>
      <c r="AG223" s="7">
        <v>-5.0999999999999996</v>
      </c>
      <c r="AH223" s="7">
        <v>2.2999999999999998</v>
      </c>
      <c r="AI223" s="7">
        <v>-15.4</v>
      </c>
      <c r="AJ223" s="7">
        <v>1.3</v>
      </c>
      <c r="AK223" s="7">
        <v>3.8</v>
      </c>
      <c r="AL223" s="7">
        <v>-10.199999999999999</v>
      </c>
      <c r="AM223" s="7">
        <v>-3.7</v>
      </c>
      <c r="AN223" s="7">
        <v>2.1</v>
      </c>
      <c r="AO223" s="7">
        <v>6.5</v>
      </c>
      <c r="AP223" s="7">
        <v>3</v>
      </c>
      <c r="AQ223" s="7">
        <v>3.4</v>
      </c>
      <c r="AR223" s="7">
        <v>24.2</v>
      </c>
      <c r="AS223" s="7">
        <v>13.5</v>
      </c>
      <c r="AT223" s="7">
        <v>3.8</v>
      </c>
      <c r="AU223" s="7">
        <v>6.8</v>
      </c>
      <c r="AV223" s="7">
        <v>18.68</v>
      </c>
      <c r="AW223" s="7">
        <v>3.3</v>
      </c>
      <c r="AX223" s="7">
        <v>37</v>
      </c>
      <c r="AY223" s="7">
        <v>59.7</v>
      </c>
      <c r="AZ223" s="7">
        <v>12.2</v>
      </c>
      <c r="BA223" s="7">
        <v>0.2</v>
      </c>
      <c r="BB223" s="7">
        <v>6.8</v>
      </c>
      <c r="BC223" s="7">
        <v>-10.3</v>
      </c>
      <c r="BD223" s="7">
        <v>-4.5999999999999996</v>
      </c>
      <c r="BE223" s="7">
        <v>-11.8</v>
      </c>
      <c r="BF223" s="7">
        <v>6.3</v>
      </c>
      <c r="BG223" s="7">
        <v>1.7</v>
      </c>
      <c r="BH223" s="7">
        <v>8.5</v>
      </c>
      <c r="BI223" s="7">
        <v>-12.4</v>
      </c>
      <c r="BJ223" s="7">
        <v>7.4</v>
      </c>
      <c r="BK223" s="7">
        <v>18.2</v>
      </c>
      <c r="BL223" s="7">
        <v>10.6</v>
      </c>
      <c r="BM223" s="7">
        <v>6.3</v>
      </c>
      <c r="BN223" s="7">
        <v>-4</v>
      </c>
      <c r="BO223" s="7">
        <v>11.2</v>
      </c>
      <c r="BP223" s="7">
        <v>11.1</v>
      </c>
      <c r="BQ223" s="7">
        <v>17.5</v>
      </c>
      <c r="BR223" s="7">
        <v>3.31</v>
      </c>
      <c r="BS223" s="7">
        <v>-2</v>
      </c>
      <c r="BT223" s="7">
        <v>-18.8</v>
      </c>
      <c r="BU223" s="7">
        <v>10.7</v>
      </c>
      <c r="BV223" s="7">
        <v>5.8</v>
      </c>
      <c r="BW223" s="7">
        <v>-31.69</v>
      </c>
      <c r="BX223" s="7">
        <v>9.6999999999999993</v>
      </c>
      <c r="BY223" s="7">
        <v>13.6</v>
      </c>
      <c r="BZ223" s="7">
        <v>-10.3</v>
      </c>
      <c r="CA223" s="7">
        <v>-9.6999999999999993</v>
      </c>
      <c r="CB223" s="7">
        <v>23.6</v>
      </c>
      <c r="CC223" s="7">
        <v>9.6999999999999993</v>
      </c>
      <c r="CD223" s="7">
        <v>7.2</v>
      </c>
      <c r="CE223" s="7">
        <v>20.3</v>
      </c>
      <c r="CF223" s="7">
        <v>74.400000000000006</v>
      </c>
      <c r="CG223" s="7">
        <v>101.71</v>
      </c>
      <c r="CH223" s="7">
        <v>4.5999999999999996</v>
      </c>
      <c r="CI223" s="7">
        <v>11.8</v>
      </c>
      <c r="CJ223" s="7">
        <v>2.5</v>
      </c>
      <c r="CK223" s="7">
        <v>-10.6</v>
      </c>
      <c r="CL223" s="7">
        <v>3.3</v>
      </c>
      <c r="CM223" s="7">
        <v>3.2</v>
      </c>
      <c r="CN223" s="7">
        <v>-6.1</v>
      </c>
      <c r="CO223" s="7">
        <v>2.4</v>
      </c>
      <c r="CP223" s="7">
        <v>-13.7</v>
      </c>
      <c r="CQ223" s="7">
        <v>20</v>
      </c>
      <c r="CR223" s="7">
        <v>5.8</v>
      </c>
      <c r="CS223" s="7">
        <v>4.2</v>
      </c>
      <c r="CT223" s="7">
        <v>0.1</v>
      </c>
      <c r="CU223" s="7">
        <v>4.5999999999999996</v>
      </c>
      <c r="CV223" s="7">
        <v>4.3</v>
      </c>
      <c r="CW223" s="7">
        <v>9</v>
      </c>
      <c r="CX223" s="7">
        <v>8.8000000000000007</v>
      </c>
      <c r="CY223" s="7">
        <v>10.4</v>
      </c>
      <c r="CZ223" s="7">
        <v>8.9</v>
      </c>
      <c r="DA223" s="7">
        <v>10.1</v>
      </c>
      <c r="DB223" s="7">
        <v>0</v>
      </c>
      <c r="DC223" s="7">
        <v>6.5</v>
      </c>
      <c r="DD223" s="7">
        <v>6.4</v>
      </c>
      <c r="DE223" s="7">
        <v>7.8</v>
      </c>
      <c r="DF223" s="7">
        <v>7</v>
      </c>
      <c r="DG223" s="7">
        <v>7.9</v>
      </c>
      <c r="DH223" s="7">
        <v>6.8</v>
      </c>
      <c r="DI223" s="7">
        <v>4.79</v>
      </c>
      <c r="DJ223" s="7">
        <v>-7</v>
      </c>
      <c r="DK223" s="7">
        <v>-0.75695100000000004</v>
      </c>
      <c r="DL223" s="7">
        <v>15.93</v>
      </c>
      <c r="DM223" s="7">
        <v>-1424.8074340000001</v>
      </c>
      <c r="DN223" s="7">
        <v>31121.29</v>
      </c>
      <c r="DO223" s="7">
        <v>95.66</v>
      </c>
      <c r="DP223" s="7">
        <v>3.9</v>
      </c>
      <c r="DQ223" s="7">
        <v>6.6</v>
      </c>
      <c r="DR223" s="7">
        <v>8</v>
      </c>
      <c r="DS223" s="7">
        <v>12.7</v>
      </c>
      <c r="DT223" s="7">
        <v>19.48</v>
      </c>
      <c r="DU223" s="7">
        <v>113.9</v>
      </c>
      <c r="DV223" s="7">
        <v>-18.62</v>
      </c>
      <c r="DW223" s="7">
        <v>-4.21</v>
      </c>
      <c r="DX223" s="7">
        <v>41.24</v>
      </c>
      <c r="DY223" s="7">
        <v>102.96</v>
      </c>
      <c r="DZ223" s="7">
        <v>-20.45</v>
      </c>
      <c r="EA223" s="7">
        <v>-11.52</v>
      </c>
      <c r="EB223" s="7">
        <v>11.73</v>
      </c>
      <c r="EC223" s="7">
        <v>-45.72</v>
      </c>
      <c r="ED223" s="7">
        <v>11.76127</v>
      </c>
      <c r="EE223" s="7">
        <v>2.5499999999999998</v>
      </c>
      <c r="EF223" s="7">
        <v>2.6280000000000001</v>
      </c>
      <c r="EG223" s="7">
        <v>3.5177999999999998</v>
      </c>
      <c r="EH223" s="7">
        <v>4.1325000000000003</v>
      </c>
      <c r="EI223" s="7">
        <v>4.3099999999999996</v>
      </c>
      <c r="EJ223" s="7">
        <v>3.05</v>
      </c>
      <c r="EK223" s="7">
        <v>3.0407999999999999</v>
      </c>
      <c r="EL223" s="7">
        <v>3.0222000000000002</v>
      </c>
      <c r="EM223" s="7">
        <v>3.0034000000000001</v>
      </c>
      <c r="EN223" s="7">
        <v>3.1345000000000001</v>
      </c>
      <c r="EO223" s="7">
        <v>3.2982</v>
      </c>
      <c r="EP223" s="7">
        <v>4.25</v>
      </c>
      <c r="EQ223" s="7">
        <v>1.9</v>
      </c>
      <c r="ER223" s="7">
        <v>4.7</v>
      </c>
      <c r="ES223" s="7">
        <v>104.1</v>
      </c>
      <c r="ET223" s="7">
        <v>6.9</v>
      </c>
      <c r="EU223" s="7">
        <v>3.4</v>
      </c>
      <c r="EV223" s="7">
        <v>5.9</v>
      </c>
      <c r="EW223" s="7">
        <v>8.1</v>
      </c>
      <c r="EX223" s="7">
        <v>3.6</v>
      </c>
      <c r="EY223" s="7">
        <v>6.4</v>
      </c>
      <c r="EZ223" s="7">
        <v>6.5</v>
      </c>
      <c r="FA223" s="7">
        <v>4.4000000000000004</v>
      </c>
      <c r="FB223" s="7">
        <v>7.1</v>
      </c>
      <c r="FC223" s="7">
        <v>8.1</v>
      </c>
      <c r="FD223" s="7">
        <v>7</v>
      </c>
      <c r="FE223" s="7">
        <v>5.2</v>
      </c>
      <c r="FF223" s="7">
        <v>4</v>
      </c>
      <c r="FG223" s="7">
        <v>28.9</v>
      </c>
      <c r="FH223" s="7">
        <v>7</v>
      </c>
      <c r="FI223" s="7">
        <v>11.4</v>
      </c>
      <c r="FJ223" s="7">
        <v>6.9690999999999903</v>
      </c>
      <c r="FK223" s="7">
        <v>4.952</v>
      </c>
      <c r="FL223" s="7">
        <v>10.177399999999899</v>
      </c>
      <c r="FM223" s="7">
        <v>3.5308999999999902</v>
      </c>
      <c r="FN223" s="7">
        <v>688.14814999999999</v>
      </c>
      <c r="FO223" s="7">
        <v>1.959986</v>
      </c>
      <c r="FP223" s="7">
        <v>-3.8394810000000001</v>
      </c>
      <c r="FQ223" s="7">
        <v>-7.5252999999999001E-2</v>
      </c>
      <c r="FR223" s="7">
        <v>103.83948100000001</v>
      </c>
      <c r="FS223" s="7">
        <v>2.0352389999999998</v>
      </c>
      <c r="FT223" s="7">
        <v>2.8675109999999999</v>
      </c>
      <c r="FU223" s="7">
        <v>-2.0995309999999998</v>
      </c>
      <c r="FV223" s="7">
        <v>-0.79567200000000105</v>
      </c>
      <c r="FW223" s="7">
        <v>0.53515200000000096</v>
      </c>
      <c r="FX223" s="7">
        <v>19992.746749999998</v>
      </c>
      <c r="FY223" s="7">
        <v>240.7</v>
      </c>
      <c r="FZ223" s="7">
        <v>50.5</v>
      </c>
      <c r="GA223" s="7">
        <v>155.19999999999999</v>
      </c>
      <c r="GB223" s="7">
        <v>34.999999999999901</v>
      </c>
      <c r="GC223" s="7">
        <v>15.799999999999899</v>
      </c>
      <c r="GD223" s="7">
        <v>19.2</v>
      </c>
      <c r="GE223" s="7">
        <v>63.6</v>
      </c>
      <c r="GF223" s="7">
        <v>60.9</v>
      </c>
      <c r="GG223" s="7">
        <v>7.9</v>
      </c>
      <c r="GH223" s="7">
        <v>6.8</v>
      </c>
    </row>
    <row r="224" spans="1:190" x14ac:dyDescent="0.3">
      <c r="A224" s="6">
        <v>43312</v>
      </c>
      <c r="B224" s="7">
        <v>6</v>
      </c>
      <c r="C224" s="7">
        <v>1.3</v>
      </c>
      <c r="D224" s="7">
        <v>6.2</v>
      </c>
      <c r="E224" s="7">
        <v>9</v>
      </c>
      <c r="F224" s="7">
        <v>6.2</v>
      </c>
      <c r="G224" s="7">
        <v>6</v>
      </c>
      <c r="H224" s="7">
        <v>6.1</v>
      </c>
      <c r="I224" s="7">
        <v>4.9000000000000004</v>
      </c>
      <c r="J224" s="7">
        <v>0.46</v>
      </c>
      <c r="K224" s="7">
        <v>5.7</v>
      </c>
      <c r="L224" s="7">
        <v>6.82</v>
      </c>
      <c r="M224" s="7">
        <v>7.89</v>
      </c>
      <c r="N224" s="7">
        <v>4.58</v>
      </c>
      <c r="O224" s="7">
        <v>11.2</v>
      </c>
      <c r="P224" s="7">
        <v>14.64</v>
      </c>
      <c r="Q224" s="7">
        <v>8.6999999999999993</v>
      </c>
      <c r="R224" s="7">
        <v>9.9</v>
      </c>
      <c r="S224" s="7">
        <v>9.6</v>
      </c>
      <c r="T224" s="7">
        <v>5.7</v>
      </c>
      <c r="U224" s="7">
        <v>16.2</v>
      </c>
      <c r="V224" s="7">
        <v>11.5</v>
      </c>
      <c r="W224" s="7">
        <v>10.1</v>
      </c>
      <c r="X224" s="7">
        <v>9.5</v>
      </c>
      <c r="Y224" s="7">
        <v>51.2</v>
      </c>
      <c r="Z224" s="7">
        <v>53</v>
      </c>
      <c r="AA224" s="7">
        <v>54</v>
      </c>
      <c r="AB224" s="7">
        <v>50.8</v>
      </c>
      <c r="AC224" s="7">
        <v>52.8</v>
      </c>
      <c r="AD224" s="7">
        <v>9.4</v>
      </c>
      <c r="AE224" s="7">
        <v>5.5</v>
      </c>
      <c r="AF224" s="7">
        <v>6</v>
      </c>
      <c r="AG224" s="7">
        <v>-6.4</v>
      </c>
      <c r="AH224" s="7">
        <v>3.1</v>
      </c>
      <c r="AI224" s="7">
        <v>-13.4</v>
      </c>
      <c r="AJ224" s="7">
        <v>1.9</v>
      </c>
      <c r="AK224" s="7">
        <v>0.3</v>
      </c>
      <c r="AL224" s="7">
        <v>-10.1</v>
      </c>
      <c r="AM224" s="7">
        <v>-3.2</v>
      </c>
      <c r="AN224" s="7">
        <v>2.4</v>
      </c>
      <c r="AO224" s="7">
        <v>8.8000000000000007</v>
      </c>
      <c r="AP224" s="7">
        <v>3</v>
      </c>
      <c r="AQ224" s="7">
        <v>1.4</v>
      </c>
      <c r="AR224" s="7">
        <v>23</v>
      </c>
      <c r="AS224" s="7">
        <v>13.7</v>
      </c>
      <c r="AT224" s="7">
        <v>3.9</v>
      </c>
      <c r="AU224" s="7">
        <v>6</v>
      </c>
      <c r="AV224" s="7">
        <v>18.52</v>
      </c>
      <c r="AW224" s="7">
        <v>3.4</v>
      </c>
      <c r="AX224" s="7">
        <v>37.1</v>
      </c>
      <c r="AY224" s="7">
        <v>59.5</v>
      </c>
      <c r="AZ224" s="7">
        <v>11.9</v>
      </c>
      <c r="BA224" s="7">
        <v>3.7</v>
      </c>
      <c r="BB224" s="7">
        <v>7.3</v>
      </c>
      <c r="BC224" s="7">
        <v>-11.6</v>
      </c>
      <c r="BD224" s="7">
        <v>-8.1999999999999993</v>
      </c>
      <c r="BE224" s="7">
        <v>-12.8</v>
      </c>
      <c r="BF224" s="7">
        <v>4.5999999999999996</v>
      </c>
      <c r="BG224" s="7">
        <v>0.7</v>
      </c>
      <c r="BH224" s="7">
        <v>8.1</v>
      </c>
      <c r="BI224" s="7">
        <v>-14.8</v>
      </c>
      <c r="BJ224" s="7">
        <v>7.7</v>
      </c>
      <c r="BK224" s="7">
        <v>12.7</v>
      </c>
      <c r="BL224" s="7">
        <v>10.1</v>
      </c>
      <c r="BM224" s="7">
        <v>4.8</v>
      </c>
      <c r="BN224" s="7">
        <v>-7.5</v>
      </c>
      <c r="BO224" s="7">
        <v>9</v>
      </c>
      <c r="BP224" s="7">
        <v>10.8</v>
      </c>
      <c r="BQ224" s="7">
        <v>17.600000000000001</v>
      </c>
      <c r="BR224" s="7">
        <v>1.8</v>
      </c>
      <c r="BS224" s="7">
        <v>-7.8</v>
      </c>
      <c r="BT224" s="7">
        <v>-17.5</v>
      </c>
      <c r="BU224" s="7">
        <v>9.9</v>
      </c>
      <c r="BV224" s="7">
        <v>19.3</v>
      </c>
      <c r="BW224" s="7">
        <v>-10.210000000000001</v>
      </c>
      <c r="BX224" s="7">
        <v>10.199999999999999</v>
      </c>
      <c r="BY224" s="7">
        <v>14.2</v>
      </c>
      <c r="BZ224" s="7">
        <v>-9.9</v>
      </c>
      <c r="CA224" s="7">
        <v>-8.9</v>
      </c>
      <c r="CB224" s="7">
        <v>23.3</v>
      </c>
      <c r="CC224" s="7">
        <v>10.199999999999999</v>
      </c>
      <c r="CD224" s="7">
        <v>11.3</v>
      </c>
      <c r="CE224" s="7">
        <v>21.9</v>
      </c>
      <c r="CF224" s="7">
        <v>72.3</v>
      </c>
      <c r="CG224" s="7">
        <v>101.92</v>
      </c>
      <c r="CH224" s="7">
        <v>6.4</v>
      </c>
      <c r="CI224" s="7">
        <v>14.4</v>
      </c>
      <c r="CJ224" s="7">
        <v>3</v>
      </c>
      <c r="CK224" s="7">
        <v>-10.5</v>
      </c>
      <c r="CL224" s="7">
        <v>4.2</v>
      </c>
      <c r="CM224" s="7">
        <v>4.2</v>
      </c>
      <c r="CN224" s="7">
        <v>-5.8</v>
      </c>
      <c r="CO224" s="7">
        <v>2.2999999999999998</v>
      </c>
      <c r="CP224" s="7">
        <v>-12.9</v>
      </c>
      <c r="CQ224" s="7">
        <v>21.2</v>
      </c>
      <c r="CR224" s="7">
        <v>6.6</v>
      </c>
      <c r="CS224" s="7">
        <v>5</v>
      </c>
      <c r="CT224" s="7">
        <v>0.5</v>
      </c>
      <c r="CU224" s="7">
        <v>5.5</v>
      </c>
      <c r="CV224" s="7">
        <v>5.0999999999999996</v>
      </c>
      <c r="CW224" s="7">
        <v>8.8000000000000007</v>
      </c>
      <c r="CX224" s="7">
        <v>8.6</v>
      </c>
      <c r="CY224" s="7">
        <v>10.1</v>
      </c>
      <c r="CZ224" s="7">
        <v>8.6999999999999993</v>
      </c>
      <c r="DA224" s="7">
        <v>9.4</v>
      </c>
      <c r="DB224" s="7">
        <v>0</v>
      </c>
      <c r="DC224" s="7">
        <v>5.7</v>
      </c>
      <c r="DD224" s="7">
        <v>5.7</v>
      </c>
      <c r="DE224" s="7">
        <v>6</v>
      </c>
      <c r="DF224" s="7">
        <v>6.5</v>
      </c>
      <c r="DG224" s="9">
        <f>2/3*DG223+1/3*DG226</f>
        <v>7.9</v>
      </c>
      <c r="DH224" s="9">
        <f>2/3*DH223+1/3*DH226</f>
        <v>6.6999999999999993</v>
      </c>
      <c r="DI224" s="7">
        <v>-4.0199999999999996</v>
      </c>
      <c r="DJ224" s="7">
        <v>-2</v>
      </c>
      <c r="DK224" s="7">
        <v>-38.711260000000003</v>
      </c>
      <c r="DL224" s="7">
        <v>16.28</v>
      </c>
      <c r="DM224" s="7">
        <v>-1695.42046</v>
      </c>
      <c r="DN224" s="7">
        <v>31179.46</v>
      </c>
      <c r="DO224" s="7">
        <v>92.41</v>
      </c>
      <c r="DP224" s="7">
        <v>3.6</v>
      </c>
      <c r="DQ224" s="7">
        <v>5.0999999999999996</v>
      </c>
      <c r="DR224" s="7">
        <v>8.5</v>
      </c>
      <c r="DS224" s="7">
        <v>13.2</v>
      </c>
      <c r="DT224" s="7">
        <v>75.650000000000006</v>
      </c>
      <c r="DU224" s="7">
        <v>8817.14</v>
      </c>
      <c r="DV224" s="7">
        <v>6.48</v>
      </c>
      <c r="DW224" s="7">
        <v>12.96</v>
      </c>
      <c r="DX224" s="7">
        <v>83.9</v>
      </c>
      <c r="DY224" s="7">
        <v>-285.89999999999998</v>
      </c>
      <c r="DZ224" s="7">
        <v>26.23</v>
      </c>
      <c r="EA224" s="7">
        <v>67.38</v>
      </c>
      <c r="EB224" s="7">
        <v>-19.440000000000001</v>
      </c>
      <c r="EC224" s="7">
        <v>16.48</v>
      </c>
      <c r="ED224" s="7">
        <v>11.485086000000001</v>
      </c>
      <c r="EE224" s="7">
        <v>2.5499999999999998</v>
      </c>
      <c r="EF224" s="7">
        <v>2.0659999999999998</v>
      </c>
      <c r="EG224" s="7">
        <v>2.8675000000000002</v>
      </c>
      <c r="EH224" s="7">
        <v>3.0706000000000002</v>
      </c>
      <c r="EI224" s="7">
        <v>4.3099999999999996</v>
      </c>
      <c r="EJ224" s="7">
        <v>3.105</v>
      </c>
      <c r="EK224" s="7">
        <v>2.7</v>
      </c>
      <c r="EL224" s="7">
        <v>2.738</v>
      </c>
      <c r="EM224" s="7">
        <v>2.7875000000000001</v>
      </c>
      <c r="EN224" s="7">
        <v>2.9579</v>
      </c>
      <c r="EO224" s="7">
        <v>3.1520999999999999</v>
      </c>
      <c r="EP224" s="7">
        <v>3.55</v>
      </c>
      <c r="EQ224" s="7">
        <v>2.1</v>
      </c>
      <c r="ER224" s="7">
        <v>4.5999999999999996</v>
      </c>
      <c r="ES224" s="7">
        <v>103.9</v>
      </c>
      <c r="ET224" s="7">
        <v>6.8333333333333304</v>
      </c>
      <c r="EU224" s="7">
        <v>3.4666666666666601</v>
      </c>
      <c r="EV224" s="7">
        <v>5.7</v>
      </c>
      <c r="EW224" s="7">
        <v>8.1666666666666607</v>
      </c>
      <c r="EX224" s="7">
        <v>3.6666666666666599</v>
      </c>
      <c r="EY224" s="7">
        <v>6.2333333333333298</v>
      </c>
      <c r="EZ224" s="7">
        <v>6.3</v>
      </c>
      <c r="FA224" s="7">
        <v>3.9</v>
      </c>
      <c r="FB224" s="7">
        <v>6.9666666666666597</v>
      </c>
      <c r="FC224" s="7">
        <v>8.1666666666666607</v>
      </c>
      <c r="FD224" s="7">
        <v>6.8333333333333304</v>
      </c>
      <c r="FE224" s="7">
        <v>5.2</v>
      </c>
      <c r="FF224" s="7">
        <v>3.93333333333333</v>
      </c>
      <c r="FG224" s="7">
        <v>29.133333333333301</v>
      </c>
      <c r="FH224" s="7">
        <v>7.36666666666666</v>
      </c>
      <c r="FI224" s="7">
        <v>11.3</v>
      </c>
      <c r="FJ224" s="7">
        <v>6.9225666666666603</v>
      </c>
      <c r="FK224" s="7">
        <v>4.9856666666666598</v>
      </c>
      <c r="FL224" s="7">
        <v>10.024433333333301</v>
      </c>
      <c r="FM224" s="7">
        <v>3.5637666666666599</v>
      </c>
      <c r="FN224" s="7">
        <v>564.22256900000002</v>
      </c>
      <c r="FO224" s="7">
        <v>1.612296</v>
      </c>
      <c r="FP224" s="7">
        <v>15.956901999999999</v>
      </c>
      <c r="FQ224" s="7">
        <v>0.11961266666666701</v>
      </c>
      <c r="FR224" s="7">
        <v>84.043098000000001</v>
      </c>
      <c r="FS224" s="7">
        <v>1.49268333333333</v>
      </c>
      <c r="FT224" s="7">
        <v>2.8515793333333299</v>
      </c>
      <c r="FU224" s="7">
        <v>-2.18085666666666</v>
      </c>
      <c r="FV224" s="7">
        <v>-0.55755266666666703</v>
      </c>
      <c r="FW224" s="7">
        <v>0.50932133333333296</v>
      </c>
      <c r="FX224" s="7">
        <v>20268.682333333301</v>
      </c>
      <c r="FY224" s="7">
        <v>240.833333333333</v>
      </c>
      <c r="FZ224" s="7">
        <v>50.866666666666603</v>
      </c>
      <c r="GA224" s="7">
        <v>154.53333333333299</v>
      </c>
      <c r="GB224" s="7">
        <v>35.433333333333302</v>
      </c>
      <c r="GC224" s="7">
        <v>15.8333333333333</v>
      </c>
      <c r="GD224" s="7">
        <v>19.600000000000001</v>
      </c>
      <c r="GE224" s="7">
        <v>62.466666666666598</v>
      </c>
      <c r="GF224" s="7">
        <v>60.433333333333302</v>
      </c>
      <c r="GG224" s="7">
        <v>7.9</v>
      </c>
      <c r="GH224" s="7">
        <v>6.7</v>
      </c>
    </row>
    <row r="225" spans="1:190" x14ac:dyDescent="0.3">
      <c r="A225" s="6">
        <v>43343</v>
      </c>
      <c r="B225" s="7">
        <v>6.1</v>
      </c>
      <c r="C225" s="7">
        <v>2</v>
      </c>
      <c r="D225" s="7">
        <v>6.1</v>
      </c>
      <c r="E225" s="7">
        <v>9.9</v>
      </c>
      <c r="F225" s="7">
        <v>5.6</v>
      </c>
      <c r="G225" s="7">
        <v>6.4</v>
      </c>
      <c r="H225" s="7">
        <v>4.9000000000000004</v>
      </c>
      <c r="I225" s="7">
        <v>5.6</v>
      </c>
      <c r="J225" s="7">
        <v>0.5</v>
      </c>
      <c r="K225" s="7">
        <v>7.3</v>
      </c>
      <c r="L225" s="7">
        <v>8.82</v>
      </c>
      <c r="M225" s="7">
        <v>8.73</v>
      </c>
      <c r="N225" s="7">
        <v>8.8699999999999992</v>
      </c>
      <c r="O225" s="7">
        <v>10.81</v>
      </c>
      <c r="P225" s="7">
        <v>6.7</v>
      </c>
      <c r="Q225" s="7">
        <v>6.7</v>
      </c>
      <c r="R225" s="7">
        <v>11.9</v>
      </c>
      <c r="S225" s="7">
        <v>7.1</v>
      </c>
      <c r="T225" s="7">
        <v>8.1999999999999993</v>
      </c>
      <c r="U225" s="7">
        <v>9.1999999999999993</v>
      </c>
      <c r="V225" s="7">
        <v>11.6</v>
      </c>
      <c r="W225" s="7">
        <v>10.3</v>
      </c>
      <c r="X225" s="7">
        <v>9.8000000000000007</v>
      </c>
      <c r="Y225" s="7">
        <v>51.3</v>
      </c>
      <c r="Z225" s="7">
        <v>53.3</v>
      </c>
      <c r="AA225" s="7">
        <v>54.2</v>
      </c>
      <c r="AB225" s="7">
        <v>50.6</v>
      </c>
      <c r="AC225" s="7">
        <v>51.5</v>
      </c>
      <c r="AD225" s="7">
        <v>10.55</v>
      </c>
      <c r="AE225" s="7">
        <v>5.3</v>
      </c>
      <c r="AF225" s="7">
        <v>5.8</v>
      </c>
      <c r="AG225" s="7">
        <v>-6.8</v>
      </c>
      <c r="AH225" s="7">
        <v>3.6</v>
      </c>
      <c r="AI225" s="7">
        <v>-14.8</v>
      </c>
      <c r="AJ225" s="7">
        <v>2.1</v>
      </c>
      <c r="AK225" s="7">
        <v>-1.2</v>
      </c>
      <c r="AL225" s="7">
        <v>-8.6999999999999993</v>
      </c>
      <c r="AM225" s="7">
        <v>-10.8</v>
      </c>
      <c r="AN225" s="7">
        <v>2.1</v>
      </c>
      <c r="AO225" s="7">
        <v>9.8000000000000007</v>
      </c>
      <c r="AP225" s="7">
        <v>2.9</v>
      </c>
      <c r="AQ225" s="7">
        <v>0.8</v>
      </c>
      <c r="AR225" s="7">
        <v>22.2</v>
      </c>
      <c r="AS225" s="7">
        <v>14.2</v>
      </c>
      <c r="AT225" s="7">
        <v>4.3</v>
      </c>
      <c r="AU225" s="7">
        <v>5.5</v>
      </c>
      <c r="AV225" s="7">
        <v>18.43</v>
      </c>
      <c r="AW225" s="7">
        <v>3.5</v>
      </c>
      <c r="AX225" s="7">
        <v>37.200000000000003</v>
      </c>
      <c r="AY225" s="7">
        <v>59.3</v>
      </c>
      <c r="AZ225" s="7">
        <v>12.1</v>
      </c>
      <c r="BA225" s="7">
        <v>5.9</v>
      </c>
      <c r="BB225" s="7">
        <v>7.5</v>
      </c>
      <c r="BC225" s="7">
        <v>-11.4</v>
      </c>
      <c r="BD225" s="7">
        <v>-0.9</v>
      </c>
      <c r="BE225" s="7">
        <v>-14.8</v>
      </c>
      <c r="BF225" s="7">
        <v>3.1</v>
      </c>
      <c r="BG225" s="7">
        <v>0.6</v>
      </c>
      <c r="BH225" s="7">
        <v>7.9</v>
      </c>
      <c r="BI225" s="7">
        <v>-20.2</v>
      </c>
      <c r="BJ225" s="7">
        <v>7.9</v>
      </c>
      <c r="BK225" s="7">
        <v>13.3</v>
      </c>
      <c r="BL225" s="7">
        <v>7</v>
      </c>
      <c r="BM225" s="7">
        <v>3.4</v>
      </c>
      <c r="BN225" s="7">
        <v>-7.9</v>
      </c>
      <c r="BO225" s="7">
        <v>8.3000000000000007</v>
      </c>
      <c r="BP225" s="7">
        <v>10</v>
      </c>
      <c r="BQ225" s="7">
        <v>18.7</v>
      </c>
      <c r="BR225" s="7">
        <v>0.66</v>
      </c>
      <c r="BS225" s="7">
        <v>-7.3</v>
      </c>
      <c r="BT225" s="7">
        <v>-18.3</v>
      </c>
      <c r="BU225" s="7">
        <v>8.6</v>
      </c>
      <c r="BV225" s="7">
        <v>11.4</v>
      </c>
      <c r="BW225" s="7">
        <v>-23.44</v>
      </c>
      <c r="BX225" s="7">
        <v>10.1</v>
      </c>
      <c r="BY225" s="7">
        <v>14.1</v>
      </c>
      <c r="BZ225" s="7">
        <v>-10.4</v>
      </c>
      <c r="CA225" s="7">
        <v>-8.5</v>
      </c>
      <c r="CB225" s="7">
        <v>21.9</v>
      </c>
      <c r="CC225" s="7">
        <v>10.1</v>
      </c>
      <c r="CD225" s="7">
        <v>15.6</v>
      </c>
      <c r="CE225" s="7">
        <v>23.7</v>
      </c>
      <c r="CF225" s="7">
        <v>66.900000000000006</v>
      </c>
      <c r="CG225" s="7">
        <v>102.03</v>
      </c>
      <c r="CH225" s="7">
        <v>6.9</v>
      </c>
      <c r="CI225" s="7">
        <v>15.9</v>
      </c>
      <c r="CJ225" s="7">
        <v>3.6</v>
      </c>
      <c r="CK225" s="7">
        <v>-11.6</v>
      </c>
      <c r="CL225" s="7">
        <v>4</v>
      </c>
      <c r="CM225" s="7">
        <v>4.0999999999999996</v>
      </c>
      <c r="CN225" s="7">
        <v>-6.3</v>
      </c>
      <c r="CO225" s="7">
        <v>1.8</v>
      </c>
      <c r="CP225" s="7">
        <v>-14.2</v>
      </c>
      <c r="CQ225" s="7">
        <v>21.6</v>
      </c>
      <c r="CR225" s="7">
        <v>8</v>
      </c>
      <c r="CS225" s="7">
        <v>6.2</v>
      </c>
      <c r="CT225" s="7">
        <v>1.2</v>
      </c>
      <c r="CU225" s="7">
        <v>6.5</v>
      </c>
      <c r="CV225" s="7">
        <v>6.4</v>
      </c>
      <c r="CW225" s="7">
        <v>9</v>
      </c>
      <c r="CX225" s="7">
        <v>8.8000000000000007</v>
      </c>
      <c r="CY225" s="7">
        <v>10.199999999999999</v>
      </c>
      <c r="CZ225" s="7">
        <v>8.9</v>
      </c>
      <c r="DA225" s="7">
        <v>9.6999999999999993</v>
      </c>
      <c r="DB225" s="7">
        <v>0</v>
      </c>
      <c r="DC225" s="7">
        <v>6</v>
      </c>
      <c r="DD225" s="7">
        <v>5.9</v>
      </c>
      <c r="DE225" s="7">
        <v>7.5</v>
      </c>
      <c r="DF225" s="7">
        <v>6.6</v>
      </c>
      <c r="DG225" s="9">
        <f>1/3*DG223+2/3*DG226</f>
        <v>7.9</v>
      </c>
      <c r="DH225" s="9">
        <f>1/3*DH223+2/3*DH226</f>
        <v>6.6</v>
      </c>
      <c r="DI225" s="7">
        <v>-3.75</v>
      </c>
      <c r="DJ225" s="7">
        <v>-3.2</v>
      </c>
      <c r="DK225" s="7">
        <v>-34.333016999999998</v>
      </c>
      <c r="DL225" s="7">
        <v>16.03</v>
      </c>
      <c r="DM225" s="7">
        <v>-1986.8516099999999</v>
      </c>
      <c r="DN225" s="7">
        <v>31097.16</v>
      </c>
      <c r="DO225" s="7">
        <v>93.08</v>
      </c>
      <c r="DP225" s="7">
        <v>3.3</v>
      </c>
      <c r="DQ225" s="7">
        <v>3.9</v>
      </c>
      <c r="DR225" s="7">
        <v>8.1999999999999993</v>
      </c>
      <c r="DS225" s="7">
        <v>13.2</v>
      </c>
      <c r="DT225" s="7">
        <v>17.43</v>
      </c>
      <c r="DU225" s="7">
        <v>55.73</v>
      </c>
      <c r="DV225" s="7">
        <v>-3.32</v>
      </c>
      <c r="DW225" s="7">
        <v>5.68</v>
      </c>
      <c r="DX225" s="7">
        <v>26.85</v>
      </c>
      <c r="DY225" s="7">
        <v>-14.42</v>
      </c>
      <c r="DZ225" s="7">
        <v>-19.850000000000001</v>
      </c>
      <c r="EA225" s="7">
        <v>1.1499999999999999</v>
      </c>
      <c r="EB225" s="7">
        <v>-121.79</v>
      </c>
      <c r="EC225" s="7">
        <v>-165.34</v>
      </c>
      <c r="ED225" s="7">
        <v>11.516139000000001</v>
      </c>
      <c r="EE225" s="7">
        <v>2.5499999999999998</v>
      </c>
      <c r="EF225" s="7">
        <v>2.3090000000000002</v>
      </c>
      <c r="EG225" s="7">
        <v>2.7732999999999999</v>
      </c>
      <c r="EH225" s="7">
        <v>3.0505</v>
      </c>
      <c r="EI225" s="7">
        <v>4.3099999999999996</v>
      </c>
      <c r="EJ225" s="7">
        <v>2.6949999999999998</v>
      </c>
      <c r="EK225" s="7">
        <v>2.7172999999999998</v>
      </c>
      <c r="EL225" s="7">
        <v>2.7519</v>
      </c>
      <c r="EM225" s="7">
        <v>2.8045</v>
      </c>
      <c r="EN225" s="7">
        <v>3.0118999999999998</v>
      </c>
      <c r="EO225" s="7">
        <v>3.2033</v>
      </c>
      <c r="EP225" s="7">
        <v>3.6778</v>
      </c>
      <c r="EQ225" s="7">
        <v>2.2999999999999998</v>
      </c>
      <c r="ER225" s="7">
        <v>4.0999999999999996</v>
      </c>
      <c r="ES225" s="7">
        <v>103.3</v>
      </c>
      <c r="ET225" s="7">
        <v>6.7666666666666604</v>
      </c>
      <c r="EU225" s="7">
        <v>3.5333333333333301</v>
      </c>
      <c r="EV225" s="7">
        <v>5.5</v>
      </c>
      <c r="EW225" s="7">
        <v>8.2333333333333307</v>
      </c>
      <c r="EX225" s="7">
        <v>3.7333333333333298</v>
      </c>
      <c r="EY225" s="7">
        <v>6.0666666666666602</v>
      </c>
      <c r="EZ225" s="7">
        <v>6.1</v>
      </c>
      <c r="FA225" s="7">
        <v>3.4</v>
      </c>
      <c r="FB225" s="7">
        <v>6.8333333333333304</v>
      </c>
      <c r="FC225" s="7">
        <v>8.2333333333333307</v>
      </c>
      <c r="FD225" s="7">
        <v>6.6666666666666599</v>
      </c>
      <c r="FE225" s="7">
        <v>5.2</v>
      </c>
      <c r="FF225" s="7">
        <v>3.86666666666666</v>
      </c>
      <c r="FG225" s="7">
        <v>29.3666666666666</v>
      </c>
      <c r="FH225" s="7">
        <v>7.7333333333333298</v>
      </c>
      <c r="FI225" s="7">
        <v>11.2</v>
      </c>
      <c r="FJ225" s="7">
        <v>6.8760333333333303</v>
      </c>
      <c r="FK225" s="7">
        <v>5.0193333333333303</v>
      </c>
      <c r="FL225" s="7">
        <v>9.8714666666666595</v>
      </c>
      <c r="FM225" s="7">
        <v>3.59663333333333</v>
      </c>
      <c r="FN225" s="7">
        <v>440.296988</v>
      </c>
      <c r="FO225" s="7">
        <v>1.2646059999999999</v>
      </c>
      <c r="FP225" s="7">
        <v>35.753284999999998</v>
      </c>
      <c r="FQ225" s="7">
        <v>0.31447833333333403</v>
      </c>
      <c r="FR225" s="7">
        <v>64.246714999999995</v>
      </c>
      <c r="FS225" s="7">
        <v>0.95012766666666604</v>
      </c>
      <c r="FT225" s="7">
        <v>2.8356476666666599</v>
      </c>
      <c r="FU225" s="7">
        <v>-2.26218233333333</v>
      </c>
      <c r="FV225" s="7">
        <v>-0.31943333333333401</v>
      </c>
      <c r="FW225" s="7">
        <v>0.48349066666666601</v>
      </c>
      <c r="FX225" s="7">
        <v>20544.617916666601</v>
      </c>
      <c r="FY225" s="7">
        <v>240.96666666666599</v>
      </c>
      <c r="FZ225" s="7">
        <v>51.233333333333299</v>
      </c>
      <c r="GA225" s="7">
        <v>153.86666666666599</v>
      </c>
      <c r="GB225" s="7">
        <v>35.866666666666603</v>
      </c>
      <c r="GC225" s="7">
        <v>15.8666666666666</v>
      </c>
      <c r="GD225" s="7">
        <v>20</v>
      </c>
      <c r="GE225" s="7">
        <v>61.3333333333333</v>
      </c>
      <c r="GF225" s="7">
        <v>59.966666666666598</v>
      </c>
      <c r="GG225" s="7">
        <v>7.9</v>
      </c>
      <c r="GH225" s="7">
        <v>6.6</v>
      </c>
    </row>
    <row r="226" spans="1:190" x14ac:dyDescent="0.3">
      <c r="A226" s="6">
        <v>43373</v>
      </c>
      <c r="B226" s="7">
        <v>5.8</v>
      </c>
      <c r="C226" s="7">
        <v>2.2000000000000002</v>
      </c>
      <c r="D226" s="7">
        <v>5.7</v>
      </c>
      <c r="E226" s="7">
        <v>11</v>
      </c>
      <c r="F226" s="7">
        <v>5.6</v>
      </c>
      <c r="G226" s="7">
        <v>6.3</v>
      </c>
      <c r="H226" s="7">
        <v>3.2</v>
      </c>
      <c r="I226" s="7">
        <v>6.2</v>
      </c>
      <c r="J226" s="7">
        <v>0.45</v>
      </c>
      <c r="K226" s="7">
        <v>4.5999999999999996</v>
      </c>
      <c r="L226" s="7">
        <v>8</v>
      </c>
      <c r="M226" s="7">
        <v>10.3</v>
      </c>
      <c r="N226" s="7">
        <v>6.99</v>
      </c>
      <c r="O226" s="7">
        <v>12.8</v>
      </c>
      <c r="P226" s="7">
        <v>6.93</v>
      </c>
      <c r="Q226" s="7">
        <v>9.6999999999999993</v>
      </c>
      <c r="R226" s="7">
        <v>13.5</v>
      </c>
      <c r="S226" s="7">
        <v>8.9</v>
      </c>
      <c r="T226" s="7">
        <v>6.1</v>
      </c>
      <c r="U226" s="7">
        <v>4.0999999999999996</v>
      </c>
      <c r="V226" s="7">
        <v>10.8</v>
      </c>
      <c r="W226" s="7">
        <v>9.8000000000000007</v>
      </c>
      <c r="X226" s="7">
        <v>9.4</v>
      </c>
      <c r="Y226" s="7">
        <v>50.8</v>
      </c>
      <c r="Z226" s="7">
        <v>53</v>
      </c>
      <c r="AA226" s="7">
        <v>54.9</v>
      </c>
      <c r="AB226" s="7">
        <v>50</v>
      </c>
      <c r="AC226" s="7">
        <v>53.1</v>
      </c>
      <c r="AD226" s="7">
        <v>10.34</v>
      </c>
      <c r="AE226" s="7">
        <v>5.4</v>
      </c>
      <c r="AF226" s="7">
        <v>5.8</v>
      </c>
      <c r="AG226" s="7">
        <v>-6</v>
      </c>
      <c r="AH226" s="7">
        <v>4.7</v>
      </c>
      <c r="AI226" s="7">
        <v>-13.1</v>
      </c>
      <c r="AJ226" s="7">
        <v>2.6</v>
      </c>
      <c r="AK226" s="7">
        <v>-1.3</v>
      </c>
      <c r="AL226" s="7">
        <v>-8.1</v>
      </c>
      <c r="AM226" s="7">
        <v>-11.5</v>
      </c>
      <c r="AN226" s="7">
        <v>2.2999999999999998</v>
      </c>
      <c r="AO226" s="7">
        <v>10.8</v>
      </c>
      <c r="AP226" s="7">
        <v>2.9</v>
      </c>
      <c r="AQ226" s="7">
        <v>1</v>
      </c>
      <c r="AR226" s="7">
        <v>22.4</v>
      </c>
      <c r="AS226" s="7">
        <v>11.7</v>
      </c>
      <c r="AT226" s="7">
        <v>5.2</v>
      </c>
      <c r="AU226" s="7">
        <v>5.3</v>
      </c>
      <c r="AV226" s="7">
        <v>18.34</v>
      </c>
      <c r="AW226" s="7">
        <v>3.5</v>
      </c>
      <c r="AX226" s="7">
        <v>37.4</v>
      </c>
      <c r="AY226" s="7">
        <v>59.2</v>
      </c>
      <c r="AZ226" s="7">
        <v>9.8000000000000007</v>
      </c>
      <c r="BA226" s="7">
        <v>6.2</v>
      </c>
      <c r="BB226" s="7">
        <v>8.6999999999999993</v>
      </c>
      <c r="BC226" s="7">
        <v>-10.7</v>
      </c>
      <c r="BD226" s="7">
        <v>-8.4</v>
      </c>
      <c r="BE226" s="7">
        <v>-16.7</v>
      </c>
      <c r="BF226" s="7">
        <v>3.2</v>
      </c>
      <c r="BG226" s="7">
        <v>-0.7</v>
      </c>
      <c r="BH226" s="7">
        <v>6.4</v>
      </c>
      <c r="BI226" s="7">
        <v>-17.8</v>
      </c>
      <c r="BJ226" s="7">
        <v>8.1</v>
      </c>
      <c r="BK226" s="7">
        <v>11.9</v>
      </c>
      <c r="BL226" s="7">
        <v>10</v>
      </c>
      <c r="BM226" s="7">
        <v>2.2000000000000002</v>
      </c>
      <c r="BN226" s="7">
        <v>-9.4</v>
      </c>
      <c r="BO226" s="7">
        <v>8.3000000000000007</v>
      </c>
      <c r="BP226" s="7">
        <v>8.3000000000000007</v>
      </c>
      <c r="BQ226" s="7">
        <v>19.3</v>
      </c>
      <c r="BR226" s="7">
        <v>0.26</v>
      </c>
      <c r="BS226" s="7">
        <v>-10.199999999999999</v>
      </c>
      <c r="BT226" s="7">
        <v>-18.3</v>
      </c>
      <c r="BU226" s="7">
        <v>8.1</v>
      </c>
      <c r="BV226" s="7">
        <v>8.3000000000000007</v>
      </c>
      <c r="BW226" s="7">
        <v>-14.82</v>
      </c>
      <c r="BX226" s="7">
        <v>9.9</v>
      </c>
      <c r="BY226" s="7">
        <v>14</v>
      </c>
      <c r="BZ226" s="7">
        <v>-11.4</v>
      </c>
      <c r="CA226" s="7">
        <v>-9.1</v>
      </c>
      <c r="CB226" s="7">
        <v>22.1</v>
      </c>
      <c r="CC226" s="7">
        <v>9.9</v>
      </c>
      <c r="CD226" s="7">
        <v>15.7</v>
      </c>
      <c r="CE226" s="7">
        <v>22.7</v>
      </c>
      <c r="CF226" s="7">
        <v>66</v>
      </c>
      <c r="CG226" s="7">
        <v>102.03</v>
      </c>
      <c r="CH226" s="7">
        <v>7.8</v>
      </c>
      <c r="CI226" s="7">
        <v>16.399999999999999</v>
      </c>
      <c r="CJ226" s="7">
        <v>3.9</v>
      </c>
      <c r="CK226" s="7">
        <v>-11.4</v>
      </c>
      <c r="CL226" s="7">
        <v>2.9</v>
      </c>
      <c r="CM226" s="7">
        <v>3.3</v>
      </c>
      <c r="CN226" s="7">
        <v>-9.3000000000000007</v>
      </c>
      <c r="CO226" s="7">
        <v>-1.1000000000000001</v>
      </c>
      <c r="CP226" s="7">
        <v>-15.7</v>
      </c>
      <c r="CQ226" s="7">
        <v>20.5</v>
      </c>
      <c r="CR226" s="7">
        <v>8.9</v>
      </c>
      <c r="CS226" s="7">
        <v>6.9</v>
      </c>
      <c r="CT226" s="7">
        <v>1.3</v>
      </c>
      <c r="CU226" s="7">
        <v>7.3</v>
      </c>
      <c r="CV226" s="7">
        <v>7.2</v>
      </c>
      <c r="CW226" s="7">
        <v>9.1999999999999993</v>
      </c>
      <c r="CX226" s="7">
        <v>9</v>
      </c>
      <c r="CY226" s="7">
        <v>10.5</v>
      </c>
      <c r="CZ226" s="7">
        <v>9.1999999999999993</v>
      </c>
      <c r="DA226" s="7">
        <v>9.4</v>
      </c>
      <c r="DB226" s="7">
        <v>0</v>
      </c>
      <c r="DC226" s="7">
        <v>5.7</v>
      </c>
      <c r="DD226" s="7">
        <v>5.6</v>
      </c>
      <c r="DE226" s="7">
        <v>6.9</v>
      </c>
      <c r="DF226" s="7">
        <v>6.4</v>
      </c>
      <c r="DG226" s="7">
        <v>7.9</v>
      </c>
      <c r="DH226" s="7">
        <v>6.5</v>
      </c>
      <c r="DI226" s="7">
        <v>-11.55</v>
      </c>
      <c r="DJ226" s="7">
        <v>-7.1</v>
      </c>
      <c r="DK226" s="7">
        <v>10.545733</v>
      </c>
      <c r="DL226" s="7">
        <v>15.8</v>
      </c>
      <c r="DM226" s="7">
        <v>-1701.571803</v>
      </c>
      <c r="DN226" s="7">
        <v>30870.25</v>
      </c>
      <c r="DO226" s="7">
        <v>92.35</v>
      </c>
      <c r="DP226" s="7">
        <v>2.2000000000000002</v>
      </c>
      <c r="DQ226" s="7">
        <v>4</v>
      </c>
      <c r="DR226" s="7">
        <v>8.3000000000000007</v>
      </c>
      <c r="DS226" s="7">
        <v>13.2</v>
      </c>
      <c r="DT226" s="7">
        <v>8.66</v>
      </c>
      <c r="DU226" s="7">
        <v>190.04</v>
      </c>
      <c r="DV226" s="7">
        <v>-17.38</v>
      </c>
      <c r="DW226" s="7">
        <v>2.65</v>
      </c>
      <c r="DX226" s="7">
        <v>46.11</v>
      </c>
      <c r="DY226" s="7">
        <v>-167.91</v>
      </c>
      <c r="DZ226" s="7">
        <v>105.49</v>
      </c>
      <c r="EA226" s="7">
        <v>-9.4499999999999993</v>
      </c>
      <c r="EB226" s="7">
        <v>-12.56</v>
      </c>
      <c r="EC226" s="7">
        <v>9.49</v>
      </c>
      <c r="ED226" s="7">
        <v>11.208432999999999</v>
      </c>
      <c r="EE226" s="7">
        <v>2.5499999999999998</v>
      </c>
      <c r="EF226" s="7">
        <v>2.653</v>
      </c>
      <c r="EG226" s="7">
        <v>2.7071999999999998</v>
      </c>
      <c r="EH226" s="7">
        <v>2.9</v>
      </c>
      <c r="EI226" s="7">
        <v>4.3099999999999996</v>
      </c>
      <c r="EJ226" s="7">
        <v>2.605</v>
      </c>
      <c r="EK226" s="7">
        <v>2.7002000000000002</v>
      </c>
      <c r="EL226" s="7">
        <v>2.78</v>
      </c>
      <c r="EM226" s="7">
        <v>2.8429000000000002</v>
      </c>
      <c r="EN226" s="7">
        <v>3.085</v>
      </c>
      <c r="EO226" s="7">
        <v>3.2685</v>
      </c>
      <c r="EP226" s="7">
        <v>3.33</v>
      </c>
      <c r="EQ226" s="7">
        <v>2.5</v>
      </c>
      <c r="ER226" s="7">
        <v>3.6</v>
      </c>
      <c r="ES226" s="7">
        <v>103.2</v>
      </c>
      <c r="ET226" s="7">
        <v>6.6999999999999904</v>
      </c>
      <c r="EU226" s="7">
        <v>3.6</v>
      </c>
      <c r="EV226" s="7">
        <v>5.3</v>
      </c>
      <c r="EW226" s="7">
        <v>8.3000000000000007</v>
      </c>
      <c r="EX226" s="7">
        <v>3.8</v>
      </c>
      <c r="EY226" s="7">
        <v>5.8999999999999897</v>
      </c>
      <c r="EZ226" s="7">
        <v>5.9</v>
      </c>
      <c r="FA226" s="7">
        <v>2.9</v>
      </c>
      <c r="FB226" s="7">
        <v>6.7</v>
      </c>
      <c r="FC226" s="7">
        <v>8.3000000000000007</v>
      </c>
      <c r="FD226" s="7">
        <v>6.4999999999999902</v>
      </c>
      <c r="FE226" s="7">
        <v>5.2</v>
      </c>
      <c r="FF226" s="7">
        <v>3.7999999999999901</v>
      </c>
      <c r="FG226" s="7">
        <v>29.599999999999898</v>
      </c>
      <c r="FH226" s="7">
        <v>8.1</v>
      </c>
      <c r="FI226" s="7">
        <v>11.1</v>
      </c>
      <c r="FJ226" s="7">
        <v>6.8295000000000003</v>
      </c>
      <c r="FK226" s="7">
        <v>5.0529999999999999</v>
      </c>
      <c r="FL226" s="7">
        <v>9.7184999999999899</v>
      </c>
      <c r="FM226" s="7">
        <v>3.6295000000000002</v>
      </c>
      <c r="FN226" s="7">
        <v>316.37140699999998</v>
      </c>
      <c r="FO226" s="7">
        <v>0.91691599999999995</v>
      </c>
      <c r="FP226" s="7">
        <v>55.549667999999997</v>
      </c>
      <c r="FQ226" s="7">
        <v>0.50934400000000102</v>
      </c>
      <c r="FR226" s="7">
        <v>44.450332000000003</v>
      </c>
      <c r="FS226" s="7">
        <v>0.40757199999999899</v>
      </c>
      <c r="FT226" s="7">
        <v>2.8197159999999899</v>
      </c>
      <c r="FU226" s="7">
        <v>-2.3435079999999999</v>
      </c>
      <c r="FV226" s="7">
        <v>-8.1314000000000997E-2</v>
      </c>
      <c r="FW226" s="7">
        <v>0.45765999999999901</v>
      </c>
      <c r="FX226" s="7">
        <v>20820.553500000002</v>
      </c>
      <c r="FY226" s="7">
        <v>241.1</v>
      </c>
      <c r="FZ226" s="7">
        <v>51.6</v>
      </c>
      <c r="GA226" s="7">
        <v>153.19999999999999</v>
      </c>
      <c r="GB226" s="7">
        <v>36.299999999999997</v>
      </c>
      <c r="GC226" s="7">
        <v>15.899999999999901</v>
      </c>
      <c r="GD226" s="7">
        <v>20.399999999999999</v>
      </c>
      <c r="GE226" s="7">
        <v>60.2</v>
      </c>
      <c r="GF226" s="7">
        <v>59.499999999999901</v>
      </c>
      <c r="GG226" s="7">
        <v>7.9</v>
      </c>
      <c r="GH226" s="7">
        <v>6.5</v>
      </c>
    </row>
    <row r="227" spans="1:190" x14ac:dyDescent="0.3">
      <c r="A227" s="6">
        <v>43404</v>
      </c>
      <c r="B227" s="7">
        <v>5.9</v>
      </c>
      <c r="C227" s="7">
        <v>3.8</v>
      </c>
      <c r="D227" s="7">
        <v>6.1</v>
      </c>
      <c r="E227" s="7">
        <v>6.8</v>
      </c>
      <c r="F227" s="7">
        <v>4.5999999999999996</v>
      </c>
      <c r="G227" s="7">
        <v>6.7</v>
      </c>
      <c r="H227" s="7">
        <v>3.9</v>
      </c>
      <c r="I227" s="7">
        <v>6.2</v>
      </c>
      <c r="J227" s="7">
        <v>0.47</v>
      </c>
      <c r="K227" s="7">
        <v>4.8</v>
      </c>
      <c r="L227" s="7">
        <v>6.73</v>
      </c>
      <c r="M227" s="7">
        <v>9.7899999999999991</v>
      </c>
      <c r="N227" s="7">
        <v>6.19</v>
      </c>
      <c r="O227" s="7">
        <v>8.77</v>
      </c>
      <c r="P227" s="7">
        <v>7.06</v>
      </c>
      <c r="Q227" s="7">
        <v>10.1</v>
      </c>
      <c r="R227" s="7">
        <v>10.3</v>
      </c>
      <c r="S227" s="7">
        <v>7.9</v>
      </c>
      <c r="T227" s="7">
        <v>6.8</v>
      </c>
      <c r="U227" s="7">
        <v>3.6</v>
      </c>
      <c r="V227" s="7">
        <v>10.9</v>
      </c>
      <c r="W227" s="7">
        <v>9.5</v>
      </c>
      <c r="X227" s="7">
        <v>9.5</v>
      </c>
      <c r="Y227" s="7">
        <v>50.2</v>
      </c>
      <c r="Z227" s="7">
        <v>52</v>
      </c>
      <c r="AA227" s="7">
        <v>53.9</v>
      </c>
      <c r="AB227" s="7">
        <v>50.1</v>
      </c>
      <c r="AC227" s="7">
        <v>50.8</v>
      </c>
      <c r="AD227" s="7">
        <v>10.08</v>
      </c>
      <c r="AE227" s="7">
        <v>5.7</v>
      </c>
      <c r="AF227" s="7">
        <v>6.1</v>
      </c>
      <c r="AG227" s="7">
        <v>-6.8</v>
      </c>
      <c r="AH227" s="7">
        <v>6.1</v>
      </c>
      <c r="AI227" s="7">
        <v>-14</v>
      </c>
      <c r="AJ227" s="7">
        <v>2.8</v>
      </c>
      <c r="AK227" s="7">
        <v>-0.7</v>
      </c>
      <c r="AL227" s="7">
        <v>-7</v>
      </c>
      <c r="AM227" s="7">
        <v>-6.4</v>
      </c>
      <c r="AN227" s="7">
        <v>2.5</v>
      </c>
      <c r="AO227" s="7">
        <v>10.6</v>
      </c>
      <c r="AP227" s="7">
        <v>3.4</v>
      </c>
      <c r="AQ227" s="7">
        <v>0.5</v>
      </c>
      <c r="AR227" s="7">
        <v>22.2</v>
      </c>
      <c r="AS227" s="7">
        <v>13.4</v>
      </c>
      <c r="AT227" s="7">
        <v>5.8</v>
      </c>
      <c r="AU227" s="7">
        <v>5.4</v>
      </c>
      <c r="AV227" s="7">
        <v>18.14</v>
      </c>
      <c r="AW227" s="7">
        <v>3.5</v>
      </c>
      <c r="AX227" s="7">
        <v>37.4</v>
      </c>
      <c r="AY227" s="7">
        <v>59.1</v>
      </c>
      <c r="AZ227" s="7">
        <v>12.1</v>
      </c>
      <c r="BA227" s="7">
        <v>9.4</v>
      </c>
      <c r="BB227" s="7">
        <v>9.1</v>
      </c>
      <c r="BC227" s="7">
        <v>-9.6</v>
      </c>
      <c r="BD227" s="7">
        <v>-5.9</v>
      </c>
      <c r="BE227" s="7">
        <v>-19.3</v>
      </c>
      <c r="BF227" s="7">
        <v>4.5999999999999996</v>
      </c>
      <c r="BG227" s="7">
        <v>-1.3</v>
      </c>
      <c r="BH227" s="7">
        <v>5.4</v>
      </c>
      <c r="BI227" s="7">
        <v>-18</v>
      </c>
      <c r="BJ227" s="7">
        <v>8.1</v>
      </c>
      <c r="BK227" s="7">
        <v>11.7</v>
      </c>
      <c r="BL227" s="7">
        <v>10.6</v>
      </c>
      <c r="BM227" s="7">
        <v>2.1</v>
      </c>
      <c r="BN227" s="7">
        <v>-13</v>
      </c>
      <c r="BO227" s="7">
        <v>8.1999999999999993</v>
      </c>
      <c r="BP227" s="7">
        <v>9.1999999999999993</v>
      </c>
      <c r="BQ227" s="7">
        <v>19.2</v>
      </c>
      <c r="BR227" s="7">
        <v>0.92</v>
      </c>
      <c r="BS227" s="7">
        <v>-8.8000000000000007</v>
      </c>
      <c r="BT227" s="7">
        <v>-18</v>
      </c>
      <c r="BU227" s="7">
        <v>6.7</v>
      </c>
      <c r="BV227" s="7">
        <v>7.3</v>
      </c>
      <c r="BW227" s="7">
        <v>-8.82</v>
      </c>
      <c r="BX227" s="7">
        <v>9.6999999999999993</v>
      </c>
      <c r="BY227" s="7">
        <v>13.7</v>
      </c>
      <c r="BZ227" s="7">
        <v>-12</v>
      </c>
      <c r="CA227" s="7">
        <v>-9.1999999999999993</v>
      </c>
      <c r="CB227" s="7">
        <v>21.5</v>
      </c>
      <c r="CC227" s="7">
        <v>9.6999999999999993</v>
      </c>
      <c r="CD227" s="7">
        <v>15.3</v>
      </c>
      <c r="CE227" s="7">
        <v>20.6</v>
      </c>
      <c r="CF227" s="7">
        <v>63.4</v>
      </c>
      <c r="CG227" s="7">
        <v>101.99</v>
      </c>
      <c r="CH227" s="7">
        <v>7.7</v>
      </c>
      <c r="CI227" s="7">
        <v>16.3</v>
      </c>
      <c r="CJ227" s="7">
        <v>4.3</v>
      </c>
      <c r="CK227" s="7">
        <v>-12.5</v>
      </c>
      <c r="CL227" s="7">
        <v>2.2000000000000002</v>
      </c>
      <c r="CM227" s="7">
        <v>2.8</v>
      </c>
      <c r="CN227" s="7">
        <v>-10.5</v>
      </c>
      <c r="CO227" s="7">
        <v>-2.8</v>
      </c>
      <c r="CP227" s="7">
        <v>-16.899999999999999</v>
      </c>
      <c r="CQ227" s="7">
        <v>19.8</v>
      </c>
      <c r="CR227" s="7">
        <v>9.6999999999999993</v>
      </c>
      <c r="CS227" s="7">
        <v>7.3</v>
      </c>
      <c r="CT227" s="7">
        <v>1</v>
      </c>
      <c r="CU227" s="7">
        <v>7.6</v>
      </c>
      <c r="CV227" s="7">
        <v>7.7</v>
      </c>
      <c r="CW227" s="7">
        <v>8.6</v>
      </c>
      <c r="CX227" s="7">
        <v>8.4</v>
      </c>
      <c r="CY227" s="7">
        <v>9.6999999999999993</v>
      </c>
      <c r="CZ227" s="7">
        <v>8.5</v>
      </c>
      <c r="DA227" s="7">
        <v>8.8000000000000007</v>
      </c>
      <c r="DB227" s="7">
        <v>0</v>
      </c>
      <c r="DC227" s="7">
        <v>3.7</v>
      </c>
      <c r="DD227" s="7">
        <v>3.6</v>
      </c>
      <c r="DE227" s="7">
        <v>5</v>
      </c>
      <c r="DF227" s="7">
        <v>5.6</v>
      </c>
      <c r="DG227" s="9">
        <f>2/3*DG226+1/3*DG229</f>
        <v>7.8666666666666663</v>
      </c>
      <c r="DH227" s="9">
        <f>2/3*DH226+1/3*DH229</f>
        <v>6.6</v>
      </c>
      <c r="DI227" s="7">
        <v>-11.7</v>
      </c>
      <c r="DJ227" s="7">
        <v>-6.4</v>
      </c>
      <c r="DK227" s="7">
        <v>-10.637145</v>
      </c>
      <c r="DL227" s="7">
        <v>15.92</v>
      </c>
      <c r="DM227" s="7">
        <v>-1428.3153400000001</v>
      </c>
      <c r="DN227" s="7">
        <v>30530.98</v>
      </c>
      <c r="DO227" s="7">
        <v>92.36</v>
      </c>
      <c r="DP227" s="7">
        <v>2.8</v>
      </c>
      <c r="DQ227" s="7">
        <v>2.7</v>
      </c>
      <c r="DR227" s="7">
        <v>8</v>
      </c>
      <c r="DS227" s="7">
        <v>13.1</v>
      </c>
      <c r="DT227" s="7">
        <v>5.0999999999999996</v>
      </c>
      <c r="DU227" s="7">
        <v>512.33000000000004</v>
      </c>
      <c r="DV227" s="7">
        <v>-15.09</v>
      </c>
      <c r="DW227" s="7">
        <v>25.22</v>
      </c>
      <c r="DX227" s="7">
        <v>-29.83</v>
      </c>
      <c r="DY227" s="7">
        <v>6600</v>
      </c>
      <c r="DZ227" s="7">
        <v>-66.650000000000006</v>
      </c>
      <c r="EA227" s="7">
        <v>-4865.08</v>
      </c>
      <c r="EB227" s="7">
        <v>-44.58</v>
      </c>
      <c r="EC227" s="7">
        <v>13.72</v>
      </c>
      <c r="ED227" s="7">
        <v>10.789977</v>
      </c>
      <c r="EE227" s="7">
        <v>2.5499999999999998</v>
      </c>
      <c r="EF227" s="7">
        <v>2.37</v>
      </c>
      <c r="EG227" s="7">
        <v>2.4828999999999999</v>
      </c>
      <c r="EH227" s="7">
        <v>3.1594000000000002</v>
      </c>
      <c r="EI227" s="7">
        <v>4.3099999999999996</v>
      </c>
      <c r="EJ227" s="7">
        <v>2.6715</v>
      </c>
      <c r="EK227" s="7">
        <v>2.6943999999999999</v>
      </c>
      <c r="EL227" s="7">
        <v>2.7326999999999999</v>
      </c>
      <c r="EM227" s="7">
        <v>2.7608000000000001</v>
      </c>
      <c r="EN227" s="7">
        <v>2.9424999999999999</v>
      </c>
      <c r="EO227" s="7">
        <v>3.1465000000000001</v>
      </c>
      <c r="EP227" s="7">
        <v>3.7222</v>
      </c>
      <c r="EQ227" s="7">
        <v>2.5</v>
      </c>
      <c r="ER227" s="7">
        <v>3.3</v>
      </c>
      <c r="ES227" s="7">
        <v>102.8</v>
      </c>
      <c r="ET227" s="7">
        <v>6.6333333333333302</v>
      </c>
      <c r="EU227" s="7">
        <v>3.5666666666666602</v>
      </c>
      <c r="EV227" s="7">
        <v>5.4666666666666597</v>
      </c>
      <c r="EW227" s="7">
        <v>8.1333333333333293</v>
      </c>
      <c r="EX227" s="7">
        <v>3.7666666666666599</v>
      </c>
      <c r="EY227" s="7">
        <v>5.8333333333333304</v>
      </c>
      <c r="EZ227" s="7">
        <v>5.8</v>
      </c>
      <c r="FA227" s="7">
        <v>4.0666666666666602</v>
      </c>
      <c r="FB227" s="7">
        <v>6.43333333333333</v>
      </c>
      <c r="FC227" s="7">
        <v>8.4666666666666597</v>
      </c>
      <c r="FD227" s="7">
        <v>6.36666666666666</v>
      </c>
      <c r="FE227" s="7">
        <v>5.5333333333333297</v>
      </c>
      <c r="FF227" s="7">
        <v>3.1333333333333302</v>
      </c>
      <c r="FG227" s="7">
        <v>28.466666666666601</v>
      </c>
      <c r="FH227" s="7">
        <v>8.0333333333333297</v>
      </c>
      <c r="FI227" s="7">
        <v>10.533333333333299</v>
      </c>
      <c r="FJ227" s="7">
        <v>6.6102999999999996</v>
      </c>
      <c r="FK227" s="7">
        <v>4.9730333333333299</v>
      </c>
      <c r="FL227" s="7">
        <v>9.3308999999999997</v>
      </c>
      <c r="FM227" s="7">
        <v>3.5776333333333299</v>
      </c>
      <c r="FN227" s="7">
        <v>322.16309366666599</v>
      </c>
      <c r="FO227" s="7">
        <v>0.90855666666666701</v>
      </c>
      <c r="FP227" s="7">
        <v>85.944413999999995</v>
      </c>
      <c r="FQ227" s="7">
        <v>0.77577233333333295</v>
      </c>
      <c r="FR227" s="7">
        <v>14.055586</v>
      </c>
      <c r="FS227" s="7">
        <v>0.132784333333333</v>
      </c>
      <c r="FT227" s="7">
        <v>3.0689446666666602</v>
      </c>
      <c r="FU227" s="7">
        <v>-2.13278233333333</v>
      </c>
      <c r="FV227" s="7">
        <v>-0.27239766666666698</v>
      </c>
      <c r="FW227" s="7">
        <v>0.92852533333333298</v>
      </c>
      <c r="FX227" s="7">
        <v>20905.3770833333</v>
      </c>
      <c r="FY227" s="7">
        <v>240.5</v>
      </c>
      <c r="FZ227" s="7">
        <v>51.766666666666602</v>
      </c>
      <c r="GA227" s="7">
        <v>152.46666666666599</v>
      </c>
      <c r="GB227" s="7">
        <v>36.266666666666602</v>
      </c>
      <c r="GC227" s="7">
        <v>16</v>
      </c>
      <c r="GD227" s="7">
        <v>20.266666666666602</v>
      </c>
      <c r="GE227" s="7">
        <v>59.933333333333302</v>
      </c>
      <c r="GF227" s="7">
        <v>59.566666666666599</v>
      </c>
      <c r="GG227" s="7">
        <v>7.86666666666666</v>
      </c>
      <c r="GH227" s="7">
        <v>6.6</v>
      </c>
    </row>
    <row r="228" spans="1:190" x14ac:dyDescent="0.3">
      <c r="A228" s="6">
        <v>43434</v>
      </c>
      <c r="B228" s="7">
        <v>5.4</v>
      </c>
      <c r="C228" s="7">
        <v>2.2999999999999998</v>
      </c>
      <c r="D228" s="7">
        <v>5.6</v>
      </c>
      <c r="E228" s="7">
        <v>9.8000000000000007</v>
      </c>
      <c r="F228" s="7">
        <v>3.9</v>
      </c>
      <c r="G228" s="7">
        <v>6.6</v>
      </c>
      <c r="H228" s="7">
        <v>1.9</v>
      </c>
      <c r="I228" s="7">
        <v>6.6</v>
      </c>
      <c r="J228" s="7">
        <v>0.33</v>
      </c>
      <c r="K228" s="7">
        <v>3.6</v>
      </c>
      <c r="L228" s="7">
        <v>6.32</v>
      </c>
      <c r="M228" s="7">
        <v>11.61</v>
      </c>
      <c r="N228" s="7">
        <v>5.97</v>
      </c>
      <c r="O228" s="7">
        <v>9.24</v>
      </c>
      <c r="P228" s="7">
        <v>4.6399999999999997</v>
      </c>
      <c r="Q228" s="7">
        <v>14</v>
      </c>
      <c r="R228" s="7">
        <v>10.9</v>
      </c>
      <c r="S228" s="7">
        <v>8.6999999999999993</v>
      </c>
      <c r="T228" s="7">
        <v>4.3</v>
      </c>
      <c r="U228" s="7">
        <v>-1.8</v>
      </c>
      <c r="V228" s="7">
        <v>10.3</v>
      </c>
      <c r="W228" s="7">
        <v>8.1</v>
      </c>
      <c r="X228" s="7">
        <v>8.6</v>
      </c>
      <c r="Y228" s="7">
        <v>50</v>
      </c>
      <c r="Z228" s="7">
        <v>51.9</v>
      </c>
      <c r="AA228" s="7">
        <v>53.4</v>
      </c>
      <c r="AB228" s="7">
        <v>50.2</v>
      </c>
      <c r="AC228" s="7">
        <v>53.8</v>
      </c>
      <c r="AD228" s="7">
        <v>10.85</v>
      </c>
      <c r="AE228" s="7">
        <v>5.9</v>
      </c>
      <c r="AF228" s="7">
        <v>6.3</v>
      </c>
      <c r="AG228" s="7">
        <v>-6.1</v>
      </c>
      <c r="AH228" s="7">
        <v>6.1</v>
      </c>
      <c r="AI228" s="7">
        <v>-12.7</v>
      </c>
      <c r="AJ228" s="7">
        <v>3.3</v>
      </c>
      <c r="AK228" s="7">
        <v>2</v>
      </c>
      <c r="AL228" s="7">
        <v>-7</v>
      </c>
      <c r="AM228" s="7">
        <v>-4.3</v>
      </c>
      <c r="AN228" s="7">
        <v>3.2</v>
      </c>
      <c r="AO228" s="7">
        <v>10</v>
      </c>
      <c r="AP228" s="7">
        <v>3.2</v>
      </c>
      <c r="AQ228" s="7">
        <v>2.9</v>
      </c>
      <c r="AR228" s="7">
        <v>21.7</v>
      </c>
      <c r="AS228" s="7">
        <v>12.2</v>
      </c>
      <c r="AT228" s="7">
        <v>6.2</v>
      </c>
      <c r="AU228" s="7">
        <v>5.6</v>
      </c>
      <c r="AV228" s="7">
        <v>18.07</v>
      </c>
      <c r="AW228" s="7">
        <v>3.5</v>
      </c>
      <c r="AX228" s="7">
        <v>37.4</v>
      </c>
      <c r="AY228" s="7">
        <v>59.1</v>
      </c>
      <c r="AZ228" s="7">
        <v>11.4</v>
      </c>
      <c r="BA228" s="7">
        <v>8.6</v>
      </c>
      <c r="BB228" s="7">
        <v>9.5</v>
      </c>
      <c r="BC228" s="7">
        <v>-8.8000000000000007</v>
      </c>
      <c r="BD228" s="7">
        <v>-8.3000000000000007</v>
      </c>
      <c r="BE228" s="7">
        <v>-21.9</v>
      </c>
      <c r="BF228" s="7">
        <v>4.5</v>
      </c>
      <c r="BG228" s="7">
        <v>-2.2000000000000002</v>
      </c>
      <c r="BH228" s="7">
        <v>4.0999999999999996</v>
      </c>
      <c r="BI228" s="7">
        <v>-14.4</v>
      </c>
      <c r="BJ228" s="7">
        <v>8.1999999999999993</v>
      </c>
      <c r="BK228" s="7">
        <v>15</v>
      </c>
      <c r="BL228" s="7">
        <v>12.8</v>
      </c>
      <c r="BM228" s="7">
        <v>2.4</v>
      </c>
      <c r="BN228" s="7">
        <v>-12.8</v>
      </c>
      <c r="BO228" s="7">
        <v>7.7</v>
      </c>
      <c r="BP228" s="7">
        <v>8.9</v>
      </c>
      <c r="BQ228" s="7">
        <v>22.2</v>
      </c>
      <c r="BR228" s="7">
        <v>1.19</v>
      </c>
      <c r="BS228" s="7">
        <v>-10.199999999999999</v>
      </c>
      <c r="BT228" s="7">
        <v>-17.899999999999999</v>
      </c>
      <c r="BU228" s="7">
        <v>6.2</v>
      </c>
      <c r="BV228" s="7">
        <v>-27.6</v>
      </c>
      <c r="BW228" s="7">
        <v>-29.8</v>
      </c>
      <c r="BX228" s="7">
        <v>9.6999999999999993</v>
      </c>
      <c r="BY228" s="7">
        <v>13.6</v>
      </c>
      <c r="BZ228" s="7">
        <v>-12</v>
      </c>
      <c r="CA228" s="7">
        <v>-9.4</v>
      </c>
      <c r="CB228" s="7">
        <v>21.9</v>
      </c>
      <c r="CC228" s="7">
        <v>9.6999999999999993</v>
      </c>
      <c r="CD228" s="7">
        <v>14.3</v>
      </c>
      <c r="CE228" s="7">
        <v>20.2</v>
      </c>
      <c r="CF228" s="7">
        <v>60.5</v>
      </c>
      <c r="CG228" s="7">
        <v>101.97</v>
      </c>
      <c r="CH228" s="7">
        <v>7.6</v>
      </c>
      <c r="CI228" s="7">
        <v>16.8</v>
      </c>
      <c r="CJ228" s="7">
        <v>4.7</v>
      </c>
      <c r="CK228" s="7">
        <v>-12.3</v>
      </c>
      <c r="CL228" s="7">
        <v>1.4</v>
      </c>
      <c r="CM228" s="7">
        <v>2.1</v>
      </c>
      <c r="CN228" s="7">
        <v>-11.1</v>
      </c>
      <c r="CO228" s="7">
        <v>-5.0999999999999996</v>
      </c>
      <c r="CP228" s="7">
        <v>-18</v>
      </c>
      <c r="CQ228" s="7">
        <v>19.5</v>
      </c>
      <c r="CR228" s="7">
        <v>10.3</v>
      </c>
      <c r="CS228" s="7">
        <v>7.6</v>
      </c>
      <c r="CT228" s="7">
        <v>0.8</v>
      </c>
      <c r="CU228" s="7">
        <v>7.9</v>
      </c>
      <c r="CV228" s="7">
        <v>8.1</v>
      </c>
      <c r="CW228" s="7">
        <v>8.1</v>
      </c>
      <c r="CX228" s="7">
        <v>7.9</v>
      </c>
      <c r="CY228" s="7">
        <v>9.3000000000000007</v>
      </c>
      <c r="CZ228" s="7">
        <v>8</v>
      </c>
      <c r="DA228" s="7">
        <v>8.6</v>
      </c>
      <c r="DB228" s="7">
        <v>0</v>
      </c>
      <c r="DC228" s="7">
        <v>2.1</v>
      </c>
      <c r="DD228" s="7">
        <v>2</v>
      </c>
      <c r="DE228" s="7">
        <v>4</v>
      </c>
      <c r="DF228" s="7">
        <v>5.8</v>
      </c>
      <c r="DG228" s="9">
        <f>1/3*DG226+2/3*DG229</f>
        <v>7.8333333333333321</v>
      </c>
      <c r="DH228" s="9">
        <f>1/3*DH226+2/3*DH229</f>
        <v>6.6999999999999993</v>
      </c>
      <c r="DI228" s="7">
        <v>-13.86</v>
      </c>
      <c r="DJ228" s="7">
        <v>-10</v>
      </c>
      <c r="DK228" s="7">
        <v>8.9142139999999994</v>
      </c>
      <c r="DL228" s="7">
        <v>14.59</v>
      </c>
      <c r="DM228" s="7">
        <v>-1386.725013</v>
      </c>
      <c r="DN228" s="7">
        <v>30616.97</v>
      </c>
      <c r="DO228" s="7">
        <v>92.19</v>
      </c>
      <c r="DP228" s="7">
        <v>2.8</v>
      </c>
      <c r="DQ228" s="7">
        <v>1.5</v>
      </c>
      <c r="DR228" s="7">
        <v>8</v>
      </c>
      <c r="DS228" s="7">
        <v>13.1</v>
      </c>
      <c r="DT228" s="7">
        <v>11.61</v>
      </c>
      <c r="DU228" s="7">
        <v>67.430000000000007</v>
      </c>
      <c r="DV228" s="7">
        <v>-9.07</v>
      </c>
      <c r="DW228" s="7">
        <v>5.72</v>
      </c>
      <c r="DX228" s="7">
        <v>10.29</v>
      </c>
      <c r="DY228" s="7">
        <v>-263.91000000000003</v>
      </c>
      <c r="DZ228" s="7">
        <v>-39.450000000000003</v>
      </c>
      <c r="EA228" s="7">
        <v>2.14</v>
      </c>
      <c r="EB228" s="7">
        <v>1657.41</v>
      </c>
      <c r="EC228" s="7">
        <v>-28.52</v>
      </c>
      <c r="ED228" s="7">
        <v>10.307183</v>
      </c>
      <c r="EE228" s="9">
        <f t="shared" ref="EE228" si="240">EE227/2+EE229/2</f>
        <v>2.5499999999999998</v>
      </c>
      <c r="EF228" s="7">
        <v>2.6419999999999999</v>
      </c>
      <c r="EG228" s="7">
        <v>3.1313</v>
      </c>
      <c r="EH228" s="7">
        <v>3.4173</v>
      </c>
      <c r="EI228" s="7">
        <v>4.3099999999999996</v>
      </c>
      <c r="EJ228" s="9">
        <f t="shared" ref="EJ228" si="241">EJ227/2+EJ229/2</f>
        <v>2.6688999999999998</v>
      </c>
      <c r="EK228" s="7">
        <v>2.8050000000000002</v>
      </c>
      <c r="EL228" s="7">
        <v>2.7</v>
      </c>
      <c r="EM228" s="7">
        <v>2.7625999999999999</v>
      </c>
      <c r="EN228" s="7">
        <v>2.9348999999999998</v>
      </c>
      <c r="EO228" s="7">
        <v>3.1349</v>
      </c>
      <c r="EP228" s="7">
        <v>3.6292</v>
      </c>
      <c r="EQ228" s="7">
        <v>2.2000000000000002</v>
      </c>
      <c r="ER228" s="7">
        <v>2.7</v>
      </c>
      <c r="ES228" s="7">
        <v>101.8</v>
      </c>
      <c r="ET228" s="7">
        <v>6.5666666666666602</v>
      </c>
      <c r="EU228" s="7">
        <v>3.5333333333333301</v>
      </c>
      <c r="EV228" s="7">
        <v>5.6333333333333302</v>
      </c>
      <c r="EW228" s="7">
        <v>7.9666666666666597</v>
      </c>
      <c r="EX228" s="7">
        <v>3.7333333333333298</v>
      </c>
      <c r="EY228" s="7">
        <v>5.7666666666666604</v>
      </c>
      <c r="EZ228" s="7">
        <v>5.7</v>
      </c>
      <c r="FA228" s="7">
        <v>5.2333333333333298</v>
      </c>
      <c r="FB228" s="7">
        <v>6.1666666666666599</v>
      </c>
      <c r="FC228" s="7">
        <v>8.6333333333333293</v>
      </c>
      <c r="FD228" s="7">
        <v>6.2333333333333298</v>
      </c>
      <c r="FE228" s="7">
        <v>5.86666666666666</v>
      </c>
      <c r="FF228" s="7">
        <v>2.4666666666666601</v>
      </c>
      <c r="FG228" s="7">
        <v>27.3333333333333</v>
      </c>
      <c r="FH228" s="7">
        <v>7.9666666666666597</v>
      </c>
      <c r="FI228" s="7">
        <v>9.9666666666666597</v>
      </c>
      <c r="FJ228" s="7">
        <v>6.3910999999999998</v>
      </c>
      <c r="FK228" s="7">
        <v>4.8930666666666598</v>
      </c>
      <c r="FL228" s="7">
        <v>8.9433000000000007</v>
      </c>
      <c r="FM228" s="7">
        <v>3.5257666666666601</v>
      </c>
      <c r="FN228" s="7">
        <v>327.95478033333302</v>
      </c>
      <c r="FO228" s="7">
        <v>0.90019733333333396</v>
      </c>
      <c r="FP228" s="7">
        <v>116.33916000000001</v>
      </c>
      <c r="FQ228" s="7">
        <v>1.0422006666666599</v>
      </c>
      <c r="FR228" s="7">
        <v>-16.33916</v>
      </c>
      <c r="FS228" s="7">
        <v>-0.14200333333333401</v>
      </c>
      <c r="FT228" s="7">
        <v>3.3181733333333301</v>
      </c>
      <c r="FU228" s="7">
        <v>-1.9220566666666601</v>
      </c>
      <c r="FV228" s="7">
        <v>-0.46348133333333402</v>
      </c>
      <c r="FW228" s="7">
        <v>1.39939066666666</v>
      </c>
      <c r="FX228" s="7">
        <v>20990.200666666598</v>
      </c>
      <c r="FY228" s="7">
        <v>239.9</v>
      </c>
      <c r="FZ228" s="7">
        <v>51.933333333333302</v>
      </c>
      <c r="GA228" s="7">
        <v>151.73333333333301</v>
      </c>
      <c r="GB228" s="7">
        <v>36.233333333333299</v>
      </c>
      <c r="GC228" s="7">
        <v>16.100000000000001</v>
      </c>
      <c r="GD228" s="7">
        <v>20.133333333333301</v>
      </c>
      <c r="GE228" s="7">
        <v>59.6666666666666</v>
      </c>
      <c r="GF228" s="7">
        <v>59.633333333333297</v>
      </c>
      <c r="GG228" s="7">
        <v>7.8333333333333304</v>
      </c>
      <c r="GH228" s="7">
        <v>6.7</v>
      </c>
    </row>
    <row r="229" spans="1:190" x14ac:dyDescent="0.3">
      <c r="A229" s="6">
        <v>43465</v>
      </c>
      <c r="B229" s="7">
        <v>5.7</v>
      </c>
      <c r="C229" s="7">
        <v>3.6</v>
      </c>
      <c r="D229" s="7">
        <v>5.5</v>
      </c>
      <c r="E229" s="7">
        <v>9.6</v>
      </c>
      <c r="F229" s="7">
        <v>3.6</v>
      </c>
      <c r="G229" s="7">
        <v>7</v>
      </c>
      <c r="H229" s="7">
        <v>1.7</v>
      </c>
      <c r="I229" s="7">
        <v>7.8</v>
      </c>
      <c r="J229" s="7">
        <v>0.49</v>
      </c>
      <c r="K229" s="7">
        <v>6.2</v>
      </c>
      <c r="L229" s="7">
        <v>8.7799999999999994</v>
      </c>
      <c r="M229" s="7">
        <v>-31.59</v>
      </c>
      <c r="N229" s="7">
        <v>7.65</v>
      </c>
      <c r="O229" s="7">
        <v>19.809999999999999</v>
      </c>
      <c r="P229" s="7">
        <v>8.2899999999999991</v>
      </c>
      <c r="Q229" s="7">
        <v>14</v>
      </c>
      <c r="R229" s="7">
        <v>8.4</v>
      </c>
      <c r="S229" s="7">
        <v>7.1</v>
      </c>
      <c r="T229" s="7">
        <v>4.0999999999999996</v>
      </c>
      <c r="U229" s="7">
        <v>-1.9</v>
      </c>
      <c r="V229" s="7">
        <v>8.6</v>
      </c>
      <c r="W229" s="7">
        <v>7.2</v>
      </c>
      <c r="X229" s="7">
        <v>7.4</v>
      </c>
      <c r="Y229" s="7">
        <v>49.4</v>
      </c>
      <c r="Z229" s="7">
        <v>50.8</v>
      </c>
      <c r="AA229" s="7">
        <v>53.8</v>
      </c>
      <c r="AB229" s="7">
        <v>49.7</v>
      </c>
      <c r="AC229" s="7">
        <v>53.9</v>
      </c>
      <c r="AD229" s="7">
        <v>11.58</v>
      </c>
      <c r="AE229" s="7">
        <v>5.9</v>
      </c>
      <c r="AF229" s="7">
        <v>6.5</v>
      </c>
      <c r="AG229" s="7">
        <v>-11.5</v>
      </c>
      <c r="AH229" s="7">
        <v>6.1</v>
      </c>
      <c r="AI229" s="7">
        <v>-9.3000000000000007</v>
      </c>
      <c r="AJ229" s="7">
        <v>3.2</v>
      </c>
      <c r="AK229" s="7">
        <v>0.1</v>
      </c>
      <c r="AL229" s="7">
        <v>-6.1</v>
      </c>
      <c r="AM229" s="7">
        <v>-2.7</v>
      </c>
      <c r="AN229" s="7">
        <v>3.9</v>
      </c>
      <c r="AO229" s="7">
        <v>8</v>
      </c>
      <c r="AP229" s="7">
        <v>3.6</v>
      </c>
      <c r="AQ229" s="7">
        <v>2.6</v>
      </c>
      <c r="AR229" s="7">
        <v>20</v>
      </c>
      <c r="AS229" s="7">
        <v>12.9</v>
      </c>
      <c r="AT229" s="7">
        <v>6.2</v>
      </c>
      <c r="AU229" s="7">
        <v>5.5</v>
      </c>
      <c r="AV229" s="7">
        <v>18.920000000000002</v>
      </c>
      <c r="AW229" s="7">
        <v>3.5</v>
      </c>
      <c r="AX229" s="7">
        <v>37.4</v>
      </c>
      <c r="AY229" s="7">
        <v>59</v>
      </c>
      <c r="AZ229" s="7">
        <v>12.3</v>
      </c>
      <c r="BA229" s="7">
        <v>4.0999999999999996</v>
      </c>
      <c r="BB229" s="7">
        <v>9.5</v>
      </c>
      <c r="BC229" s="7">
        <v>-6.7</v>
      </c>
      <c r="BD229" s="7">
        <v>-13.9</v>
      </c>
      <c r="BE229" s="7">
        <v>-21.5</v>
      </c>
      <c r="BF229" s="7">
        <v>3.9</v>
      </c>
      <c r="BG229" s="7">
        <v>-3.4</v>
      </c>
      <c r="BH229" s="7">
        <v>4</v>
      </c>
      <c r="BI229" s="7">
        <v>-13.1</v>
      </c>
      <c r="BJ229" s="7">
        <v>8.3000000000000007</v>
      </c>
      <c r="BK229" s="7">
        <v>14.2</v>
      </c>
      <c r="BL229" s="7">
        <v>13.6</v>
      </c>
      <c r="BM229" s="7">
        <v>3.3</v>
      </c>
      <c r="BN229" s="7">
        <v>-14.4</v>
      </c>
      <c r="BO229" s="7">
        <v>7.2</v>
      </c>
      <c r="BP229" s="7">
        <v>8.4</v>
      </c>
      <c r="BQ229" s="7">
        <v>21.2</v>
      </c>
      <c r="BR229" s="7">
        <v>1.79</v>
      </c>
      <c r="BS229" s="7">
        <v>-18</v>
      </c>
      <c r="BT229" s="7">
        <v>-17.7</v>
      </c>
      <c r="BU229" s="7">
        <v>6.1</v>
      </c>
      <c r="BV229" s="7">
        <v>23.2</v>
      </c>
      <c r="BW229" s="7">
        <v>27.85</v>
      </c>
      <c r="BX229" s="7">
        <v>9.5</v>
      </c>
      <c r="BY229" s="7">
        <v>13.4</v>
      </c>
      <c r="BZ229" s="7">
        <v>-11.3</v>
      </c>
      <c r="CA229" s="7">
        <v>-9.4</v>
      </c>
      <c r="CB229" s="7">
        <v>21.6</v>
      </c>
      <c r="CC229" s="7">
        <v>9.5</v>
      </c>
      <c r="CD229" s="7">
        <v>14.2</v>
      </c>
      <c r="CE229" s="7">
        <v>18</v>
      </c>
      <c r="CF229" s="7">
        <v>57</v>
      </c>
      <c r="CG229" s="7">
        <v>101.87</v>
      </c>
      <c r="CH229" s="7">
        <v>6.4</v>
      </c>
      <c r="CI229" s="7">
        <v>17.2</v>
      </c>
      <c r="CJ229" s="7">
        <v>5.2</v>
      </c>
      <c r="CK229" s="7">
        <v>-7.8</v>
      </c>
      <c r="CL229" s="7">
        <v>1.3</v>
      </c>
      <c r="CM229" s="7">
        <v>2.2000000000000002</v>
      </c>
      <c r="CN229" s="7">
        <v>-8.3000000000000007</v>
      </c>
      <c r="CO229" s="7">
        <v>-6.8</v>
      </c>
      <c r="CP229" s="7">
        <v>-15.5</v>
      </c>
      <c r="CQ229" s="7">
        <v>19</v>
      </c>
      <c r="CR229" s="7">
        <v>10.6</v>
      </c>
      <c r="CS229" s="7">
        <v>7.6</v>
      </c>
      <c r="CT229" s="7">
        <v>0.6</v>
      </c>
      <c r="CU229" s="7">
        <v>7.9</v>
      </c>
      <c r="CV229" s="7">
        <v>8.1999999999999993</v>
      </c>
      <c r="CW229" s="7">
        <v>8.1608140000000002</v>
      </c>
      <c r="CX229" s="7">
        <v>7.9512780000000003</v>
      </c>
      <c r="CY229" s="7">
        <v>9.3172960000000007</v>
      </c>
      <c r="CZ229" s="7">
        <v>8.0407600000000006</v>
      </c>
      <c r="DA229" s="7">
        <v>9.0231060000000003</v>
      </c>
      <c r="DB229" s="7">
        <v>0</v>
      </c>
      <c r="DC229" s="7">
        <v>2.4369190000000001</v>
      </c>
      <c r="DD229" s="7">
        <v>2.2457479999999999</v>
      </c>
      <c r="DE229" s="7">
        <v>5.5</v>
      </c>
      <c r="DF229" s="7">
        <v>6.63</v>
      </c>
      <c r="DG229" s="7">
        <v>7.8</v>
      </c>
      <c r="DH229" s="7">
        <v>6.8</v>
      </c>
      <c r="DI229" s="7">
        <v>-13.03</v>
      </c>
      <c r="DJ229" s="7">
        <v>-8.5</v>
      </c>
      <c r="DK229" s="7">
        <v>5.47818</v>
      </c>
      <c r="DL229" s="7">
        <v>12.55</v>
      </c>
      <c r="DM229" s="7">
        <v>-1554.352261</v>
      </c>
      <c r="DN229" s="7">
        <v>30727.119999999999</v>
      </c>
      <c r="DO229" s="7">
        <v>93.28</v>
      </c>
      <c r="DP229" s="7">
        <v>3.6</v>
      </c>
      <c r="DQ229" s="7">
        <v>1.5</v>
      </c>
      <c r="DR229" s="7">
        <v>8.1</v>
      </c>
      <c r="DS229" s="7">
        <v>13.5</v>
      </c>
      <c r="DT229" s="7">
        <v>84.8</v>
      </c>
      <c r="DU229" s="7">
        <v>548.69000000000005</v>
      </c>
      <c r="DV229" s="7">
        <v>-2.2400000000000002</v>
      </c>
      <c r="DW229" s="7">
        <v>36.729999999999997</v>
      </c>
      <c r="DX229" s="7">
        <v>94.61</v>
      </c>
      <c r="DY229" s="7">
        <v>-3329.79</v>
      </c>
      <c r="DZ229" s="7">
        <v>-111.55</v>
      </c>
      <c r="EA229" s="7">
        <v>7.15</v>
      </c>
      <c r="EB229" s="7">
        <v>-15.88</v>
      </c>
      <c r="EC229" s="7">
        <v>-14.33</v>
      </c>
      <c r="ED229" s="7">
        <v>10.259731</v>
      </c>
      <c r="EE229" s="7">
        <v>2.5499999999999998</v>
      </c>
      <c r="EF229" s="7">
        <v>2.5539999999999998</v>
      </c>
      <c r="EG229" s="7">
        <v>3.2374999999999998</v>
      </c>
      <c r="EH229" s="7">
        <v>3.2875000000000001</v>
      </c>
      <c r="EI229" s="7">
        <v>4.3099999999999996</v>
      </c>
      <c r="EJ229" s="7">
        <v>2.6663000000000001</v>
      </c>
      <c r="EK229" s="7">
        <v>2.7</v>
      </c>
      <c r="EL229" s="7">
        <v>3.49</v>
      </c>
      <c r="EM229" s="7">
        <v>2.6537000000000002</v>
      </c>
      <c r="EN229" s="7">
        <v>2.8018999999999998</v>
      </c>
      <c r="EO229" s="7">
        <v>2.9710999999999999</v>
      </c>
      <c r="EP229" s="7">
        <v>3.4060000000000001</v>
      </c>
      <c r="EQ229" s="7">
        <v>1.9</v>
      </c>
      <c r="ER229" s="7">
        <v>0.9</v>
      </c>
      <c r="ES229" s="7">
        <v>100.3</v>
      </c>
      <c r="ET229" s="7">
        <v>6.4999999999999902</v>
      </c>
      <c r="EU229" s="7">
        <v>3.5</v>
      </c>
      <c r="EV229" s="7">
        <v>5.8</v>
      </c>
      <c r="EW229" s="7">
        <v>7.7999999999999901</v>
      </c>
      <c r="EX229" s="7">
        <v>3.7</v>
      </c>
      <c r="EY229" s="7">
        <v>5.6999999999999904</v>
      </c>
      <c r="EZ229" s="7">
        <v>5.6</v>
      </c>
      <c r="FA229" s="7">
        <v>6.4</v>
      </c>
      <c r="FB229" s="7">
        <v>5.8999999999999897</v>
      </c>
      <c r="FC229" s="7">
        <v>8.8000000000000007</v>
      </c>
      <c r="FD229" s="7">
        <v>6.1</v>
      </c>
      <c r="FE229" s="7">
        <v>6.1999999999999904</v>
      </c>
      <c r="FF229" s="7">
        <v>1.7999999999999901</v>
      </c>
      <c r="FG229" s="7">
        <v>26.2</v>
      </c>
      <c r="FH229" s="7">
        <v>7.8999999999999897</v>
      </c>
      <c r="FI229" s="7">
        <v>9.3999999999999897</v>
      </c>
      <c r="FJ229" s="7">
        <v>6.1718999999999999</v>
      </c>
      <c r="FK229" s="7">
        <v>4.8130999999999897</v>
      </c>
      <c r="FL229" s="7">
        <v>8.5556999999999999</v>
      </c>
      <c r="FM229" s="7">
        <v>3.4738999999999902</v>
      </c>
      <c r="FN229" s="7">
        <v>333.746467</v>
      </c>
      <c r="FO229" s="7">
        <v>0.89183800000000102</v>
      </c>
      <c r="FP229" s="7">
        <v>146.73390599999999</v>
      </c>
      <c r="FQ229" s="7">
        <v>1.3086289999999901</v>
      </c>
      <c r="FR229" s="7">
        <v>-46.733905999999998</v>
      </c>
      <c r="FS229" s="7">
        <v>-0.41679100000000102</v>
      </c>
      <c r="FT229" s="7">
        <v>3.567402</v>
      </c>
      <c r="FU229" s="7">
        <v>-1.7113309999999899</v>
      </c>
      <c r="FV229" s="7">
        <v>-0.65456500000000095</v>
      </c>
      <c r="FW229" s="7">
        <v>1.8702559999999899</v>
      </c>
      <c r="FX229" s="7">
        <v>21075.024249999999</v>
      </c>
      <c r="FY229" s="7">
        <v>239.3</v>
      </c>
      <c r="FZ229" s="7">
        <v>52.1</v>
      </c>
      <c r="GA229" s="7">
        <v>151</v>
      </c>
      <c r="GB229" s="7">
        <v>36.200000000000003</v>
      </c>
      <c r="GC229" s="7">
        <v>16.2</v>
      </c>
      <c r="GD229" s="7">
        <v>20</v>
      </c>
      <c r="GE229" s="7">
        <v>59.4</v>
      </c>
      <c r="GF229" s="7">
        <v>59.7</v>
      </c>
      <c r="GG229" s="7">
        <v>7.8</v>
      </c>
      <c r="GH229" s="7">
        <v>6.8</v>
      </c>
    </row>
    <row r="230" spans="1:190" x14ac:dyDescent="0.3">
      <c r="A230" s="6">
        <v>43496</v>
      </c>
      <c r="B230" s="7">
        <v>6.7977530000000002</v>
      </c>
      <c r="C230" s="9">
        <f>2/3*C229+1/3*C232</f>
        <v>3.9333333333333331</v>
      </c>
      <c r="D230" s="9">
        <f t="shared" ref="D230:H230" si="242">2/3*D229+1/3*D232</f>
        <v>6.6666666666666661</v>
      </c>
      <c r="E230" s="9">
        <f t="shared" si="242"/>
        <v>8.966666666666665</v>
      </c>
      <c r="F230" s="9">
        <f t="shared" si="242"/>
        <v>3.9666666666666668</v>
      </c>
      <c r="G230" s="9">
        <f t="shared" si="242"/>
        <v>7.9999999999999991</v>
      </c>
      <c r="H230" s="9">
        <f t="shared" si="242"/>
        <v>2.5333333333333332</v>
      </c>
      <c r="I230" s="9">
        <f>2/3*I229+1/3*I232</f>
        <v>9.9333333333333318</v>
      </c>
      <c r="J230" s="7">
        <v>0.45</v>
      </c>
      <c r="K230" s="9">
        <f>2/3*K229+1/3*K232</f>
        <v>5.9333333333333327</v>
      </c>
      <c r="L230" s="9">
        <f>L229/2+L231/2</f>
        <v>7.9799999999999995</v>
      </c>
      <c r="M230" s="9">
        <f t="shared" ref="M230:P230" si="243">M229/2+M231/2</f>
        <v>-12.445</v>
      </c>
      <c r="N230" s="9">
        <f t="shared" si="243"/>
        <v>7.09</v>
      </c>
      <c r="O230" s="9">
        <f t="shared" si="243"/>
        <v>13.994999999999999</v>
      </c>
      <c r="P230" s="9">
        <f t="shared" si="243"/>
        <v>8.2749999999999986</v>
      </c>
      <c r="Q230" s="7">
        <v>8.1999999999999993</v>
      </c>
      <c r="R230" s="7">
        <v>15.4</v>
      </c>
      <c r="S230" s="7">
        <v>6.2</v>
      </c>
      <c r="T230" s="7">
        <v>24.6</v>
      </c>
      <c r="U230" s="9">
        <f>2/3*U229+1/3*U232</f>
        <v>3.3666666666666663</v>
      </c>
      <c r="V230" s="9">
        <f t="shared" ref="V230:X230" si="244">V229/2+V231/2</f>
        <v>10.399999999999999</v>
      </c>
      <c r="W230" s="9">
        <f t="shared" si="244"/>
        <v>6.5500000000000007</v>
      </c>
      <c r="X230" s="9">
        <f t="shared" si="244"/>
        <v>6.8000000000000007</v>
      </c>
      <c r="Y230" s="7">
        <v>49.5</v>
      </c>
      <c r="Z230" s="7">
        <v>50.9</v>
      </c>
      <c r="AA230" s="7">
        <v>54.7</v>
      </c>
      <c r="AB230" s="7">
        <v>48.3</v>
      </c>
      <c r="AC230" s="7">
        <v>53.6</v>
      </c>
      <c r="AD230" s="9">
        <f t="shared" ref="AD230:BU230" si="245">AD229/2+AD231/2</f>
        <v>9.33</v>
      </c>
      <c r="AE230" s="9">
        <f t="shared" si="245"/>
        <v>6</v>
      </c>
      <c r="AF230" s="9">
        <f t="shared" si="245"/>
        <v>6.45</v>
      </c>
      <c r="AG230" s="9">
        <f t="shared" si="245"/>
        <v>-5.75</v>
      </c>
      <c r="AH230" s="9">
        <f t="shared" si="245"/>
        <v>4.75</v>
      </c>
      <c r="AI230" s="9">
        <f t="shared" si="245"/>
        <v>-11.3</v>
      </c>
      <c r="AJ230" s="9">
        <f t="shared" si="245"/>
        <v>3.25</v>
      </c>
      <c r="AK230" s="9">
        <f t="shared" si="245"/>
        <v>7.55</v>
      </c>
      <c r="AL230" s="9">
        <f t="shared" si="245"/>
        <v>-1.8499999999999999</v>
      </c>
      <c r="AM230" s="9">
        <f t="shared" si="245"/>
        <v>16.7</v>
      </c>
      <c r="AN230" s="9">
        <f t="shared" si="245"/>
        <v>2.25</v>
      </c>
      <c r="AO230" s="9">
        <f t="shared" si="245"/>
        <v>6.7</v>
      </c>
      <c r="AP230" s="9">
        <f t="shared" si="245"/>
        <v>4.5</v>
      </c>
      <c r="AQ230" s="9">
        <f t="shared" si="245"/>
        <v>1.45</v>
      </c>
      <c r="AR230" s="9">
        <f t="shared" si="245"/>
        <v>17.25</v>
      </c>
      <c r="AS230" s="9">
        <f t="shared" si="245"/>
        <v>8.3000000000000007</v>
      </c>
      <c r="AT230" s="9">
        <f t="shared" si="245"/>
        <v>5.85</v>
      </c>
      <c r="AU230" s="9">
        <f t="shared" si="245"/>
        <v>6</v>
      </c>
      <c r="AV230" s="9">
        <f t="shared" si="245"/>
        <v>22.94</v>
      </c>
      <c r="AW230" s="9">
        <f t="shared" si="245"/>
        <v>2.8</v>
      </c>
      <c r="AX230" s="9">
        <f t="shared" si="245"/>
        <v>34.15</v>
      </c>
      <c r="AY230" s="9">
        <f t="shared" si="245"/>
        <v>63</v>
      </c>
      <c r="AZ230" s="9">
        <f t="shared" si="245"/>
        <v>8.15</v>
      </c>
      <c r="BA230" s="9">
        <f t="shared" si="245"/>
        <v>22.75</v>
      </c>
      <c r="BB230" s="9">
        <f t="shared" si="245"/>
        <v>7.7</v>
      </c>
      <c r="BC230" s="9">
        <f t="shared" si="245"/>
        <v>-4.05</v>
      </c>
      <c r="BD230" s="9">
        <f t="shared" si="245"/>
        <v>-12</v>
      </c>
      <c r="BE230" s="9">
        <f t="shared" si="245"/>
        <v>-22.6</v>
      </c>
      <c r="BF230" s="9">
        <f t="shared" si="245"/>
        <v>5.7</v>
      </c>
      <c r="BG230" s="9">
        <f t="shared" si="245"/>
        <v>-5.15</v>
      </c>
      <c r="BH230" s="9">
        <f t="shared" si="245"/>
        <v>7.45</v>
      </c>
      <c r="BI230" s="9">
        <f t="shared" si="245"/>
        <v>-5.75</v>
      </c>
      <c r="BJ230" s="9">
        <f t="shared" si="245"/>
        <v>9.4499999999999993</v>
      </c>
      <c r="BK230" s="9">
        <f t="shared" si="245"/>
        <v>3.8999999999999995</v>
      </c>
      <c r="BL230" s="9">
        <f t="shared" si="245"/>
        <v>9.35</v>
      </c>
      <c r="BM230" s="9">
        <f t="shared" si="245"/>
        <v>1.45</v>
      </c>
      <c r="BN230" s="9">
        <f t="shared" si="245"/>
        <v>-17.45</v>
      </c>
      <c r="BO230" s="9">
        <f t="shared" si="245"/>
        <v>11</v>
      </c>
      <c r="BP230" s="9">
        <f t="shared" si="245"/>
        <v>2.6500000000000004</v>
      </c>
      <c r="BQ230" s="9">
        <f t="shared" si="245"/>
        <v>18.649999999999999</v>
      </c>
      <c r="BR230" s="9">
        <f t="shared" si="245"/>
        <v>2.145</v>
      </c>
      <c r="BS230" s="9">
        <f t="shared" si="245"/>
        <v>-13.7</v>
      </c>
      <c r="BT230" s="9">
        <f t="shared" si="245"/>
        <v>-6.3999999999999995</v>
      </c>
      <c r="BU230" s="9">
        <f t="shared" si="245"/>
        <v>7.75</v>
      </c>
      <c r="BV230" s="7">
        <v>2.8</v>
      </c>
      <c r="BW230" s="7">
        <v>-14.91</v>
      </c>
      <c r="BX230" s="9">
        <f t="shared" ref="BX230:CF230" si="246">BX229/2+BX231/2</f>
        <v>10.55</v>
      </c>
      <c r="BY230" s="9">
        <f t="shared" si="246"/>
        <v>15.7</v>
      </c>
      <c r="BZ230" s="9">
        <f t="shared" si="246"/>
        <v>-4.4000000000000004</v>
      </c>
      <c r="CA230" s="9">
        <f t="shared" si="246"/>
        <v>-9.1999999999999993</v>
      </c>
      <c r="CB230" s="9">
        <f t="shared" si="246"/>
        <v>12.3</v>
      </c>
      <c r="CC230" s="9">
        <f t="shared" si="246"/>
        <v>10.55</v>
      </c>
      <c r="CD230" s="9">
        <f t="shared" si="246"/>
        <v>-9.9500000000000011</v>
      </c>
      <c r="CE230" s="9">
        <f t="shared" si="246"/>
        <v>2.4500000000000002</v>
      </c>
      <c r="CF230" s="9">
        <f t="shared" si="246"/>
        <v>45.75</v>
      </c>
      <c r="CG230" s="7">
        <v>100.58</v>
      </c>
      <c r="CH230" s="9">
        <f t="shared" ref="CH230:CQ230" si="247">CH229/2+CH231/2</f>
        <v>4.25</v>
      </c>
      <c r="CI230" s="9">
        <f t="shared" si="247"/>
        <v>11.6</v>
      </c>
      <c r="CJ230" s="9">
        <f t="shared" si="247"/>
        <v>6</v>
      </c>
      <c r="CK230" s="9">
        <f t="shared" si="247"/>
        <v>-9.85</v>
      </c>
      <c r="CL230" s="9">
        <f t="shared" si="247"/>
        <v>-1.1499999999999999</v>
      </c>
      <c r="CM230" s="9">
        <f t="shared" si="247"/>
        <v>-0.5</v>
      </c>
      <c r="CN230" s="9">
        <f t="shared" si="247"/>
        <v>-12</v>
      </c>
      <c r="CO230" s="9">
        <f t="shared" si="247"/>
        <v>-10.199999999999999</v>
      </c>
      <c r="CP230" s="9">
        <f t="shared" si="247"/>
        <v>-11.3</v>
      </c>
      <c r="CQ230" s="9">
        <f t="shared" si="247"/>
        <v>11.8</v>
      </c>
      <c r="CR230" s="7">
        <v>10.8</v>
      </c>
      <c r="CS230" s="7">
        <v>7.7</v>
      </c>
      <c r="CT230" s="7">
        <v>0.4</v>
      </c>
      <c r="CU230" s="7">
        <v>8</v>
      </c>
      <c r="CV230" s="7">
        <v>8.1999999999999993</v>
      </c>
      <c r="CW230" s="9">
        <f t="shared" ref="CW230:DA230" si="248">CW229/2+CW231/2</f>
        <v>8.1804069999999989</v>
      </c>
      <c r="CX230" s="9">
        <f t="shared" si="248"/>
        <v>7.9756390000000001</v>
      </c>
      <c r="CY230" s="9">
        <f t="shared" si="248"/>
        <v>9.2086480000000002</v>
      </c>
      <c r="CZ230" s="9">
        <f t="shared" si="248"/>
        <v>8.0203799999999994</v>
      </c>
      <c r="DA230" s="9">
        <f t="shared" si="248"/>
        <v>9.3615530000000007</v>
      </c>
      <c r="DB230" s="7">
        <v>0</v>
      </c>
      <c r="DC230" s="9">
        <f t="shared" ref="DC230:DF230" si="249">DC229/2+DC231/2</f>
        <v>2.9684594999999998</v>
      </c>
      <c r="DD230" s="9">
        <f t="shared" si="249"/>
        <v>2.722874</v>
      </c>
      <c r="DE230" s="9">
        <f t="shared" si="249"/>
        <v>6.8</v>
      </c>
      <c r="DF230" s="9">
        <f t="shared" si="249"/>
        <v>6.88</v>
      </c>
      <c r="DG230" s="9">
        <f>2/3*DG229+1/3*DG232</f>
        <v>7.8333333333333321</v>
      </c>
      <c r="DH230" s="9">
        <f>2/3*DH229+1/3*DH232</f>
        <v>6.5666666666666664</v>
      </c>
      <c r="DI230" s="7">
        <v>-15.76</v>
      </c>
      <c r="DJ230" s="9">
        <f t="shared" ref="DJ230" si="250">DJ229/2+DJ231/2</f>
        <v>-5.65</v>
      </c>
      <c r="DK230" s="7">
        <v>109.28</v>
      </c>
      <c r="DL230" s="7">
        <v>4.4800000000000004</v>
      </c>
      <c r="DM230" s="7">
        <v>-1545.2995759999999</v>
      </c>
      <c r="DN230" s="7">
        <v>30879.24</v>
      </c>
      <c r="DO230" s="7">
        <v>94.29</v>
      </c>
      <c r="DP230" s="7">
        <v>17.2</v>
      </c>
      <c r="DQ230" s="7">
        <v>0.4</v>
      </c>
      <c r="DR230" s="7">
        <v>8.4</v>
      </c>
      <c r="DS230" s="7">
        <v>13.4</v>
      </c>
      <c r="DT230" s="7">
        <v>11.38</v>
      </c>
      <c r="DU230" s="7">
        <v>94.49</v>
      </c>
      <c r="DV230" s="7">
        <v>9.16</v>
      </c>
      <c r="DW230" s="7">
        <v>9.7799999999999994</v>
      </c>
      <c r="DX230" s="7">
        <v>44.94</v>
      </c>
      <c r="DY230" s="7">
        <v>-281.85000000000002</v>
      </c>
      <c r="DZ230" s="7">
        <v>-15.28</v>
      </c>
      <c r="EA230" s="7">
        <v>-1869.68</v>
      </c>
      <c r="EB230" s="7">
        <v>-45.59</v>
      </c>
      <c r="EC230" s="7">
        <v>-131.94</v>
      </c>
      <c r="ED230" s="7">
        <v>10.851788000000001</v>
      </c>
      <c r="EE230" s="7">
        <v>2.5499999999999998</v>
      </c>
      <c r="EF230" s="7">
        <v>2.238</v>
      </c>
      <c r="EG230" s="7">
        <v>2.8633000000000002</v>
      </c>
      <c r="EH230" s="7">
        <v>2.8675000000000002</v>
      </c>
      <c r="EI230" s="7">
        <v>4.3099999999999996</v>
      </c>
      <c r="EJ230" s="7">
        <v>2.605</v>
      </c>
      <c r="EK230" s="7">
        <v>2.5825</v>
      </c>
      <c r="EL230" s="7">
        <v>2.5625</v>
      </c>
      <c r="EM230" s="7">
        <v>2.5253999999999999</v>
      </c>
      <c r="EN230" s="7">
        <v>2.6440000000000001</v>
      </c>
      <c r="EO230" s="7">
        <v>2.8325</v>
      </c>
      <c r="EP230" s="7">
        <v>3.0975000000000001</v>
      </c>
      <c r="EQ230" s="7">
        <v>1.7</v>
      </c>
      <c r="ER230" s="7">
        <v>0.1</v>
      </c>
      <c r="ES230" s="7">
        <v>99.5</v>
      </c>
      <c r="ET230" s="7">
        <v>6.43333333333333</v>
      </c>
      <c r="EU230" s="7">
        <v>3.2333333333333298</v>
      </c>
      <c r="EV230" s="7">
        <v>5.6333333333333302</v>
      </c>
      <c r="EW230" s="7">
        <v>7.6</v>
      </c>
      <c r="EX230" s="7">
        <v>3.43333333333333</v>
      </c>
      <c r="EY230" s="7">
        <v>5.5333333333333297</v>
      </c>
      <c r="EZ230" s="7">
        <v>5.5</v>
      </c>
      <c r="FA230" s="7">
        <v>6.2</v>
      </c>
      <c r="FB230" s="7">
        <v>5.8333333333333304</v>
      </c>
      <c r="FC230" s="7">
        <v>8.1333333333333293</v>
      </c>
      <c r="FD230" s="7">
        <v>5.8</v>
      </c>
      <c r="FE230" s="7">
        <v>6.3</v>
      </c>
      <c r="FF230" s="7">
        <v>1.93333333333333</v>
      </c>
      <c r="FG230" s="7">
        <v>25.566666666666599</v>
      </c>
      <c r="FH230" s="7">
        <v>7.43333333333333</v>
      </c>
      <c r="FI230" s="7">
        <v>9.1</v>
      </c>
      <c r="FJ230" s="7">
        <v>5.9870000000000001</v>
      </c>
      <c r="FK230" s="7">
        <v>4.6372999999999998</v>
      </c>
      <c r="FL230" s="7">
        <v>8.2390666666666608</v>
      </c>
      <c r="FM230" s="7">
        <v>3.4639333333333302</v>
      </c>
      <c r="FN230" s="7">
        <v>400.55166133333302</v>
      </c>
      <c r="FO230" s="7">
        <v>1.1477216666666601</v>
      </c>
      <c r="FP230" s="7">
        <v>111.737164333333</v>
      </c>
      <c r="FQ230" s="7">
        <v>1.1033299999999999</v>
      </c>
      <c r="FR230" s="7">
        <v>-11.7371643333333</v>
      </c>
      <c r="FS230" s="7">
        <v>4.4391666666667003E-2</v>
      </c>
      <c r="FT230" s="7">
        <v>3.08015033333333</v>
      </c>
      <c r="FU230" s="7">
        <v>-1.7979290000000001</v>
      </c>
      <c r="FV230" s="7">
        <v>-0.28451700000000002</v>
      </c>
      <c r="FW230" s="7">
        <v>1.71695366666666</v>
      </c>
      <c r="FX230" s="7">
        <v>20436.42928</v>
      </c>
      <c r="FY230" s="7">
        <v>241.06666666666601</v>
      </c>
      <c r="FZ230" s="7">
        <v>52.466666666666598</v>
      </c>
      <c r="GA230" s="7">
        <v>152.166666666666</v>
      </c>
      <c r="GB230" s="7">
        <v>36.433333333333302</v>
      </c>
      <c r="GC230" s="7">
        <v>16.100000000000001</v>
      </c>
      <c r="GD230" s="7">
        <v>20.3333333333333</v>
      </c>
      <c r="GE230" s="7">
        <v>59.366666666666603</v>
      </c>
      <c r="GF230" s="7">
        <v>59.2</v>
      </c>
      <c r="GG230" s="7">
        <v>7.8333333333333304</v>
      </c>
      <c r="GH230" s="7">
        <v>6.5666666666666602</v>
      </c>
    </row>
    <row r="231" spans="1:190" x14ac:dyDescent="0.3">
      <c r="A231" s="6">
        <v>43524</v>
      </c>
      <c r="B231" s="7">
        <v>3.3607170000000002</v>
      </c>
      <c r="C231" s="9">
        <f>1/3*C229+2/3*C232</f>
        <v>4.2666666666666666</v>
      </c>
      <c r="D231" s="9">
        <f t="shared" ref="D231:H231" si="251">1/3*D229+2/3*D232</f>
        <v>7.833333333333333</v>
      </c>
      <c r="E231" s="9">
        <f t="shared" si="251"/>
        <v>8.3333333333333321</v>
      </c>
      <c r="F231" s="9">
        <f t="shared" si="251"/>
        <v>4.333333333333333</v>
      </c>
      <c r="G231" s="9">
        <f t="shared" si="251"/>
        <v>9</v>
      </c>
      <c r="H231" s="9">
        <f t="shared" si="251"/>
        <v>3.3666666666666663</v>
      </c>
      <c r="I231" s="9">
        <f>1/3*I229+2/3*I232</f>
        <v>12.066666666666665</v>
      </c>
      <c r="J231" s="7">
        <v>0.47</v>
      </c>
      <c r="K231" s="9">
        <f>1/3*K229+2/3*K232</f>
        <v>5.6666666666666661</v>
      </c>
      <c r="L231" s="7">
        <v>7.18</v>
      </c>
      <c r="M231" s="7">
        <v>6.7</v>
      </c>
      <c r="N231" s="7">
        <v>6.53</v>
      </c>
      <c r="O231" s="7">
        <v>8.18</v>
      </c>
      <c r="P231" s="7">
        <v>8.26</v>
      </c>
      <c r="Q231" s="7">
        <v>-2.2000000000000002</v>
      </c>
      <c r="R231" s="7">
        <v>11.6</v>
      </c>
      <c r="S231" s="7">
        <v>-1.6</v>
      </c>
      <c r="T231" s="7">
        <v>4.7</v>
      </c>
      <c r="U231" s="9">
        <f>1/3*U229+2/3*U232</f>
        <v>8.6333333333333329</v>
      </c>
      <c r="V231" s="7">
        <v>12.2</v>
      </c>
      <c r="W231" s="7">
        <v>5.9</v>
      </c>
      <c r="X231" s="7">
        <v>6.2</v>
      </c>
      <c r="Y231" s="7">
        <v>49.2</v>
      </c>
      <c r="Z231" s="7">
        <v>49.5</v>
      </c>
      <c r="AA231" s="7">
        <v>54.3</v>
      </c>
      <c r="AB231" s="7">
        <v>49.9</v>
      </c>
      <c r="AC231" s="7">
        <v>51.1</v>
      </c>
      <c r="AD231" s="7">
        <v>7.08</v>
      </c>
      <c r="AE231" s="7">
        <v>6.1</v>
      </c>
      <c r="AF231" s="7">
        <v>6.4</v>
      </c>
      <c r="AG231" s="7">
        <v>0</v>
      </c>
      <c r="AH231" s="7">
        <v>3.4</v>
      </c>
      <c r="AI231" s="7">
        <v>-13.3</v>
      </c>
      <c r="AJ231" s="7">
        <v>3.3</v>
      </c>
      <c r="AK231" s="7">
        <v>15</v>
      </c>
      <c r="AL231" s="7">
        <v>2.4</v>
      </c>
      <c r="AM231" s="7">
        <v>36.1</v>
      </c>
      <c r="AN231" s="7">
        <v>0.6</v>
      </c>
      <c r="AO231" s="7">
        <v>5.4</v>
      </c>
      <c r="AP231" s="7">
        <v>5.4</v>
      </c>
      <c r="AQ231" s="7">
        <v>0.3</v>
      </c>
      <c r="AR231" s="7">
        <v>14.5</v>
      </c>
      <c r="AS231" s="7">
        <v>3.7</v>
      </c>
      <c r="AT231" s="7">
        <v>5.5</v>
      </c>
      <c r="AU231" s="7">
        <v>6.5</v>
      </c>
      <c r="AV231" s="7">
        <v>26.96</v>
      </c>
      <c r="AW231" s="7">
        <v>2.1</v>
      </c>
      <c r="AX231" s="7">
        <v>30.9</v>
      </c>
      <c r="AY231" s="7">
        <v>67</v>
      </c>
      <c r="AZ231" s="7">
        <v>4</v>
      </c>
      <c r="BA231" s="7">
        <v>41.4</v>
      </c>
      <c r="BB231" s="7">
        <v>5.9</v>
      </c>
      <c r="BC231" s="7">
        <v>-1.4</v>
      </c>
      <c r="BD231" s="7">
        <v>-10.1</v>
      </c>
      <c r="BE231" s="7">
        <v>-23.7</v>
      </c>
      <c r="BF231" s="7">
        <v>7.5</v>
      </c>
      <c r="BG231" s="7">
        <v>-6.9</v>
      </c>
      <c r="BH231" s="7">
        <v>10.9</v>
      </c>
      <c r="BI231" s="7">
        <v>1.6</v>
      </c>
      <c r="BJ231" s="7">
        <v>10.6</v>
      </c>
      <c r="BK231" s="7">
        <v>-6.4</v>
      </c>
      <c r="BL231" s="7">
        <v>5.0999999999999996</v>
      </c>
      <c r="BM231" s="7">
        <v>-0.4</v>
      </c>
      <c r="BN231" s="7">
        <v>-20.5</v>
      </c>
      <c r="BO231" s="7">
        <v>14.8</v>
      </c>
      <c r="BP231" s="7">
        <v>-3.1</v>
      </c>
      <c r="BQ231" s="7">
        <v>16.100000000000001</v>
      </c>
      <c r="BR231" s="7">
        <v>2.5</v>
      </c>
      <c r="BS231" s="7">
        <v>-9.4</v>
      </c>
      <c r="BT231" s="7">
        <v>4.9000000000000004</v>
      </c>
      <c r="BU231" s="7">
        <v>9.4</v>
      </c>
      <c r="BV231" s="7">
        <v>3.3</v>
      </c>
      <c r="BW231" s="7">
        <v>7.48</v>
      </c>
      <c r="BX231" s="7">
        <v>11.6</v>
      </c>
      <c r="BY231" s="7">
        <v>18</v>
      </c>
      <c r="BZ231" s="7">
        <v>2.5</v>
      </c>
      <c r="CA231" s="7">
        <v>-9</v>
      </c>
      <c r="CB231" s="7">
        <v>3</v>
      </c>
      <c r="CC231" s="7">
        <v>11.6</v>
      </c>
      <c r="CD231" s="7">
        <v>-34.1</v>
      </c>
      <c r="CE231" s="7">
        <v>-13.1</v>
      </c>
      <c r="CF231" s="7">
        <v>34.5</v>
      </c>
      <c r="CG231" s="7">
        <v>100.81</v>
      </c>
      <c r="CH231" s="7">
        <v>2.1</v>
      </c>
      <c r="CI231" s="7">
        <v>6</v>
      </c>
      <c r="CJ231" s="7">
        <v>6.8</v>
      </c>
      <c r="CK231" s="7">
        <v>-11.9</v>
      </c>
      <c r="CL231" s="7">
        <v>-3.6</v>
      </c>
      <c r="CM231" s="7">
        <v>-3.2</v>
      </c>
      <c r="CN231" s="7">
        <v>-15.7</v>
      </c>
      <c r="CO231" s="7">
        <v>-13.6</v>
      </c>
      <c r="CP231" s="7">
        <v>-7.1</v>
      </c>
      <c r="CQ231" s="7">
        <v>4.5999999999999996</v>
      </c>
      <c r="CR231" s="7">
        <v>11.1</v>
      </c>
      <c r="CS231" s="7">
        <v>7.8</v>
      </c>
      <c r="CT231" s="7">
        <v>0.3</v>
      </c>
      <c r="CU231" s="7">
        <v>8.1999999999999993</v>
      </c>
      <c r="CV231" s="7">
        <v>8.3000000000000007</v>
      </c>
      <c r="CW231" s="7">
        <v>8.1999999999999993</v>
      </c>
      <c r="CX231" s="7">
        <v>8</v>
      </c>
      <c r="CY231" s="7">
        <v>9.1</v>
      </c>
      <c r="CZ231" s="7">
        <v>8</v>
      </c>
      <c r="DA231" s="7">
        <v>9.6999999999999993</v>
      </c>
      <c r="DB231" s="7">
        <v>0</v>
      </c>
      <c r="DC231" s="7">
        <v>3.5</v>
      </c>
      <c r="DD231" s="7">
        <v>3.2</v>
      </c>
      <c r="DE231" s="7">
        <v>8.1</v>
      </c>
      <c r="DF231" s="7">
        <v>7.13</v>
      </c>
      <c r="DG231" s="9">
        <f>1/3*DG229+2/3*DG232</f>
        <v>7.8666666666666663</v>
      </c>
      <c r="DH231" s="9">
        <f>1/3*DH229+2/3*DH232</f>
        <v>6.333333333333333</v>
      </c>
      <c r="DI231" s="7">
        <v>-13.77</v>
      </c>
      <c r="DJ231" s="7">
        <v>-2.8</v>
      </c>
      <c r="DK231" s="7">
        <v>-90.81</v>
      </c>
      <c r="DL231" s="7">
        <v>-3.5</v>
      </c>
      <c r="DM231" s="7">
        <v>-1384.3933910000001</v>
      </c>
      <c r="DN231" s="7">
        <v>30901.8</v>
      </c>
      <c r="DO231" s="7">
        <v>95.02</v>
      </c>
      <c r="DP231" s="7">
        <v>-2.4</v>
      </c>
      <c r="DQ231" s="7">
        <v>2</v>
      </c>
      <c r="DR231" s="7">
        <v>8</v>
      </c>
      <c r="DS231" s="7">
        <v>13.4</v>
      </c>
      <c r="DT231" s="7">
        <v>5.54</v>
      </c>
      <c r="DU231" s="7">
        <v>48.17</v>
      </c>
      <c r="DV231" s="7">
        <v>-25.01</v>
      </c>
      <c r="DW231" s="7">
        <v>-125.66</v>
      </c>
      <c r="DX231" s="7">
        <v>12</v>
      </c>
      <c r="DY231" s="7">
        <v>-168.02</v>
      </c>
      <c r="DZ231" s="7">
        <v>-535.07000000000005</v>
      </c>
      <c r="EA231" s="7">
        <v>-50</v>
      </c>
      <c r="EB231" s="7">
        <v>-161.32</v>
      </c>
      <c r="EC231" s="7">
        <v>116.22</v>
      </c>
      <c r="ED231" s="7">
        <v>10.645690999999999</v>
      </c>
      <c r="EE231" s="7">
        <v>2.5499999999999998</v>
      </c>
      <c r="EF231" s="7">
        <v>2.5840000000000001</v>
      </c>
      <c r="EG231" s="7">
        <v>2.7454000000000001</v>
      </c>
      <c r="EH231" s="7">
        <v>2.8115999999999999</v>
      </c>
      <c r="EI231" s="7">
        <v>4.3099999999999996</v>
      </c>
      <c r="EJ231" s="7">
        <v>2.605</v>
      </c>
      <c r="EK231" s="7">
        <v>2.5888</v>
      </c>
      <c r="EL231" s="7">
        <v>2.5911</v>
      </c>
      <c r="EM231" s="7">
        <v>2.6111</v>
      </c>
      <c r="EN231" s="7">
        <v>2.7839</v>
      </c>
      <c r="EO231" s="7">
        <v>2.9575999999999998</v>
      </c>
      <c r="EP231" s="7">
        <v>2.9756999999999998</v>
      </c>
      <c r="EQ231" s="7">
        <v>1.5</v>
      </c>
      <c r="ER231" s="7">
        <v>0.1</v>
      </c>
      <c r="ES231" s="7">
        <v>99.7</v>
      </c>
      <c r="ET231" s="7">
        <v>6.36666666666666</v>
      </c>
      <c r="EU231" s="7">
        <v>2.9666666666666601</v>
      </c>
      <c r="EV231" s="7">
        <v>5.4666666666666597</v>
      </c>
      <c r="EW231" s="7">
        <v>7.4</v>
      </c>
      <c r="EX231" s="7">
        <v>3.1666666666666599</v>
      </c>
      <c r="EY231" s="7">
        <v>5.36666666666666</v>
      </c>
      <c r="EZ231" s="7">
        <v>5.4</v>
      </c>
      <c r="FA231" s="7">
        <v>6</v>
      </c>
      <c r="FB231" s="7">
        <v>5.7666666666666604</v>
      </c>
      <c r="FC231" s="7">
        <v>7.4666666666666597</v>
      </c>
      <c r="FD231" s="7">
        <v>5.5</v>
      </c>
      <c r="FE231" s="7">
        <v>6.4</v>
      </c>
      <c r="FF231" s="7">
        <v>2.0666666666666602</v>
      </c>
      <c r="FG231" s="7">
        <v>24.933333333333302</v>
      </c>
      <c r="FH231" s="7">
        <v>6.9666666666666597</v>
      </c>
      <c r="FI231" s="7">
        <v>8.8000000000000007</v>
      </c>
      <c r="FJ231" s="7">
        <v>5.8021000000000003</v>
      </c>
      <c r="FK231" s="7">
        <v>4.4615</v>
      </c>
      <c r="FL231" s="7">
        <v>7.9224333333333297</v>
      </c>
      <c r="FM231" s="7">
        <v>3.45396666666666</v>
      </c>
      <c r="FN231" s="7">
        <v>467.35685566666598</v>
      </c>
      <c r="FO231" s="7">
        <v>1.40360533333333</v>
      </c>
      <c r="FP231" s="7">
        <v>76.740422666666603</v>
      </c>
      <c r="FQ231" s="7">
        <v>0.89803100000000002</v>
      </c>
      <c r="FR231" s="7">
        <v>23.259577333333301</v>
      </c>
      <c r="FS231" s="7">
        <v>0.50557433333333401</v>
      </c>
      <c r="FT231" s="7">
        <v>2.59289866666666</v>
      </c>
      <c r="FU231" s="7">
        <v>-1.8845270000000001</v>
      </c>
      <c r="FV231" s="7">
        <v>8.5530999999999996E-2</v>
      </c>
      <c r="FW231" s="7">
        <v>1.56365133333333</v>
      </c>
      <c r="FX231" s="7">
        <v>19797.834309999998</v>
      </c>
      <c r="FY231" s="7">
        <v>242.833333333333</v>
      </c>
      <c r="FZ231" s="7">
        <v>52.8333333333333</v>
      </c>
      <c r="GA231" s="7">
        <v>153.333333333333</v>
      </c>
      <c r="GB231" s="7">
        <v>36.6666666666666</v>
      </c>
      <c r="GC231" s="7">
        <v>16</v>
      </c>
      <c r="GD231" s="7">
        <v>20.6666666666666</v>
      </c>
      <c r="GE231" s="7">
        <v>59.3333333333333</v>
      </c>
      <c r="GF231" s="7">
        <v>58.7</v>
      </c>
      <c r="GG231" s="7">
        <v>7.86666666666666</v>
      </c>
      <c r="GH231" s="7">
        <v>6.3333333333333304</v>
      </c>
    </row>
    <row r="232" spans="1:190" x14ac:dyDescent="0.3">
      <c r="A232" s="6">
        <v>43555</v>
      </c>
      <c r="B232" s="7">
        <v>8.5</v>
      </c>
      <c r="C232" s="7">
        <v>4.5999999999999996</v>
      </c>
      <c r="D232" s="7">
        <v>9</v>
      </c>
      <c r="E232" s="7">
        <v>7.7</v>
      </c>
      <c r="F232" s="7">
        <v>4.7</v>
      </c>
      <c r="G232" s="7">
        <v>10</v>
      </c>
      <c r="H232" s="7">
        <v>4.2</v>
      </c>
      <c r="I232" s="7">
        <v>14.2</v>
      </c>
      <c r="J232" s="7">
        <v>0.83</v>
      </c>
      <c r="K232" s="7">
        <v>5.4</v>
      </c>
      <c r="L232" s="7">
        <v>7.5</v>
      </c>
      <c r="M232" s="7">
        <v>3.87</v>
      </c>
      <c r="N232" s="7">
        <v>6.31</v>
      </c>
      <c r="O232" s="7">
        <v>9.94</v>
      </c>
      <c r="P232" s="7">
        <v>10.6</v>
      </c>
      <c r="Q232" s="7">
        <v>2.2999999999999998</v>
      </c>
      <c r="R232" s="7">
        <v>0.9</v>
      </c>
      <c r="S232" s="7">
        <v>0.7</v>
      </c>
      <c r="T232" s="7">
        <v>-10.8</v>
      </c>
      <c r="U232" s="7">
        <v>13.9</v>
      </c>
      <c r="V232" s="7">
        <v>6.5</v>
      </c>
      <c r="W232" s="7">
        <v>3.2</v>
      </c>
      <c r="X232" s="7">
        <v>0.3</v>
      </c>
      <c r="Y232" s="7">
        <v>50.5</v>
      </c>
      <c r="Z232" s="7">
        <v>52.7</v>
      </c>
      <c r="AA232" s="7">
        <v>54.8</v>
      </c>
      <c r="AB232" s="7">
        <v>50.8</v>
      </c>
      <c r="AC232" s="7">
        <v>54.4</v>
      </c>
      <c r="AD232" s="7">
        <v>8.0500000000000007</v>
      </c>
      <c r="AE232" s="7">
        <v>6.3</v>
      </c>
      <c r="AF232" s="7">
        <v>6.4</v>
      </c>
      <c r="AG232" s="7">
        <v>2.8</v>
      </c>
      <c r="AH232" s="7">
        <v>8.6999999999999993</v>
      </c>
      <c r="AI232" s="7">
        <v>1.4</v>
      </c>
      <c r="AJ232" s="7">
        <v>5</v>
      </c>
      <c r="AK232" s="7">
        <v>6.1</v>
      </c>
      <c r="AL232" s="7">
        <v>3.3</v>
      </c>
      <c r="AM232" s="7">
        <v>17</v>
      </c>
      <c r="AN232" s="7">
        <v>2.7</v>
      </c>
      <c r="AO232" s="7">
        <v>9.9</v>
      </c>
      <c r="AP232" s="7">
        <v>5.6</v>
      </c>
      <c r="AQ232" s="7">
        <v>-0.8</v>
      </c>
      <c r="AR232" s="7">
        <v>16.100000000000001</v>
      </c>
      <c r="AS232" s="7">
        <v>3</v>
      </c>
      <c r="AT232" s="7">
        <v>4.2</v>
      </c>
      <c r="AU232" s="7">
        <v>7.5</v>
      </c>
      <c r="AV232" s="7">
        <v>23.37</v>
      </c>
      <c r="AW232" s="7">
        <v>2.4</v>
      </c>
      <c r="AX232" s="7">
        <v>32.6</v>
      </c>
      <c r="AY232" s="7">
        <v>65</v>
      </c>
      <c r="AZ232" s="7">
        <v>2.8</v>
      </c>
      <c r="BA232" s="7">
        <v>14.8</v>
      </c>
      <c r="BB232" s="7">
        <v>4.5999999999999996</v>
      </c>
      <c r="BC232" s="7">
        <v>0.7</v>
      </c>
      <c r="BD232" s="7">
        <v>-8.3000000000000007</v>
      </c>
      <c r="BE232" s="7">
        <v>-19.2</v>
      </c>
      <c r="BF232" s="7">
        <v>6.5</v>
      </c>
      <c r="BG232" s="7">
        <v>-8.6</v>
      </c>
      <c r="BH232" s="7">
        <v>25.3</v>
      </c>
      <c r="BI232" s="7">
        <v>2.2999999999999998</v>
      </c>
      <c r="BJ232" s="7">
        <v>11.4</v>
      </c>
      <c r="BK232" s="7">
        <v>7.3</v>
      </c>
      <c r="BL232" s="7">
        <v>7.7</v>
      </c>
      <c r="BM232" s="7">
        <v>1</v>
      </c>
      <c r="BN232" s="7">
        <v>-11.1</v>
      </c>
      <c r="BO232" s="7">
        <v>14.7</v>
      </c>
      <c r="BP232" s="7">
        <v>3.4</v>
      </c>
      <c r="BQ232" s="7">
        <v>22.7</v>
      </c>
      <c r="BR232" s="7">
        <v>2.95</v>
      </c>
      <c r="BS232" s="7">
        <v>-21.5</v>
      </c>
      <c r="BT232" s="7">
        <v>2.2999999999999998</v>
      </c>
      <c r="BU232" s="7">
        <v>7.9</v>
      </c>
      <c r="BV232" s="7">
        <v>4.9000000000000004</v>
      </c>
      <c r="BW232" s="7">
        <v>10.02</v>
      </c>
      <c r="BX232" s="7">
        <v>11.8</v>
      </c>
      <c r="BY232" s="7">
        <v>17.3</v>
      </c>
      <c r="BZ232" s="7">
        <v>-2.6</v>
      </c>
      <c r="CA232" s="7">
        <v>-9.9</v>
      </c>
      <c r="CB232" s="7">
        <v>9.9</v>
      </c>
      <c r="CC232" s="7">
        <v>11.8</v>
      </c>
      <c r="CD232" s="7">
        <v>-33.1</v>
      </c>
      <c r="CE232" s="7">
        <v>-27</v>
      </c>
      <c r="CF232" s="7">
        <v>32.6</v>
      </c>
      <c r="CG232" s="7">
        <v>101.01</v>
      </c>
      <c r="CH232" s="7">
        <v>5.9</v>
      </c>
      <c r="CI232" s="7">
        <v>11.9</v>
      </c>
      <c r="CJ232" s="7">
        <v>8.1999999999999993</v>
      </c>
      <c r="CK232" s="7">
        <v>-10.8</v>
      </c>
      <c r="CL232" s="7">
        <v>-0.9</v>
      </c>
      <c r="CM232" s="7">
        <v>-0.6</v>
      </c>
      <c r="CN232" s="7">
        <v>-11.1</v>
      </c>
      <c r="CO232" s="7">
        <v>-6.9</v>
      </c>
      <c r="CP232" s="7">
        <v>-8.1</v>
      </c>
      <c r="CQ232" s="7">
        <v>8.1999999999999993</v>
      </c>
      <c r="CR232" s="7">
        <v>11.3</v>
      </c>
      <c r="CS232" s="7">
        <v>7.9</v>
      </c>
      <c r="CT232" s="7">
        <v>0.5</v>
      </c>
      <c r="CU232" s="7">
        <v>8.1999999999999993</v>
      </c>
      <c r="CV232" s="7">
        <v>8.4</v>
      </c>
      <c r="CW232" s="7">
        <v>8.6999999999999993</v>
      </c>
      <c r="CX232" s="7">
        <v>8.5</v>
      </c>
      <c r="CY232" s="7">
        <v>9.4</v>
      </c>
      <c r="CZ232" s="7">
        <v>8.6</v>
      </c>
      <c r="DA232" s="7">
        <v>9.5</v>
      </c>
      <c r="DB232" s="7">
        <v>0</v>
      </c>
      <c r="DC232" s="7">
        <v>5.0999999999999996</v>
      </c>
      <c r="DD232" s="7">
        <v>5</v>
      </c>
      <c r="DE232" s="7">
        <v>7.5</v>
      </c>
      <c r="DF232" s="7">
        <v>6.66</v>
      </c>
      <c r="DG232" s="7">
        <v>7.9</v>
      </c>
      <c r="DH232" s="7">
        <v>6.1</v>
      </c>
      <c r="DI232" s="7">
        <v>-5.18</v>
      </c>
      <c r="DJ232" s="7">
        <v>-4.4000000000000004</v>
      </c>
      <c r="DK232" s="7">
        <v>641.37</v>
      </c>
      <c r="DL232" s="7">
        <v>-1.21</v>
      </c>
      <c r="DM232" s="7">
        <v>-1373.5066890000001</v>
      </c>
      <c r="DN232" s="7">
        <v>30987.61</v>
      </c>
      <c r="DO232" s="7">
        <v>95.04</v>
      </c>
      <c r="DP232" s="7">
        <v>3.1</v>
      </c>
      <c r="DQ232" s="7">
        <v>4.5999999999999996</v>
      </c>
      <c r="DR232" s="7">
        <v>8.6</v>
      </c>
      <c r="DS232" s="7">
        <v>13.7</v>
      </c>
      <c r="DT232" s="7">
        <v>50.89</v>
      </c>
      <c r="DU232" s="7">
        <v>205.36</v>
      </c>
      <c r="DV232" s="7">
        <v>33.31</v>
      </c>
      <c r="DW232" s="7">
        <v>55.38</v>
      </c>
      <c r="DX232" s="7">
        <v>88.55</v>
      </c>
      <c r="DY232" s="7">
        <v>1204.81</v>
      </c>
      <c r="DZ232" s="7">
        <v>13.91</v>
      </c>
      <c r="EA232" s="7">
        <v>64.73</v>
      </c>
      <c r="EB232" s="7">
        <v>44.27</v>
      </c>
      <c r="EC232" s="7">
        <v>175.13</v>
      </c>
      <c r="ED232" s="7">
        <v>11.162117</v>
      </c>
      <c r="EE232" s="7">
        <v>2.5499999999999998</v>
      </c>
      <c r="EF232" s="7">
        <v>2.4860000000000002</v>
      </c>
      <c r="EG232" s="7">
        <v>2.89</v>
      </c>
      <c r="EH232" s="7">
        <v>2.7555000000000001</v>
      </c>
      <c r="EI232" s="7">
        <v>4.3099999999999996</v>
      </c>
      <c r="EJ232" s="7">
        <v>2.6532</v>
      </c>
      <c r="EK232" s="7">
        <v>2.625</v>
      </c>
      <c r="EL232" s="7">
        <v>2.6143999999999998</v>
      </c>
      <c r="EM232" s="7">
        <v>2.6135999999999999</v>
      </c>
      <c r="EN232" s="7">
        <v>2.7292000000000001</v>
      </c>
      <c r="EO232" s="7">
        <v>2.9297</v>
      </c>
      <c r="EP232" s="7">
        <v>3.0417000000000001</v>
      </c>
      <c r="EQ232" s="7">
        <v>2.2999999999999998</v>
      </c>
      <c r="ER232" s="7">
        <v>0.4</v>
      </c>
      <c r="ES232" s="7">
        <v>100.6</v>
      </c>
      <c r="ET232" s="7">
        <v>6.2999999999999901</v>
      </c>
      <c r="EU232" s="7">
        <v>2.69999999999999</v>
      </c>
      <c r="EV232" s="7">
        <v>5.2999999999999901</v>
      </c>
      <c r="EW232" s="7">
        <v>7.2</v>
      </c>
      <c r="EX232" s="7">
        <v>2.8999999999999901</v>
      </c>
      <c r="EY232" s="7">
        <v>5.1999999999999904</v>
      </c>
      <c r="EZ232" s="7">
        <v>5.3</v>
      </c>
      <c r="FA232" s="7">
        <v>5.8</v>
      </c>
      <c r="FB232" s="7">
        <v>5.6999999999999904</v>
      </c>
      <c r="FC232" s="7">
        <v>6.7999999999999901</v>
      </c>
      <c r="FD232" s="7">
        <v>5.2</v>
      </c>
      <c r="FE232" s="7">
        <v>6.5</v>
      </c>
      <c r="FF232" s="7">
        <v>2.19999999999999</v>
      </c>
      <c r="FG232" s="7">
        <v>24.3</v>
      </c>
      <c r="FH232" s="7">
        <v>6.4999999999999902</v>
      </c>
      <c r="FI232" s="7">
        <v>8.5</v>
      </c>
      <c r="FJ232" s="7">
        <v>5.6172000000000004</v>
      </c>
      <c r="FK232" s="7">
        <v>4.2857000000000003</v>
      </c>
      <c r="FL232" s="7">
        <v>7.6058000000000003</v>
      </c>
      <c r="FM232" s="7">
        <v>3.4439999999999902</v>
      </c>
      <c r="FN232" s="7">
        <v>534.16205000000002</v>
      </c>
      <c r="FO232" s="7">
        <v>1.659489</v>
      </c>
      <c r="FP232" s="7">
        <v>41.743681000000002</v>
      </c>
      <c r="FQ232" s="7">
        <v>0.69273200000000001</v>
      </c>
      <c r="FR232" s="7">
        <v>58.256318999999998</v>
      </c>
      <c r="FS232" s="7">
        <v>0.96675700000000098</v>
      </c>
      <c r="FT232" s="7">
        <v>2.1056469999999901</v>
      </c>
      <c r="FU232" s="7">
        <v>-1.971125</v>
      </c>
      <c r="FV232" s="7">
        <v>0.45557900000000001</v>
      </c>
      <c r="FW232" s="7">
        <v>1.4103490000000001</v>
      </c>
      <c r="FX232" s="7">
        <v>19159.23934</v>
      </c>
      <c r="FY232" s="7">
        <v>244.6</v>
      </c>
      <c r="FZ232" s="7">
        <v>53.2</v>
      </c>
      <c r="GA232" s="7">
        <v>154.5</v>
      </c>
      <c r="GB232" s="7">
        <v>36.9</v>
      </c>
      <c r="GC232" s="7">
        <v>15.9</v>
      </c>
      <c r="GD232" s="7">
        <v>20.999999999999901</v>
      </c>
      <c r="GE232" s="7">
        <v>59.3</v>
      </c>
      <c r="GF232" s="7">
        <v>58.2</v>
      </c>
      <c r="GG232" s="7">
        <v>7.8999999999999897</v>
      </c>
      <c r="GH232" s="7">
        <v>6.1</v>
      </c>
    </row>
    <row r="233" spans="1:190" x14ac:dyDescent="0.3">
      <c r="A233" s="6">
        <v>43585</v>
      </c>
      <c r="B233" s="7">
        <v>5.4</v>
      </c>
      <c r="C233" s="7">
        <v>2.9</v>
      </c>
      <c r="D233" s="7">
        <v>5.3</v>
      </c>
      <c r="E233" s="7">
        <v>9.5</v>
      </c>
      <c r="F233" s="7">
        <v>6</v>
      </c>
      <c r="G233" s="7">
        <v>6.3</v>
      </c>
      <c r="H233" s="7">
        <v>2.5</v>
      </c>
      <c r="I233" s="7">
        <v>5.0999999999999996</v>
      </c>
      <c r="J233" s="7">
        <v>0.25</v>
      </c>
      <c r="K233" s="7">
        <v>3.8</v>
      </c>
      <c r="L233" s="7">
        <v>5.84</v>
      </c>
      <c r="M233" s="7">
        <v>4.22</v>
      </c>
      <c r="N233" s="7">
        <v>4.0199999999999996</v>
      </c>
      <c r="O233" s="7">
        <v>10.48</v>
      </c>
      <c r="P233" s="7">
        <v>10.48</v>
      </c>
      <c r="Q233" s="7">
        <v>10</v>
      </c>
      <c r="R233" s="7">
        <v>5.7</v>
      </c>
      <c r="S233" s="7">
        <v>9.1</v>
      </c>
      <c r="T233" s="7">
        <v>1.2</v>
      </c>
      <c r="U233" s="7">
        <v>-3.7</v>
      </c>
      <c r="V233" s="7">
        <v>1.8</v>
      </c>
      <c r="W233" s="7">
        <v>4.7</v>
      </c>
      <c r="X233" s="7">
        <v>4.9000000000000004</v>
      </c>
      <c r="Y233" s="7">
        <v>50.1</v>
      </c>
      <c r="Z233" s="7">
        <v>52.1</v>
      </c>
      <c r="AA233" s="7">
        <v>54.3</v>
      </c>
      <c r="AB233" s="7">
        <v>50.2</v>
      </c>
      <c r="AC233" s="7">
        <v>54.5</v>
      </c>
      <c r="AD233" s="7">
        <v>8.94</v>
      </c>
      <c r="AE233" s="7">
        <v>6.1</v>
      </c>
      <c r="AF233" s="7">
        <v>6.2</v>
      </c>
      <c r="AG233" s="7">
        <v>0.7</v>
      </c>
      <c r="AH233" s="7">
        <v>4.5999999999999996</v>
      </c>
      <c r="AI233" s="7">
        <v>8.3000000000000007</v>
      </c>
      <c r="AJ233" s="7">
        <v>6.2</v>
      </c>
      <c r="AK233" s="7">
        <v>5.2</v>
      </c>
      <c r="AL233" s="7">
        <v>2.7</v>
      </c>
      <c r="AM233" s="7">
        <v>19.2</v>
      </c>
      <c r="AN233" s="7">
        <v>3.2</v>
      </c>
      <c r="AO233" s="7">
        <v>13.9</v>
      </c>
      <c r="AP233" s="7">
        <v>5.5</v>
      </c>
      <c r="AQ233" s="7">
        <v>-1.4</v>
      </c>
      <c r="AR233" s="7">
        <v>15.2</v>
      </c>
      <c r="AS233" s="7">
        <v>-0.1</v>
      </c>
      <c r="AT233" s="7">
        <v>2.8</v>
      </c>
      <c r="AU233" s="7">
        <v>7.9</v>
      </c>
      <c r="AV233" s="7">
        <v>21.97</v>
      </c>
      <c r="AW233" s="7">
        <v>2.4</v>
      </c>
      <c r="AX233" s="7">
        <v>32.799999999999997</v>
      </c>
      <c r="AY233" s="7">
        <v>64.7</v>
      </c>
      <c r="AZ233" s="7">
        <v>0.1</v>
      </c>
      <c r="BA233" s="7">
        <v>25.7</v>
      </c>
      <c r="BB233" s="7">
        <v>2.5</v>
      </c>
      <c r="BC233" s="7">
        <v>0.5</v>
      </c>
      <c r="BD233" s="7">
        <v>-9.1999999999999993</v>
      </c>
      <c r="BE233" s="7">
        <v>-23.5</v>
      </c>
      <c r="BF233" s="7">
        <v>6.5</v>
      </c>
      <c r="BG233" s="7">
        <v>-9</v>
      </c>
      <c r="BH233" s="7">
        <v>18.7</v>
      </c>
      <c r="BI233" s="7">
        <v>11.2</v>
      </c>
      <c r="BJ233" s="7">
        <v>11.5</v>
      </c>
      <c r="BK233" s="7">
        <v>9</v>
      </c>
      <c r="BL233" s="7">
        <v>8.1999999999999993</v>
      </c>
      <c r="BM233" s="7">
        <v>1.1000000000000001</v>
      </c>
      <c r="BN233" s="7">
        <v>-9.6999999999999993</v>
      </c>
      <c r="BO233" s="7">
        <v>15.9</v>
      </c>
      <c r="BP233" s="7">
        <v>5</v>
      </c>
      <c r="BQ233" s="7">
        <v>22.7</v>
      </c>
      <c r="BR233" s="7">
        <v>2.97</v>
      </c>
      <c r="BS233" s="7">
        <v>7.2</v>
      </c>
      <c r="BT233" s="7">
        <v>-5.6</v>
      </c>
      <c r="BU233" s="7">
        <v>6.1</v>
      </c>
      <c r="BV233" s="7">
        <v>2.8</v>
      </c>
      <c r="BW233" s="7">
        <v>-6.45</v>
      </c>
      <c r="BX233" s="7">
        <v>11.9</v>
      </c>
      <c r="BY233" s="7">
        <v>16.8</v>
      </c>
      <c r="BZ233" s="7">
        <v>-2.4</v>
      </c>
      <c r="CA233" s="7">
        <v>-9.8000000000000007</v>
      </c>
      <c r="CB233" s="7">
        <v>12.2</v>
      </c>
      <c r="CC233" s="7">
        <v>11.9</v>
      </c>
      <c r="CD233" s="7">
        <v>-33.799999999999997</v>
      </c>
      <c r="CE233" s="7">
        <v>-33.5</v>
      </c>
      <c r="CF233" s="7">
        <v>29.7</v>
      </c>
      <c r="CG233" s="7">
        <v>101.14</v>
      </c>
      <c r="CH233" s="7">
        <v>8.9</v>
      </c>
      <c r="CI233" s="7">
        <v>13.1</v>
      </c>
      <c r="CJ233" s="7">
        <v>8.8000000000000007</v>
      </c>
      <c r="CK233" s="7">
        <v>-10.3</v>
      </c>
      <c r="CL233" s="7">
        <v>-0.3</v>
      </c>
      <c r="CM233" s="7">
        <v>0.4</v>
      </c>
      <c r="CN233" s="7">
        <v>-12.4</v>
      </c>
      <c r="CO233" s="7">
        <v>-8.8000000000000007</v>
      </c>
      <c r="CP233" s="7">
        <v>-9.8000000000000007</v>
      </c>
      <c r="CQ233" s="7">
        <v>11.4</v>
      </c>
      <c r="CR233" s="7">
        <v>11.4</v>
      </c>
      <c r="CS233" s="7">
        <v>7.9</v>
      </c>
      <c r="CT233" s="7">
        <v>0.8</v>
      </c>
      <c r="CU233" s="7">
        <v>8.3000000000000007</v>
      </c>
      <c r="CV233" s="7">
        <v>8.4</v>
      </c>
      <c r="CW233" s="7">
        <v>7.2</v>
      </c>
      <c r="CX233" s="7">
        <v>7.1</v>
      </c>
      <c r="CY233" s="7">
        <v>7.8</v>
      </c>
      <c r="CZ233" s="7">
        <v>7</v>
      </c>
      <c r="DA233" s="7">
        <v>8.5</v>
      </c>
      <c r="DB233" s="7">
        <v>0</v>
      </c>
      <c r="DC233" s="7">
        <v>2</v>
      </c>
      <c r="DD233" s="7">
        <v>1.8</v>
      </c>
      <c r="DE233" s="7">
        <v>4.8</v>
      </c>
      <c r="DF233" s="7">
        <v>5.0999999999999996</v>
      </c>
      <c r="DG233" s="9">
        <f>2/3*DG232+1/3*DG235</f>
        <v>7.9333333333333336</v>
      </c>
      <c r="DH233" s="9">
        <f>2/3*DH232+1/3*DH235</f>
        <v>6.1999999999999993</v>
      </c>
      <c r="DI233" s="7">
        <v>-14.61</v>
      </c>
      <c r="DJ233" s="7">
        <v>-2.1</v>
      </c>
      <c r="DK233" s="7">
        <v>-50.13</v>
      </c>
      <c r="DL233" s="7">
        <v>-0.72</v>
      </c>
      <c r="DM233" s="7">
        <v>-1622.6967139999999</v>
      </c>
      <c r="DN233" s="7">
        <v>30949.53</v>
      </c>
      <c r="DO233" s="7">
        <v>95.63</v>
      </c>
      <c r="DP233" s="7">
        <v>3.5</v>
      </c>
      <c r="DQ233" s="7">
        <v>2.9</v>
      </c>
      <c r="DR233" s="7">
        <v>8.5</v>
      </c>
      <c r="DS233" s="7">
        <v>13.5</v>
      </c>
      <c r="DT233" s="7">
        <v>-13.56</v>
      </c>
      <c r="DU233" s="7">
        <v>-38.020000000000003</v>
      </c>
      <c r="DV233" s="7">
        <v>-14.89</v>
      </c>
      <c r="DW233" s="7">
        <v>-0.49</v>
      </c>
      <c r="DX233" s="7">
        <v>-39.380000000000003</v>
      </c>
      <c r="DY233" s="7">
        <v>106.86</v>
      </c>
      <c r="DZ233" s="7">
        <v>-51.31</v>
      </c>
      <c r="EA233" s="7">
        <v>-131.85</v>
      </c>
      <c r="EB233" s="7">
        <v>-25.57</v>
      </c>
      <c r="EC233" s="7">
        <v>-23.02</v>
      </c>
      <c r="ED233" s="7">
        <v>10.805548</v>
      </c>
      <c r="EE233" s="7">
        <v>2.5499999999999998</v>
      </c>
      <c r="EF233" s="7">
        <v>2.0859999999999999</v>
      </c>
      <c r="EG233" s="7">
        <v>2.8769</v>
      </c>
      <c r="EH233" s="7">
        <v>3.0706000000000002</v>
      </c>
      <c r="EI233" s="7">
        <v>4.3099999999999996</v>
      </c>
      <c r="EJ233" s="7">
        <v>2.8170000000000002</v>
      </c>
      <c r="EK233" s="7">
        <v>2.8300999999999998</v>
      </c>
      <c r="EL233" s="7">
        <v>2.8532999999999999</v>
      </c>
      <c r="EM233" s="7">
        <v>2.8384</v>
      </c>
      <c r="EN233" s="7">
        <v>2.9950000000000001</v>
      </c>
      <c r="EO233" s="7">
        <v>3.1739000000000002</v>
      </c>
      <c r="EP233" s="7">
        <v>3.1785999999999999</v>
      </c>
      <c r="EQ233" s="7">
        <v>2.5</v>
      </c>
      <c r="ER233" s="7">
        <v>0.9</v>
      </c>
      <c r="ES233" s="7">
        <v>101.1</v>
      </c>
      <c r="ET233" s="7">
        <v>6.2</v>
      </c>
      <c r="EU233" s="7">
        <v>2.9</v>
      </c>
      <c r="EV233" s="7">
        <v>5.0999999999999996</v>
      </c>
      <c r="EW233" s="7">
        <v>7.2</v>
      </c>
      <c r="EX233" s="7">
        <v>3.0666666666666602</v>
      </c>
      <c r="EY233" s="7">
        <v>5.0333333333333297</v>
      </c>
      <c r="EZ233" s="7">
        <v>5</v>
      </c>
      <c r="FA233" s="7">
        <v>5.43333333333333</v>
      </c>
      <c r="FB233" s="7">
        <v>5.7666666666666604</v>
      </c>
      <c r="FC233" s="7">
        <v>6.7333333333333298</v>
      </c>
      <c r="FD233" s="7">
        <v>5.3333333333333304</v>
      </c>
      <c r="FE233" s="7">
        <v>6.7</v>
      </c>
      <c r="FF233" s="7">
        <v>2.1666666666666599</v>
      </c>
      <c r="FG233" s="7">
        <v>23.933333333333302</v>
      </c>
      <c r="FH233" s="7">
        <v>6.5333333333333297</v>
      </c>
      <c r="FI233" s="7">
        <v>8.1666666666666607</v>
      </c>
      <c r="FJ233" s="7">
        <v>5.4031666666666602</v>
      </c>
      <c r="FK233" s="7">
        <v>4.1655666666666598</v>
      </c>
      <c r="FL233" s="7">
        <v>7.3444666666666603</v>
      </c>
      <c r="FM233" s="7">
        <v>3.27043333333333</v>
      </c>
      <c r="FN233" s="7">
        <v>381.89168000000001</v>
      </c>
      <c r="FO233" s="7">
        <v>1.17907133333333</v>
      </c>
      <c r="FP233" s="7">
        <v>113.209013666666</v>
      </c>
      <c r="FQ233" s="7">
        <v>0.64815133333333297</v>
      </c>
      <c r="FR233" s="7">
        <v>-13.2090136666666</v>
      </c>
      <c r="FS233" s="7">
        <v>0.53092033333333299</v>
      </c>
      <c r="FT233" s="7">
        <v>2.3088393333333301</v>
      </c>
      <c r="FU233" s="7">
        <v>-1.9332136666666599</v>
      </c>
      <c r="FV233" s="7">
        <v>0.16290299999999999</v>
      </c>
      <c r="FW233" s="7">
        <v>1.18982266666666</v>
      </c>
      <c r="FX233" s="7">
        <v>19458.5360933333</v>
      </c>
      <c r="FY233" s="7">
        <v>244.96666666666599</v>
      </c>
      <c r="FZ233" s="7">
        <v>53.566666666666599</v>
      </c>
      <c r="GA233" s="7">
        <v>154.19999999999999</v>
      </c>
      <c r="GB233" s="7">
        <v>37.200000000000003</v>
      </c>
      <c r="GC233" s="7">
        <v>16</v>
      </c>
      <c r="GD233" s="7">
        <v>21.2</v>
      </c>
      <c r="GE233" s="7">
        <v>58.733333333333299</v>
      </c>
      <c r="GF233" s="7">
        <v>58</v>
      </c>
      <c r="GG233" s="7">
        <v>7.93333333333333</v>
      </c>
      <c r="GH233" s="7">
        <v>6.2</v>
      </c>
    </row>
    <row r="234" spans="1:190" x14ac:dyDescent="0.3">
      <c r="A234" s="6">
        <v>43616</v>
      </c>
      <c r="B234" s="7">
        <v>5</v>
      </c>
      <c r="C234" s="7">
        <v>3.9</v>
      </c>
      <c r="D234" s="7">
        <v>5</v>
      </c>
      <c r="E234" s="7">
        <v>5.9</v>
      </c>
      <c r="F234" s="7">
        <v>3.7</v>
      </c>
      <c r="G234" s="7">
        <v>6.6</v>
      </c>
      <c r="H234" s="7">
        <v>-0.3</v>
      </c>
      <c r="I234" s="7">
        <v>7.8</v>
      </c>
      <c r="J234" s="7">
        <v>0.5</v>
      </c>
      <c r="K234" s="7">
        <v>0.2</v>
      </c>
      <c r="L234" s="7">
        <v>2.35</v>
      </c>
      <c r="M234" s="7">
        <v>2.19</v>
      </c>
      <c r="N234" s="7">
        <v>0.74</v>
      </c>
      <c r="O234" s="7">
        <v>6.84</v>
      </c>
      <c r="P234" s="7">
        <v>6.85</v>
      </c>
      <c r="Q234" s="7">
        <v>6.8</v>
      </c>
      <c r="R234" s="7">
        <v>14.8</v>
      </c>
      <c r="S234" s="7">
        <v>4.9000000000000004</v>
      </c>
      <c r="T234" s="7">
        <v>8.6</v>
      </c>
      <c r="U234" s="7">
        <v>1.1000000000000001</v>
      </c>
      <c r="V234" s="7">
        <v>4.5</v>
      </c>
      <c r="W234" s="7">
        <v>4.2</v>
      </c>
      <c r="X234" s="7">
        <v>4.0999999999999996</v>
      </c>
      <c r="Y234" s="7">
        <v>49.4</v>
      </c>
      <c r="Z234" s="7">
        <v>51.7</v>
      </c>
      <c r="AA234" s="7">
        <v>54.3</v>
      </c>
      <c r="AB234" s="7">
        <v>50.2</v>
      </c>
      <c r="AC234" s="7">
        <v>52.7</v>
      </c>
      <c r="AD234" s="7">
        <v>6.76</v>
      </c>
      <c r="AE234" s="7">
        <v>5.6</v>
      </c>
      <c r="AF234" s="7">
        <v>5.8</v>
      </c>
      <c r="AG234" s="7">
        <v>2</v>
      </c>
      <c r="AH234" s="7">
        <v>2.8</v>
      </c>
      <c r="AI234" s="7">
        <v>5.7</v>
      </c>
      <c r="AJ234" s="7">
        <v>5.0999999999999996</v>
      </c>
      <c r="AK234" s="7">
        <v>5.3</v>
      </c>
      <c r="AL234" s="7">
        <v>2.7</v>
      </c>
      <c r="AM234" s="7">
        <v>31.6</v>
      </c>
      <c r="AN234" s="7">
        <v>2.2000000000000002</v>
      </c>
      <c r="AO234" s="7">
        <v>11.7</v>
      </c>
      <c r="AP234" s="7">
        <v>5.4</v>
      </c>
      <c r="AQ234" s="7">
        <v>-2.2000000000000002</v>
      </c>
      <c r="AR234" s="7">
        <v>13.7</v>
      </c>
      <c r="AS234" s="7">
        <v>-2.2999999999999998</v>
      </c>
      <c r="AT234" s="7">
        <v>3.2</v>
      </c>
      <c r="AU234" s="7">
        <v>7.1</v>
      </c>
      <c r="AV234" s="7">
        <v>21.18</v>
      </c>
      <c r="AW234" s="7">
        <v>2.68</v>
      </c>
      <c r="AX234" s="7">
        <v>33.619999999999997</v>
      </c>
      <c r="AY234" s="7">
        <v>63.7</v>
      </c>
      <c r="AZ234" s="7">
        <v>-2.7</v>
      </c>
      <c r="BA234" s="7">
        <v>26.1</v>
      </c>
      <c r="BB234" s="7">
        <v>2.7</v>
      </c>
      <c r="BC234" s="7">
        <v>0.8</v>
      </c>
      <c r="BD234" s="7">
        <v>-9.8000000000000007</v>
      </c>
      <c r="BE234" s="7">
        <v>-23.3</v>
      </c>
      <c r="BF234" s="7">
        <v>5</v>
      </c>
      <c r="BG234" s="7">
        <v>-8.3000000000000007</v>
      </c>
      <c r="BH234" s="7">
        <v>10.6</v>
      </c>
      <c r="BI234" s="7">
        <v>15.8</v>
      </c>
      <c r="BJ234" s="7">
        <v>10.9</v>
      </c>
      <c r="BK234" s="7">
        <v>12.7</v>
      </c>
      <c r="BL234" s="7">
        <v>10.8</v>
      </c>
      <c r="BM234" s="7">
        <v>1.4</v>
      </c>
      <c r="BN234" s="7">
        <v>-10.7</v>
      </c>
      <c r="BO234" s="7">
        <v>15.4</v>
      </c>
      <c r="BP234" s="7">
        <v>5.2</v>
      </c>
      <c r="BQ234" s="7">
        <v>20</v>
      </c>
      <c r="BR234" s="7">
        <v>2.6</v>
      </c>
      <c r="BS234" s="7">
        <v>-11</v>
      </c>
      <c r="BT234" s="7">
        <v>-12.5</v>
      </c>
      <c r="BU234" s="7">
        <v>5.3</v>
      </c>
      <c r="BV234" s="7">
        <v>4.5999999999999996</v>
      </c>
      <c r="BW234" s="7">
        <v>-19.579999999999998</v>
      </c>
      <c r="BX234" s="7">
        <v>11.2</v>
      </c>
      <c r="BY234" s="7">
        <v>16.3</v>
      </c>
      <c r="BZ234" s="7">
        <v>-3.6</v>
      </c>
      <c r="CA234" s="7">
        <v>-9.6999999999999993</v>
      </c>
      <c r="CB234" s="7">
        <v>9.6999999999999993</v>
      </c>
      <c r="CC234" s="7">
        <v>11.2</v>
      </c>
      <c r="CD234" s="7">
        <v>-33.200000000000003</v>
      </c>
      <c r="CE234" s="7">
        <v>-35.6</v>
      </c>
      <c r="CF234" s="7">
        <v>27.2</v>
      </c>
      <c r="CG234" s="7">
        <v>101.06</v>
      </c>
      <c r="CH234" s="7">
        <v>7.6</v>
      </c>
      <c r="CI234" s="7">
        <v>10.5</v>
      </c>
      <c r="CJ234" s="7">
        <v>8.8000000000000007</v>
      </c>
      <c r="CK234" s="7">
        <v>-12.4</v>
      </c>
      <c r="CL234" s="7">
        <v>-1.6</v>
      </c>
      <c r="CM234" s="7">
        <v>-0.7</v>
      </c>
      <c r="CN234" s="7">
        <v>-12.2</v>
      </c>
      <c r="CO234" s="7">
        <v>-12.9</v>
      </c>
      <c r="CP234" s="7">
        <v>-10.3</v>
      </c>
      <c r="CQ234" s="7">
        <v>9.1</v>
      </c>
      <c r="CR234" s="7">
        <v>11.3</v>
      </c>
      <c r="CS234" s="7">
        <v>7.7</v>
      </c>
      <c r="CT234" s="7">
        <v>0.3</v>
      </c>
      <c r="CU234" s="7">
        <v>8.1</v>
      </c>
      <c r="CV234" s="7">
        <v>8.1999999999999993</v>
      </c>
      <c r="CW234" s="7">
        <v>8.6</v>
      </c>
      <c r="CX234" s="7">
        <v>8.5</v>
      </c>
      <c r="CY234" s="7">
        <v>9</v>
      </c>
      <c r="CZ234" s="7">
        <v>8.5</v>
      </c>
      <c r="DA234" s="7">
        <v>9.4</v>
      </c>
      <c r="DB234" s="7">
        <v>0</v>
      </c>
      <c r="DC234" s="7">
        <v>5.0999999999999996</v>
      </c>
      <c r="DD234" s="7">
        <v>5</v>
      </c>
      <c r="DE234" s="7">
        <v>7.1</v>
      </c>
      <c r="DF234" s="7">
        <v>6.4</v>
      </c>
      <c r="DG234" s="9">
        <f>1/3*DG232+2/3*DG235</f>
        <v>7.9666666666666668</v>
      </c>
      <c r="DH234" s="9">
        <f>1/3*DH232+2/3*DH235</f>
        <v>6.3</v>
      </c>
      <c r="DI234" s="7">
        <v>-16.399999999999999</v>
      </c>
      <c r="DJ234" s="7">
        <v>2.1</v>
      </c>
      <c r="DK234" s="7">
        <v>75.72</v>
      </c>
      <c r="DL234" s="7">
        <v>-1.28</v>
      </c>
      <c r="DM234" s="7">
        <v>-1512.354259</v>
      </c>
      <c r="DN234" s="7">
        <v>31010.04</v>
      </c>
      <c r="DO234" s="7">
        <v>93.7</v>
      </c>
      <c r="DP234" s="7">
        <v>4.3</v>
      </c>
      <c r="DQ234" s="7">
        <v>3.4</v>
      </c>
      <c r="DR234" s="7">
        <v>8.5</v>
      </c>
      <c r="DS234" s="7">
        <v>13.4</v>
      </c>
      <c r="DT234" s="7">
        <v>2.61</v>
      </c>
      <c r="DU234" s="7">
        <v>39.159999999999997</v>
      </c>
      <c r="DV234" s="7">
        <v>-9.4700000000000006</v>
      </c>
      <c r="DW234" s="7">
        <v>7.85</v>
      </c>
      <c r="DX234" s="7">
        <v>-0.59</v>
      </c>
      <c r="DY234" s="7">
        <v>-59.15</v>
      </c>
      <c r="DZ234" s="7">
        <v>-6.15</v>
      </c>
      <c r="EA234" s="7">
        <v>749.64</v>
      </c>
      <c r="EB234" s="7">
        <v>25.56</v>
      </c>
      <c r="EC234" s="7">
        <v>-80.92</v>
      </c>
      <c r="ED234" s="7">
        <v>11.025001</v>
      </c>
      <c r="EE234" s="7">
        <v>2.5499999999999998</v>
      </c>
      <c r="EF234" s="7">
        <v>2.194</v>
      </c>
      <c r="EG234" s="7">
        <v>2.9085999999999999</v>
      </c>
      <c r="EH234" s="7">
        <v>3.1867000000000001</v>
      </c>
      <c r="EI234" s="7">
        <v>4.3099999999999996</v>
      </c>
      <c r="EJ234" s="7">
        <v>2.6145</v>
      </c>
      <c r="EK234" s="7">
        <v>2.7450000000000001</v>
      </c>
      <c r="EL234" s="7">
        <v>2.7458999999999998</v>
      </c>
      <c r="EM234" s="7">
        <v>2.7656000000000001</v>
      </c>
      <c r="EN234" s="7">
        <v>2.8932000000000002</v>
      </c>
      <c r="EO234" s="7">
        <v>3.0522</v>
      </c>
      <c r="EP234" s="7">
        <v>3.0567000000000002</v>
      </c>
      <c r="EQ234" s="7">
        <v>2.7</v>
      </c>
      <c r="ER234" s="7">
        <v>0.6</v>
      </c>
      <c r="ES234" s="7">
        <v>100.7</v>
      </c>
      <c r="ET234" s="7">
        <v>6.1</v>
      </c>
      <c r="EU234" s="7">
        <v>3.1</v>
      </c>
      <c r="EV234" s="7">
        <v>4.9000000000000004</v>
      </c>
      <c r="EW234" s="7">
        <v>7.2</v>
      </c>
      <c r="EX234" s="7">
        <v>3.2333333333333298</v>
      </c>
      <c r="EY234" s="7">
        <v>4.86666666666666</v>
      </c>
      <c r="EZ234" s="7">
        <v>4.7</v>
      </c>
      <c r="FA234" s="7">
        <v>5.0666666666666602</v>
      </c>
      <c r="FB234" s="7">
        <v>5.8333333333333304</v>
      </c>
      <c r="FC234" s="7">
        <v>6.6666666666666599</v>
      </c>
      <c r="FD234" s="7">
        <v>5.4666666666666597</v>
      </c>
      <c r="FE234" s="7">
        <v>6.9</v>
      </c>
      <c r="FF234" s="7">
        <v>2.1333333333333302</v>
      </c>
      <c r="FG234" s="7">
        <v>23.566666666666599</v>
      </c>
      <c r="FH234" s="7">
        <v>6.5666666666666602</v>
      </c>
      <c r="FI234" s="7">
        <v>7.8333333333333304</v>
      </c>
      <c r="FJ234" s="7">
        <v>5.1891333333333298</v>
      </c>
      <c r="FK234" s="7">
        <v>4.0454333333333299</v>
      </c>
      <c r="FL234" s="7">
        <v>7.08313333333333</v>
      </c>
      <c r="FM234" s="7">
        <v>3.09686666666666</v>
      </c>
      <c r="FN234" s="7">
        <v>229.62130999999999</v>
      </c>
      <c r="FO234" s="7">
        <v>0.69865366666666595</v>
      </c>
      <c r="FP234" s="7">
        <v>184.67434633333301</v>
      </c>
      <c r="FQ234" s="7">
        <v>0.60357066666666603</v>
      </c>
      <c r="FR234" s="7">
        <v>-84.674346333333304</v>
      </c>
      <c r="FS234" s="7">
        <v>9.5083666666665997E-2</v>
      </c>
      <c r="FT234" s="7">
        <v>2.51203166666666</v>
      </c>
      <c r="FU234" s="7">
        <v>-1.8953023333333301</v>
      </c>
      <c r="FV234" s="7">
        <v>-0.129773</v>
      </c>
      <c r="FW234" s="7">
        <v>0.96929633333333398</v>
      </c>
      <c r="FX234" s="7">
        <v>19757.832846666599</v>
      </c>
      <c r="FY234" s="7">
        <v>245.333333333333</v>
      </c>
      <c r="FZ234" s="7">
        <v>53.933333333333302</v>
      </c>
      <c r="GA234" s="7">
        <v>153.9</v>
      </c>
      <c r="GB234" s="7">
        <v>37.5</v>
      </c>
      <c r="GC234" s="7">
        <v>16.100000000000001</v>
      </c>
      <c r="GD234" s="7">
        <v>21.4</v>
      </c>
      <c r="GE234" s="7">
        <v>58.1666666666666</v>
      </c>
      <c r="GF234" s="7">
        <v>57.8</v>
      </c>
      <c r="GG234" s="7">
        <v>7.9666666666666597</v>
      </c>
      <c r="GH234" s="7">
        <v>6.3</v>
      </c>
    </row>
    <row r="235" spans="1:190" x14ac:dyDescent="0.3">
      <c r="A235" s="6">
        <v>43646</v>
      </c>
      <c r="B235" s="7">
        <v>6.3</v>
      </c>
      <c r="C235" s="7">
        <v>7.3</v>
      </c>
      <c r="D235" s="7">
        <v>6.2</v>
      </c>
      <c r="E235" s="7">
        <v>6.6</v>
      </c>
      <c r="F235" s="7">
        <v>6.2</v>
      </c>
      <c r="G235" s="7">
        <v>7.6</v>
      </c>
      <c r="H235" s="7">
        <v>1.8</v>
      </c>
      <c r="I235" s="7">
        <v>8.3000000000000007</v>
      </c>
      <c r="J235" s="7">
        <v>0.67</v>
      </c>
      <c r="K235" s="7">
        <v>2.8</v>
      </c>
      <c r="L235" s="7">
        <v>5.51</v>
      </c>
      <c r="M235" s="7">
        <v>3.78</v>
      </c>
      <c r="N235" s="7">
        <v>4.9400000000000004</v>
      </c>
      <c r="O235" s="7">
        <v>8.07</v>
      </c>
      <c r="P235" s="7">
        <v>5.67</v>
      </c>
      <c r="Q235" s="7">
        <v>7.5</v>
      </c>
      <c r="R235" s="7">
        <v>10.4</v>
      </c>
      <c r="S235" s="7">
        <v>2.6</v>
      </c>
      <c r="T235" s="7">
        <v>5.3</v>
      </c>
      <c r="U235" s="7">
        <v>-3.1</v>
      </c>
      <c r="V235" s="7">
        <v>4.4000000000000004</v>
      </c>
      <c r="W235" s="7">
        <v>3.5</v>
      </c>
      <c r="X235" s="7">
        <v>3.5</v>
      </c>
      <c r="Y235" s="7">
        <v>49.4</v>
      </c>
      <c r="Z235" s="7">
        <v>51.3</v>
      </c>
      <c r="AA235" s="7">
        <v>54.2</v>
      </c>
      <c r="AB235" s="7">
        <v>49.4</v>
      </c>
      <c r="AC235" s="7">
        <v>52</v>
      </c>
      <c r="AD235" s="7">
        <v>8.58</v>
      </c>
      <c r="AE235" s="7">
        <v>5.8</v>
      </c>
      <c r="AF235" s="7">
        <v>6</v>
      </c>
      <c r="AG235" s="7">
        <v>1.1000000000000001</v>
      </c>
      <c r="AH235" s="7">
        <v>1.2</v>
      </c>
      <c r="AI235" s="7">
        <v>3.4</v>
      </c>
      <c r="AJ235" s="7">
        <v>5.0999999999999996</v>
      </c>
      <c r="AK235" s="7">
        <v>5.4</v>
      </c>
      <c r="AL235" s="7">
        <v>4.5</v>
      </c>
      <c r="AM235" s="7">
        <v>27.4</v>
      </c>
      <c r="AN235" s="7">
        <v>2.2999999999999998</v>
      </c>
      <c r="AO235" s="7">
        <v>10.5</v>
      </c>
      <c r="AP235" s="7">
        <v>5.6</v>
      </c>
      <c r="AQ235" s="7">
        <v>-1.9</v>
      </c>
      <c r="AR235" s="7">
        <v>13</v>
      </c>
      <c r="AS235" s="7">
        <v>-0.6</v>
      </c>
      <c r="AT235" s="7">
        <v>2.9</v>
      </c>
      <c r="AU235" s="7">
        <v>7.4</v>
      </c>
      <c r="AV235" s="7">
        <v>20.6</v>
      </c>
      <c r="AW235" s="7">
        <v>2.82</v>
      </c>
      <c r="AX235" s="7">
        <v>33.46</v>
      </c>
      <c r="AY235" s="7">
        <v>63.72</v>
      </c>
      <c r="AZ235" s="7">
        <v>-0.8</v>
      </c>
      <c r="BA235" s="7">
        <v>22.3</v>
      </c>
      <c r="BB235" s="7">
        <v>3</v>
      </c>
      <c r="BC235" s="7">
        <v>-0.5</v>
      </c>
      <c r="BD235" s="7">
        <v>-18.100000000000001</v>
      </c>
      <c r="BE235" s="7">
        <v>-22.1</v>
      </c>
      <c r="BF235" s="7">
        <v>5.0999999999999996</v>
      </c>
      <c r="BG235" s="7">
        <v>-7.9</v>
      </c>
      <c r="BH235" s="7">
        <v>5.7</v>
      </c>
      <c r="BI235" s="7">
        <v>12.1</v>
      </c>
      <c r="BJ235" s="7">
        <v>11</v>
      </c>
      <c r="BK235" s="7">
        <v>9.5</v>
      </c>
      <c r="BL235" s="7">
        <v>9.3000000000000007</v>
      </c>
      <c r="BM235" s="7">
        <v>2.5</v>
      </c>
      <c r="BN235" s="7">
        <v>-9.8000000000000007</v>
      </c>
      <c r="BO235" s="7">
        <v>18.899999999999999</v>
      </c>
      <c r="BP235" s="7">
        <v>2.7</v>
      </c>
      <c r="BQ235" s="7">
        <v>22.1</v>
      </c>
      <c r="BR235" s="7">
        <v>2.95</v>
      </c>
      <c r="BS235" s="7">
        <v>-10.1</v>
      </c>
      <c r="BT235" s="7">
        <v>-9.9</v>
      </c>
      <c r="BU235" s="7">
        <v>4</v>
      </c>
      <c r="BV235" s="7">
        <v>3</v>
      </c>
      <c r="BW235" s="7">
        <v>-0.32</v>
      </c>
      <c r="BX235" s="7">
        <v>10.9</v>
      </c>
      <c r="BY235" s="7">
        <v>15.8</v>
      </c>
      <c r="BZ235" s="7">
        <v>-0.7</v>
      </c>
      <c r="CA235" s="7">
        <v>-9.8000000000000007</v>
      </c>
      <c r="CB235" s="7">
        <v>8.6</v>
      </c>
      <c r="CC235" s="7">
        <v>10.9</v>
      </c>
      <c r="CD235" s="7">
        <v>-27.5</v>
      </c>
      <c r="CE235" s="7">
        <v>-27.6</v>
      </c>
      <c r="CF235" s="7">
        <v>24.2</v>
      </c>
      <c r="CG235" s="7">
        <v>101.09</v>
      </c>
      <c r="CH235" s="7">
        <v>7.2</v>
      </c>
      <c r="CI235" s="7">
        <v>10.1</v>
      </c>
      <c r="CJ235" s="7">
        <v>8.8000000000000007</v>
      </c>
      <c r="CK235" s="7">
        <v>-12.7</v>
      </c>
      <c r="CL235" s="7">
        <v>-1.8</v>
      </c>
      <c r="CM235" s="7">
        <v>-1</v>
      </c>
      <c r="CN235" s="7">
        <v>-10</v>
      </c>
      <c r="CO235" s="7">
        <v>-12.3</v>
      </c>
      <c r="CP235" s="7">
        <v>-11.2</v>
      </c>
      <c r="CQ235" s="7">
        <v>8.6999999999999993</v>
      </c>
      <c r="CR235" s="7">
        <v>10.8</v>
      </c>
      <c r="CS235" s="7">
        <v>7.3</v>
      </c>
      <c r="CT235" s="7">
        <v>0.2</v>
      </c>
      <c r="CU235" s="7">
        <v>7.6</v>
      </c>
      <c r="CV235" s="7">
        <v>7.9</v>
      </c>
      <c r="CW235" s="7">
        <v>9.8000000000000007</v>
      </c>
      <c r="CX235" s="7">
        <v>9.8000000000000007</v>
      </c>
      <c r="CY235" s="7">
        <v>10.1</v>
      </c>
      <c r="CZ235" s="7">
        <v>9.9</v>
      </c>
      <c r="DA235" s="7">
        <v>9.5</v>
      </c>
      <c r="DB235" s="7">
        <v>0</v>
      </c>
      <c r="DC235" s="7">
        <v>9.6999999999999993</v>
      </c>
      <c r="DD235" s="7">
        <v>9.8000000000000007</v>
      </c>
      <c r="DE235" s="7">
        <v>7.6</v>
      </c>
      <c r="DF235" s="7">
        <v>7.86</v>
      </c>
      <c r="DG235" s="7">
        <v>8</v>
      </c>
      <c r="DH235" s="7">
        <v>6.4</v>
      </c>
      <c r="DI235" s="7">
        <v>-9.5500000000000007</v>
      </c>
      <c r="DJ235" s="7">
        <v>17.2</v>
      </c>
      <c r="DK235" s="7">
        <v>21.37</v>
      </c>
      <c r="DL235" s="7">
        <v>-1.73</v>
      </c>
      <c r="DM235" s="7">
        <v>-1353.6995079999999</v>
      </c>
      <c r="DN235" s="7">
        <v>31192.34</v>
      </c>
      <c r="DO235" s="7">
        <v>92.66</v>
      </c>
      <c r="DP235" s="7">
        <v>4.3</v>
      </c>
      <c r="DQ235" s="7">
        <v>4.4000000000000004</v>
      </c>
      <c r="DR235" s="7">
        <v>8.5</v>
      </c>
      <c r="DS235" s="7">
        <v>13</v>
      </c>
      <c r="DT235" s="7">
        <v>-9.7799999999999994</v>
      </c>
      <c r="DU235" s="7">
        <v>1.62</v>
      </c>
      <c r="DV235" s="7">
        <v>-0.28000000000000003</v>
      </c>
      <c r="DW235" s="7">
        <v>7.69</v>
      </c>
      <c r="DX235" s="7">
        <v>-7.27</v>
      </c>
      <c r="DY235" s="7">
        <v>-109.77</v>
      </c>
      <c r="DZ235" s="7">
        <v>8.1</v>
      </c>
      <c r="EA235" s="7">
        <v>64.95</v>
      </c>
      <c r="EB235" s="7">
        <v>-27.12</v>
      </c>
      <c r="EC235" s="7">
        <v>-435.4</v>
      </c>
      <c r="ED235" s="7">
        <v>11.193424</v>
      </c>
      <c r="EE235" s="7">
        <v>2.5499999999999998</v>
      </c>
      <c r="EF235" s="7">
        <v>1.3705000000000001</v>
      </c>
      <c r="EG235" s="7">
        <v>2.8050000000000002</v>
      </c>
      <c r="EH235" s="7">
        <v>3.1667000000000001</v>
      </c>
      <c r="EI235" s="7">
        <v>4.3099999999999996</v>
      </c>
      <c r="EJ235" s="7">
        <v>2.6160000000000001</v>
      </c>
      <c r="EK235" s="7">
        <v>2.9049999999999998</v>
      </c>
      <c r="EL235" s="7">
        <v>2.633</v>
      </c>
      <c r="EM235" s="7">
        <v>2.6419000000000001</v>
      </c>
      <c r="EN235" s="7">
        <v>2.7663000000000002</v>
      </c>
      <c r="EO235" s="7">
        <v>2.9327999999999999</v>
      </c>
      <c r="EP235" s="7">
        <v>3.4024999999999999</v>
      </c>
      <c r="EQ235" s="7">
        <v>2.7</v>
      </c>
      <c r="ER235" s="7">
        <v>0</v>
      </c>
      <c r="ES235" s="7">
        <v>99.8</v>
      </c>
      <c r="ET235" s="7">
        <v>6</v>
      </c>
      <c r="EU235" s="7">
        <v>3.3</v>
      </c>
      <c r="EV235" s="7">
        <v>4.7</v>
      </c>
      <c r="EW235" s="7">
        <v>7.2</v>
      </c>
      <c r="EX235" s="7">
        <v>3.4</v>
      </c>
      <c r="EY235" s="7">
        <v>4.6999999999999904</v>
      </c>
      <c r="EZ235" s="7">
        <v>4.4000000000000004</v>
      </c>
      <c r="FA235" s="7">
        <v>4.6999999999999904</v>
      </c>
      <c r="FB235" s="7">
        <v>5.9</v>
      </c>
      <c r="FC235" s="7">
        <v>6.5999999999999899</v>
      </c>
      <c r="FD235" s="7">
        <v>5.5999999999999899</v>
      </c>
      <c r="FE235" s="7">
        <v>7.1</v>
      </c>
      <c r="FF235" s="7">
        <v>2.1</v>
      </c>
      <c r="FG235" s="7">
        <v>23.2</v>
      </c>
      <c r="FH235" s="7">
        <v>6.5999999999999899</v>
      </c>
      <c r="FI235" s="7">
        <v>7.5</v>
      </c>
      <c r="FJ235" s="7">
        <v>4.9751000000000003</v>
      </c>
      <c r="FK235" s="7">
        <v>3.9253</v>
      </c>
      <c r="FL235" s="7">
        <v>6.8217999999999996</v>
      </c>
      <c r="FM235" s="7">
        <v>2.92329999999999</v>
      </c>
      <c r="FN235" s="7">
        <v>77.350939999999994</v>
      </c>
      <c r="FO235" s="7">
        <v>0.21823599999999899</v>
      </c>
      <c r="FP235" s="7">
        <v>256.139679</v>
      </c>
      <c r="FQ235" s="7">
        <v>0.55898999999999899</v>
      </c>
      <c r="FR235" s="7">
        <v>-156.139679</v>
      </c>
      <c r="FS235" s="7">
        <v>-0.34075300000000103</v>
      </c>
      <c r="FT235" s="7">
        <v>2.7152239999999899</v>
      </c>
      <c r="FU235" s="7">
        <v>-1.857391</v>
      </c>
      <c r="FV235" s="7">
        <v>-0.42244900000000002</v>
      </c>
      <c r="FW235" s="7">
        <v>0.74877000000000105</v>
      </c>
      <c r="FX235" s="7">
        <v>20057.1296</v>
      </c>
      <c r="FY235" s="7">
        <v>245.7</v>
      </c>
      <c r="FZ235" s="7">
        <v>54.3</v>
      </c>
      <c r="GA235" s="7">
        <v>153.6</v>
      </c>
      <c r="GB235" s="7">
        <v>37.799999999999997</v>
      </c>
      <c r="GC235" s="7">
        <v>16.2</v>
      </c>
      <c r="GD235" s="7">
        <v>21.6</v>
      </c>
      <c r="GE235" s="7">
        <v>57.6</v>
      </c>
      <c r="GF235" s="7">
        <v>57.6</v>
      </c>
      <c r="GG235" s="7">
        <v>7.9999999999999902</v>
      </c>
      <c r="GH235" s="7">
        <v>6.4</v>
      </c>
    </row>
    <row r="236" spans="1:190" x14ac:dyDescent="0.3">
      <c r="A236" s="6">
        <v>43677</v>
      </c>
      <c r="B236" s="7">
        <v>4.8</v>
      </c>
      <c r="C236" s="7">
        <v>6.6</v>
      </c>
      <c r="D236" s="7">
        <v>4.5</v>
      </c>
      <c r="E236" s="7">
        <v>6.9</v>
      </c>
      <c r="F236" s="7">
        <v>3.7</v>
      </c>
      <c r="G236" s="7">
        <v>6.1</v>
      </c>
      <c r="H236" s="7">
        <v>-0.2</v>
      </c>
      <c r="I236" s="7">
        <v>7.3</v>
      </c>
      <c r="J236" s="7">
        <v>0.36</v>
      </c>
      <c r="K236" s="7">
        <v>0.6</v>
      </c>
      <c r="L236" s="7">
        <v>2.69</v>
      </c>
      <c r="M236" s="7">
        <v>5.39</v>
      </c>
      <c r="N236" s="7">
        <v>1.19</v>
      </c>
      <c r="O236" s="7">
        <v>7.6</v>
      </c>
      <c r="P236" s="7">
        <v>4.6100000000000003</v>
      </c>
      <c r="Q236" s="7">
        <v>9.1</v>
      </c>
      <c r="R236" s="7">
        <v>10.199999999999999</v>
      </c>
      <c r="S236" s="7">
        <v>4.2</v>
      </c>
      <c r="T236" s="7">
        <v>5.3</v>
      </c>
      <c r="U236" s="7">
        <v>2.6</v>
      </c>
      <c r="V236" s="7">
        <v>3.1</v>
      </c>
      <c r="W236" s="7">
        <v>2.4</v>
      </c>
      <c r="X236" s="7">
        <v>2.2999999999999998</v>
      </c>
      <c r="Y236" s="7">
        <v>49.7</v>
      </c>
      <c r="Z236" s="7">
        <v>52.1</v>
      </c>
      <c r="AA236" s="7">
        <v>53.7</v>
      </c>
      <c r="AB236" s="7">
        <v>49.9</v>
      </c>
      <c r="AC236" s="7">
        <v>51.6</v>
      </c>
      <c r="AD236" s="7">
        <v>7.36</v>
      </c>
      <c r="AE236" s="7">
        <v>5.7</v>
      </c>
      <c r="AF236" s="7">
        <v>5.9</v>
      </c>
      <c r="AG236" s="7">
        <v>1.9</v>
      </c>
      <c r="AH236" s="7">
        <v>3.6</v>
      </c>
      <c r="AI236" s="7">
        <v>1.8</v>
      </c>
      <c r="AJ236" s="7">
        <v>5</v>
      </c>
      <c r="AK236" s="7">
        <v>6.3</v>
      </c>
      <c r="AL236" s="7">
        <v>5.2</v>
      </c>
      <c r="AM236" s="7">
        <v>33.299999999999997</v>
      </c>
      <c r="AN236" s="7">
        <v>1.7</v>
      </c>
      <c r="AO236" s="7">
        <v>10.7</v>
      </c>
      <c r="AP236" s="7">
        <v>5.6</v>
      </c>
      <c r="AQ236" s="7">
        <v>-2.1</v>
      </c>
      <c r="AR236" s="7">
        <v>12.7</v>
      </c>
      <c r="AS236" s="7">
        <v>-1.2</v>
      </c>
      <c r="AT236" s="7">
        <v>3.4</v>
      </c>
      <c r="AU236" s="7">
        <v>7</v>
      </c>
      <c r="AV236" s="7">
        <v>20.88</v>
      </c>
      <c r="AW236" s="7">
        <v>2.8</v>
      </c>
      <c r="AX236" s="7">
        <v>33.75</v>
      </c>
      <c r="AY236" s="7">
        <v>63.45</v>
      </c>
      <c r="AZ236" s="7">
        <v>-0.9</v>
      </c>
      <c r="BA236" s="7">
        <v>27.4</v>
      </c>
      <c r="BB236" s="7">
        <v>3.3</v>
      </c>
      <c r="BC236" s="7">
        <v>0</v>
      </c>
      <c r="BD236" s="7">
        <v>-15.6</v>
      </c>
      <c r="BE236" s="7">
        <v>-20.8</v>
      </c>
      <c r="BF236" s="7">
        <v>4.5999999999999996</v>
      </c>
      <c r="BG236" s="7">
        <v>-8.3000000000000007</v>
      </c>
      <c r="BH236" s="7">
        <v>5.2</v>
      </c>
      <c r="BI236" s="7">
        <v>10.9</v>
      </c>
      <c r="BJ236" s="7">
        <v>10.199999999999999</v>
      </c>
      <c r="BK236" s="7">
        <v>16.399999999999999</v>
      </c>
      <c r="BL236" s="7">
        <v>6.9</v>
      </c>
      <c r="BM236" s="7">
        <v>2.6</v>
      </c>
      <c r="BN236" s="7">
        <v>-9.1999999999999993</v>
      </c>
      <c r="BO236" s="7">
        <v>18.5</v>
      </c>
      <c r="BP236" s="7">
        <v>4.2</v>
      </c>
      <c r="BQ236" s="7">
        <v>15.8</v>
      </c>
      <c r="BR236" s="7">
        <v>2.91</v>
      </c>
      <c r="BS236" s="7">
        <v>-9.6999999999999993</v>
      </c>
      <c r="BT236" s="7">
        <v>-10.199999999999999</v>
      </c>
      <c r="BU236" s="7">
        <v>3.8</v>
      </c>
      <c r="BV236" s="7">
        <v>4.0999999999999996</v>
      </c>
      <c r="BW236" s="7">
        <v>22.37</v>
      </c>
      <c r="BX236" s="7">
        <v>10.6</v>
      </c>
      <c r="BY236" s="7">
        <v>15.1</v>
      </c>
      <c r="BZ236" s="7">
        <v>-0.2</v>
      </c>
      <c r="CA236" s="7">
        <v>-9</v>
      </c>
      <c r="CB236" s="7">
        <v>8.3000000000000007</v>
      </c>
      <c r="CC236" s="7">
        <v>10.6</v>
      </c>
      <c r="CD236" s="7">
        <v>-29.4</v>
      </c>
      <c r="CE236" s="7">
        <v>-27.6</v>
      </c>
      <c r="CF236" s="7">
        <v>22</v>
      </c>
      <c r="CG236" s="7">
        <v>101.09</v>
      </c>
      <c r="CH236" s="7">
        <v>7</v>
      </c>
      <c r="CI236" s="7">
        <v>9.5</v>
      </c>
      <c r="CJ236" s="7">
        <v>9</v>
      </c>
      <c r="CK236" s="7">
        <v>-11.3</v>
      </c>
      <c r="CL236" s="7">
        <v>-1.3</v>
      </c>
      <c r="CM236" s="7">
        <v>-0.4</v>
      </c>
      <c r="CN236" s="7">
        <v>-10.8</v>
      </c>
      <c r="CO236" s="7">
        <v>-13.1</v>
      </c>
      <c r="CP236" s="7">
        <v>-11.1</v>
      </c>
      <c r="CQ236" s="7">
        <v>9.3000000000000007</v>
      </c>
      <c r="CR236" s="7">
        <v>10.1</v>
      </c>
      <c r="CS236" s="7">
        <v>6.5</v>
      </c>
      <c r="CT236" s="7">
        <v>0.2</v>
      </c>
      <c r="CU236" s="7">
        <v>6.7</v>
      </c>
      <c r="CV236" s="7">
        <v>7.1</v>
      </c>
      <c r="CW236" s="7">
        <v>7.6</v>
      </c>
      <c r="CX236" s="7">
        <v>7.4</v>
      </c>
      <c r="CY236" s="7">
        <v>8.6</v>
      </c>
      <c r="CZ236" s="7">
        <v>7.4</v>
      </c>
      <c r="DA236" s="7">
        <v>9.4</v>
      </c>
      <c r="DB236" s="7">
        <v>8.8000000000000007</v>
      </c>
      <c r="DC236" s="7">
        <v>2.9</v>
      </c>
      <c r="DD236" s="7">
        <v>2.6</v>
      </c>
      <c r="DE236" s="7">
        <v>7.3</v>
      </c>
      <c r="DF236" s="7">
        <v>5.7</v>
      </c>
      <c r="DG236" s="9">
        <f>2/3*DG235+1/3*DG238</f>
        <v>7.9666666666666668</v>
      </c>
      <c r="DH236" s="9">
        <f>2/3*DH235+1/3*DH238</f>
        <v>6.6666666666666661</v>
      </c>
      <c r="DI236" s="7">
        <v>-4.2699999999999996</v>
      </c>
      <c r="DJ236" s="7">
        <v>-2.6</v>
      </c>
      <c r="DK236" s="7">
        <v>60.12</v>
      </c>
      <c r="DL236" s="7">
        <v>-1.54</v>
      </c>
      <c r="DM236" s="7">
        <v>-1669.501334</v>
      </c>
      <c r="DN236" s="7">
        <v>31036.97</v>
      </c>
      <c r="DO236" s="7">
        <v>93.42</v>
      </c>
      <c r="DP236" s="7">
        <v>4.5</v>
      </c>
      <c r="DQ236" s="7">
        <v>3.1</v>
      </c>
      <c r="DR236" s="7">
        <v>8.1</v>
      </c>
      <c r="DS236" s="7">
        <v>12.6</v>
      </c>
      <c r="DT236" s="7">
        <v>-26.9</v>
      </c>
      <c r="DU236" s="7">
        <v>-106.92</v>
      </c>
      <c r="DV236" s="7">
        <v>-14.35</v>
      </c>
      <c r="DW236" s="7">
        <v>-19.420000000000002</v>
      </c>
      <c r="DX236" s="7">
        <v>-54.25</v>
      </c>
      <c r="DY236" s="7">
        <v>47.16</v>
      </c>
      <c r="DZ236" s="7">
        <v>-37.67</v>
      </c>
      <c r="EA236" s="7">
        <v>124.63</v>
      </c>
      <c r="EB236" s="7">
        <v>-13.42</v>
      </c>
      <c r="EC236" s="7">
        <v>55.65</v>
      </c>
      <c r="ED236" s="7">
        <v>10.848680999999999</v>
      </c>
      <c r="EE236" s="7">
        <v>2.5499999999999998</v>
      </c>
      <c r="EF236" s="7">
        <v>2.6419999999999999</v>
      </c>
      <c r="EG236" s="7">
        <v>2.6</v>
      </c>
      <c r="EH236" s="7">
        <v>3.0602999999999998</v>
      </c>
      <c r="EI236" s="7">
        <v>4.3099999999999996</v>
      </c>
      <c r="EJ236" s="7">
        <v>2.7</v>
      </c>
      <c r="EK236" s="7">
        <v>2.5924999999999998</v>
      </c>
      <c r="EL236" s="7">
        <v>2.5988000000000002</v>
      </c>
      <c r="EM236" s="7">
        <v>2.6179999999999999</v>
      </c>
      <c r="EN236" s="7">
        <v>2.7376999999999998</v>
      </c>
      <c r="EO236" s="7">
        <v>2.8982999999999999</v>
      </c>
      <c r="EP236" s="7">
        <v>3.2911000000000001</v>
      </c>
      <c r="EQ236" s="7">
        <v>2.8</v>
      </c>
      <c r="ER236" s="7">
        <v>-0.3</v>
      </c>
      <c r="ES236" s="7">
        <v>99.7</v>
      </c>
      <c r="ET236" s="7">
        <v>5.9666666666666597</v>
      </c>
      <c r="EU236" s="7">
        <v>3.1</v>
      </c>
      <c r="EV236" s="7">
        <v>4.6333333333333302</v>
      </c>
      <c r="EW236" s="7">
        <v>7.2666666666666604</v>
      </c>
      <c r="EX236" s="7">
        <v>3.2333333333333298</v>
      </c>
      <c r="EY236" s="7">
        <v>4.5333333333333297</v>
      </c>
      <c r="EZ236" s="7">
        <v>4.2</v>
      </c>
      <c r="FA236" s="7">
        <v>5.0666666666666602</v>
      </c>
      <c r="FB236" s="7">
        <v>5.7666666666666604</v>
      </c>
      <c r="FC236" s="7">
        <v>6.7</v>
      </c>
      <c r="FD236" s="7">
        <v>5.7</v>
      </c>
      <c r="FE236" s="7">
        <v>6.9</v>
      </c>
      <c r="FF236" s="7">
        <v>2.7</v>
      </c>
      <c r="FG236" s="7">
        <v>22.466666666666601</v>
      </c>
      <c r="FH236" s="7">
        <v>6.86666666666666</v>
      </c>
      <c r="FI236" s="7">
        <v>7.9</v>
      </c>
      <c r="FJ236" s="7">
        <v>4.8099666666666598</v>
      </c>
      <c r="FK236" s="7">
        <v>3.7595666666666601</v>
      </c>
      <c r="FL236" s="7">
        <v>6.5067000000000004</v>
      </c>
      <c r="FM236" s="7">
        <v>2.9552999999999998</v>
      </c>
      <c r="FN236" s="7">
        <v>79.544271666666603</v>
      </c>
      <c r="FO236" s="7">
        <v>0.22335933333333299</v>
      </c>
      <c r="FP236" s="7">
        <v>292.42373066666602</v>
      </c>
      <c r="FQ236" s="7">
        <v>0.656874333333333</v>
      </c>
      <c r="FR236" s="7">
        <v>-192.42373066666599</v>
      </c>
      <c r="FS236" s="7">
        <v>-0.433514333333333</v>
      </c>
      <c r="FT236" s="7">
        <v>2.8737103333333298</v>
      </c>
      <c r="FU236" s="7">
        <v>-1.9107240000000001</v>
      </c>
      <c r="FV236" s="7">
        <v>-0.41755233333333303</v>
      </c>
      <c r="FW236" s="7">
        <v>0.71973133333333295</v>
      </c>
      <c r="FX236" s="7">
        <v>20472.08524</v>
      </c>
      <c r="FY236" s="7">
        <v>246.06666666666601</v>
      </c>
      <c r="FZ236" s="7">
        <v>54.633333333333297</v>
      </c>
      <c r="GA236" s="7">
        <v>153.4</v>
      </c>
      <c r="GB236" s="7">
        <v>38.033333333333303</v>
      </c>
      <c r="GC236" s="7">
        <v>16.266666666666602</v>
      </c>
      <c r="GD236" s="7">
        <v>21.766666666666602</v>
      </c>
      <c r="GE236" s="7">
        <v>56.6666666666666</v>
      </c>
      <c r="GF236" s="7">
        <v>57.8333333333333</v>
      </c>
      <c r="GG236" s="7">
        <v>7.9666666666666597</v>
      </c>
      <c r="GH236" s="7">
        <v>6.6666666666666599</v>
      </c>
    </row>
    <row r="237" spans="1:190" x14ac:dyDescent="0.3">
      <c r="A237" s="6">
        <v>43708</v>
      </c>
      <c r="B237" s="7">
        <v>4.4000000000000004</v>
      </c>
      <c r="C237" s="7">
        <v>3.7</v>
      </c>
      <c r="D237" s="7">
        <v>4.3</v>
      </c>
      <c r="E237" s="7">
        <v>5.9</v>
      </c>
      <c r="F237" s="7">
        <v>4.0999999999999996</v>
      </c>
      <c r="G237" s="7">
        <v>5.3</v>
      </c>
      <c r="H237" s="7">
        <v>1.3</v>
      </c>
      <c r="I237" s="7">
        <v>6</v>
      </c>
      <c r="J237" s="7">
        <v>0.45</v>
      </c>
      <c r="K237" s="7">
        <v>1.7</v>
      </c>
      <c r="L237" s="7">
        <v>3.59</v>
      </c>
      <c r="M237" s="7">
        <v>1.63</v>
      </c>
      <c r="N237" s="7">
        <v>4.25</v>
      </c>
      <c r="O237" s="7">
        <v>6.51</v>
      </c>
      <c r="P237" s="7">
        <v>-1.77</v>
      </c>
      <c r="Q237" s="7">
        <v>6.9</v>
      </c>
      <c r="R237" s="7">
        <v>10.3</v>
      </c>
      <c r="S237" s="7">
        <v>3.2</v>
      </c>
      <c r="T237" s="7">
        <v>5.4</v>
      </c>
      <c r="U237" s="7">
        <v>-2</v>
      </c>
      <c r="V237" s="7">
        <v>4</v>
      </c>
      <c r="W237" s="7">
        <v>1.8</v>
      </c>
      <c r="X237" s="7">
        <v>2.2000000000000002</v>
      </c>
      <c r="Y237" s="7">
        <v>49.5</v>
      </c>
      <c r="Z237" s="7">
        <v>51.9</v>
      </c>
      <c r="AA237" s="7">
        <v>53.8</v>
      </c>
      <c r="AB237" s="7">
        <v>50.4</v>
      </c>
      <c r="AC237" s="7">
        <v>52.1</v>
      </c>
      <c r="AD237" s="7">
        <v>8.06</v>
      </c>
      <c r="AE237" s="7">
        <v>5.5</v>
      </c>
      <c r="AF237" s="7">
        <v>5.6</v>
      </c>
      <c r="AG237" s="7">
        <v>1.7</v>
      </c>
      <c r="AH237" s="7">
        <v>2.5</v>
      </c>
      <c r="AI237" s="7">
        <v>-1.7</v>
      </c>
      <c r="AJ237" s="7">
        <v>4.5</v>
      </c>
      <c r="AK237" s="7">
        <v>5.6</v>
      </c>
      <c r="AL237" s="7">
        <v>4.5</v>
      </c>
      <c r="AM237" s="7">
        <v>36</v>
      </c>
      <c r="AN237" s="7">
        <v>1.5</v>
      </c>
      <c r="AO237" s="7">
        <v>9.6999999999999993</v>
      </c>
      <c r="AP237" s="7">
        <v>5</v>
      </c>
      <c r="AQ237" s="7">
        <v>-1.2</v>
      </c>
      <c r="AR237" s="7">
        <v>12.8</v>
      </c>
      <c r="AS237" s="7">
        <v>-3.4</v>
      </c>
      <c r="AT237" s="7">
        <v>2.1</v>
      </c>
      <c r="AU237" s="7">
        <v>7.3</v>
      </c>
      <c r="AV237" s="7">
        <v>21.11</v>
      </c>
      <c r="AW237" s="7">
        <v>2.75</v>
      </c>
      <c r="AX237" s="7">
        <v>32.9</v>
      </c>
      <c r="AY237" s="7">
        <v>64.349999999999994</v>
      </c>
      <c r="AZ237" s="7">
        <v>-3</v>
      </c>
      <c r="BA237" s="7">
        <v>26.2</v>
      </c>
      <c r="BB237" s="7">
        <v>2.6</v>
      </c>
      <c r="BC237" s="7">
        <v>0.4</v>
      </c>
      <c r="BD237" s="7">
        <v>-20</v>
      </c>
      <c r="BE237" s="7">
        <v>-20.399999999999999</v>
      </c>
      <c r="BF237" s="7">
        <v>5.5</v>
      </c>
      <c r="BG237" s="7">
        <v>-6.7</v>
      </c>
      <c r="BH237" s="7">
        <v>4.2</v>
      </c>
      <c r="BI237" s="7">
        <v>12</v>
      </c>
      <c r="BJ237" s="7">
        <v>10.199999999999999</v>
      </c>
      <c r="BK237" s="7">
        <v>13.2</v>
      </c>
      <c r="BL237" s="7">
        <v>17.3</v>
      </c>
      <c r="BM237" s="7">
        <v>2.4</v>
      </c>
      <c r="BN237" s="7">
        <v>-6.7</v>
      </c>
      <c r="BO237" s="7">
        <v>19</v>
      </c>
      <c r="BP237" s="7">
        <v>3.6</v>
      </c>
      <c r="BQ237" s="7">
        <v>15.1</v>
      </c>
      <c r="BR237" s="7">
        <v>3.19</v>
      </c>
      <c r="BS237" s="7">
        <v>1.2</v>
      </c>
      <c r="BT237" s="7">
        <v>-8.8000000000000007</v>
      </c>
      <c r="BU237" s="7">
        <v>3.9</v>
      </c>
      <c r="BV237" s="7">
        <v>0.3</v>
      </c>
      <c r="BW237" s="7">
        <v>-3.29</v>
      </c>
      <c r="BX237" s="7">
        <v>10.5</v>
      </c>
      <c r="BY237" s="7">
        <v>14.9</v>
      </c>
      <c r="BZ237" s="7">
        <v>0.6</v>
      </c>
      <c r="CA237" s="7">
        <v>-9.4</v>
      </c>
      <c r="CB237" s="7">
        <v>9.1999999999999993</v>
      </c>
      <c r="CC237" s="7">
        <v>10.5</v>
      </c>
      <c r="CD237" s="7">
        <v>-25.6</v>
      </c>
      <c r="CE237" s="7">
        <v>-22</v>
      </c>
      <c r="CF237" s="7">
        <v>21.9</v>
      </c>
      <c r="CG237" s="7">
        <v>101.11</v>
      </c>
      <c r="CH237" s="7">
        <v>6.6</v>
      </c>
      <c r="CI237" s="7">
        <v>8.9</v>
      </c>
      <c r="CJ237" s="7">
        <v>8.8000000000000007</v>
      </c>
      <c r="CK237" s="7">
        <v>-10</v>
      </c>
      <c r="CL237" s="7">
        <v>-0.6</v>
      </c>
      <c r="CM237" s="7">
        <v>0.6</v>
      </c>
      <c r="CN237" s="7">
        <v>-10.8</v>
      </c>
      <c r="CO237" s="7">
        <v>-13.9</v>
      </c>
      <c r="CP237" s="7">
        <v>-11</v>
      </c>
      <c r="CQ237" s="7">
        <v>9.8000000000000007</v>
      </c>
      <c r="CR237" s="7">
        <v>9.1</v>
      </c>
      <c r="CS237" s="7">
        <v>5.3</v>
      </c>
      <c r="CT237" s="7">
        <v>-0.2</v>
      </c>
      <c r="CU237" s="7">
        <v>5.5</v>
      </c>
      <c r="CV237" s="7">
        <v>5.8</v>
      </c>
      <c r="CW237" s="7">
        <v>7.5</v>
      </c>
      <c r="CX237" s="7">
        <v>7.2</v>
      </c>
      <c r="CY237" s="7">
        <v>8.9</v>
      </c>
      <c r="CZ237" s="7">
        <v>7.2</v>
      </c>
      <c r="DA237" s="7">
        <v>9.6999999999999993</v>
      </c>
      <c r="DB237" s="7">
        <v>9.3000000000000007</v>
      </c>
      <c r="DC237" s="7">
        <v>2</v>
      </c>
      <c r="DD237" s="7">
        <v>1.6</v>
      </c>
      <c r="DE237" s="7">
        <v>7.6</v>
      </c>
      <c r="DF237" s="7">
        <v>5.6</v>
      </c>
      <c r="DG237" s="9">
        <f>1/3*DG235+2/3*DG238</f>
        <v>7.9333333333333336</v>
      </c>
      <c r="DH237" s="9">
        <f>1/3*DH235+2/3*DH238</f>
        <v>6.9333333333333336</v>
      </c>
      <c r="DI237" s="7">
        <v>-6.94</v>
      </c>
      <c r="DJ237" s="7">
        <v>-8.1</v>
      </c>
      <c r="DK237" s="7">
        <v>32.020000000000003</v>
      </c>
      <c r="DL237" s="7">
        <v>-1.74</v>
      </c>
      <c r="DM237" s="7">
        <v>-1854.8204000000001</v>
      </c>
      <c r="DN237" s="7">
        <v>31071.759999999998</v>
      </c>
      <c r="DO237" s="7">
        <v>91.2</v>
      </c>
      <c r="DP237" s="7">
        <v>4.8</v>
      </c>
      <c r="DQ237" s="7">
        <v>3.4</v>
      </c>
      <c r="DR237" s="7">
        <v>8.1999999999999993</v>
      </c>
      <c r="DS237" s="7">
        <v>12.4</v>
      </c>
      <c r="DT237" s="7">
        <v>-5.47</v>
      </c>
      <c r="DU237" s="7">
        <v>-17.78</v>
      </c>
      <c r="DV237" s="7">
        <v>12.56</v>
      </c>
      <c r="DW237" s="7">
        <v>-6.76</v>
      </c>
      <c r="DX237" s="7">
        <v>6.3</v>
      </c>
      <c r="DY237" s="7">
        <v>115.26</v>
      </c>
      <c r="DZ237" s="7">
        <v>65.14</v>
      </c>
      <c r="EA237" s="7">
        <v>-5.65</v>
      </c>
      <c r="EB237" s="7">
        <v>-88.82</v>
      </c>
      <c r="EC237" s="7">
        <v>-430.08</v>
      </c>
      <c r="ED237" s="7">
        <v>10.676171999999999</v>
      </c>
      <c r="EE237" s="7">
        <v>2.5499999999999998</v>
      </c>
      <c r="EF237" s="7">
        <v>2.5720000000000001</v>
      </c>
      <c r="EG237" s="7">
        <v>2.8542000000000001</v>
      </c>
      <c r="EH237" s="7">
        <v>3.1625999999999999</v>
      </c>
      <c r="EI237" s="7">
        <v>4.25</v>
      </c>
      <c r="EJ237" s="9">
        <f t="shared" ref="EJ237" si="252">EJ236/2+EJ238/2</f>
        <v>2.6952500000000001</v>
      </c>
      <c r="EK237" s="7">
        <v>2.7103999999999999</v>
      </c>
      <c r="EL237" s="7">
        <v>2.6764000000000001</v>
      </c>
      <c r="EM237" s="7">
        <v>2.6642999999999999</v>
      </c>
      <c r="EN237" s="7">
        <v>2.7404000000000002</v>
      </c>
      <c r="EO237" s="7">
        <v>2.8845000000000001</v>
      </c>
      <c r="EP237" s="7">
        <v>3.1812999999999998</v>
      </c>
      <c r="EQ237" s="7">
        <v>2.8</v>
      </c>
      <c r="ER237" s="7">
        <v>-0.8</v>
      </c>
      <c r="ES237" s="7">
        <v>99.3</v>
      </c>
      <c r="ET237" s="7">
        <v>5.93333333333333</v>
      </c>
      <c r="EU237" s="7">
        <v>2.9</v>
      </c>
      <c r="EV237" s="7">
        <v>4.5666666666666602</v>
      </c>
      <c r="EW237" s="7">
        <v>7.3333333333333304</v>
      </c>
      <c r="EX237" s="7">
        <v>3.0666666666666602</v>
      </c>
      <c r="EY237" s="7">
        <v>4.36666666666666</v>
      </c>
      <c r="EZ237" s="7">
        <v>4</v>
      </c>
      <c r="FA237" s="7">
        <v>5.43333333333333</v>
      </c>
      <c r="FB237" s="7">
        <v>5.6333333333333302</v>
      </c>
      <c r="FC237" s="7">
        <v>6.8</v>
      </c>
      <c r="FD237" s="7">
        <v>5.8</v>
      </c>
      <c r="FE237" s="7">
        <v>6.7</v>
      </c>
      <c r="FF237" s="7">
        <v>3.3</v>
      </c>
      <c r="FG237" s="7">
        <v>21.733333333333299</v>
      </c>
      <c r="FH237" s="7">
        <v>7.1333333333333302</v>
      </c>
      <c r="FI237" s="7">
        <v>8.3000000000000007</v>
      </c>
      <c r="FJ237" s="7">
        <v>4.64483333333333</v>
      </c>
      <c r="FK237" s="7">
        <v>3.5938333333333299</v>
      </c>
      <c r="FL237" s="7">
        <v>6.1916000000000002</v>
      </c>
      <c r="FM237" s="7">
        <v>2.9872999999999998</v>
      </c>
      <c r="FN237" s="7">
        <v>81.737603333333297</v>
      </c>
      <c r="FO237" s="7">
        <v>0.228482666666666</v>
      </c>
      <c r="FP237" s="7">
        <v>328.707782333333</v>
      </c>
      <c r="FQ237" s="7">
        <v>0.75475866666666602</v>
      </c>
      <c r="FR237" s="7">
        <v>-228.707782333333</v>
      </c>
      <c r="FS237" s="7">
        <v>-0.52627566666666603</v>
      </c>
      <c r="FT237" s="7">
        <v>3.03219666666666</v>
      </c>
      <c r="FU237" s="7">
        <v>-1.9640569999999999</v>
      </c>
      <c r="FV237" s="7">
        <v>-0.41265566666666598</v>
      </c>
      <c r="FW237" s="7">
        <v>0.69069266666666596</v>
      </c>
      <c r="FX237" s="7">
        <v>20887.04088</v>
      </c>
      <c r="FY237" s="7">
        <v>246.433333333333</v>
      </c>
      <c r="FZ237" s="7">
        <v>54.966666666666598</v>
      </c>
      <c r="GA237" s="7">
        <v>153.19999999999999</v>
      </c>
      <c r="GB237" s="7">
        <v>38.266666666666602</v>
      </c>
      <c r="GC237" s="7">
        <v>16.3333333333333</v>
      </c>
      <c r="GD237" s="7">
        <v>21.933333333333302</v>
      </c>
      <c r="GE237" s="7">
        <v>55.733333333333299</v>
      </c>
      <c r="GF237" s="7">
        <v>58.066666666666599</v>
      </c>
      <c r="GG237" s="7">
        <v>7.93333333333333</v>
      </c>
      <c r="GH237" s="7">
        <v>6.93333333333333</v>
      </c>
    </row>
    <row r="238" spans="1:190" x14ac:dyDescent="0.3">
      <c r="A238" s="6">
        <v>43738</v>
      </c>
      <c r="B238" s="7">
        <v>5.8</v>
      </c>
      <c r="C238" s="7">
        <v>8.1</v>
      </c>
      <c r="D238" s="7">
        <v>5.6</v>
      </c>
      <c r="E238" s="7">
        <v>5.9</v>
      </c>
      <c r="F238" s="7">
        <v>4.9000000000000004</v>
      </c>
      <c r="G238" s="7">
        <v>6.9</v>
      </c>
      <c r="H238" s="7">
        <v>2.9</v>
      </c>
      <c r="I238" s="7">
        <v>6.7</v>
      </c>
      <c r="J238" s="7">
        <v>0.8</v>
      </c>
      <c r="K238" s="7">
        <v>4.7</v>
      </c>
      <c r="L238" s="7">
        <v>4.41</v>
      </c>
      <c r="M238" s="7">
        <v>5.77</v>
      </c>
      <c r="N238" s="7">
        <v>3.55</v>
      </c>
      <c r="O238" s="7">
        <v>8.5399999999999991</v>
      </c>
      <c r="P238" s="7">
        <v>3.28</v>
      </c>
      <c r="Q238" s="7">
        <v>5.8</v>
      </c>
      <c r="R238" s="7">
        <v>5.7</v>
      </c>
      <c r="S238" s="7">
        <v>3.3</v>
      </c>
      <c r="T238" s="7">
        <v>0.3</v>
      </c>
      <c r="U238" s="7">
        <v>-5.3</v>
      </c>
      <c r="V238" s="7">
        <v>4.5999999999999996</v>
      </c>
      <c r="W238" s="7">
        <v>1.4</v>
      </c>
      <c r="X238" s="7">
        <v>1</v>
      </c>
      <c r="Y238" s="7">
        <v>49.8</v>
      </c>
      <c r="Z238" s="7">
        <v>52.3</v>
      </c>
      <c r="AA238" s="7">
        <v>53.7</v>
      </c>
      <c r="AB238" s="7">
        <v>51.4</v>
      </c>
      <c r="AC238" s="7">
        <v>51.3</v>
      </c>
      <c r="AD238" s="7">
        <v>7.54</v>
      </c>
      <c r="AE238" s="7">
        <v>5.4</v>
      </c>
      <c r="AF238" s="7">
        <v>5.6</v>
      </c>
      <c r="AG238" s="7">
        <v>2.4</v>
      </c>
      <c r="AH238" s="7">
        <v>1.8</v>
      </c>
      <c r="AI238" s="7">
        <v>-1</v>
      </c>
      <c r="AJ238" s="7">
        <v>4.7</v>
      </c>
      <c r="AK238" s="7">
        <v>4.2</v>
      </c>
      <c r="AL238" s="7">
        <v>4.8</v>
      </c>
      <c r="AM238" s="7">
        <v>42.1</v>
      </c>
      <c r="AN238" s="7">
        <v>1.8</v>
      </c>
      <c r="AO238" s="7">
        <v>10</v>
      </c>
      <c r="AP238" s="7">
        <v>5.0999999999999996</v>
      </c>
      <c r="AQ238" s="7">
        <v>-1.2</v>
      </c>
      <c r="AR238" s="7">
        <v>12.1</v>
      </c>
      <c r="AS238" s="7">
        <v>-2.1</v>
      </c>
      <c r="AT238" s="7">
        <v>2</v>
      </c>
      <c r="AU238" s="7">
        <v>7.2</v>
      </c>
      <c r="AV238" s="7">
        <v>21.25</v>
      </c>
      <c r="AW238" s="7">
        <v>2.5099999999999998</v>
      </c>
      <c r="AX238" s="7">
        <v>30</v>
      </c>
      <c r="AY238" s="7">
        <v>67.489999999999995</v>
      </c>
      <c r="AZ238" s="7">
        <v>-2.1</v>
      </c>
      <c r="BA238" s="7">
        <v>26.2</v>
      </c>
      <c r="BB238" s="7">
        <v>2.5</v>
      </c>
      <c r="BC238" s="7">
        <v>0.4</v>
      </c>
      <c r="BD238" s="7">
        <v>-31</v>
      </c>
      <c r="BE238" s="7">
        <v>-17.399999999999999</v>
      </c>
      <c r="BF238" s="7">
        <v>4.7</v>
      </c>
      <c r="BG238" s="7">
        <v>-5.0999999999999996</v>
      </c>
      <c r="BH238" s="7">
        <v>3.6</v>
      </c>
      <c r="BI238" s="7">
        <v>13.1</v>
      </c>
      <c r="BJ238" s="7">
        <v>10.1</v>
      </c>
      <c r="BK238" s="7">
        <v>12.9</v>
      </c>
      <c r="BL238" s="7">
        <v>15.8</v>
      </c>
      <c r="BM238" s="7">
        <v>3.5</v>
      </c>
      <c r="BN238" s="7">
        <v>-7</v>
      </c>
      <c r="BO238" s="7">
        <v>18.5</v>
      </c>
      <c r="BP238" s="7">
        <v>2.2999999999999998</v>
      </c>
      <c r="BQ238" s="7">
        <v>15.5</v>
      </c>
      <c r="BR238" s="7">
        <v>3.44</v>
      </c>
      <c r="BS238" s="7">
        <v>-10.3</v>
      </c>
      <c r="BT238" s="7">
        <v>-7</v>
      </c>
      <c r="BU238" s="7">
        <v>4</v>
      </c>
      <c r="BV238" s="7">
        <v>0.5</v>
      </c>
      <c r="BW238" s="7">
        <v>10.47</v>
      </c>
      <c r="BX238" s="7">
        <v>10.5</v>
      </c>
      <c r="BY238" s="7">
        <v>14.9</v>
      </c>
      <c r="BZ238" s="7">
        <v>0.8</v>
      </c>
      <c r="CA238" s="7">
        <v>-8</v>
      </c>
      <c r="CB238" s="7">
        <v>7.6</v>
      </c>
      <c r="CC238" s="7">
        <v>10.5</v>
      </c>
      <c r="CD238" s="7">
        <v>-20.2</v>
      </c>
      <c r="CE238" s="7">
        <v>-18.2</v>
      </c>
      <c r="CF238" s="7">
        <v>19.600000000000001</v>
      </c>
      <c r="CG238" s="7">
        <v>101.23</v>
      </c>
      <c r="CH238" s="7">
        <v>7.1</v>
      </c>
      <c r="CI238" s="7">
        <v>8.6</v>
      </c>
      <c r="CJ238" s="7">
        <v>8.6999999999999993</v>
      </c>
      <c r="CK238" s="7">
        <v>-8.6</v>
      </c>
      <c r="CL238" s="7">
        <v>-0.1</v>
      </c>
      <c r="CM238" s="7">
        <v>1.1000000000000001</v>
      </c>
      <c r="CN238" s="7">
        <v>-11</v>
      </c>
      <c r="CO238" s="7">
        <v>-13.7</v>
      </c>
      <c r="CP238" s="7">
        <v>-11.3</v>
      </c>
      <c r="CQ238" s="7">
        <v>10.3</v>
      </c>
      <c r="CR238" s="7">
        <v>8.6</v>
      </c>
      <c r="CS238" s="7">
        <v>4.5999999999999996</v>
      </c>
      <c r="CT238" s="7">
        <v>0.1</v>
      </c>
      <c r="CU238" s="7">
        <v>4.7</v>
      </c>
      <c r="CV238" s="7">
        <v>5</v>
      </c>
      <c r="CW238" s="7">
        <v>7.8</v>
      </c>
      <c r="CX238" s="7">
        <v>7.5</v>
      </c>
      <c r="CY238" s="7">
        <v>9</v>
      </c>
      <c r="CZ238" s="7">
        <v>7.6</v>
      </c>
      <c r="DA238" s="7">
        <v>9.4</v>
      </c>
      <c r="DB238" s="7">
        <v>9</v>
      </c>
      <c r="DC238" s="7">
        <v>3.1</v>
      </c>
      <c r="DD238" s="7">
        <v>2.9</v>
      </c>
      <c r="DE238" s="7">
        <v>7.1</v>
      </c>
      <c r="DF238" s="7">
        <v>5.79</v>
      </c>
      <c r="DG238" s="7">
        <v>7.9</v>
      </c>
      <c r="DH238" s="7">
        <v>7.2</v>
      </c>
      <c r="DI238" s="7">
        <v>-5.15</v>
      </c>
      <c r="DJ238" s="7">
        <v>-2.2000000000000002</v>
      </c>
      <c r="DK238" s="7">
        <v>29.13</v>
      </c>
      <c r="DL238" s="7">
        <v>-2.21</v>
      </c>
      <c r="DM238" s="7">
        <v>-1547</v>
      </c>
      <c r="DN238" s="7">
        <v>30924.31</v>
      </c>
      <c r="DO238" s="7">
        <v>91.53</v>
      </c>
      <c r="DP238" s="7">
        <v>4</v>
      </c>
      <c r="DQ238" s="7">
        <v>3.4</v>
      </c>
      <c r="DR238" s="7">
        <v>8.4</v>
      </c>
      <c r="DS238" s="7">
        <v>12.5</v>
      </c>
      <c r="DT238" s="7">
        <v>22.46</v>
      </c>
      <c r="DU238" s="7">
        <v>17.940000000000001</v>
      </c>
      <c r="DV238" s="7">
        <v>30.47</v>
      </c>
      <c r="DW238" s="7">
        <v>0.08</v>
      </c>
      <c r="DX238" s="7">
        <v>49.34</v>
      </c>
      <c r="DY238" s="7">
        <v>9.2899999999999991</v>
      </c>
      <c r="DZ238" s="7">
        <v>-19.2</v>
      </c>
      <c r="EA238" s="7">
        <v>58.12</v>
      </c>
      <c r="EB238" s="7">
        <v>102.3</v>
      </c>
      <c r="EC238" s="7">
        <v>-13.98</v>
      </c>
      <c r="ED238" s="7">
        <v>10.666387</v>
      </c>
      <c r="EE238" s="7">
        <v>2.5499999999999998</v>
      </c>
      <c r="EF238" s="7">
        <v>2.6349999999999998</v>
      </c>
      <c r="EG238" s="7">
        <v>2.8134000000000001</v>
      </c>
      <c r="EH238" s="7">
        <v>3.2469999999999999</v>
      </c>
      <c r="EI238" s="7">
        <v>4.2</v>
      </c>
      <c r="EJ238" s="7">
        <v>2.6905000000000001</v>
      </c>
      <c r="EK238" s="7">
        <v>2.6957</v>
      </c>
      <c r="EL238" s="7">
        <v>2.68</v>
      </c>
      <c r="EM238" s="7">
        <v>2.7073999999999998</v>
      </c>
      <c r="EN238" s="7">
        <v>2.8064</v>
      </c>
      <c r="EO238" s="7">
        <v>2.9765999999999999</v>
      </c>
      <c r="EP238" s="7">
        <v>3.37</v>
      </c>
      <c r="EQ238" s="7">
        <v>3</v>
      </c>
      <c r="ER238" s="7">
        <v>-1.2</v>
      </c>
      <c r="ES238" s="7">
        <v>98.9</v>
      </c>
      <c r="ET238" s="7">
        <v>5.9</v>
      </c>
      <c r="EU238" s="7">
        <v>2.7</v>
      </c>
      <c r="EV238" s="7">
        <v>4.4999999999999902</v>
      </c>
      <c r="EW238" s="7">
        <v>7.4</v>
      </c>
      <c r="EX238" s="7">
        <v>2.8999999999999901</v>
      </c>
      <c r="EY238" s="7">
        <v>4.1999999999999904</v>
      </c>
      <c r="EZ238" s="7">
        <v>3.8</v>
      </c>
      <c r="FA238" s="7">
        <v>5.8</v>
      </c>
      <c r="FB238" s="7">
        <v>5.5</v>
      </c>
      <c r="FC238" s="7">
        <v>6.9</v>
      </c>
      <c r="FD238" s="7">
        <v>5.9</v>
      </c>
      <c r="FE238" s="7">
        <v>6.5</v>
      </c>
      <c r="FF238" s="7">
        <v>3.9</v>
      </c>
      <c r="FG238" s="7">
        <v>21</v>
      </c>
      <c r="FH238" s="7">
        <v>7.4</v>
      </c>
      <c r="FI238" s="7">
        <v>8.6999999999999993</v>
      </c>
      <c r="FJ238" s="7">
        <v>4.4797000000000002</v>
      </c>
      <c r="FK238" s="7">
        <v>3.4281000000000001</v>
      </c>
      <c r="FL238" s="7">
        <v>5.8765000000000001</v>
      </c>
      <c r="FM238" s="7">
        <v>3.0192999999999999</v>
      </c>
      <c r="FN238" s="7">
        <v>83.930935000000005</v>
      </c>
      <c r="FO238" s="7">
        <v>0.23360599999999901</v>
      </c>
      <c r="FP238" s="7">
        <v>364.99183399999998</v>
      </c>
      <c r="FQ238" s="7">
        <v>0.85264299999999904</v>
      </c>
      <c r="FR238" s="7">
        <v>-264.99183399999998</v>
      </c>
      <c r="FS238" s="7">
        <v>-0.61903699999999895</v>
      </c>
      <c r="FT238" s="7">
        <v>3.1906829999999902</v>
      </c>
      <c r="FU238" s="7">
        <v>-2.0173899999999998</v>
      </c>
      <c r="FV238" s="7">
        <v>-0.40775899999999898</v>
      </c>
      <c r="FW238" s="7">
        <v>0.66165399999999897</v>
      </c>
      <c r="FX238" s="7">
        <v>21301.996520000001</v>
      </c>
      <c r="FY238" s="7">
        <v>246.79999999999899</v>
      </c>
      <c r="FZ238" s="7">
        <v>55.3</v>
      </c>
      <c r="GA238" s="7">
        <v>153</v>
      </c>
      <c r="GB238" s="7">
        <v>38.499999999999901</v>
      </c>
      <c r="GC238" s="7">
        <v>16.399999999999999</v>
      </c>
      <c r="GD238" s="7">
        <v>22.1</v>
      </c>
      <c r="GE238" s="7">
        <v>54.8</v>
      </c>
      <c r="GF238" s="7">
        <v>58.3</v>
      </c>
      <c r="GG238" s="7">
        <v>7.9</v>
      </c>
      <c r="GH238" s="7">
        <v>7.2</v>
      </c>
    </row>
    <row r="239" spans="1:190" x14ac:dyDescent="0.3">
      <c r="A239" s="6">
        <v>43769</v>
      </c>
      <c r="B239" s="7">
        <v>4.7</v>
      </c>
      <c r="C239" s="7">
        <v>3.9</v>
      </c>
      <c r="D239" s="7">
        <v>4.5999999999999996</v>
      </c>
      <c r="E239" s="7">
        <v>6.6</v>
      </c>
      <c r="F239" s="7">
        <v>4.8</v>
      </c>
      <c r="G239" s="7">
        <v>5.4</v>
      </c>
      <c r="H239" s="7">
        <v>2.1</v>
      </c>
      <c r="I239" s="7">
        <v>5.4</v>
      </c>
      <c r="J239" s="7">
        <v>0.38</v>
      </c>
      <c r="K239" s="7">
        <v>4</v>
      </c>
      <c r="L239" s="7">
        <v>5.03</v>
      </c>
      <c r="M239" s="7">
        <v>9.09</v>
      </c>
      <c r="N239" s="7">
        <v>3.38</v>
      </c>
      <c r="O239" s="7">
        <v>14.54</v>
      </c>
      <c r="P239" s="7">
        <v>2.74</v>
      </c>
      <c r="Q239" s="7">
        <v>9</v>
      </c>
      <c r="R239" s="7">
        <v>4.7</v>
      </c>
      <c r="S239" s="7">
        <v>4.4000000000000004</v>
      </c>
      <c r="T239" s="7">
        <v>2.2000000000000002</v>
      </c>
      <c r="U239" s="7">
        <v>-9.9</v>
      </c>
      <c r="V239" s="7">
        <v>3.5</v>
      </c>
      <c r="W239" s="7">
        <v>0.8</v>
      </c>
      <c r="X239" s="7">
        <v>0.4</v>
      </c>
      <c r="Y239" s="7">
        <v>49.3</v>
      </c>
      <c r="Z239" s="7">
        <v>50.8</v>
      </c>
      <c r="AA239" s="7">
        <v>52.8</v>
      </c>
      <c r="AB239" s="7">
        <v>51.7</v>
      </c>
      <c r="AC239" s="7">
        <v>51.1</v>
      </c>
      <c r="AD239" s="7">
        <v>8.2799999999999994</v>
      </c>
      <c r="AE239" s="7">
        <v>5.2</v>
      </c>
      <c r="AF239" s="7">
        <v>5.4</v>
      </c>
      <c r="AG239" s="7">
        <v>2.2999999999999998</v>
      </c>
      <c r="AH239" s="7">
        <v>2</v>
      </c>
      <c r="AI239" s="7">
        <v>-1</v>
      </c>
      <c r="AJ239" s="7">
        <v>4.2</v>
      </c>
      <c r="AK239" s="7">
        <v>3.8</v>
      </c>
      <c r="AL239" s="7">
        <v>3.7</v>
      </c>
      <c r="AM239" s="7">
        <v>36.4</v>
      </c>
      <c r="AN239" s="7">
        <v>1.1000000000000001</v>
      </c>
      <c r="AO239" s="7">
        <v>10.3</v>
      </c>
      <c r="AP239" s="7">
        <v>4.7</v>
      </c>
      <c r="AQ239" s="7">
        <v>-0.5</v>
      </c>
      <c r="AR239" s="7">
        <v>11.9</v>
      </c>
      <c r="AS239" s="7">
        <v>-2.4</v>
      </c>
      <c r="AT239" s="7">
        <v>2.2999999999999998</v>
      </c>
      <c r="AU239" s="7">
        <v>6.8</v>
      </c>
      <c r="AV239" s="7">
        <v>21.45</v>
      </c>
      <c r="AW239" s="7">
        <v>2.23</v>
      </c>
      <c r="AX239" s="7">
        <v>29.76</v>
      </c>
      <c r="AY239" s="7">
        <v>68.02</v>
      </c>
      <c r="AZ239" s="7">
        <v>-2.2000000000000002</v>
      </c>
      <c r="BA239" s="7">
        <v>25.1</v>
      </c>
      <c r="BB239" s="7">
        <v>2.6</v>
      </c>
      <c r="BC239" s="7">
        <v>1.9</v>
      </c>
      <c r="BD239" s="7">
        <v>-30</v>
      </c>
      <c r="BE239" s="7">
        <v>-16.7</v>
      </c>
      <c r="BF239" s="7">
        <v>4.5999999999999996</v>
      </c>
      <c r="BG239" s="7">
        <v>-5</v>
      </c>
      <c r="BH239" s="7">
        <v>4.8</v>
      </c>
      <c r="BI239" s="7">
        <v>13.5</v>
      </c>
      <c r="BJ239" s="7">
        <v>9.6</v>
      </c>
      <c r="BK239" s="7">
        <v>13</v>
      </c>
      <c r="BL239" s="7">
        <v>14.8</v>
      </c>
      <c r="BM239" s="7">
        <v>2.7</v>
      </c>
      <c r="BN239" s="7">
        <v>-7</v>
      </c>
      <c r="BO239" s="7">
        <v>18</v>
      </c>
      <c r="BP239" s="7">
        <v>3.5</v>
      </c>
      <c r="BQ239" s="7">
        <v>13.8</v>
      </c>
      <c r="BR239" s="7">
        <v>3.26</v>
      </c>
      <c r="BS239" s="7">
        <v>-11.6</v>
      </c>
      <c r="BT239" s="7">
        <v>-4.4000000000000004</v>
      </c>
      <c r="BU239" s="7">
        <v>4.5</v>
      </c>
      <c r="BV239" s="7">
        <v>3.1</v>
      </c>
      <c r="BW239" s="7">
        <v>25.43</v>
      </c>
      <c r="BX239" s="7">
        <v>10.3</v>
      </c>
      <c r="BY239" s="7">
        <v>14.6</v>
      </c>
      <c r="BZ239" s="7">
        <v>1.6</v>
      </c>
      <c r="CA239" s="7">
        <v>-7.6</v>
      </c>
      <c r="CB239" s="7">
        <v>6.6</v>
      </c>
      <c r="CC239" s="7">
        <v>10.3</v>
      </c>
      <c r="CD239" s="7">
        <v>-16.3</v>
      </c>
      <c r="CE239" s="7">
        <v>-15.2</v>
      </c>
      <c r="CF239" s="7">
        <v>18.399999999999999</v>
      </c>
      <c r="CG239" s="7">
        <v>101.28</v>
      </c>
      <c r="CH239" s="7">
        <v>7</v>
      </c>
      <c r="CI239" s="7">
        <v>10</v>
      </c>
      <c r="CJ239" s="7">
        <v>9</v>
      </c>
      <c r="CK239" s="7">
        <v>-5.5</v>
      </c>
      <c r="CL239" s="7">
        <v>0.1</v>
      </c>
      <c r="CM239" s="7">
        <v>1.5</v>
      </c>
      <c r="CN239" s="7">
        <v>-11.9</v>
      </c>
      <c r="CO239" s="7">
        <v>-14</v>
      </c>
      <c r="CP239" s="7">
        <v>-10.6</v>
      </c>
      <c r="CQ239" s="7">
        <v>10.4</v>
      </c>
      <c r="CR239" s="7">
        <v>8</v>
      </c>
      <c r="CS239" s="7">
        <v>4.2</v>
      </c>
      <c r="CT239" s="7">
        <v>0.5</v>
      </c>
      <c r="CU239" s="7">
        <v>4.4000000000000004</v>
      </c>
      <c r="CV239" s="7">
        <v>4.5999999999999996</v>
      </c>
      <c r="CW239" s="7">
        <v>7.2</v>
      </c>
      <c r="CX239" s="7">
        <v>7</v>
      </c>
      <c r="CY239" s="7">
        <v>8.6</v>
      </c>
      <c r="CZ239" s="7">
        <v>7</v>
      </c>
      <c r="DA239" s="7">
        <v>9</v>
      </c>
      <c r="DB239" s="7">
        <v>8.3000000000000007</v>
      </c>
      <c r="DC239" s="7">
        <v>1.2</v>
      </c>
      <c r="DD239" s="7">
        <v>0.9</v>
      </c>
      <c r="DE239" s="7">
        <v>5.6</v>
      </c>
      <c r="DF239" s="7">
        <v>4.9000000000000004</v>
      </c>
      <c r="DG239" s="9">
        <f>2/3*DG238+1/3*DG241</f>
        <v>7.9</v>
      </c>
      <c r="DH239" s="9">
        <f>2/3*DH238+1/3*DH241</f>
        <v>7.3</v>
      </c>
      <c r="DI239" s="7">
        <v>-4.03</v>
      </c>
      <c r="DJ239" s="7">
        <v>-3.3</v>
      </c>
      <c r="DK239" s="7">
        <v>28.31</v>
      </c>
      <c r="DL239" s="7">
        <v>-2.31</v>
      </c>
      <c r="DM239" s="7">
        <v>-1267</v>
      </c>
      <c r="DN239" s="7">
        <v>31051.61</v>
      </c>
      <c r="DO239" s="7">
        <v>91</v>
      </c>
      <c r="DP239" s="7">
        <v>4.7</v>
      </c>
      <c r="DQ239" s="7">
        <v>3.3</v>
      </c>
      <c r="DR239" s="7">
        <v>8.4</v>
      </c>
      <c r="DS239" s="7">
        <v>12.4</v>
      </c>
      <c r="DT239" s="7">
        <v>-5.12</v>
      </c>
      <c r="DU239" s="7">
        <v>-118.56</v>
      </c>
      <c r="DV239" s="7">
        <v>12.48</v>
      </c>
      <c r="DW239" s="7">
        <v>-25.3</v>
      </c>
      <c r="DX239" s="7">
        <v>-16.03</v>
      </c>
      <c r="DY239" s="7">
        <v>-519.03</v>
      </c>
      <c r="DZ239" s="7">
        <v>-32.9</v>
      </c>
      <c r="EA239" s="7">
        <v>16.47</v>
      </c>
      <c r="EB239" s="7">
        <v>-4.6100000000000003</v>
      </c>
      <c r="EC239" s="7">
        <v>67.39</v>
      </c>
      <c r="ED239" s="7">
        <v>10.581898000000001</v>
      </c>
      <c r="EE239" s="7">
        <v>2.5499999999999998</v>
      </c>
      <c r="EF239" s="7">
        <v>2.59</v>
      </c>
      <c r="EG239" s="7">
        <v>2.9411</v>
      </c>
      <c r="EH239" s="7">
        <v>3.3593999999999999</v>
      </c>
      <c r="EI239" s="7">
        <v>4.2</v>
      </c>
      <c r="EJ239" s="7">
        <v>2.9024999999999999</v>
      </c>
      <c r="EK239" s="7">
        <v>2.8450000000000002</v>
      </c>
      <c r="EL239" s="7">
        <v>2.8512</v>
      </c>
      <c r="EM239" s="7">
        <v>2.8813</v>
      </c>
      <c r="EN239" s="7">
        <v>3.0198</v>
      </c>
      <c r="EO239" s="7">
        <v>3.1717</v>
      </c>
      <c r="EP239" s="7">
        <v>3.5350000000000001</v>
      </c>
      <c r="EQ239" s="7">
        <v>3.8</v>
      </c>
      <c r="ER239" s="7">
        <v>-1.6</v>
      </c>
      <c r="ES239" s="7">
        <v>98.9</v>
      </c>
      <c r="ET239" s="7">
        <v>5.86666666666666</v>
      </c>
      <c r="EU239" s="7">
        <v>2.93333333333333</v>
      </c>
      <c r="EV239" s="7">
        <v>4.6666666666666599</v>
      </c>
      <c r="EW239" s="7">
        <v>7.2333333333333298</v>
      </c>
      <c r="EX239" s="7">
        <v>3.1</v>
      </c>
      <c r="EY239" s="7">
        <v>4.4666666666666597</v>
      </c>
      <c r="EZ239" s="7">
        <v>4.1333333333333302</v>
      </c>
      <c r="FA239" s="7">
        <v>5.5</v>
      </c>
      <c r="FB239" s="7">
        <v>5.43333333333333</v>
      </c>
      <c r="FC239" s="7">
        <v>6.5</v>
      </c>
      <c r="FD239" s="7">
        <v>5.7</v>
      </c>
      <c r="FE239" s="7">
        <v>6.5</v>
      </c>
      <c r="FF239" s="7">
        <v>3.3</v>
      </c>
      <c r="FG239" s="7">
        <v>20.2</v>
      </c>
      <c r="FH239" s="7">
        <v>7.3</v>
      </c>
      <c r="FI239" s="7">
        <v>9.1333333333333293</v>
      </c>
      <c r="FJ239" s="7">
        <v>4.2706</v>
      </c>
      <c r="FK239" s="7">
        <v>3.2547000000000001</v>
      </c>
      <c r="FL239" s="7">
        <v>5.5937333333333301</v>
      </c>
      <c r="FM239" s="7">
        <v>2.8921666666666601</v>
      </c>
      <c r="FN239" s="7">
        <v>190.43963400000001</v>
      </c>
      <c r="FO239" s="7">
        <v>0.497371333333333</v>
      </c>
      <c r="FP239" s="7">
        <v>268.25019200000003</v>
      </c>
      <c r="FQ239" s="7">
        <v>0.82385799999999998</v>
      </c>
      <c r="FR239" s="7">
        <v>-168.250192</v>
      </c>
      <c r="FS239" s="7">
        <v>-0.32648666666666698</v>
      </c>
      <c r="FT239" s="7">
        <v>3.0953343333333301</v>
      </c>
      <c r="FU239" s="7">
        <v>-1.847799</v>
      </c>
      <c r="FV239" s="7">
        <v>-0.51229233333333302</v>
      </c>
      <c r="FW239" s="7">
        <v>0.92766800000000005</v>
      </c>
      <c r="FX239" s="7">
        <v>21866.623186666598</v>
      </c>
      <c r="FY239" s="7">
        <v>246.7</v>
      </c>
      <c r="FZ239" s="7">
        <v>55.566666666666599</v>
      </c>
      <c r="GA239" s="7">
        <v>152.63333333333301</v>
      </c>
      <c r="GB239" s="7">
        <v>38.5</v>
      </c>
      <c r="GC239" s="7">
        <v>16.566666666666599</v>
      </c>
      <c r="GD239" s="7">
        <v>21.933333333333302</v>
      </c>
      <c r="GE239" s="7">
        <v>54.9</v>
      </c>
      <c r="GF239" s="7">
        <v>58.933333333333302</v>
      </c>
      <c r="GG239" s="7">
        <v>7.9</v>
      </c>
      <c r="GH239" s="7">
        <v>7.3</v>
      </c>
    </row>
    <row r="240" spans="1:190" x14ac:dyDescent="0.3">
      <c r="A240" s="6">
        <v>43799</v>
      </c>
      <c r="B240" s="7">
        <v>6.2</v>
      </c>
      <c r="C240" s="7">
        <v>5.7</v>
      </c>
      <c r="D240" s="7">
        <v>6.3</v>
      </c>
      <c r="E240" s="7">
        <v>6.7</v>
      </c>
      <c r="F240" s="7">
        <v>3.7</v>
      </c>
      <c r="G240" s="7">
        <v>7</v>
      </c>
      <c r="H240" s="7">
        <v>3.2</v>
      </c>
      <c r="I240" s="7">
        <v>8.9</v>
      </c>
      <c r="J240" s="7">
        <v>0.84</v>
      </c>
      <c r="K240" s="7">
        <v>4</v>
      </c>
      <c r="L240" s="7">
        <v>4.71</v>
      </c>
      <c r="M240" s="7">
        <v>3.83</v>
      </c>
      <c r="N240" s="7">
        <v>3.63</v>
      </c>
      <c r="O240" s="7">
        <v>10.74</v>
      </c>
      <c r="P240" s="7">
        <v>4.0599999999999996</v>
      </c>
      <c r="Q240" s="7">
        <v>9.1999999999999993</v>
      </c>
      <c r="R240" s="7">
        <v>7.6</v>
      </c>
      <c r="S240" s="7">
        <v>4.4000000000000004</v>
      </c>
      <c r="T240" s="7">
        <v>3.2</v>
      </c>
      <c r="U240" s="7">
        <v>5.4</v>
      </c>
      <c r="V240" s="7">
        <v>4.5999999999999996</v>
      </c>
      <c r="W240" s="7">
        <v>1</v>
      </c>
      <c r="X240" s="7">
        <v>0.3</v>
      </c>
      <c r="Y240" s="7">
        <v>50.2</v>
      </c>
      <c r="Z240" s="7">
        <v>52.6</v>
      </c>
      <c r="AA240" s="7">
        <v>54.4</v>
      </c>
      <c r="AB240" s="7">
        <v>51.8</v>
      </c>
      <c r="AC240" s="7">
        <v>53.5</v>
      </c>
      <c r="AD240" s="7">
        <v>8.44</v>
      </c>
      <c r="AE240" s="7">
        <v>5.2</v>
      </c>
      <c r="AF240" s="7">
        <v>5.4</v>
      </c>
      <c r="AG240" s="7">
        <v>2.5</v>
      </c>
      <c r="AH240" s="7">
        <v>-0.6</v>
      </c>
      <c r="AI240" s="7">
        <v>-0.6</v>
      </c>
      <c r="AJ240" s="7">
        <v>4.0999999999999996</v>
      </c>
      <c r="AK240" s="7">
        <v>2.7</v>
      </c>
      <c r="AL240" s="7">
        <v>2.2999999999999998</v>
      </c>
      <c r="AM240" s="7">
        <v>32</v>
      </c>
      <c r="AN240" s="7">
        <v>1.2</v>
      </c>
      <c r="AO240" s="7">
        <v>10.7</v>
      </c>
      <c r="AP240" s="7">
        <v>5</v>
      </c>
      <c r="AQ240" s="7">
        <v>-1.8</v>
      </c>
      <c r="AR240" s="7">
        <v>11.6</v>
      </c>
      <c r="AS240" s="7">
        <v>-0.1</v>
      </c>
      <c r="AT240" s="7">
        <v>2.4</v>
      </c>
      <c r="AU240" s="7">
        <v>6.7</v>
      </c>
      <c r="AV240" s="7">
        <v>22.72</v>
      </c>
      <c r="AW240" s="7">
        <v>2.2799999999999998</v>
      </c>
      <c r="AX240" s="7">
        <v>29.69</v>
      </c>
      <c r="AY240" s="7">
        <v>68.03</v>
      </c>
      <c r="AZ240" s="7">
        <v>0</v>
      </c>
      <c r="BA240" s="7">
        <v>25.3</v>
      </c>
      <c r="BB240" s="7">
        <v>2.5</v>
      </c>
      <c r="BC240" s="7">
        <v>3.6</v>
      </c>
      <c r="BD240" s="7">
        <v>-51.2</v>
      </c>
      <c r="BE240" s="7">
        <v>-15.2</v>
      </c>
      <c r="BF240" s="7">
        <v>4.3</v>
      </c>
      <c r="BG240" s="7">
        <v>-2</v>
      </c>
      <c r="BH240" s="7">
        <v>4.2</v>
      </c>
      <c r="BI240" s="7">
        <v>13.6</v>
      </c>
      <c r="BJ240" s="7">
        <v>9.4</v>
      </c>
      <c r="BK240" s="7">
        <v>14.4</v>
      </c>
      <c r="BL240" s="7">
        <v>15.3</v>
      </c>
      <c r="BM240" s="7">
        <v>2.8</v>
      </c>
      <c r="BN240" s="7">
        <v>-5.2</v>
      </c>
      <c r="BO240" s="7">
        <v>17.5</v>
      </c>
      <c r="BP240" s="7">
        <v>3.9</v>
      </c>
      <c r="BQ240" s="7">
        <v>13.4</v>
      </c>
      <c r="BR240" s="7">
        <v>3.47</v>
      </c>
      <c r="BS240" s="7">
        <v>-22.3</v>
      </c>
      <c r="BT240" s="7">
        <v>-1.5</v>
      </c>
      <c r="BU240" s="7">
        <v>4.9000000000000004</v>
      </c>
      <c r="BV240" s="7">
        <v>0.1</v>
      </c>
      <c r="BW240" s="7">
        <v>-44.2</v>
      </c>
      <c r="BX240" s="7">
        <v>10.199999999999999</v>
      </c>
      <c r="BY240" s="7">
        <v>14.4</v>
      </c>
      <c r="BZ240" s="7">
        <v>2.5</v>
      </c>
      <c r="CA240" s="7">
        <v>-7.3</v>
      </c>
      <c r="CB240" s="7">
        <v>5.8</v>
      </c>
      <c r="CC240" s="7">
        <v>10.199999999999999</v>
      </c>
      <c r="CD240" s="7">
        <v>-14.2</v>
      </c>
      <c r="CE240" s="7">
        <v>-13</v>
      </c>
      <c r="CF240" s="7">
        <v>17</v>
      </c>
      <c r="CG240" s="7">
        <v>101.3</v>
      </c>
      <c r="CH240" s="7">
        <v>7</v>
      </c>
      <c r="CI240" s="7">
        <v>8.6</v>
      </c>
      <c r="CJ240" s="7">
        <v>8.6999999999999993</v>
      </c>
      <c r="CK240" s="7">
        <v>-4.5</v>
      </c>
      <c r="CL240" s="7">
        <v>0.2</v>
      </c>
      <c r="CM240" s="7">
        <v>1.6</v>
      </c>
      <c r="CN240" s="7">
        <v>-11.9</v>
      </c>
      <c r="CO240" s="7">
        <v>-14.1</v>
      </c>
      <c r="CP240" s="7">
        <v>-8.8000000000000007</v>
      </c>
      <c r="CQ240" s="7">
        <v>10</v>
      </c>
      <c r="CR240" s="7">
        <v>7.3</v>
      </c>
      <c r="CS240" s="7">
        <v>3.8</v>
      </c>
      <c r="CT240" s="7">
        <v>1</v>
      </c>
      <c r="CU240" s="7">
        <v>3.9</v>
      </c>
      <c r="CV240" s="7">
        <v>4.0999999999999996</v>
      </c>
      <c r="CW240" s="7">
        <v>8</v>
      </c>
      <c r="CX240" s="7">
        <v>7.9</v>
      </c>
      <c r="CY240" s="7">
        <v>9.1</v>
      </c>
      <c r="CZ240" s="7">
        <v>7.8</v>
      </c>
      <c r="DA240" s="7">
        <v>9.6999999999999993</v>
      </c>
      <c r="DB240" s="7">
        <v>9.1</v>
      </c>
      <c r="DC240" s="7">
        <v>4.4000000000000004</v>
      </c>
      <c r="DD240" s="7">
        <v>4.2</v>
      </c>
      <c r="DE240" s="7">
        <v>8.1</v>
      </c>
      <c r="DF240" s="7">
        <v>4.9000000000000004</v>
      </c>
      <c r="DG240" s="9">
        <f>1/3*DG238+2/3*DG241</f>
        <v>7.9</v>
      </c>
      <c r="DH240" s="9">
        <f>1/3*DH238+2/3*DH241</f>
        <v>7.4</v>
      </c>
      <c r="DI240" s="7">
        <v>-3.57</v>
      </c>
      <c r="DJ240" s="7">
        <v>-1.8</v>
      </c>
      <c r="DK240" s="7">
        <v>-11.19</v>
      </c>
      <c r="DL240" s="7">
        <v>-2.12</v>
      </c>
      <c r="DM240" s="7">
        <v>-1289.0420120000001</v>
      </c>
      <c r="DN240" s="7">
        <v>30955.91</v>
      </c>
      <c r="DO240" s="7">
        <v>91.84</v>
      </c>
      <c r="DP240" s="7">
        <v>4.8</v>
      </c>
      <c r="DQ240" s="7">
        <v>3.5</v>
      </c>
      <c r="DR240" s="7">
        <v>8.1999999999999993</v>
      </c>
      <c r="DS240" s="7">
        <v>12.4</v>
      </c>
      <c r="DT240" s="7">
        <v>11.2</v>
      </c>
      <c r="DU240" s="7">
        <v>0.89</v>
      </c>
      <c r="DV240" s="7">
        <v>15.73</v>
      </c>
      <c r="DW240" s="7">
        <v>4.13</v>
      </c>
      <c r="DX240" s="7">
        <v>17.87</v>
      </c>
      <c r="DY240" s="7">
        <v>-1.08</v>
      </c>
      <c r="DZ240" s="7">
        <v>37.79</v>
      </c>
      <c r="EA240" s="7">
        <v>18.010000000000002</v>
      </c>
      <c r="EB240" s="7">
        <v>-63.1</v>
      </c>
      <c r="EC240" s="7">
        <v>123.33</v>
      </c>
      <c r="ED240" s="7">
        <v>10.669226999999999</v>
      </c>
      <c r="EE240" s="7">
        <v>2.5</v>
      </c>
      <c r="EF240" s="7">
        <v>2.3559999999999999</v>
      </c>
      <c r="EG240" s="7">
        <v>2.9563000000000001</v>
      </c>
      <c r="EH240" s="7">
        <v>3.3565</v>
      </c>
      <c r="EI240" s="7">
        <v>4.1500000000000004</v>
      </c>
      <c r="EJ240" s="7">
        <v>2.77</v>
      </c>
      <c r="EK240" s="7">
        <v>2.669</v>
      </c>
      <c r="EL240" s="7">
        <v>2.6659000000000002</v>
      </c>
      <c r="EM240" s="7">
        <v>2.6804999999999999</v>
      </c>
      <c r="EN240" s="7">
        <v>2.8108</v>
      </c>
      <c r="EO240" s="7">
        <v>2.9739</v>
      </c>
      <c r="EP240" s="7">
        <v>3.5522</v>
      </c>
      <c r="EQ240" s="7">
        <v>4.5</v>
      </c>
      <c r="ER240" s="7">
        <v>-1.4</v>
      </c>
      <c r="ES240" s="7">
        <v>99.4</v>
      </c>
      <c r="ET240" s="7">
        <v>5.8333333333333304</v>
      </c>
      <c r="EU240" s="7">
        <v>3.1666666666666599</v>
      </c>
      <c r="EV240" s="7">
        <v>4.8333333333333304</v>
      </c>
      <c r="EW240" s="7">
        <v>7.0666666666666602</v>
      </c>
      <c r="EX240" s="7">
        <v>3.3</v>
      </c>
      <c r="EY240" s="7">
        <v>4.7333333333333298</v>
      </c>
      <c r="EZ240" s="7">
        <v>4.4666666666666597</v>
      </c>
      <c r="FA240" s="7">
        <v>5.2</v>
      </c>
      <c r="FB240" s="7">
        <v>5.36666666666666</v>
      </c>
      <c r="FC240" s="7">
        <v>6.1</v>
      </c>
      <c r="FD240" s="7">
        <v>5.5</v>
      </c>
      <c r="FE240" s="7">
        <v>6.5</v>
      </c>
      <c r="FF240" s="7">
        <v>2.7</v>
      </c>
      <c r="FG240" s="7">
        <v>19.399999999999999</v>
      </c>
      <c r="FH240" s="7">
        <v>7.2</v>
      </c>
      <c r="FI240" s="7">
        <v>9.5666666666666593</v>
      </c>
      <c r="FJ240" s="7">
        <v>4.0614999999999997</v>
      </c>
      <c r="FK240" s="7">
        <v>3.0813000000000001</v>
      </c>
      <c r="FL240" s="7">
        <v>5.3109666666666602</v>
      </c>
      <c r="FM240" s="7">
        <v>2.7650333333333301</v>
      </c>
      <c r="FN240" s="7">
        <v>296.94833299999999</v>
      </c>
      <c r="FO240" s="7">
        <v>0.76113666666666602</v>
      </c>
      <c r="FP240" s="7">
        <v>171.50855000000001</v>
      </c>
      <c r="FQ240" s="7">
        <v>0.79507300000000003</v>
      </c>
      <c r="FR240" s="7">
        <v>-71.50855</v>
      </c>
      <c r="FS240" s="7">
        <v>-3.3936333333333998E-2</v>
      </c>
      <c r="FT240" s="7">
        <v>2.9999856666666598</v>
      </c>
      <c r="FU240" s="7">
        <v>-1.6782079999999999</v>
      </c>
      <c r="FV240" s="7">
        <v>-0.61682566666666605</v>
      </c>
      <c r="FW240" s="7">
        <v>1.1936819999999999</v>
      </c>
      <c r="FX240" s="7">
        <v>22431.249853333298</v>
      </c>
      <c r="FY240" s="7">
        <v>246.6</v>
      </c>
      <c r="FZ240" s="7">
        <v>55.8333333333333</v>
      </c>
      <c r="GA240" s="7">
        <v>152.266666666666</v>
      </c>
      <c r="GB240" s="7">
        <v>38.5</v>
      </c>
      <c r="GC240" s="7">
        <v>16.733333333333299</v>
      </c>
      <c r="GD240" s="7">
        <v>21.766666666666602</v>
      </c>
      <c r="GE240" s="7">
        <v>55</v>
      </c>
      <c r="GF240" s="7">
        <v>59.566666666666599</v>
      </c>
      <c r="GG240" s="7">
        <v>7.9</v>
      </c>
      <c r="GH240" s="7">
        <v>7.4</v>
      </c>
    </row>
    <row r="241" spans="1:190" x14ac:dyDescent="0.3">
      <c r="A241" s="6">
        <v>43830</v>
      </c>
      <c r="B241" s="7">
        <v>6.9</v>
      </c>
      <c r="C241" s="7">
        <v>5.6</v>
      </c>
      <c r="D241" s="7">
        <v>7</v>
      </c>
      <c r="E241" s="7">
        <v>6.8</v>
      </c>
      <c r="F241" s="7">
        <v>7</v>
      </c>
      <c r="G241" s="7">
        <v>7.5</v>
      </c>
      <c r="H241" s="7">
        <v>4.8</v>
      </c>
      <c r="I241" s="7">
        <v>7.1</v>
      </c>
      <c r="J241" s="7">
        <v>0.6</v>
      </c>
      <c r="K241" s="7">
        <v>3.5</v>
      </c>
      <c r="L241" s="7">
        <v>13.77</v>
      </c>
      <c r="M241" s="7">
        <v>30.22</v>
      </c>
      <c r="N241" s="7">
        <v>15.05</v>
      </c>
      <c r="O241" s="7">
        <v>12.17</v>
      </c>
      <c r="P241" s="7">
        <v>6.58</v>
      </c>
      <c r="Q241" s="7">
        <v>13.2</v>
      </c>
      <c r="R241" s="7">
        <v>4.5</v>
      </c>
      <c r="S241" s="7">
        <v>10.1</v>
      </c>
      <c r="T241" s="7">
        <v>0.3</v>
      </c>
      <c r="U241" s="7">
        <v>-6.3</v>
      </c>
      <c r="V241" s="7">
        <v>4.5</v>
      </c>
      <c r="W241" s="7">
        <v>2.2000000000000002</v>
      </c>
      <c r="X241" s="7">
        <v>2</v>
      </c>
      <c r="Y241" s="7">
        <v>50.2</v>
      </c>
      <c r="Z241" s="7">
        <v>53.2</v>
      </c>
      <c r="AA241" s="7">
        <v>53.5</v>
      </c>
      <c r="AB241" s="7">
        <v>51.5</v>
      </c>
      <c r="AC241" s="7">
        <v>52.5</v>
      </c>
      <c r="AD241" s="7">
        <v>14.2</v>
      </c>
      <c r="AE241" s="7">
        <v>5.4</v>
      </c>
      <c r="AF241" s="7">
        <v>5.5</v>
      </c>
      <c r="AG241" s="7">
        <v>7.5</v>
      </c>
      <c r="AH241" s="7">
        <v>-0.7</v>
      </c>
      <c r="AI241" s="7">
        <v>0.4</v>
      </c>
      <c r="AJ241" s="7">
        <v>4.5</v>
      </c>
      <c r="AK241" s="7">
        <v>-0.9</v>
      </c>
      <c r="AL241" s="7">
        <v>2.4</v>
      </c>
      <c r="AM241" s="7">
        <v>33.9</v>
      </c>
      <c r="AN241" s="7">
        <v>1.7</v>
      </c>
      <c r="AO241" s="7">
        <v>11.9</v>
      </c>
      <c r="AP241" s="7">
        <v>5.4</v>
      </c>
      <c r="AQ241" s="7">
        <v>-0.9</v>
      </c>
      <c r="AR241" s="7">
        <v>10.6</v>
      </c>
      <c r="AS241" s="7">
        <v>0.6</v>
      </c>
      <c r="AT241" s="7">
        <v>3.2</v>
      </c>
      <c r="AU241" s="7">
        <v>6.5</v>
      </c>
      <c r="AV241" s="7">
        <v>23.97</v>
      </c>
      <c r="AW241" s="7">
        <v>2.29</v>
      </c>
      <c r="AX241" s="7">
        <v>29.57</v>
      </c>
      <c r="AY241" s="7">
        <v>68.14</v>
      </c>
      <c r="AZ241" s="7">
        <v>0.7</v>
      </c>
      <c r="BA241" s="7">
        <v>24.1</v>
      </c>
      <c r="BB241" s="7">
        <v>3.1</v>
      </c>
      <c r="BC241" s="7">
        <v>4.5</v>
      </c>
      <c r="BD241" s="7">
        <v>-63.8</v>
      </c>
      <c r="BE241" s="7">
        <v>-15.9</v>
      </c>
      <c r="BF241" s="7">
        <v>3.4</v>
      </c>
      <c r="BG241" s="7">
        <v>-1.2</v>
      </c>
      <c r="BH241" s="7">
        <v>8.6</v>
      </c>
      <c r="BI241" s="7">
        <v>10.4</v>
      </c>
      <c r="BJ241" s="7">
        <v>9.1</v>
      </c>
      <c r="BK241" s="7">
        <v>15.8</v>
      </c>
      <c r="BL241" s="7">
        <v>17.899999999999999</v>
      </c>
      <c r="BM241" s="7">
        <v>2.9</v>
      </c>
      <c r="BN241" s="7">
        <v>-9.1</v>
      </c>
      <c r="BO241" s="7">
        <v>17.7</v>
      </c>
      <c r="BP241" s="7">
        <v>5.3</v>
      </c>
      <c r="BQ241" s="7">
        <v>13.9</v>
      </c>
      <c r="BR241" s="7">
        <v>3.33</v>
      </c>
      <c r="BS241" s="7">
        <v>-15.6</v>
      </c>
      <c r="BT241" s="7">
        <v>1.1000000000000001</v>
      </c>
      <c r="BU241" s="7">
        <v>5.5</v>
      </c>
      <c r="BV241" s="7">
        <v>0.28999999999999998</v>
      </c>
      <c r="BW241" s="7">
        <v>-26.22</v>
      </c>
      <c r="BX241" s="7">
        <v>9.9</v>
      </c>
      <c r="BY241" s="7">
        <v>13.9</v>
      </c>
      <c r="BZ241" s="7">
        <v>2.8</v>
      </c>
      <c r="CA241" s="7">
        <v>-6.7</v>
      </c>
      <c r="CB241" s="7">
        <v>5.6</v>
      </c>
      <c r="CC241" s="7">
        <v>9.9</v>
      </c>
      <c r="CD241" s="7">
        <v>-11.4</v>
      </c>
      <c r="CE241" s="7">
        <v>-8.6999999999999993</v>
      </c>
      <c r="CF241" s="7">
        <v>14.5</v>
      </c>
      <c r="CG241" s="7">
        <v>101.27</v>
      </c>
      <c r="CH241" s="7">
        <v>7.6</v>
      </c>
      <c r="CI241" s="7">
        <v>8.5</v>
      </c>
      <c r="CJ241" s="7">
        <v>8.6999999999999993</v>
      </c>
      <c r="CK241" s="7">
        <v>2.6</v>
      </c>
      <c r="CL241" s="7">
        <v>-0.1</v>
      </c>
      <c r="CM241" s="7">
        <v>1.5</v>
      </c>
      <c r="CN241" s="7">
        <v>-14.7</v>
      </c>
      <c r="CO241" s="7">
        <v>-15</v>
      </c>
      <c r="CP241" s="7">
        <v>-10.7</v>
      </c>
      <c r="CQ241" s="7">
        <v>9.5</v>
      </c>
      <c r="CR241" s="7">
        <v>6.8</v>
      </c>
      <c r="CS241" s="7">
        <v>3.6</v>
      </c>
      <c r="CT241" s="7">
        <v>1.7</v>
      </c>
      <c r="CU241" s="7">
        <v>3.7</v>
      </c>
      <c r="CV241" s="7">
        <v>3.9</v>
      </c>
      <c r="CW241" s="7">
        <v>8</v>
      </c>
      <c r="CX241" s="7">
        <v>7.8</v>
      </c>
      <c r="CY241" s="7">
        <v>9.1</v>
      </c>
      <c r="CZ241" s="7">
        <v>7.9</v>
      </c>
      <c r="DA241" s="7">
        <v>9.1</v>
      </c>
      <c r="DB241" s="7">
        <v>8.9</v>
      </c>
      <c r="DC241" s="7">
        <v>4.4000000000000004</v>
      </c>
      <c r="DD241" s="7">
        <v>4.3</v>
      </c>
      <c r="DE241" s="7">
        <v>6.1</v>
      </c>
      <c r="DF241" s="7">
        <v>4.45</v>
      </c>
      <c r="DG241" s="7">
        <v>7.9</v>
      </c>
      <c r="DH241" s="7">
        <v>7.5</v>
      </c>
      <c r="DI241" s="7">
        <v>-0.12</v>
      </c>
      <c r="DJ241" s="7">
        <v>1.8</v>
      </c>
      <c r="DK241" s="7">
        <v>-16.82</v>
      </c>
      <c r="DL241" s="7">
        <v>-0.96</v>
      </c>
      <c r="DM241" s="7">
        <v>-1462.5084959999999</v>
      </c>
      <c r="DN241" s="7">
        <v>31079.24</v>
      </c>
      <c r="DO241" s="7">
        <v>91.39</v>
      </c>
      <c r="DP241" s="7">
        <v>5.4</v>
      </c>
      <c r="DQ241" s="7">
        <v>4.4000000000000004</v>
      </c>
      <c r="DR241" s="7">
        <v>8.6999999999999993</v>
      </c>
      <c r="DS241" s="7">
        <v>12.3</v>
      </c>
      <c r="DT241" s="7">
        <v>5.56</v>
      </c>
      <c r="DU241" s="7">
        <v>-53.21</v>
      </c>
      <c r="DV241" s="7">
        <v>74.12</v>
      </c>
      <c r="DW241" s="7">
        <v>43.41</v>
      </c>
      <c r="DX241" s="7">
        <v>-10.33</v>
      </c>
      <c r="DY241" s="7">
        <v>-66.34</v>
      </c>
      <c r="DZ241" s="7">
        <v>554.48</v>
      </c>
      <c r="EA241" s="7">
        <v>12.59</v>
      </c>
      <c r="EB241" s="7">
        <v>3.99</v>
      </c>
      <c r="EC241" s="7">
        <v>-28.76</v>
      </c>
      <c r="ED241" s="7">
        <v>10.692755999999999</v>
      </c>
      <c r="EE241" s="7">
        <v>2.5</v>
      </c>
      <c r="EF241" s="7">
        <v>1.694</v>
      </c>
      <c r="EG241" s="7">
        <v>2.9571999999999998</v>
      </c>
      <c r="EH241" s="7">
        <v>3.2564000000000002</v>
      </c>
      <c r="EI241" s="7">
        <v>4.1500000000000004</v>
      </c>
      <c r="EJ241" s="7">
        <v>2.69</v>
      </c>
      <c r="EK241" s="7">
        <v>2.6063000000000001</v>
      </c>
      <c r="EL241" s="7">
        <v>2.6122999999999998</v>
      </c>
      <c r="EM241" s="7">
        <v>2.6459999999999999</v>
      </c>
      <c r="EN241" s="7">
        <v>2.7890999999999999</v>
      </c>
      <c r="EO241" s="7">
        <v>2.9872999999999998</v>
      </c>
      <c r="EP241" s="7">
        <v>3.7174999999999998</v>
      </c>
      <c r="EQ241" s="7">
        <v>4.5</v>
      </c>
      <c r="ER241" s="7">
        <v>-0.5</v>
      </c>
      <c r="ES241" s="7">
        <v>100.5</v>
      </c>
      <c r="ET241" s="7">
        <v>5.8</v>
      </c>
      <c r="EU241" s="7">
        <v>3.3999999999999901</v>
      </c>
      <c r="EV241" s="7">
        <v>5</v>
      </c>
      <c r="EW241" s="7">
        <v>6.8999999999999897</v>
      </c>
      <c r="EX241" s="7">
        <v>3.5</v>
      </c>
      <c r="EY241" s="7">
        <v>5</v>
      </c>
      <c r="EZ241" s="7">
        <v>4.7999999999999901</v>
      </c>
      <c r="FA241" s="7">
        <v>4.9000000000000004</v>
      </c>
      <c r="FB241" s="7">
        <v>5.2999999999999901</v>
      </c>
      <c r="FC241" s="7">
        <v>5.7</v>
      </c>
      <c r="FD241" s="7">
        <v>5.3</v>
      </c>
      <c r="FE241" s="7">
        <v>6.5</v>
      </c>
      <c r="FF241" s="7">
        <v>2.1</v>
      </c>
      <c r="FG241" s="7">
        <v>18.600000000000001</v>
      </c>
      <c r="FH241" s="7">
        <v>7.1</v>
      </c>
      <c r="FI241" s="7">
        <v>9.9999999999999893</v>
      </c>
      <c r="FJ241" s="7">
        <v>3.8523999999999998</v>
      </c>
      <c r="FK241" s="7">
        <v>2.9079000000000002</v>
      </c>
      <c r="FL241" s="7">
        <v>5.0281999999999902</v>
      </c>
      <c r="FM241" s="7">
        <v>2.6379000000000001</v>
      </c>
      <c r="FN241" s="7">
        <v>403.45703200000003</v>
      </c>
      <c r="FO241" s="7">
        <v>1.02490199999999</v>
      </c>
      <c r="FP241" s="7">
        <v>74.766908000000001</v>
      </c>
      <c r="FQ241" s="7">
        <v>0.76628799999999997</v>
      </c>
      <c r="FR241" s="7">
        <v>25.233091999999999</v>
      </c>
      <c r="FS241" s="7">
        <v>0.25861399999999901</v>
      </c>
      <c r="FT241" s="7">
        <v>2.9046369999999899</v>
      </c>
      <c r="FU241" s="7">
        <v>-1.5086170000000001</v>
      </c>
      <c r="FV241" s="7">
        <v>-0.72135899999999897</v>
      </c>
      <c r="FW241" s="7">
        <v>1.4596960000000001</v>
      </c>
      <c r="FX241" s="7">
        <v>22995.876520000002</v>
      </c>
      <c r="FY241" s="7">
        <v>246.5</v>
      </c>
      <c r="FZ241" s="7">
        <v>56.1</v>
      </c>
      <c r="GA241" s="7">
        <v>151.9</v>
      </c>
      <c r="GB241" s="7">
        <v>38.5</v>
      </c>
      <c r="GC241" s="7">
        <v>16.899999999999999</v>
      </c>
      <c r="GD241" s="7">
        <v>21.6</v>
      </c>
      <c r="GE241" s="7">
        <v>55.1</v>
      </c>
      <c r="GF241" s="7">
        <v>60.199999999999903</v>
      </c>
      <c r="GG241" s="7">
        <v>7.9</v>
      </c>
      <c r="GH241" s="7">
        <v>7.5</v>
      </c>
    </row>
    <row r="242" spans="1:190" x14ac:dyDescent="0.3">
      <c r="A242" s="6">
        <v>43861</v>
      </c>
      <c r="B242" s="7">
        <v>-4.3135190000000003</v>
      </c>
      <c r="C242" s="9">
        <f>2/3*C241+1/3*C244</f>
        <v>5.1333333333333329</v>
      </c>
      <c r="D242" s="9">
        <f t="shared" ref="D242:H242" si="253">2/3*D241+1/3*D244</f>
        <v>4.0666666666666664</v>
      </c>
      <c r="E242" s="9">
        <f t="shared" si="253"/>
        <v>4</v>
      </c>
      <c r="F242" s="9">
        <f t="shared" si="253"/>
        <v>3.833333333333333</v>
      </c>
      <c r="G242" s="9">
        <f t="shared" si="253"/>
        <v>4.9333333333333336</v>
      </c>
      <c r="H242" s="9">
        <f t="shared" si="253"/>
        <v>1.3999999999999997</v>
      </c>
      <c r="I242" s="9">
        <f>2/3*I241+1/3*I244</f>
        <v>4.5666666666666655</v>
      </c>
      <c r="J242" s="7">
        <v>-2.3199999999999998</v>
      </c>
      <c r="K242" s="9">
        <f>2/3*K241+1/3*K244</f>
        <v>0.79999999999999982</v>
      </c>
      <c r="L242" s="9">
        <f>L241/2+L243/2</f>
        <v>1.8399999999999999</v>
      </c>
      <c r="M242" s="9">
        <f t="shared" ref="M242:P242" si="254">M241/2+M243/2</f>
        <v>16.055</v>
      </c>
      <c r="N242" s="9">
        <f t="shared" si="254"/>
        <v>0.22000000000000064</v>
      </c>
      <c r="O242" s="9">
        <f t="shared" si="254"/>
        <v>1.0650000000000004</v>
      </c>
      <c r="P242" s="9">
        <f t="shared" si="254"/>
        <v>4.8600000000000003</v>
      </c>
      <c r="Q242" s="7">
        <v>-1.2054</v>
      </c>
      <c r="R242" s="7">
        <v>-4.2881</v>
      </c>
      <c r="S242" s="7">
        <v>-3.3504</v>
      </c>
      <c r="T242" s="7">
        <v>-1.9775</v>
      </c>
      <c r="U242" s="9">
        <f>2/3*U241+1/3*U244</f>
        <v>-15.833333333333332</v>
      </c>
      <c r="V242" s="9">
        <f t="shared" ref="V242:X242" si="255">V241/2+V243/2</f>
        <v>8.35</v>
      </c>
      <c r="W242" s="9">
        <f t="shared" si="255"/>
        <v>3.15</v>
      </c>
      <c r="X242" s="9">
        <f t="shared" si="255"/>
        <v>5.35</v>
      </c>
      <c r="Y242" s="7">
        <v>50</v>
      </c>
      <c r="Z242" s="7">
        <v>51.3</v>
      </c>
      <c r="AA242" s="7">
        <v>54.1</v>
      </c>
      <c r="AB242" s="7">
        <v>51.1</v>
      </c>
      <c r="AC242" s="7">
        <v>51.8</v>
      </c>
      <c r="AD242" s="9">
        <f t="shared" ref="AD242:BU242" si="256">AD241/2+AD243/2</f>
        <v>7.9049999999999994</v>
      </c>
      <c r="AE242" s="9">
        <f t="shared" si="256"/>
        <v>-9.5500000000000007</v>
      </c>
      <c r="AF242" s="9">
        <f t="shared" si="256"/>
        <v>-9.65</v>
      </c>
      <c r="AG242" s="9">
        <f t="shared" si="256"/>
        <v>-7.9499999999999993</v>
      </c>
      <c r="AH242" s="9">
        <f t="shared" si="256"/>
        <v>-8.35</v>
      </c>
      <c r="AI242" s="9">
        <f t="shared" si="256"/>
        <v>-22.3</v>
      </c>
      <c r="AJ242" s="9">
        <f t="shared" si="256"/>
        <v>-7.25</v>
      </c>
      <c r="AK242" s="9">
        <f t="shared" si="256"/>
        <v>-12</v>
      </c>
      <c r="AL242" s="9">
        <f t="shared" si="256"/>
        <v>-4.5</v>
      </c>
      <c r="AM242" s="9">
        <f t="shared" si="256"/>
        <v>-1.4000000000000021</v>
      </c>
      <c r="AN242" s="9">
        <f t="shared" si="256"/>
        <v>-9.5</v>
      </c>
      <c r="AO242" s="9">
        <f t="shared" si="256"/>
        <v>-4.2499999999999991</v>
      </c>
      <c r="AP242" s="9">
        <f t="shared" si="256"/>
        <v>-10.149999999999999</v>
      </c>
      <c r="AQ242" s="9">
        <f t="shared" si="256"/>
        <v>-16.899999999999999</v>
      </c>
      <c r="AR242" s="9">
        <f t="shared" si="256"/>
        <v>-1.25</v>
      </c>
      <c r="AS242" s="9">
        <f t="shared" si="256"/>
        <v>-12.5</v>
      </c>
      <c r="AT242" s="9">
        <f t="shared" si="256"/>
        <v>-12.5</v>
      </c>
      <c r="AU242" s="9">
        <f t="shared" si="256"/>
        <v>-8.25</v>
      </c>
      <c r="AV242" s="9">
        <f t="shared" si="256"/>
        <v>27.16</v>
      </c>
      <c r="AW242" s="9">
        <f t="shared" si="256"/>
        <v>1.98</v>
      </c>
      <c r="AX242" s="9">
        <f t="shared" si="256"/>
        <v>28.524999999999999</v>
      </c>
      <c r="AY242" s="9">
        <f t="shared" si="256"/>
        <v>69.490000000000009</v>
      </c>
      <c r="AZ242" s="9">
        <f t="shared" si="256"/>
        <v>-12</v>
      </c>
      <c r="BA242" s="9">
        <f t="shared" si="256"/>
        <v>10.15</v>
      </c>
      <c r="BB242" s="9">
        <f t="shared" si="256"/>
        <v>-14.2</v>
      </c>
      <c r="BC242" s="9">
        <f t="shared" si="256"/>
        <v>-0.95000000000000018</v>
      </c>
      <c r="BD242" s="9">
        <f t="shared" si="256"/>
        <v>-73.099999999999994</v>
      </c>
      <c r="BE242" s="9">
        <f t="shared" si="256"/>
        <v>-28.849999999999998</v>
      </c>
      <c r="BF242" s="9">
        <f t="shared" si="256"/>
        <v>-13.350000000000001</v>
      </c>
      <c r="BG242" s="9">
        <f t="shared" si="256"/>
        <v>-16.600000000000001</v>
      </c>
      <c r="BH242" s="9">
        <f t="shared" si="256"/>
        <v>-12.099999999999998</v>
      </c>
      <c r="BI242" s="9">
        <f t="shared" si="256"/>
        <v>-15.05</v>
      </c>
      <c r="BJ242" s="9">
        <f t="shared" si="256"/>
        <v>-4.5000000000000009</v>
      </c>
      <c r="BK242" s="9">
        <f t="shared" si="256"/>
        <v>-1.4000000000000004</v>
      </c>
      <c r="BL242" s="9">
        <f t="shared" si="256"/>
        <v>3.7999999999999989</v>
      </c>
      <c r="BM242" s="9">
        <f t="shared" si="256"/>
        <v>-13.600000000000001</v>
      </c>
      <c r="BN242" s="9">
        <f t="shared" si="256"/>
        <v>-27.650000000000002</v>
      </c>
      <c r="BO242" s="9">
        <f t="shared" si="256"/>
        <v>-2.0500000000000007</v>
      </c>
      <c r="BP242" s="9">
        <f t="shared" si="256"/>
        <v>-3.7500000000000004</v>
      </c>
      <c r="BQ242" s="9">
        <f t="shared" si="256"/>
        <v>-4.6000000000000005</v>
      </c>
      <c r="BR242" s="9">
        <f t="shared" si="256"/>
        <v>-11.765000000000001</v>
      </c>
      <c r="BS242" s="9">
        <f t="shared" si="256"/>
        <v>-27.25</v>
      </c>
      <c r="BT242" s="9">
        <f t="shared" si="256"/>
        <v>-23</v>
      </c>
      <c r="BU242" s="9">
        <f t="shared" si="256"/>
        <v>2.4500000000000002</v>
      </c>
      <c r="BV242" s="7">
        <v>2.2000000000000002</v>
      </c>
      <c r="BW242" s="7">
        <v>-9.5</v>
      </c>
      <c r="BX242" s="9">
        <f t="shared" ref="BX242:CF242" si="257">BX241/2+BX243/2</f>
        <v>-3.2</v>
      </c>
      <c r="BY242" s="9">
        <f t="shared" si="257"/>
        <v>-1.0499999999999998</v>
      </c>
      <c r="BZ242" s="9">
        <f t="shared" si="257"/>
        <v>-7.5</v>
      </c>
      <c r="CA242" s="9">
        <f t="shared" si="257"/>
        <v>-16.150000000000002</v>
      </c>
      <c r="CB242" s="9">
        <f t="shared" si="257"/>
        <v>-1.75</v>
      </c>
      <c r="CC242" s="9">
        <f t="shared" si="257"/>
        <v>-3.2</v>
      </c>
      <c r="CD242" s="9">
        <f t="shared" si="257"/>
        <v>-20.350000000000001</v>
      </c>
      <c r="CE242" s="9">
        <f t="shared" si="257"/>
        <v>-22.450000000000003</v>
      </c>
      <c r="CF242" s="9">
        <f t="shared" si="257"/>
        <v>2.5999999999999996</v>
      </c>
      <c r="CG242" s="7">
        <v>100.33</v>
      </c>
      <c r="CH242" s="9">
        <f t="shared" ref="CH242:CQ242" si="258">CH241/2+CH243/2</f>
        <v>-4.95</v>
      </c>
      <c r="CI242" s="9">
        <f t="shared" si="258"/>
        <v>-18.2</v>
      </c>
      <c r="CJ242" s="9">
        <f t="shared" si="258"/>
        <v>5.8</v>
      </c>
      <c r="CK242" s="9">
        <f t="shared" si="258"/>
        <v>-10.149999999999999</v>
      </c>
      <c r="CL242" s="9">
        <f t="shared" si="258"/>
        <v>-20</v>
      </c>
      <c r="CM242" s="9">
        <f t="shared" si="258"/>
        <v>-18.850000000000001</v>
      </c>
      <c r="CN242" s="9">
        <f t="shared" si="258"/>
        <v>-31.549999999999997</v>
      </c>
      <c r="CO242" s="9">
        <f t="shared" si="258"/>
        <v>-30.5</v>
      </c>
      <c r="CP242" s="9">
        <f t="shared" si="258"/>
        <v>-23.1</v>
      </c>
      <c r="CQ242" s="9">
        <f t="shared" si="258"/>
        <v>-13.25</v>
      </c>
      <c r="CR242" s="7">
        <v>6.5</v>
      </c>
      <c r="CS242" s="7">
        <v>3.5</v>
      </c>
      <c r="CT242" s="7">
        <v>2.2000000000000002</v>
      </c>
      <c r="CU242" s="7">
        <v>3.4</v>
      </c>
      <c r="CV242" s="7">
        <v>3.7</v>
      </c>
      <c r="CW242" s="9">
        <f t="shared" ref="CW242:DF242" si="259">CW241/2+CW243/2</f>
        <v>-6.25</v>
      </c>
      <c r="CX242" s="9">
        <f t="shared" si="259"/>
        <v>-6.4499999999999993</v>
      </c>
      <c r="CY242" s="9">
        <f t="shared" si="259"/>
        <v>-4.95</v>
      </c>
      <c r="CZ242" s="9">
        <f t="shared" si="259"/>
        <v>-4.8500000000000005</v>
      </c>
      <c r="DA242" s="9">
        <f t="shared" si="259"/>
        <v>-17</v>
      </c>
      <c r="DB242" s="9">
        <f t="shared" si="259"/>
        <v>-4.9999999999999991</v>
      </c>
      <c r="DC242" s="9">
        <f t="shared" si="259"/>
        <v>-9.5</v>
      </c>
      <c r="DD242" s="9">
        <f t="shared" si="259"/>
        <v>-8.9499999999999993</v>
      </c>
      <c r="DE242" s="9">
        <f t="shared" si="259"/>
        <v>-16.8</v>
      </c>
      <c r="DF242" s="9">
        <f t="shared" si="259"/>
        <v>-9.625</v>
      </c>
      <c r="DG242" s="9">
        <f>2/3*DG241+1/3*DG244</f>
        <v>5.4333333333333336</v>
      </c>
      <c r="DH242" s="9">
        <f>2/3*DH241+1/3*DH244</f>
        <v>1.8333333333333335</v>
      </c>
      <c r="DI242" s="7">
        <v>-18.68</v>
      </c>
      <c r="DJ242" s="9">
        <f t="shared" ref="DJ242" si="260">DJ241/2+DJ243/2</f>
        <v>-17.600000000000001</v>
      </c>
      <c r="DK242" s="7">
        <v>42.59</v>
      </c>
      <c r="DL242" s="7">
        <v>-7.34</v>
      </c>
      <c r="DM242" s="7">
        <v>-1532.3280380000001</v>
      </c>
      <c r="DN242" s="7">
        <v>31154.97</v>
      </c>
      <c r="DO242" s="7">
        <v>93.03</v>
      </c>
      <c r="DP242" s="7">
        <v>6.6</v>
      </c>
      <c r="DQ242" s="9">
        <f t="shared" ref="DQ242" si="261">DQ241/2+DQ243/2</f>
        <v>4.5999999999999996</v>
      </c>
      <c r="DR242" s="7">
        <v>8.4</v>
      </c>
      <c r="DS242" s="7">
        <v>12.1</v>
      </c>
      <c r="DT242" s="7">
        <v>3.41</v>
      </c>
      <c r="DU242" s="7">
        <v>-27.58</v>
      </c>
      <c r="DV242" s="7">
        <v>14.89</v>
      </c>
      <c r="DW242" s="7">
        <v>-35.94</v>
      </c>
      <c r="DX242" s="7">
        <v>10.85</v>
      </c>
      <c r="DY242" s="7">
        <v>-53.72</v>
      </c>
      <c r="DZ242" s="7">
        <v>-11.93</v>
      </c>
      <c r="EA242" s="7">
        <v>311.66000000000003</v>
      </c>
      <c r="EB242" s="7">
        <v>-25.01</v>
      </c>
      <c r="EC242" s="7">
        <v>-212.25</v>
      </c>
      <c r="ED242" s="7">
        <v>10.7</v>
      </c>
      <c r="EE242" s="9">
        <f t="shared" ref="EE242" si="262">EE241/2+EE243/2</f>
        <v>2.4500000000000002</v>
      </c>
      <c r="EF242" s="7">
        <v>2.444</v>
      </c>
      <c r="EG242" s="7">
        <v>2.9514</v>
      </c>
      <c r="EH242" s="7">
        <v>2.8754</v>
      </c>
      <c r="EI242" s="7">
        <v>4.1500000000000004</v>
      </c>
      <c r="EJ242" s="9">
        <f>EJ241+1/4*(EJ245-EJ241)</f>
        <v>2.5175000000000001</v>
      </c>
      <c r="EK242" s="7">
        <v>2.5449999999999999</v>
      </c>
      <c r="EL242" s="7">
        <v>2.57</v>
      </c>
      <c r="EM242" s="7">
        <v>2.5867</v>
      </c>
      <c r="EN242" s="7">
        <v>2.7328000000000001</v>
      </c>
      <c r="EO242" s="7">
        <v>2.8902999999999999</v>
      </c>
      <c r="EP242" s="7">
        <v>3.05</v>
      </c>
      <c r="EQ242" s="7">
        <v>5.4</v>
      </c>
      <c r="ER242" s="7">
        <v>0.1</v>
      </c>
      <c r="ES242" s="7">
        <v>101</v>
      </c>
      <c r="ET242" s="7">
        <v>1.56666666666666</v>
      </c>
      <c r="EU242" s="7">
        <v>1.2333333333333301</v>
      </c>
      <c r="EV242" s="7">
        <v>0.1</v>
      </c>
      <c r="EW242" s="7">
        <v>2.8</v>
      </c>
      <c r="EX242" s="7">
        <v>1.4666666666666599</v>
      </c>
      <c r="EY242" s="7">
        <v>0.5</v>
      </c>
      <c r="EZ242" s="7">
        <v>-0.16666666666666699</v>
      </c>
      <c r="FA242" s="7">
        <v>-2.8</v>
      </c>
      <c r="FB242" s="7">
        <v>-2.2999999999999998</v>
      </c>
      <c r="FC242" s="7">
        <v>-0.73333333333333295</v>
      </c>
      <c r="FD242" s="7">
        <v>-9.6333333333333293</v>
      </c>
      <c r="FE242" s="7">
        <v>5.9666666666666597</v>
      </c>
      <c r="FF242" s="7">
        <v>-1.13333333333333</v>
      </c>
      <c r="FG242" s="7">
        <v>17.266666666666602</v>
      </c>
      <c r="FH242" s="7">
        <v>4.0666666666666602</v>
      </c>
      <c r="FI242" s="7">
        <v>4.43333333333333</v>
      </c>
      <c r="FJ242" s="7">
        <v>3.5193333333333299</v>
      </c>
      <c r="FK242" s="7">
        <v>2.5430666666666601</v>
      </c>
      <c r="FL242" s="7">
        <v>4.6905000000000001</v>
      </c>
      <c r="FM242" s="7">
        <v>2.3134999999999999</v>
      </c>
      <c r="FN242" s="7">
        <v>49.127280666666699</v>
      </c>
      <c r="FO242" s="7">
        <v>-6.7731666666666995E-2</v>
      </c>
      <c r="FP242" s="7">
        <v>76.252969666666601</v>
      </c>
      <c r="FQ242" s="7">
        <v>-8.8277333333333E-2</v>
      </c>
      <c r="FR242" s="7">
        <v>23.747030333333299</v>
      </c>
      <c r="FS242" s="7">
        <v>2.0545666666667E-2</v>
      </c>
      <c r="FT242" s="7">
        <v>2.0827816666666599</v>
      </c>
      <c r="FU242" s="7">
        <v>-1.5876853333333301</v>
      </c>
      <c r="FV242" s="7">
        <v>-0.65371766666666697</v>
      </c>
      <c r="FW242" s="7">
        <v>0.48229666666666698</v>
      </c>
      <c r="FX242" s="7">
        <v>23029.028288333298</v>
      </c>
      <c r="FY242" s="7">
        <v>251.13333333333301</v>
      </c>
      <c r="FZ242" s="7">
        <v>56.733333333333299</v>
      </c>
      <c r="GA242" s="7">
        <v>155.19999999999999</v>
      </c>
      <c r="GB242" s="7">
        <v>39.200000000000003</v>
      </c>
      <c r="GC242" s="7">
        <v>17</v>
      </c>
      <c r="GD242" s="7">
        <v>22.2</v>
      </c>
      <c r="GE242" s="7">
        <v>56.033333333333303</v>
      </c>
      <c r="GF242" s="7">
        <v>60.533333333333303</v>
      </c>
      <c r="GG242" s="7">
        <v>5.43333333333333</v>
      </c>
      <c r="GH242" s="7">
        <v>1.8333333333333299</v>
      </c>
    </row>
    <row r="243" spans="1:190" x14ac:dyDescent="0.3">
      <c r="A243" s="6">
        <v>43890</v>
      </c>
      <c r="B243" s="7">
        <v>-25.867052000000001</v>
      </c>
      <c r="C243" s="9">
        <f>1/3*C241+2/3*C244</f>
        <v>4.6666666666666661</v>
      </c>
      <c r="D243" s="9">
        <f t="shared" ref="D243:H243" si="263">1/3*D241+2/3*D244</f>
        <v>1.1333333333333331</v>
      </c>
      <c r="E243" s="9">
        <f t="shared" si="263"/>
        <v>1.2</v>
      </c>
      <c r="F243" s="9">
        <f t="shared" si="263"/>
        <v>0.66666666666666652</v>
      </c>
      <c r="G243" s="9">
        <f t="shared" si="263"/>
        <v>2.3666666666666667</v>
      </c>
      <c r="H243" s="9">
        <f t="shared" si="263"/>
        <v>-2</v>
      </c>
      <c r="I243" s="9">
        <f>1/3*I241+2/3*I244</f>
        <v>2.0333333333333328</v>
      </c>
      <c r="J243" s="7">
        <v>-22.1</v>
      </c>
      <c r="K243" s="9">
        <f>1/3*K241+2/3*K244</f>
        <v>-1.9</v>
      </c>
      <c r="L243" s="7">
        <v>-10.09</v>
      </c>
      <c r="M243" s="7">
        <v>1.89</v>
      </c>
      <c r="N243" s="7">
        <v>-14.61</v>
      </c>
      <c r="O243" s="7">
        <v>-10.039999999999999</v>
      </c>
      <c r="P243" s="7">
        <v>3.14</v>
      </c>
      <c r="Q243" s="7">
        <v>6.0704000000000002</v>
      </c>
      <c r="R243" s="7">
        <v>-87.212599999999995</v>
      </c>
      <c r="S243" s="7">
        <v>3.7944</v>
      </c>
      <c r="T243" s="7">
        <v>-86.368200000000002</v>
      </c>
      <c r="U243" s="9">
        <f>1/3*U241+2/3*U244</f>
        <v>-25.366666666666667</v>
      </c>
      <c r="V243" s="7">
        <v>12.2</v>
      </c>
      <c r="W243" s="7">
        <v>4.0999999999999996</v>
      </c>
      <c r="X243" s="7">
        <v>8.6999999999999993</v>
      </c>
      <c r="Y243" s="7">
        <v>35.700000000000003</v>
      </c>
      <c r="Z243" s="7">
        <v>27.8</v>
      </c>
      <c r="AA243" s="7">
        <v>29.6</v>
      </c>
      <c r="AB243" s="7">
        <v>40.299999999999997</v>
      </c>
      <c r="AC243" s="7">
        <v>26.5</v>
      </c>
      <c r="AD243" s="7">
        <v>1.61</v>
      </c>
      <c r="AE243" s="7">
        <v>-24.5</v>
      </c>
      <c r="AF243" s="7">
        <v>-24.8</v>
      </c>
      <c r="AG243" s="7">
        <v>-23.4</v>
      </c>
      <c r="AH243" s="7">
        <v>-16</v>
      </c>
      <c r="AI243" s="7">
        <v>-45</v>
      </c>
      <c r="AJ243" s="7">
        <v>-19</v>
      </c>
      <c r="AK243" s="7">
        <v>-23.1</v>
      </c>
      <c r="AL243" s="7">
        <v>-11.4</v>
      </c>
      <c r="AM243" s="7">
        <v>-36.700000000000003</v>
      </c>
      <c r="AN243" s="7">
        <v>-20.7</v>
      </c>
      <c r="AO243" s="7">
        <v>-20.399999999999999</v>
      </c>
      <c r="AP243" s="7">
        <v>-25.7</v>
      </c>
      <c r="AQ243" s="7">
        <v>-32.9</v>
      </c>
      <c r="AR243" s="7">
        <v>-13.1</v>
      </c>
      <c r="AS243" s="7">
        <v>-25.6</v>
      </c>
      <c r="AT243" s="7">
        <v>-28.2</v>
      </c>
      <c r="AU243" s="7">
        <v>-23</v>
      </c>
      <c r="AV243" s="7">
        <v>30.35</v>
      </c>
      <c r="AW243" s="7">
        <v>1.67</v>
      </c>
      <c r="AX243" s="7">
        <v>27.48</v>
      </c>
      <c r="AY243" s="7">
        <v>70.84</v>
      </c>
      <c r="AZ243" s="7">
        <v>-24.7</v>
      </c>
      <c r="BA243" s="7">
        <v>-3.8</v>
      </c>
      <c r="BB243" s="7">
        <v>-31.5</v>
      </c>
      <c r="BC243" s="7">
        <v>-6.4</v>
      </c>
      <c r="BD243" s="7">
        <v>-82.4</v>
      </c>
      <c r="BE243" s="7">
        <v>-41.8</v>
      </c>
      <c r="BF243" s="7">
        <v>-30.1</v>
      </c>
      <c r="BG243" s="7">
        <v>-32</v>
      </c>
      <c r="BH243" s="7">
        <v>-32.799999999999997</v>
      </c>
      <c r="BI243" s="7">
        <v>-40.5</v>
      </c>
      <c r="BJ243" s="7">
        <v>-18.100000000000001</v>
      </c>
      <c r="BK243" s="7">
        <v>-18.600000000000001</v>
      </c>
      <c r="BL243" s="7">
        <v>-10.3</v>
      </c>
      <c r="BM243" s="7">
        <v>-30.1</v>
      </c>
      <c r="BN243" s="7">
        <v>-46.2</v>
      </c>
      <c r="BO243" s="7">
        <v>-21.8</v>
      </c>
      <c r="BP243" s="7">
        <v>-12.8</v>
      </c>
      <c r="BQ243" s="7">
        <v>-23.1</v>
      </c>
      <c r="BR243" s="7">
        <v>-26.86</v>
      </c>
      <c r="BS243" s="7">
        <v>-38.9</v>
      </c>
      <c r="BT243" s="7">
        <v>-47.1</v>
      </c>
      <c r="BU243" s="7">
        <v>-0.6</v>
      </c>
      <c r="BV243" s="7">
        <v>-27.37</v>
      </c>
      <c r="BW243" s="7">
        <v>10.97</v>
      </c>
      <c r="BX243" s="7">
        <v>-16.3</v>
      </c>
      <c r="BY243" s="7">
        <v>-16</v>
      </c>
      <c r="BZ243" s="7">
        <v>-17.8</v>
      </c>
      <c r="CA243" s="7">
        <v>-25.6</v>
      </c>
      <c r="CB243" s="7">
        <v>-9.1</v>
      </c>
      <c r="CC243" s="7">
        <v>-16.3</v>
      </c>
      <c r="CD243" s="7">
        <v>-29.3</v>
      </c>
      <c r="CE243" s="7">
        <v>-36.200000000000003</v>
      </c>
      <c r="CF243" s="7">
        <v>-9.3000000000000007</v>
      </c>
      <c r="CG243" s="7">
        <v>97.45</v>
      </c>
      <c r="CH243" s="7">
        <v>-17.5</v>
      </c>
      <c r="CI243" s="7">
        <v>-44.9</v>
      </c>
      <c r="CJ243" s="7">
        <v>2.9</v>
      </c>
      <c r="CK243" s="7">
        <v>-22.9</v>
      </c>
      <c r="CL243" s="7">
        <v>-39.9</v>
      </c>
      <c r="CM243" s="7">
        <v>-39.200000000000003</v>
      </c>
      <c r="CN243" s="7">
        <v>-48.4</v>
      </c>
      <c r="CO243" s="7">
        <v>-46</v>
      </c>
      <c r="CP243" s="7">
        <v>-35.5</v>
      </c>
      <c r="CQ243" s="7">
        <v>-36</v>
      </c>
      <c r="CR243" s="7">
        <v>5.9</v>
      </c>
      <c r="CS243" s="7">
        <v>3.1</v>
      </c>
      <c r="CT243" s="7">
        <v>2.2000000000000002</v>
      </c>
      <c r="CU243" s="7">
        <v>3</v>
      </c>
      <c r="CV243" s="7">
        <v>3.3</v>
      </c>
      <c r="CW243" s="7">
        <v>-20.5</v>
      </c>
      <c r="CX243" s="7">
        <v>-20.7</v>
      </c>
      <c r="CY243" s="7">
        <v>-19</v>
      </c>
      <c r="CZ243" s="7">
        <v>-17.600000000000001</v>
      </c>
      <c r="DA243" s="7">
        <v>-43.1</v>
      </c>
      <c r="DB243" s="7">
        <v>-18.899999999999999</v>
      </c>
      <c r="DC243" s="7">
        <v>-23.4</v>
      </c>
      <c r="DD243" s="7">
        <v>-22.2</v>
      </c>
      <c r="DE243" s="7">
        <v>-39.700000000000003</v>
      </c>
      <c r="DF243" s="7">
        <v>-23.7</v>
      </c>
      <c r="DG243" s="9">
        <f>1/3*DG241+2/3*DG244</f>
        <v>2.9666666666666668</v>
      </c>
      <c r="DH243" s="9">
        <f>1/3*DH241+2/3*DH244</f>
        <v>-3.833333333333333</v>
      </c>
      <c r="DI243" s="7">
        <v>-79.099999999999994</v>
      </c>
      <c r="DJ243" s="7">
        <v>-37</v>
      </c>
      <c r="DK243" s="7">
        <v>-2195.0300000000002</v>
      </c>
      <c r="DL243" s="7">
        <v>-11.14</v>
      </c>
      <c r="DM243" s="7">
        <v>-733.180746</v>
      </c>
      <c r="DN243" s="7">
        <v>31067.18</v>
      </c>
      <c r="DO243" s="7">
        <v>93.1</v>
      </c>
      <c r="DP243" s="7">
        <v>10.9</v>
      </c>
      <c r="DQ243" s="7">
        <v>4.8</v>
      </c>
      <c r="DR243" s="7">
        <v>8.8000000000000007</v>
      </c>
      <c r="DS243" s="7">
        <v>12.1</v>
      </c>
      <c r="DT243" s="7">
        <v>2.25</v>
      </c>
      <c r="DU243" s="7">
        <v>1002.47</v>
      </c>
      <c r="DV243" s="7">
        <v>-38.42</v>
      </c>
      <c r="DW243" s="7">
        <v>485.41</v>
      </c>
      <c r="DX243" s="7">
        <v>35.479999999999997</v>
      </c>
      <c r="DY243" s="7">
        <v>46.27</v>
      </c>
      <c r="DZ243" s="7">
        <v>-22.14</v>
      </c>
      <c r="EA243" s="7">
        <v>-123.67</v>
      </c>
      <c r="EB243" s="7">
        <v>-93.58</v>
      </c>
      <c r="EC243" s="7">
        <v>-27.13</v>
      </c>
      <c r="ED243" s="7">
        <v>10.7</v>
      </c>
      <c r="EE243" s="7">
        <v>2.4</v>
      </c>
      <c r="EF243" s="7">
        <v>1.6279999999999999</v>
      </c>
      <c r="EG243" s="7">
        <v>2.6738</v>
      </c>
      <c r="EH243" s="7">
        <v>2.8089</v>
      </c>
      <c r="EI243" s="7">
        <v>4.05</v>
      </c>
      <c r="EJ243" s="9">
        <f>EJ241+2/4*(EJ245-EJ241)</f>
        <v>2.3449999999999998</v>
      </c>
      <c r="EK243" s="7">
        <v>2.4049999999999998</v>
      </c>
      <c r="EL243" s="7">
        <v>2.2589999999999999</v>
      </c>
      <c r="EM243" s="7">
        <v>2.2770000000000001</v>
      </c>
      <c r="EN243" s="7">
        <v>2.355</v>
      </c>
      <c r="EO243" s="7">
        <v>2.5354999999999999</v>
      </c>
      <c r="EP243" s="7">
        <v>2.9327000000000001</v>
      </c>
      <c r="EQ243" s="7">
        <v>5.2</v>
      </c>
      <c r="ER243" s="7">
        <v>-0.4</v>
      </c>
      <c r="ES243" s="7">
        <v>100.3</v>
      </c>
      <c r="ET243" s="7">
        <v>-2.6666666666666599</v>
      </c>
      <c r="EU243" s="7">
        <v>-0.93333333333333401</v>
      </c>
      <c r="EV243" s="7">
        <v>-4.8</v>
      </c>
      <c r="EW243" s="7">
        <v>-1.3</v>
      </c>
      <c r="EX243" s="7">
        <v>-0.56666666666666599</v>
      </c>
      <c r="EY243" s="7">
        <v>-4</v>
      </c>
      <c r="EZ243" s="7">
        <v>-5.1333333333333302</v>
      </c>
      <c r="FA243" s="7">
        <v>-10.5</v>
      </c>
      <c r="FB243" s="7">
        <v>-9.9</v>
      </c>
      <c r="FC243" s="7">
        <v>-7.1666666666666599</v>
      </c>
      <c r="FD243" s="7">
        <v>-24.566666666666599</v>
      </c>
      <c r="FE243" s="7">
        <v>5.43333333333333</v>
      </c>
      <c r="FF243" s="7">
        <v>-4.36666666666666</v>
      </c>
      <c r="FG243" s="7">
        <v>15.9333333333333</v>
      </c>
      <c r="FH243" s="7">
        <v>1.0333333333333301</v>
      </c>
      <c r="FI243" s="7">
        <v>-1.13333333333333</v>
      </c>
      <c r="FJ243" s="7">
        <v>3.1862666666666599</v>
      </c>
      <c r="FK243" s="7">
        <v>2.1782333333333299</v>
      </c>
      <c r="FL243" s="7">
        <v>4.3528000000000002</v>
      </c>
      <c r="FM243" s="7">
        <v>1.9891000000000001</v>
      </c>
      <c r="FN243" s="7">
        <v>-305.20247066666599</v>
      </c>
      <c r="FO243" s="7">
        <v>-1.1603653333333299</v>
      </c>
      <c r="FP243" s="7">
        <v>77.739031333333301</v>
      </c>
      <c r="FQ243" s="7">
        <v>-0.94284266666666605</v>
      </c>
      <c r="FR243" s="7">
        <v>22.260968666666599</v>
      </c>
      <c r="FS243" s="7">
        <v>-0.217522666666666</v>
      </c>
      <c r="FT243" s="7">
        <v>1.26092633333333</v>
      </c>
      <c r="FU243" s="7">
        <v>-1.66675366666666</v>
      </c>
      <c r="FV243" s="7">
        <v>-0.58607633333333398</v>
      </c>
      <c r="FW243" s="7">
        <v>-0.49510266666666602</v>
      </c>
      <c r="FX243" s="7">
        <v>23062.180056666599</v>
      </c>
      <c r="FY243" s="7">
        <v>255.766666666666</v>
      </c>
      <c r="FZ243" s="7">
        <v>57.366666666666603</v>
      </c>
      <c r="GA243" s="7">
        <v>158.5</v>
      </c>
      <c r="GB243" s="7">
        <v>39.9</v>
      </c>
      <c r="GC243" s="7">
        <v>17.100000000000001</v>
      </c>
      <c r="GD243" s="7">
        <v>22.8</v>
      </c>
      <c r="GE243" s="7">
        <v>56.966666666666598</v>
      </c>
      <c r="GF243" s="7">
        <v>60.866666666666603</v>
      </c>
      <c r="GG243" s="7">
        <v>2.9666666666666601</v>
      </c>
      <c r="GH243" s="7">
        <v>-3.8333333333333299</v>
      </c>
    </row>
    <row r="244" spans="1:190" x14ac:dyDescent="0.3">
      <c r="A244" s="6">
        <v>43921</v>
      </c>
      <c r="B244" s="7">
        <v>-1.1000000000000001</v>
      </c>
      <c r="C244" s="7">
        <v>4.2</v>
      </c>
      <c r="D244" s="7">
        <v>-1.8</v>
      </c>
      <c r="E244" s="7">
        <v>-1.6</v>
      </c>
      <c r="F244" s="7">
        <v>-2.5</v>
      </c>
      <c r="G244" s="7">
        <v>-0.2</v>
      </c>
      <c r="H244" s="7">
        <v>-5.4</v>
      </c>
      <c r="I244" s="7">
        <v>-0.5</v>
      </c>
      <c r="J244" s="7">
        <v>36.56</v>
      </c>
      <c r="K244" s="7">
        <v>-4.5999999999999996</v>
      </c>
      <c r="L244" s="7">
        <v>-4.17</v>
      </c>
      <c r="M244" s="7">
        <v>4.03</v>
      </c>
      <c r="N244" s="7">
        <v>-3.05</v>
      </c>
      <c r="O244" s="7">
        <v>-19.760000000000002</v>
      </c>
      <c r="P244" s="7">
        <v>5.32</v>
      </c>
      <c r="Q244" s="7">
        <v>1.2579</v>
      </c>
      <c r="R244" s="7">
        <v>-73.098200000000006</v>
      </c>
      <c r="S244" s="7">
        <v>-5.1510999999999996</v>
      </c>
      <c r="T244" s="7">
        <v>-69.318700000000007</v>
      </c>
      <c r="U244" s="7">
        <v>-34.9</v>
      </c>
      <c r="V244" s="7">
        <v>7.3</v>
      </c>
      <c r="W244" s="7">
        <v>7.8</v>
      </c>
      <c r="X244" s="7">
        <v>14.9</v>
      </c>
      <c r="Y244" s="7">
        <v>52</v>
      </c>
      <c r="Z244" s="7">
        <v>54.1</v>
      </c>
      <c r="AA244" s="7">
        <v>52.3</v>
      </c>
      <c r="AB244" s="7">
        <v>50.1</v>
      </c>
      <c r="AC244" s="7">
        <v>43</v>
      </c>
      <c r="AD244" s="7">
        <v>4.53</v>
      </c>
      <c r="AE244" s="7">
        <v>-16.100000000000001</v>
      </c>
      <c r="AF244" s="7">
        <v>-16.3</v>
      </c>
      <c r="AG244" s="7">
        <v>-13</v>
      </c>
      <c r="AH244" s="7">
        <v>-9</v>
      </c>
      <c r="AI244" s="7">
        <v>-43.2</v>
      </c>
      <c r="AJ244" s="7">
        <v>-11.9</v>
      </c>
      <c r="AK244" s="7">
        <v>5.0999999999999996</v>
      </c>
      <c r="AL244" s="7">
        <v>-8.3000000000000007</v>
      </c>
      <c r="AM244" s="7">
        <v>14.6</v>
      </c>
      <c r="AN244" s="7">
        <v>-11.4</v>
      </c>
      <c r="AO244" s="7">
        <v>-17.2</v>
      </c>
      <c r="AP244" s="7">
        <v>-17.600000000000001</v>
      </c>
      <c r="AQ244" s="7">
        <v>-27.2</v>
      </c>
      <c r="AR244" s="7">
        <v>-1.4</v>
      </c>
      <c r="AS244" s="7">
        <v>-13.8</v>
      </c>
      <c r="AT244" s="7">
        <v>-21.9</v>
      </c>
      <c r="AU244" s="7">
        <v>-13.5</v>
      </c>
      <c r="AV244" s="7">
        <v>26.1</v>
      </c>
      <c r="AW244" s="7">
        <v>1.95</v>
      </c>
      <c r="AX244" s="7">
        <v>30.01</v>
      </c>
      <c r="AY244" s="7">
        <v>68.040000000000006</v>
      </c>
      <c r="AZ244" s="7">
        <v>-12.1</v>
      </c>
      <c r="BA244" s="7">
        <v>-3.2</v>
      </c>
      <c r="BB244" s="7">
        <v>-25.2</v>
      </c>
      <c r="BC244" s="7">
        <v>2</v>
      </c>
      <c r="BD244" s="7">
        <v>-64</v>
      </c>
      <c r="BE244" s="7">
        <v>-42.1</v>
      </c>
      <c r="BF244" s="7">
        <v>-20.7</v>
      </c>
      <c r="BG244" s="7">
        <v>-19.3</v>
      </c>
      <c r="BH244" s="7">
        <v>-21.2</v>
      </c>
      <c r="BI244" s="7">
        <v>-33.4</v>
      </c>
      <c r="BJ244" s="7">
        <v>-9.3000000000000007</v>
      </c>
      <c r="BK244" s="7">
        <v>-9.3000000000000007</v>
      </c>
      <c r="BL244" s="7">
        <v>7.6</v>
      </c>
      <c r="BM244" s="7">
        <v>-18.5</v>
      </c>
      <c r="BN244" s="7">
        <v>-36.5</v>
      </c>
      <c r="BO244" s="7">
        <v>-4</v>
      </c>
      <c r="BP244" s="7">
        <v>-1.3</v>
      </c>
      <c r="BQ244" s="7">
        <v>-19.7</v>
      </c>
      <c r="BR244" s="7">
        <v>-16.36</v>
      </c>
      <c r="BS244" s="7">
        <v>-25.1</v>
      </c>
      <c r="BT244" s="7">
        <v>-22</v>
      </c>
      <c r="BU244" s="7">
        <v>3.5</v>
      </c>
      <c r="BV244" s="7">
        <v>-16.510000000000002</v>
      </c>
      <c r="BW244" s="7">
        <v>-8.69</v>
      </c>
      <c r="BX244" s="7">
        <v>-7.7</v>
      </c>
      <c r="BY244" s="7">
        <v>-7.2</v>
      </c>
      <c r="BZ244" s="7">
        <v>-10.8</v>
      </c>
      <c r="CA244" s="7">
        <v>-14.8</v>
      </c>
      <c r="CB244" s="7">
        <v>-3.7</v>
      </c>
      <c r="CC244" s="7">
        <v>-7.7</v>
      </c>
      <c r="CD244" s="7">
        <v>-22.6</v>
      </c>
      <c r="CE244" s="7">
        <v>-18.100000000000001</v>
      </c>
      <c r="CF244" s="7">
        <v>1</v>
      </c>
      <c r="CG244" s="7">
        <v>98.27</v>
      </c>
      <c r="CH244" s="7">
        <v>-13.8</v>
      </c>
      <c r="CI244" s="7">
        <v>-27.2</v>
      </c>
      <c r="CJ244" s="7">
        <v>2.6</v>
      </c>
      <c r="CK244" s="7">
        <v>-15.8</v>
      </c>
      <c r="CL244" s="7">
        <v>-26.3</v>
      </c>
      <c r="CM244" s="7">
        <v>-25.9</v>
      </c>
      <c r="CN244" s="7">
        <v>-36.200000000000003</v>
      </c>
      <c r="CO244" s="7">
        <v>-35.1</v>
      </c>
      <c r="CP244" s="7">
        <v>-27.1</v>
      </c>
      <c r="CQ244" s="7">
        <v>-24.3</v>
      </c>
      <c r="CR244" s="7">
        <v>5.4</v>
      </c>
      <c r="CS244" s="7">
        <v>2.7</v>
      </c>
      <c r="CT244" s="7">
        <v>2.4</v>
      </c>
      <c r="CU244" s="7">
        <v>2.5</v>
      </c>
      <c r="CV244" s="7">
        <v>2.8</v>
      </c>
      <c r="CW244" s="7">
        <v>-15.8</v>
      </c>
      <c r="CX244" s="7">
        <v>-15.9</v>
      </c>
      <c r="CY244" s="7">
        <v>-15.1</v>
      </c>
      <c r="CZ244" s="7">
        <v>-12</v>
      </c>
      <c r="DA244" s="7">
        <v>-46.8</v>
      </c>
      <c r="DB244" s="7">
        <v>-15.6</v>
      </c>
      <c r="DC244" s="7">
        <v>-15</v>
      </c>
      <c r="DD244" s="7">
        <v>-12.9</v>
      </c>
      <c r="DE244" s="7">
        <v>-46.7</v>
      </c>
      <c r="DF244" s="7">
        <v>-18.100000000000001</v>
      </c>
      <c r="DG244" s="7">
        <v>0.5</v>
      </c>
      <c r="DH244" s="7">
        <v>-9.5</v>
      </c>
      <c r="DI244" s="7">
        <v>-43.29</v>
      </c>
      <c r="DJ244" s="7">
        <v>-18.100000000000001</v>
      </c>
      <c r="DK244" s="7">
        <v>-36.340000000000003</v>
      </c>
      <c r="DL244" s="7">
        <v>-8.74</v>
      </c>
      <c r="DM244" s="7">
        <v>-1018.449198</v>
      </c>
      <c r="DN244" s="7">
        <v>30606.33</v>
      </c>
      <c r="DO244" s="7">
        <v>94.06</v>
      </c>
      <c r="DP244" s="7">
        <v>10.8</v>
      </c>
      <c r="DQ244" s="7">
        <v>5</v>
      </c>
      <c r="DR244" s="7">
        <v>10.1</v>
      </c>
      <c r="DS244" s="7">
        <v>12.7</v>
      </c>
      <c r="DT244" s="7">
        <v>68.64</v>
      </c>
      <c r="DU244" s="7">
        <v>90.74</v>
      </c>
      <c r="DV244" s="7">
        <v>28.65</v>
      </c>
      <c r="DW244" s="7">
        <v>10.74</v>
      </c>
      <c r="DX244" s="7">
        <v>92.33</v>
      </c>
      <c r="DY244" s="7">
        <v>-28.22</v>
      </c>
      <c r="DZ244" s="7">
        <v>141.86000000000001</v>
      </c>
      <c r="EA244" s="7">
        <v>65.599999999999994</v>
      </c>
      <c r="EB244" s="7">
        <v>6.13</v>
      </c>
      <c r="EC244" s="7">
        <v>26.34</v>
      </c>
      <c r="ED244" s="7">
        <v>11.5</v>
      </c>
      <c r="EE244" s="7">
        <v>2.2000000000000002</v>
      </c>
      <c r="EF244" s="7">
        <v>1.6140000000000001</v>
      </c>
      <c r="EG244" s="7">
        <v>1.8789</v>
      </c>
      <c r="EH244" s="7">
        <v>2.2789999999999999</v>
      </c>
      <c r="EI244" s="7">
        <v>4.05</v>
      </c>
      <c r="EJ244" s="9">
        <f>EJ241+3/4*(EJ245-EJ241)</f>
        <v>2.1724999999999999</v>
      </c>
      <c r="EK244" s="7">
        <v>1.879</v>
      </c>
      <c r="EL244" s="7">
        <v>1.8920999999999999</v>
      </c>
      <c r="EM244" s="7">
        <v>1.9140999999999999</v>
      </c>
      <c r="EN244" s="7">
        <v>2.1225000000000001</v>
      </c>
      <c r="EO244" s="7">
        <v>2.3294000000000001</v>
      </c>
      <c r="EP244" s="7">
        <v>2.7360000000000002</v>
      </c>
      <c r="EQ244" s="7">
        <v>4.3</v>
      </c>
      <c r="ER244" s="7">
        <v>-1.5</v>
      </c>
      <c r="ES244" s="7">
        <v>98.6</v>
      </c>
      <c r="ET244" s="7">
        <v>-6.9</v>
      </c>
      <c r="EU244" s="7">
        <v>-3.1</v>
      </c>
      <c r="EV244" s="7">
        <v>-9.6999999999999993</v>
      </c>
      <c r="EW244" s="7">
        <v>-5.4</v>
      </c>
      <c r="EX244" s="7">
        <v>-2.5999999999999899</v>
      </c>
      <c r="EY244" s="7">
        <v>-8.5</v>
      </c>
      <c r="EZ244" s="7">
        <v>-10.1</v>
      </c>
      <c r="FA244" s="7">
        <v>-18.2</v>
      </c>
      <c r="FB244" s="7">
        <v>-17.5</v>
      </c>
      <c r="FC244" s="7">
        <v>-13.5999999999999</v>
      </c>
      <c r="FD244" s="7">
        <v>-39.5</v>
      </c>
      <c r="FE244" s="7">
        <v>4.9000000000000004</v>
      </c>
      <c r="FF244" s="7">
        <v>-7.5999999999999899</v>
      </c>
      <c r="FG244" s="7">
        <v>14.6</v>
      </c>
      <c r="FH244" s="7">
        <v>-1.99999999999999</v>
      </c>
      <c r="FI244" s="7">
        <v>-6.7</v>
      </c>
      <c r="FJ244" s="7">
        <v>2.85319999999999</v>
      </c>
      <c r="FK244" s="7">
        <v>1.8133999999999999</v>
      </c>
      <c r="FL244" s="7">
        <v>4.0151000000000003</v>
      </c>
      <c r="FM244" s="7">
        <v>1.6647000000000001</v>
      </c>
      <c r="FN244" s="7">
        <v>-659.53222199999902</v>
      </c>
      <c r="FO244" s="7">
        <v>-2.252999</v>
      </c>
      <c r="FP244" s="7">
        <v>79.225093000000001</v>
      </c>
      <c r="FQ244" s="7">
        <v>-1.7974079999999899</v>
      </c>
      <c r="FR244" s="7">
        <v>20.774906999999899</v>
      </c>
      <c r="FS244" s="7">
        <v>-0.45559099999999902</v>
      </c>
      <c r="FT244" s="7">
        <v>0.43907100000000099</v>
      </c>
      <c r="FU244" s="7">
        <v>-1.74582199999999</v>
      </c>
      <c r="FV244" s="7">
        <v>-0.51843500000000098</v>
      </c>
      <c r="FW244" s="7">
        <v>-1.47250199999999</v>
      </c>
      <c r="FX244" s="7">
        <v>23095.331825000001</v>
      </c>
      <c r="FY244" s="7">
        <v>260.39999999999998</v>
      </c>
      <c r="FZ244" s="7">
        <v>58</v>
      </c>
      <c r="GA244" s="7">
        <v>161.80000000000001</v>
      </c>
      <c r="GB244" s="7">
        <v>40.6</v>
      </c>
      <c r="GC244" s="7">
        <v>17.2</v>
      </c>
      <c r="GD244" s="7">
        <v>23.4</v>
      </c>
      <c r="GE244" s="7">
        <v>57.9</v>
      </c>
      <c r="GF244" s="7">
        <v>61.199999999999903</v>
      </c>
      <c r="GG244" s="7">
        <v>0.499999999999999</v>
      </c>
      <c r="GH244" s="7">
        <v>-9.5</v>
      </c>
    </row>
    <row r="245" spans="1:190" x14ac:dyDescent="0.3">
      <c r="A245" s="6">
        <v>43951</v>
      </c>
      <c r="B245" s="7">
        <v>3.9</v>
      </c>
      <c r="C245" s="7">
        <v>0.3</v>
      </c>
      <c r="D245" s="7">
        <v>5</v>
      </c>
      <c r="E245" s="7">
        <v>0.2</v>
      </c>
      <c r="F245" s="7">
        <v>0.5</v>
      </c>
      <c r="G245" s="7">
        <v>4</v>
      </c>
      <c r="H245" s="7">
        <v>3.9</v>
      </c>
      <c r="I245" s="7">
        <v>7</v>
      </c>
      <c r="J245" s="7">
        <v>1.89</v>
      </c>
      <c r="K245" s="7">
        <v>0.3</v>
      </c>
      <c r="L245" s="7">
        <v>0.69</v>
      </c>
      <c r="M245" s="7">
        <v>7.74</v>
      </c>
      <c r="N245" s="7">
        <v>1.34</v>
      </c>
      <c r="O245" s="7">
        <v>-7.79</v>
      </c>
      <c r="P245" s="7">
        <v>6.51</v>
      </c>
      <c r="Q245" s="7">
        <v>-2.5949</v>
      </c>
      <c r="R245" s="7">
        <v>-63.453299999999999</v>
      </c>
      <c r="S245" s="7">
        <v>-10.197800000000001</v>
      </c>
      <c r="T245" s="7">
        <v>-62.646000000000001</v>
      </c>
      <c r="U245" s="7">
        <v>-4.3</v>
      </c>
      <c r="V245" s="7">
        <v>9.9</v>
      </c>
      <c r="W245" s="7">
        <v>5.8</v>
      </c>
      <c r="X245" s="7">
        <v>10.6</v>
      </c>
      <c r="Y245" s="7">
        <v>50.8</v>
      </c>
      <c r="Z245" s="7">
        <v>53.7</v>
      </c>
      <c r="AA245" s="7">
        <v>53.2</v>
      </c>
      <c r="AB245" s="7">
        <v>49.4</v>
      </c>
      <c r="AC245" s="7">
        <v>44.4</v>
      </c>
      <c r="AD245" s="7">
        <v>5.33</v>
      </c>
      <c r="AE245" s="7">
        <v>-10.3</v>
      </c>
      <c r="AF245" s="7">
        <v>-10.6</v>
      </c>
      <c r="AG245" s="7">
        <v>-6.6</v>
      </c>
      <c r="AH245" s="7">
        <v>-1.3</v>
      </c>
      <c r="AI245" s="7">
        <v>-38</v>
      </c>
      <c r="AJ245" s="7">
        <v>-6.8</v>
      </c>
      <c r="AK245" s="7">
        <v>17.3</v>
      </c>
      <c r="AL245" s="7">
        <v>-3.6</v>
      </c>
      <c r="AM245" s="7">
        <v>11.2</v>
      </c>
      <c r="AN245" s="7">
        <v>-6.1</v>
      </c>
      <c r="AO245" s="7">
        <v>-14</v>
      </c>
      <c r="AP245" s="7">
        <v>-11.3</v>
      </c>
      <c r="AQ245" s="7">
        <v>-21.6</v>
      </c>
      <c r="AR245" s="7">
        <v>2.6</v>
      </c>
      <c r="AS245" s="7">
        <v>-5.4</v>
      </c>
      <c r="AT245" s="7">
        <v>-16</v>
      </c>
      <c r="AU245" s="7">
        <v>-7.8</v>
      </c>
      <c r="AV245" s="7">
        <v>24.19</v>
      </c>
      <c r="AW245" s="7">
        <v>2.27</v>
      </c>
      <c r="AX245" s="7">
        <v>29.92</v>
      </c>
      <c r="AY245" s="7">
        <v>67.81</v>
      </c>
      <c r="AZ245" s="7">
        <v>-3.9</v>
      </c>
      <c r="BA245" s="7">
        <v>-9.1999999999999993</v>
      </c>
      <c r="BB245" s="7">
        <v>-18.8</v>
      </c>
      <c r="BC245" s="7">
        <v>7.6</v>
      </c>
      <c r="BD245" s="7">
        <v>-53.9</v>
      </c>
      <c r="BE245" s="7">
        <v>-38.700000000000003</v>
      </c>
      <c r="BF245" s="7">
        <v>-12.1</v>
      </c>
      <c r="BG245" s="7">
        <v>-15.1</v>
      </c>
      <c r="BH245" s="7">
        <v>-9.5</v>
      </c>
      <c r="BI245" s="7">
        <v>-30.9</v>
      </c>
      <c r="BJ245" s="7">
        <v>-4.5</v>
      </c>
      <c r="BK245" s="7">
        <v>-6.2</v>
      </c>
      <c r="BL245" s="7">
        <v>9.8000000000000007</v>
      </c>
      <c r="BM245" s="7">
        <v>-11.2</v>
      </c>
      <c r="BN245" s="7">
        <v>-34</v>
      </c>
      <c r="BO245" s="7">
        <v>2.9</v>
      </c>
      <c r="BP245" s="7">
        <v>4</v>
      </c>
      <c r="BQ245" s="7">
        <v>-14.8</v>
      </c>
      <c r="BR245" s="7">
        <v>-8.7799999999999994</v>
      </c>
      <c r="BS245" s="7">
        <v>-26.3</v>
      </c>
      <c r="BT245" s="7">
        <v>1.1000000000000001</v>
      </c>
      <c r="BU245" s="7">
        <v>7.3</v>
      </c>
      <c r="BV245" s="7">
        <v>8.6</v>
      </c>
      <c r="BW245" s="7">
        <v>-0.85</v>
      </c>
      <c r="BX245" s="7">
        <v>-3.3</v>
      </c>
      <c r="BY245" s="7">
        <v>-2.8</v>
      </c>
      <c r="BZ245" s="7">
        <v>-4.8</v>
      </c>
      <c r="CA245" s="7">
        <v>-10.4</v>
      </c>
      <c r="CB245" s="7">
        <v>0.4</v>
      </c>
      <c r="CC245" s="7">
        <v>-3.3</v>
      </c>
      <c r="CD245" s="7">
        <v>-12</v>
      </c>
      <c r="CE245" s="7">
        <v>6.9</v>
      </c>
      <c r="CF245" s="7">
        <v>4.0999999999999996</v>
      </c>
      <c r="CG245" s="7">
        <v>98.96</v>
      </c>
      <c r="CH245" s="7">
        <v>-10.4</v>
      </c>
      <c r="CI245" s="7">
        <v>-18.399999999999999</v>
      </c>
      <c r="CJ245" s="7">
        <v>2.5</v>
      </c>
      <c r="CK245" s="7">
        <v>-14.5</v>
      </c>
      <c r="CL245" s="7">
        <v>-19.3</v>
      </c>
      <c r="CM245" s="7">
        <v>-18.7</v>
      </c>
      <c r="CN245" s="7">
        <v>-32</v>
      </c>
      <c r="CO245" s="7">
        <v>-29.1</v>
      </c>
      <c r="CP245" s="7">
        <v>-19.8</v>
      </c>
      <c r="CQ245" s="7">
        <v>-18.399999999999999</v>
      </c>
      <c r="CR245" s="7">
        <v>5.2</v>
      </c>
      <c r="CS245" s="7">
        <v>2.2999999999999998</v>
      </c>
      <c r="CT245" s="7">
        <v>3</v>
      </c>
      <c r="CU245" s="7">
        <v>2.2000000000000002</v>
      </c>
      <c r="CV245" s="7">
        <v>2.4</v>
      </c>
      <c r="CW245" s="7">
        <v>-7.5</v>
      </c>
      <c r="CX245" s="7">
        <v>-7.5</v>
      </c>
      <c r="CY245" s="7">
        <v>-7.7</v>
      </c>
      <c r="CZ245" s="7">
        <v>-4.5999999999999996</v>
      </c>
      <c r="DA245" s="7">
        <v>-31.1</v>
      </c>
      <c r="DB245" s="7">
        <v>-8.3000000000000007</v>
      </c>
      <c r="DC245" s="7">
        <v>-3.2</v>
      </c>
      <c r="DD245" s="7">
        <v>-1.5</v>
      </c>
      <c r="DE245" s="7">
        <v>-27.9</v>
      </c>
      <c r="DF245" s="7">
        <v>-9.1</v>
      </c>
      <c r="DG245" s="9">
        <f>2/3*DG244+1/3*DG247</f>
        <v>0.83333333333333326</v>
      </c>
      <c r="DH245" s="9">
        <f>2/3*DH244+1/3*DH247</f>
        <v>-9</v>
      </c>
      <c r="DI245" s="7">
        <v>4.41</v>
      </c>
      <c r="DJ245" s="7">
        <v>0</v>
      </c>
      <c r="DK245" s="7">
        <v>243.71</v>
      </c>
      <c r="DL245" s="7">
        <v>-7.84</v>
      </c>
      <c r="DM245" s="7">
        <v>-640.44419600000003</v>
      </c>
      <c r="DN245" s="7">
        <v>30914.59</v>
      </c>
      <c r="DO245" s="7">
        <v>93.78</v>
      </c>
      <c r="DP245" s="7">
        <v>10.199999999999999</v>
      </c>
      <c r="DQ245" s="7">
        <v>5.5</v>
      </c>
      <c r="DR245" s="7">
        <v>11.1</v>
      </c>
      <c r="DS245" s="7">
        <v>13.1</v>
      </c>
      <c r="DT245" s="7">
        <v>66.67</v>
      </c>
      <c r="DU245" s="7">
        <v>295.35000000000002</v>
      </c>
      <c r="DV245" s="7">
        <v>42.19</v>
      </c>
      <c r="DW245" s="7">
        <v>26.84</v>
      </c>
      <c r="DX245" s="7">
        <v>175.51</v>
      </c>
      <c r="DY245" s="7">
        <v>-71.489999999999995</v>
      </c>
      <c r="DZ245" s="7">
        <v>387.34</v>
      </c>
      <c r="EA245" s="7">
        <v>-773.19</v>
      </c>
      <c r="EB245" s="7">
        <v>-90.11</v>
      </c>
      <c r="EC245" s="7">
        <v>207.76</v>
      </c>
      <c r="ED245" s="7">
        <v>12</v>
      </c>
      <c r="EE245" s="9">
        <f t="shared" ref="EE245" si="264">EE244/2+EE246/2</f>
        <v>2.2000000000000002</v>
      </c>
      <c r="EF245" s="7">
        <v>1.8879999999999999</v>
      </c>
      <c r="EG245" s="7">
        <v>1.6563000000000001</v>
      </c>
      <c r="EH245" s="7">
        <v>1.5860000000000001</v>
      </c>
      <c r="EI245" s="7">
        <v>3.85</v>
      </c>
      <c r="EJ245" s="7">
        <v>2</v>
      </c>
      <c r="EK245" s="7">
        <v>1.4375</v>
      </c>
      <c r="EL245" s="7">
        <v>1.4241999999999999</v>
      </c>
      <c r="EM245" s="7">
        <v>1.4229000000000001</v>
      </c>
      <c r="EN245" s="7">
        <v>1.6144000000000001</v>
      </c>
      <c r="EO245" s="7">
        <v>1.8402000000000001</v>
      </c>
      <c r="EP245" s="7">
        <v>1.9844999999999999</v>
      </c>
      <c r="EQ245" s="7">
        <v>3.3</v>
      </c>
      <c r="ER245" s="7">
        <v>-3.1</v>
      </c>
      <c r="ES245" s="7">
        <v>97</v>
      </c>
      <c r="ET245" s="7">
        <v>-3.5666666666666602</v>
      </c>
      <c r="EU245" s="7">
        <v>-0.9</v>
      </c>
      <c r="EV245" s="7">
        <v>-4.93333333333333</v>
      </c>
      <c r="EW245" s="7">
        <v>-3</v>
      </c>
      <c r="EX245" s="7">
        <v>-0.5</v>
      </c>
      <c r="EY245" s="7">
        <v>-4.3</v>
      </c>
      <c r="EZ245" s="7">
        <v>-5.2</v>
      </c>
      <c r="FA245" s="7">
        <v>-9.8000000000000007</v>
      </c>
      <c r="FB245" s="7">
        <v>-11.133333333333301</v>
      </c>
      <c r="FC245" s="7">
        <v>-8.4</v>
      </c>
      <c r="FD245" s="7">
        <v>-33.566666666666599</v>
      </c>
      <c r="FE245" s="7">
        <v>5.2666666666666604</v>
      </c>
      <c r="FF245" s="7">
        <v>-4.2666666666666604</v>
      </c>
      <c r="FG245" s="7">
        <v>15.5</v>
      </c>
      <c r="FH245" s="7">
        <v>-1.7</v>
      </c>
      <c r="FI245" s="7">
        <v>-6.2333333333333298</v>
      </c>
      <c r="FJ245" s="7">
        <v>2.60926666666666</v>
      </c>
      <c r="FK245" s="7">
        <v>1.43746666666666</v>
      </c>
      <c r="FL245" s="7">
        <v>3.7228333333333299</v>
      </c>
      <c r="FM245" s="7">
        <v>1.5831666666666599</v>
      </c>
      <c r="FN245" s="7">
        <v>-190.920180666666</v>
      </c>
      <c r="FO245" s="7">
        <v>-0.79176033333333296</v>
      </c>
      <c r="FP245" s="7">
        <v>93.502386666666595</v>
      </c>
      <c r="FQ245" s="7">
        <v>-0.33176233333333299</v>
      </c>
      <c r="FR245" s="7">
        <v>6.4976133333333301</v>
      </c>
      <c r="FS245" s="7">
        <v>-0.45999800000000002</v>
      </c>
      <c r="FT245" s="7">
        <v>1.7546109999999999</v>
      </c>
      <c r="FU245" s="7">
        <v>-1.4760230000000001</v>
      </c>
      <c r="FV245" s="7">
        <v>-0.64880266666666697</v>
      </c>
      <c r="FW245" s="7">
        <v>-5.7305666666666998E-2</v>
      </c>
      <c r="FX245" s="7">
        <v>23317.014949</v>
      </c>
      <c r="FY245" s="7">
        <v>262.8</v>
      </c>
      <c r="FZ245" s="7">
        <v>58.633333333333297</v>
      </c>
      <c r="GA245" s="7">
        <v>162.933333333333</v>
      </c>
      <c r="GB245" s="7">
        <v>41.233333333333299</v>
      </c>
      <c r="GC245" s="7">
        <v>17.433333333333302</v>
      </c>
      <c r="GD245" s="7">
        <v>23.8</v>
      </c>
      <c r="GE245" s="7">
        <v>57.733333333333299</v>
      </c>
      <c r="GF245" s="7">
        <v>61.1</v>
      </c>
      <c r="GG245" s="7">
        <v>0.83333333333333304</v>
      </c>
      <c r="GH245" s="7">
        <v>-9</v>
      </c>
    </row>
    <row r="246" spans="1:190" x14ac:dyDescent="0.3">
      <c r="A246" s="6">
        <v>43982</v>
      </c>
      <c r="B246" s="7">
        <v>4.4000000000000004</v>
      </c>
      <c r="C246" s="7">
        <v>1.1000000000000001</v>
      </c>
      <c r="D246" s="7">
        <v>5.2</v>
      </c>
      <c r="E246" s="7">
        <v>3.6</v>
      </c>
      <c r="F246" s="7">
        <v>2.1</v>
      </c>
      <c r="G246" s="7">
        <v>4.8</v>
      </c>
      <c r="H246" s="7">
        <v>3.4</v>
      </c>
      <c r="I246" s="7">
        <v>7.1</v>
      </c>
      <c r="J246" s="7">
        <v>1.25</v>
      </c>
      <c r="K246" s="7">
        <v>4.3</v>
      </c>
      <c r="L246" s="7">
        <v>4.6100000000000003</v>
      </c>
      <c r="M246" s="7">
        <v>15.47</v>
      </c>
      <c r="N246" s="7">
        <v>2.91</v>
      </c>
      <c r="O246" s="7">
        <v>3.55</v>
      </c>
      <c r="P246" s="7">
        <v>15</v>
      </c>
      <c r="Q246" s="7">
        <v>1.2907999999999999</v>
      </c>
      <c r="R246" s="7">
        <v>-49.107399999999998</v>
      </c>
      <c r="S246" s="7">
        <v>-2.2799</v>
      </c>
      <c r="T246" s="7">
        <v>-52.353400000000001</v>
      </c>
      <c r="U246" s="7">
        <v>6</v>
      </c>
      <c r="V246" s="7">
        <v>13</v>
      </c>
      <c r="W246" s="7">
        <v>4.3</v>
      </c>
      <c r="X246" s="7">
        <v>9</v>
      </c>
      <c r="Y246" s="7">
        <v>50.6</v>
      </c>
      <c r="Z246" s="7">
        <v>53.2</v>
      </c>
      <c r="AA246" s="7">
        <v>53.6</v>
      </c>
      <c r="AB246" s="7">
        <v>50.7</v>
      </c>
      <c r="AC246" s="7">
        <v>55</v>
      </c>
      <c r="AD246" s="7">
        <v>6.9</v>
      </c>
      <c r="AE246" s="7">
        <v>-6.3</v>
      </c>
      <c r="AF246" s="7">
        <v>-6.5</v>
      </c>
      <c r="AG246" s="7">
        <v>-4.4000000000000004</v>
      </c>
      <c r="AH246" s="7">
        <v>-0.2</v>
      </c>
      <c r="AI246" s="7">
        <v>-31.2</v>
      </c>
      <c r="AJ246" s="7">
        <v>-3</v>
      </c>
      <c r="AK246" s="7">
        <v>22.5</v>
      </c>
      <c r="AL246" s="7">
        <v>-3.5</v>
      </c>
      <c r="AM246" s="7">
        <v>-3.6</v>
      </c>
      <c r="AN246" s="7">
        <v>-1.9</v>
      </c>
      <c r="AO246" s="7">
        <v>-9.1999999999999993</v>
      </c>
      <c r="AP246" s="7">
        <v>-7</v>
      </c>
      <c r="AQ246" s="7">
        <v>-17.7</v>
      </c>
      <c r="AR246" s="7">
        <v>5.2</v>
      </c>
      <c r="AS246" s="7">
        <v>0</v>
      </c>
      <c r="AT246" s="7">
        <v>-11.8</v>
      </c>
      <c r="AU246" s="7">
        <v>-3.9</v>
      </c>
      <c r="AV246" s="7">
        <v>23.05</v>
      </c>
      <c r="AW246" s="7">
        <v>2.83</v>
      </c>
      <c r="AX246" s="7">
        <v>30.36</v>
      </c>
      <c r="AY246" s="7">
        <v>66.81</v>
      </c>
      <c r="AZ246" s="7">
        <v>1.8</v>
      </c>
      <c r="BA246" s="7">
        <v>-8.6999999999999993</v>
      </c>
      <c r="BB246" s="7">
        <v>-14.8</v>
      </c>
      <c r="BC246" s="7">
        <v>13.8</v>
      </c>
      <c r="BD246" s="7">
        <v>-45</v>
      </c>
      <c r="BE246" s="7">
        <v>-35.9</v>
      </c>
      <c r="BF246" s="7">
        <v>-6.1</v>
      </c>
      <c r="BG246" s="7">
        <v>-12.6</v>
      </c>
      <c r="BH246" s="7">
        <v>-2.2000000000000002</v>
      </c>
      <c r="BI246" s="7">
        <v>-27.3</v>
      </c>
      <c r="BJ246" s="7">
        <v>-1.8</v>
      </c>
      <c r="BK246" s="7">
        <v>-5.5</v>
      </c>
      <c r="BL246" s="7">
        <v>6.1</v>
      </c>
      <c r="BM246" s="7">
        <v>-6.5</v>
      </c>
      <c r="BN246" s="7">
        <v>-25.2</v>
      </c>
      <c r="BO246" s="7">
        <v>10.4</v>
      </c>
      <c r="BP246" s="7">
        <v>8.9</v>
      </c>
      <c r="BQ246" s="7">
        <v>-8.1999999999999993</v>
      </c>
      <c r="BR246" s="7">
        <v>-3.31</v>
      </c>
      <c r="BS246" s="7">
        <v>-22.7</v>
      </c>
      <c r="BT246" s="7">
        <v>7.9</v>
      </c>
      <c r="BU246" s="7">
        <v>7.3</v>
      </c>
      <c r="BV246" s="7">
        <v>4.2</v>
      </c>
      <c r="BW246" s="7">
        <v>-12.83</v>
      </c>
      <c r="BX246" s="7">
        <v>-0.3</v>
      </c>
      <c r="BY246" s="7">
        <v>0</v>
      </c>
      <c r="BZ246" s="7">
        <v>-1.2</v>
      </c>
      <c r="CA246" s="7">
        <v>-6.9</v>
      </c>
      <c r="CB246" s="7">
        <v>3.8</v>
      </c>
      <c r="CC246" s="7">
        <v>-0.3</v>
      </c>
      <c r="CD246" s="7">
        <v>-8.1</v>
      </c>
      <c r="CE246" s="7">
        <v>7.1</v>
      </c>
      <c r="CF246" s="7">
        <v>5.4</v>
      </c>
      <c r="CG246" s="7">
        <v>99.46</v>
      </c>
      <c r="CH246" s="7">
        <v>-6.1</v>
      </c>
      <c r="CI246" s="7">
        <v>-12.8</v>
      </c>
      <c r="CJ246" s="7">
        <v>2.2999999999999998</v>
      </c>
      <c r="CK246" s="7">
        <v>-11.3</v>
      </c>
      <c r="CL246" s="7">
        <v>-12.3</v>
      </c>
      <c r="CM246" s="7">
        <v>-11.8</v>
      </c>
      <c r="CN246" s="7">
        <v>-26.7</v>
      </c>
      <c r="CO246" s="7">
        <v>-21.7</v>
      </c>
      <c r="CP246" s="7">
        <v>-14.2</v>
      </c>
      <c r="CQ246" s="7">
        <v>-10.1</v>
      </c>
      <c r="CR246" s="7">
        <v>4.9000000000000004</v>
      </c>
      <c r="CS246" s="7">
        <v>2.2000000000000002</v>
      </c>
      <c r="CT246" s="7">
        <v>4.0999999999999996</v>
      </c>
      <c r="CU246" s="7">
        <v>2</v>
      </c>
      <c r="CV246" s="7">
        <v>2.1</v>
      </c>
      <c r="CW246" s="7">
        <v>-2.8</v>
      </c>
      <c r="CX246" s="7">
        <v>-2.8</v>
      </c>
      <c r="CY246" s="7">
        <v>-3.2</v>
      </c>
      <c r="CZ246" s="7">
        <v>-0.8</v>
      </c>
      <c r="DA246" s="7">
        <v>-18.899999999999999</v>
      </c>
      <c r="DB246" s="7">
        <v>-3.5</v>
      </c>
      <c r="DC246" s="7">
        <v>1.3</v>
      </c>
      <c r="DD246" s="7">
        <v>2.5</v>
      </c>
      <c r="DE246" s="7">
        <v>-15.4</v>
      </c>
      <c r="DF246" s="7">
        <v>-3.7</v>
      </c>
      <c r="DG246" s="9">
        <f>1/3*DG244+2/3*DG247</f>
        <v>1.1666666666666667</v>
      </c>
      <c r="DH246" s="9">
        <f>1/3*DH244+2/3*DH247</f>
        <v>-8.5</v>
      </c>
      <c r="DI246" s="7">
        <v>14.48</v>
      </c>
      <c r="DJ246" s="7">
        <v>3.5</v>
      </c>
      <c r="DK246" s="7">
        <v>49.76</v>
      </c>
      <c r="DL246" s="7">
        <v>-8.1300000000000008</v>
      </c>
      <c r="DM246" s="7">
        <v>-701.65160300000002</v>
      </c>
      <c r="DN246" s="7">
        <v>31016.92</v>
      </c>
      <c r="DO246" s="7">
        <v>92.34</v>
      </c>
      <c r="DP246" s="7">
        <v>9.5</v>
      </c>
      <c r="DQ246" s="7">
        <v>6.8</v>
      </c>
      <c r="DR246" s="7">
        <v>11.1</v>
      </c>
      <c r="DS246" s="7">
        <v>13.2</v>
      </c>
      <c r="DT246" s="7">
        <v>25.42</v>
      </c>
      <c r="DU246" s="7">
        <v>20.73</v>
      </c>
      <c r="DV246" s="7">
        <v>38.409999999999997</v>
      </c>
      <c r="DW246" s="7">
        <v>6.31</v>
      </c>
      <c r="DX246" s="7">
        <v>61.93</v>
      </c>
      <c r="DY246" s="7">
        <v>-1237.93</v>
      </c>
      <c r="DZ246" s="7">
        <v>89.34</v>
      </c>
      <c r="EA246" s="7">
        <v>581.96</v>
      </c>
      <c r="EB246" s="7">
        <v>170.16</v>
      </c>
      <c r="EC246" s="7">
        <v>-1746.94</v>
      </c>
      <c r="ED246" s="7">
        <v>12.5</v>
      </c>
      <c r="EE246" s="7">
        <v>2.2000000000000002</v>
      </c>
      <c r="EF246" s="7">
        <v>2.097</v>
      </c>
      <c r="EG246" s="7">
        <v>1.4582999999999999</v>
      </c>
      <c r="EH246" s="7">
        <v>1.6809000000000001</v>
      </c>
      <c r="EI246" s="7">
        <v>3.85</v>
      </c>
      <c r="EJ246" s="7">
        <v>2.1</v>
      </c>
      <c r="EK246" s="7">
        <v>1.7687999999999999</v>
      </c>
      <c r="EL246" s="7">
        <v>1.7433000000000001</v>
      </c>
      <c r="EM246" s="7">
        <v>1.7455000000000001</v>
      </c>
      <c r="EN246" s="7">
        <v>1.8922000000000001</v>
      </c>
      <c r="EO246" s="7">
        <v>2.0752999999999999</v>
      </c>
      <c r="EP246" s="7">
        <v>1.8714</v>
      </c>
      <c r="EQ246" s="7">
        <v>2.4</v>
      </c>
      <c r="ER246" s="7">
        <v>-3.7</v>
      </c>
      <c r="ES246" s="7">
        <v>96.7</v>
      </c>
      <c r="ET246" s="7">
        <v>-0.233333333333334</v>
      </c>
      <c r="EU246" s="7">
        <v>1.3</v>
      </c>
      <c r="EV246" s="7">
        <v>-0.16666666666666599</v>
      </c>
      <c r="EW246" s="7">
        <v>-0.6</v>
      </c>
      <c r="EX246" s="7">
        <v>1.6</v>
      </c>
      <c r="EY246" s="7">
        <v>-0.1</v>
      </c>
      <c r="EZ246" s="7">
        <v>-0.3</v>
      </c>
      <c r="FA246" s="7">
        <v>-1.4</v>
      </c>
      <c r="FB246" s="7">
        <v>-4.7666666666666604</v>
      </c>
      <c r="FC246" s="7">
        <v>-3.2</v>
      </c>
      <c r="FD246" s="7">
        <v>-27.633333333333301</v>
      </c>
      <c r="FE246" s="7">
        <v>5.6333333333333302</v>
      </c>
      <c r="FF246" s="7">
        <v>-0.93333333333333401</v>
      </c>
      <c r="FG246" s="7">
        <v>16.399999999999999</v>
      </c>
      <c r="FH246" s="7">
        <v>-1.4</v>
      </c>
      <c r="FI246" s="7">
        <v>-5.7666666666666604</v>
      </c>
      <c r="FJ246" s="7">
        <v>2.36533333333333</v>
      </c>
      <c r="FK246" s="7">
        <v>1.0615333333333301</v>
      </c>
      <c r="FL246" s="7">
        <v>3.4305666666666599</v>
      </c>
      <c r="FM246" s="7">
        <v>1.50163333333333</v>
      </c>
      <c r="FN246" s="7">
        <v>277.691860666666</v>
      </c>
      <c r="FO246" s="7">
        <v>0.66947833333333395</v>
      </c>
      <c r="FP246" s="7">
        <v>107.779680333333</v>
      </c>
      <c r="FQ246" s="7">
        <v>1.13388333333333</v>
      </c>
      <c r="FR246" s="7">
        <v>-7.7796803333333298</v>
      </c>
      <c r="FS246" s="7">
        <v>-0.46440500000000001</v>
      </c>
      <c r="FT246" s="7">
        <v>3.0701510000000001</v>
      </c>
      <c r="FU246" s="7">
        <v>-1.206224</v>
      </c>
      <c r="FV246" s="7">
        <v>-0.77917033333333396</v>
      </c>
      <c r="FW246" s="7">
        <v>1.3578906666666599</v>
      </c>
      <c r="FX246" s="7">
        <v>23538.698073</v>
      </c>
      <c r="FY246" s="7">
        <v>265.2</v>
      </c>
      <c r="FZ246" s="7">
        <v>59.266666666666602</v>
      </c>
      <c r="GA246" s="7">
        <v>164.06666666666601</v>
      </c>
      <c r="GB246" s="7">
        <v>41.866666666666603</v>
      </c>
      <c r="GC246" s="7">
        <v>17.6666666666666</v>
      </c>
      <c r="GD246" s="7">
        <v>24.2</v>
      </c>
      <c r="GE246" s="7">
        <v>57.566666666666599</v>
      </c>
      <c r="GF246" s="7">
        <v>61</v>
      </c>
      <c r="GG246" s="7">
        <v>1.1666666666666601</v>
      </c>
      <c r="GH246" s="7">
        <v>-8.5</v>
      </c>
    </row>
    <row r="247" spans="1:190" x14ac:dyDescent="0.3">
      <c r="A247" s="6">
        <v>44012</v>
      </c>
      <c r="B247" s="7">
        <v>4.8</v>
      </c>
      <c r="C247" s="7">
        <v>1.7</v>
      </c>
      <c r="D247" s="7">
        <v>5.0999999999999996</v>
      </c>
      <c r="E247" s="7">
        <v>5.5</v>
      </c>
      <c r="F247" s="7">
        <v>4.9000000000000004</v>
      </c>
      <c r="G247" s="7">
        <v>5</v>
      </c>
      <c r="H247" s="7">
        <v>4.2</v>
      </c>
      <c r="I247" s="7">
        <v>4.8</v>
      </c>
      <c r="J247" s="7">
        <v>1.29</v>
      </c>
      <c r="K247" s="7">
        <v>6.5</v>
      </c>
      <c r="L247" s="7">
        <v>6.07</v>
      </c>
      <c r="M247" s="7">
        <v>12.86</v>
      </c>
      <c r="N247" s="7">
        <v>4.34</v>
      </c>
      <c r="O247" s="7">
        <v>7.01</v>
      </c>
      <c r="P247" s="7">
        <v>14.3</v>
      </c>
      <c r="Q247" s="7">
        <v>6.9978999999999996</v>
      </c>
      <c r="R247" s="7">
        <v>-46.025500000000001</v>
      </c>
      <c r="S247" s="7">
        <v>5.5903999999999998</v>
      </c>
      <c r="T247" s="7">
        <v>-51.365099999999998</v>
      </c>
      <c r="U247" s="7">
        <v>11.5</v>
      </c>
      <c r="V247" s="7">
        <v>12.7</v>
      </c>
      <c r="W247" s="7">
        <v>4.3</v>
      </c>
      <c r="X247" s="7">
        <v>8.3000000000000007</v>
      </c>
      <c r="Y247" s="7">
        <v>50.9</v>
      </c>
      <c r="Z247" s="7">
        <v>53.9</v>
      </c>
      <c r="AA247" s="7">
        <v>54.4</v>
      </c>
      <c r="AB247" s="7">
        <v>51.2</v>
      </c>
      <c r="AC247" s="7">
        <v>58.4</v>
      </c>
      <c r="AD247" s="7">
        <v>9.0377109999999998</v>
      </c>
      <c r="AE247" s="7">
        <v>-3.1</v>
      </c>
      <c r="AF247" s="7">
        <v>-3.4</v>
      </c>
      <c r="AG247" s="7">
        <v>0.6</v>
      </c>
      <c r="AH247" s="7">
        <v>3.9</v>
      </c>
      <c r="AI247" s="7">
        <v>-23.4</v>
      </c>
      <c r="AJ247" s="7">
        <v>0</v>
      </c>
      <c r="AK247" s="7">
        <v>23</v>
      </c>
      <c r="AL247" s="7">
        <v>-1.3</v>
      </c>
      <c r="AM247" s="7">
        <v>-4.8</v>
      </c>
      <c r="AN247" s="7">
        <v>0.3</v>
      </c>
      <c r="AO247" s="7">
        <v>-3.9</v>
      </c>
      <c r="AP247" s="7">
        <v>-3.8</v>
      </c>
      <c r="AQ247" s="7">
        <v>-13.9</v>
      </c>
      <c r="AR247" s="7">
        <v>7.3</v>
      </c>
      <c r="AS247" s="7">
        <v>3.8</v>
      </c>
      <c r="AT247" s="7">
        <v>-8.3000000000000007</v>
      </c>
      <c r="AU247" s="7">
        <v>-1</v>
      </c>
      <c r="AV247" s="7">
        <v>22.29</v>
      </c>
      <c r="AW247" s="7">
        <v>2.95</v>
      </c>
      <c r="AX247" s="7">
        <v>30.19</v>
      </c>
      <c r="AY247" s="7">
        <v>66.87</v>
      </c>
      <c r="AZ247" s="7">
        <v>5.5</v>
      </c>
      <c r="BA247" s="7">
        <v>-3.9</v>
      </c>
      <c r="BB247" s="7">
        <v>-11.7</v>
      </c>
      <c r="BC247" s="7">
        <v>18.2</v>
      </c>
      <c r="BD247" s="7">
        <v>-34</v>
      </c>
      <c r="BE247" s="7">
        <v>-30.7</v>
      </c>
      <c r="BF247" s="7">
        <v>-1.2</v>
      </c>
      <c r="BG247" s="7">
        <v>-9.6</v>
      </c>
      <c r="BH247" s="7">
        <v>13.5</v>
      </c>
      <c r="BI247" s="7">
        <v>-21.4</v>
      </c>
      <c r="BJ247" s="7">
        <v>0.6</v>
      </c>
      <c r="BK247" s="7">
        <v>-1.4</v>
      </c>
      <c r="BL247" s="7">
        <v>8.8000000000000007</v>
      </c>
      <c r="BM247" s="7">
        <v>-4.9000000000000004</v>
      </c>
      <c r="BN247" s="7">
        <v>-16.100000000000001</v>
      </c>
      <c r="BO247" s="7">
        <v>10.8</v>
      </c>
      <c r="BP247" s="7">
        <v>14</v>
      </c>
      <c r="BQ247" s="7">
        <v>-6.9</v>
      </c>
      <c r="BR247" s="7">
        <v>-7.0000000000000007E-2</v>
      </c>
      <c r="BS247" s="7">
        <v>-23.5</v>
      </c>
      <c r="BT247" s="7">
        <v>13.5</v>
      </c>
      <c r="BU247" s="7">
        <v>8.6999999999999993</v>
      </c>
      <c r="BV247" s="7">
        <v>3.7</v>
      </c>
      <c r="BW247" s="7">
        <v>0.43</v>
      </c>
      <c r="BX247" s="7">
        <v>1.9</v>
      </c>
      <c r="BY247" s="7">
        <v>2.6</v>
      </c>
      <c r="BZ247" s="7">
        <v>-3.1</v>
      </c>
      <c r="CA247" s="7">
        <v>-5.4</v>
      </c>
      <c r="CB247" s="7">
        <v>5.5</v>
      </c>
      <c r="CC247" s="7">
        <v>1.9</v>
      </c>
      <c r="CD247" s="7">
        <v>-0.9</v>
      </c>
      <c r="CE247" s="7">
        <v>5.9</v>
      </c>
      <c r="CF247" s="7">
        <v>6.2</v>
      </c>
      <c r="CG247" s="7">
        <v>99.92</v>
      </c>
      <c r="CH247" s="7">
        <v>-1.9</v>
      </c>
      <c r="CI247" s="7">
        <v>-7.6</v>
      </c>
      <c r="CJ247" s="7">
        <v>2.6</v>
      </c>
      <c r="CK247" s="7">
        <v>-10.5</v>
      </c>
      <c r="CL247" s="7">
        <v>-8.4</v>
      </c>
      <c r="CM247" s="7">
        <v>-7.6</v>
      </c>
      <c r="CN247" s="7">
        <v>-26.5</v>
      </c>
      <c r="CO247" s="7">
        <v>-20.7</v>
      </c>
      <c r="CP247" s="7">
        <v>-12.6</v>
      </c>
      <c r="CQ247" s="7">
        <v>-4.3</v>
      </c>
      <c r="CR247" s="7">
        <v>4.9000000000000004</v>
      </c>
      <c r="CS247" s="7">
        <v>2.2000000000000002</v>
      </c>
      <c r="CT247" s="7">
        <v>5.2</v>
      </c>
      <c r="CU247" s="7">
        <v>2</v>
      </c>
      <c r="CV247" s="7">
        <v>2</v>
      </c>
      <c r="CW247" s="7">
        <v>-1.8</v>
      </c>
      <c r="CX247" s="7">
        <v>-2</v>
      </c>
      <c r="CY247" s="7">
        <v>-1.2</v>
      </c>
      <c r="CZ247" s="7">
        <v>-0.2</v>
      </c>
      <c r="DA247" s="7">
        <v>-15.2</v>
      </c>
      <c r="DB247" s="7">
        <v>-1</v>
      </c>
      <c r="DC247" s="7">
        <v>-0.4</v>
      </c>
      <c r="DD247" s="7">
        <v>0.4</v>
      </c>
      <c r="DE247" s="7">
        <v>-12.9</v>
      </c>
      <c r="DF247" s="7">
        <v>-2.9</v>
      </c>
      <c r="DG247" s="7">
        <v>1.5</v>
      </c>
      <c r="DH247" s="7">
        <v>-8</v>
      </c>
      <c r="DI247" s="7">
        <v>11.62</v>
      </c>
      <c r="DJ247" s="7">
        <v>-8.1999999999999993</v>
      </c>
      <c r="DK247" s="7">
        <v>-10.01</v>
      </c>
      <c r="DL247" s="7">
        <v>-6.46</v>
      </c>
      <c r="DM247" s="7">
        <v>-739.08412999999996</v>
      </c>
      <c r="DN247" s="7">
        <v>31123.279999999999</v>
      </c>
      <c r="DO247" s="7">
        <v>92.05</v>
      </c>
      <c r="DP247" s="7">
        <v>9.5</v>
      </c>
      <c r="DQ247" s="7">
        <v>6.5</v>
      </c>
      <c r="DR247" s="7">
        <v>11.1</v>
      </c>
      <c r="DS247" s="7">
        <v>13.2</v>
      </c>
      <c r="DT247" s="7">
        <v>9.0399999999999991</v>
      </c>
      <c r="DU247" s="7">
        <v>-33.46</v>
      </c>
      <c r="DV247" s="7">
        <v>59.06</v>
      </c>
      <c r="DW247" s="7">
        <v>28.86</v>
      </c>
      <c r="DX247" s="7">
        <v>1.9</v>
      </c>
      <c r="DY247" s="7">
        <v>390.68</v>
      </c>
      <c r="DZ247" s="7">
        <v>27.75</v>
      </c>
      <c r="EA247" s="7">
        <v>-7.57</v>
      </c>
      <c r="EB247" s="7">
        <v>21.55</v>
      </c>
      <c r="EC247" s="7">
        <v>15.45</v>
      </c>
      <c r="ED247" s="7">
        <v>12.8</v>
      </c>
      <c r="EE247" s="7">
        <v>2.2000000000000002</v>
      </c>
      <c r="EF247" s="7">
        <v>1.7849999999999999</v>
      </c>
      <c r="EG247" s="7">
        <v>2.1227</v>
      </c>
      <c r="EH247" s="7">
        <v>2.1829000000000001</v>
      </c>
      <c r="EI247" s="7">
        <v>3.85</v>
      </c>
      <c r="EJ247" s="9">
        <f t="shared" ref="EJ247" si="265">EJ246/2+EJ248/2</f>
        <v>2.1936999999999998</v>
      </c>
      <c r="EK247" s="7">
        <v>2.1844999999999999</v>
      </c>
      <c r="EL247" s="7">
        <v>2.1665999999999999</v>
      </c>
      <c r="EM247" s="7">
        <v>2.1484999999999999</v>
      </c>
      <c r="EN247" s="7">
        <v>2.2574999999999998</v>
      </c>
      <c r="EO247" s="7">
        <v>2.4358</v>
      </c>
      <c r="EP247" s="7">
        <v>2.4550000000000001</v>
      </c>
      <c r="EQ247" s="7">
        <v>2.5</v>
      </c>
      <c r="ER247" s="7">
        <v>-3</v>
      </c>
      <c r="ES247" s="7">
        <v>97.7</v>
      </c>
      <c r="ET247" s="7">
        <v>3.0999999999999899</v>
      </c>
      <c r="EU247" s="7">
        <v>3.5</v>
      </c>
      <c r="EV247" s="7">
        <v>4.5999999999999996</v>
      </c>
      <c r="EW247" s="7">
        <v>1.8</v>
      </c>
      <c r="EX247" s="7">
        <v>3.7</v>
      </c>
      <c r="EY247" s="7">
        <v>4.0999999999999996</v>
      </c>
      <c r="EZ247" s="7">
        <v>4.5999999999999996</v>
      </c>
      <c r="FA247" s="7">
        <v>7</v>
      </c>
      <c r="FB247" s="7">
        <v>1.6</v>
      </c>
      <c r="FC247" s="7">
        <v>2</v>
      </c>
      <c r="FD247" s="7">
        <v>-21.7</v>
      </c>
      <c r="FE247" s="7">
        <v>6</v>
      </c>
      <c r="FF247" s="7">
        <v>2.3999999999999901</v>
      </c>
      <c r="FG247" s="7">
        <v>17.3</v>
      </c>
      <c r="FH247" s="7">
        <v>-1.1000000000000001</v>
      </c>
      <c r="FI247" s="7">
        <v>-5.2999999999999901</v>
      </c>
      <c r="FJ247" s="7">
        <v>2.1214</v>
      </c>
      <c r="FK247" s="7">
        <v>0.68560000000000099</v>
      </c>
      <c r="FL247" s="7">
        <v>3.1382999999999899</v>
      </c>
      <c r="FM247" s="7">
        <v>1.4200999999999999</v>
      </c>
      <c r="FN247" s="7">
        <v>746.30390199999897</v>
      </c>
      <c r="FO247" s="7">
        <v>2.1307170000000002</v>
      </c>
      <c r="FP247" s="7">
        <v>122.056974</v>
      </c>
      <c r="FQ247" s="7">
        <v>2.599529</v>
      </c>
      <c r="FR247" s="7">
        <v>-22.056974</v>
      </c>
      <c r="FS247" s="7">
        <v>-0.46881200000000001</v>
      </c>
      <c r="FT247" s="7">
        <v>4.3856909999999996</v>
      </c>
      <c r="FU247" s="7">
        <v>-0.93642499999999995</v>
      </c>
      <c r="FV247" s="7">
        <v>-0.90953800000000096</v>
      </c>
      <c r="FW247" s="7">
        <v>2.7730869999999901</v>
      </c>
      <c r="FX247" s="7">
        <v>23760.381196999999</v>
      </c>
      <c r="FY247" s="7">
        <v>267.60000000000002</v>
      </c>
      <c r="FZ247" s="7">
        <v>59.9</v>
      </c>
      <c r="GA247" s="7">
        <v>165.2</v>
      </c>
      <c r="GB247" s="7">
        <v>42.5</v>
      </c>
      <c r="GC247" s="7">
        <v>17.899999999999999</v>
      </c>
      <c r="GD247" s="7">
        <v>24.6</v>
      </c>
      <c r="GE247" s="7">
        <v>57.4</v>
      </c>
      <c r="GF247" s="7">
        <v>60.9</v>
      </c>
      <c r="GG247" s="7">
        <v>1.49999999999999</v>
      </c>
      <c r="GH247" s="7">
        <v>-8</v>
      </c>
    </row>
    <row r="248" spans="1:190" x14ac:dyDescent="0.3">
      <c r="A248" s="6">
        <v>44043</v>
      </c>
      <c r="B248" s="7">
        <v>4.8</v>
      </c>
      <c r="C248" s="7">
        <v>-2.6</v>
      </c>
      <c r="D248" s="7">
        <v>6</v>
      </c>
      <c r="E248" s="7">
        <v>1.7</v>
      </c>
      <c r="F248" s="7">
        <v>4.0999999999999996</v>
      </c>
      <c r="G248" s="7">
        <v>4.2</v>
      </c>
      <c r="H248" s="7">
        <v>7.6</v>
      </c>
      <c r="I248" s="7">
        <v>4.2</v>
      </c>
      <c r="J248" s="7">
        <v>0.96</v>
      </c>
      <c r="K248" s="7">
        <v>1.9</v>
      </c>
      <c r="L248" s="7">
        <v>2.29</v>
      </c>
      <c r="M248" s="7">
        <v>11.55</v>
      </c>
      <c r="N248" s="7">
        <v>-0.72</v>
      </c>
      <c r="O248" s="7">
        <v>5.28</v>
      </c>
      <c r="P248" s="7">
        <v>13.79</v>
      </c>
      <c r="Q248" s="7">
        <v>6.9722</v>
      </c>
      <c r="R248" s="7">
        <v>-41.701099999999997</v>
      </c>
      <c r="S248" s="7">
        <v>6.5080999999999998</v>
      </c>
      <c r="T248" s="7">
        <v>-52.559199999999997</v>
      </c>
      <c r="U248" s="7">
        <v>19.600000000000001</v>
      </c>
      <c r="V248" s="7">
        <v>14</v>
      </c>
      <c r="W248" s="7">
        <v>4.3</v>
      </c>
      <c r="X248" s="7">
        <v>7.4</v>
      </c>
      <c r="Y248" s="7">
        <v>51.1</v>
      </c>
      <c r="Z248" s="7">
        <v>54</v>
      </c>
      <c r="AA248" s="7">
        <v>54.2</v>
      </c>
      <c r="AB248" s="7">
        <v>52.8</v>
      </c>
      <c r="AC248" s="7">
        <v>54.1</v>
      </c>
      <c r="AD248" s="7">
        <v>7.0717400000000001</v>
      </c>
      <c r="AE248" s="7">
        <v>-1.6</v>
      </c>
      <c r="AF248" s="7">
        <v>-1.8</v>
      </c>
      <c r="AG248" s="7">
        <v>1.5</v>
      </c>
      <c r="AH248" s="7">
        <v>3.5</v>
      </c>
      <c r="AI248" s="7">
        <v>-20.100000000000001</v>
      </c>
      <c r="AJ248" s="7">
        <v>2.1</v>
      </c>
      <c r="AK248" s="7">
        <v>26.5</v>
      </c>
      <c r="AL248" s="7">
        <v>-0.2</v>
      </c>
      <c r="AM248" s="7">
        <v>-3.2</v>
      </c>
      <c r="AN248" s="7">
        <v>2.1</v>
      </c>
      <c r="AO248" s="7">
        <v>-1.2</v>
      </c>
      <c r="AP248" s="7">
        <v>-2.2999999999999998</v>
      </c>
      <c r="AQ248" s="7">
        <v>-11.8</v>
      </c>
      <c r="AR248" s="7">
        <v>8.3000000000000007</v>
      </c>
      <c r="AS248" s="7">
        <v>7.7</v>
      </c>
      <c r="AT248" s="7">
        <v>-7.4</v>
      </c>
      <c r="AU248" s="7">
        <v>0.8</v>
      </c>
      <c r="AV248" s="7">
        <v>22.88</v>
      </c>
      <c r="AW248" s="7">
        <v>2.98</v>
      </c>
      <c r="AX248" s="7">
        <v>30.41</v>
      </c>
      <c r="AY248" s="7">
        <v>66.61</v>
      </c>
      <c r="AZ248" s="7">
        <v>9.1999999999999993</v>
      </c>
      <c r="BA248" s="7">
        <v>-11.9</v>
      </c>
      <c r="BB248" s="7">
        <v>-10.199999999999999</v>
      </c>
      <c r="BC248" s="7">
        <v>18</v>
      </c>
      <c r="BD248" s="7">
        <v>-34.5</v>
      </c>
      <c r="BE248" s="7">
        <v>-28.2</v>
      </c>
      <c r="BF248" s="7">
        <v>0.9</v>
      </c>
      <c r="BG248" s="7">
        <v>-7.6</v>
      </c>
      <c r="BH248" s="7">
        <v>18.2</v>
      </c>
      <c r="BI248" s="7">
        <v>-17</v>
      </c>
      <c r="BJ248" s="7">
        <v>2.1</v>
      </c>
      <c r="BK248" s="7">
        <v>0.1</v>
      </c>
      <c r="BL248" s="7">
        <v>10.3</v>
      </c>
      <c r="BM248" s="7">
        <v>-3.8</v>
      </c>
      <c r="BN248" s="7">
        <v>-13.2</v>
      </c>
      <c r="BO248" s="7">
        <v>13.5</v>
      </c>
      <c r="BP248" s="7">
        <v>17</v>
      </c>
      <c r="BQ248" s="7">
        <v>-2.8</v>
      </c>
      <c r="BR248" s="7">
        <v>1.19</v>
      </c>
      <c r="BS248" s="7">
        <v>-22.6</v>
      </c>
      <c r="BT248" s="7">
        <v>15.8</v>
      </c>
      <c r="BU248" s="7">
        <v>9.3000000000000007</v>
      </c>
      <c r="BV248" s="7">
        <v>12.2</v>
      </c>
      <c r="BW248" s="7">
        <v>-11.31</v>
      </c>
      <c r="BX248" s="7">
        <v>3.4</v>
      </c>
      <c r="BY248" s="7">
        <v>4.0999999999999996</v>
      </c>
      <c r="BZ248" s="7">
        <v>-2.1</v>
      </c>
      <c r="CA248" s="7">
        <v>-4.5</v>
      </c>
      <c r="CB248" s="7">
        <v>7.6</v>
      </c>
      <c r="CC248" s="7">
        <v>3.4</v>
      </c>
      <c r="CD248" s="7">
        <v>-1</v>
      </c>
      <c r="CE248" s="7">
        <v>12.2</v>
      </c>
      <c r="CF248" s="7">
        <v>8.5</v>
      </c>
      <c r="CG248" s="7">
        <v>100.15</v>
      </c>
      <c r="CH248" s="7">
        <v>0.8</v>
      </c>
      <c r="CI248" s="7">
        <v>-4.5</v>
      </c>
      <c r="CJ248" s="7">
        <v>3</v>
      </c>
      <c r="CK248" s="7">
        <v>-10.9</v>
      </c>
      <c r="CL248" s="7">
        <v>-5.8</v>
      </c>
      <c r="CM248" s="7">
        <v>-5</v>
      </c>
      <c r="CN248" s="7">
        <v>-21.8</v>
      </c>
      <c r="CO248" s="7">
        <v>-18.8</v>
      </c>
      <c r="CP248" s="7">
        <v>-9.1</v>
      </c>
      <c r="CQ248" s="7">
        <v>-1.1000000000000001</v>
      </c>
      <c r="CR248" s="7">
        <v>4.8</v>
      </c>
      <c r="CS248" s="7">
        <v>2.1</v>
      </c>
      <c r="CT248" s="7">
        <v>5.7</v>
      </c>
      <c r="CU248" s="7">
        <v>2</v>
      </c>
      <c r="CV248" s="7">
        <v>1.8</v>
      </c>
      <c r="CW248" s="7">
        <v>-1.1000000000000001</v>
      </c>
      <c r="CX248" s="7">
        <v>-1.1000000000000001</v>
      </c>
      <c r="CY248" s="7">
        <v>-1.3</v>
      </c>
      <c r="CZ248" s="7">
        <v>0.2</v>
      </c>
      <c r="DA248" s="7">
        <v>-11</v>
      </c>
      <c r="DB248" s="7">
        <v>-2.4</v>
      </c>
      <c r="DC248" s="7">
        <v>2.2000000000000002</v>
      </c>
      <c r="DD248" s="7">
        <v>3</v>
      </c>
      <c r="DE248" s="7">
        <v>-8.1999999999999993</v>
      </c>
      <c r="DF248" s="7">
        <v>-2.7</v>
      </c>
      <c r="DG248" s="9">
        <f>2/3*DG247+1/3*DG250</f>
        <v>1.9333333333333331</v>
      </c>
      <c r="DH248" s="9">
        <f>2/3*DH247+1/3*DH250</f>
        <v>-7.1999999999999993</v>
      </c>
      <c r="DI248" s="7">
        <v>16.37</v>
      </c>
      <c r="DJ248" s="7">
        <v>12.3</v>
      </c>
      <c r="DK248" s="7">
        <v>37.020000000000003</v>
      </c>
      <c r="DL248" s="7">
        <v>-4.91</v>
      </c>
      <c r="DM248" s="7">
        <v>-754.11048000000005</v>
      </c>
      <c r="DN248" s="7">
        <v>31543.91</v>
      </c>
      <c r="DO248" s="7">
        <v>91.42</v>
      </c>
      <c r="DP248" s="7">
        <v>9.9</v>
      </c>
      <c r="DQ248" s="7">
        <v>6.9</v>
      </c>
      <c r="DR248" s="7">
        <v>10.7</v>
      </c>
      <c r="DS248" s="7">
        <v>13</v>
      </c>
      <c r="DT248" s="7">
        <v>-6.35</v>
      </c>
      <c r="DU248" s="7">
        <v>794.44</v>
      </c>
      <c r="DV248" s="7">
        <v>48.67</v>
      </c>
      <c r="DW248" s="7">
        <v>48.24</v>
      </c>
      <c r="DX248" s="7">
        <v>-11.06</v>
      </c>
      <c r="DY248" s="7">
        <v>-111.6</v>
      </c>
      <c r="DZ248" s="7">
        <v>-87.49</v>
      </c>
      <c r="EA248" s="7">
        <v>11.51</v>
      </c>
      <c r="EB248" s="7">
        <v>-39.78</v>
      </c>
      <c r="EC248" s="7">
        <v>34.33</v>
      </c>
      <c r="ED248" s="7">
        <v>12.9</v>
      </c>
      <c r="EE248" s="7">
        <v>2.2000000000000002</v>
      </c>
      <c r="EF248" s="7">
        <v>1.788</v>
      </c>
      <c r="EG248" s="7">
        <v>2.3611</v>
      </c>
      <c r="EH248" s="7">
        <v>2.6568000000000001</v>
      </c>
      <c r="EI248" s="7">
        <v>3.85</v>
      </c>
      <c r="EJ248" s="7">
        <v>2.2873999999999999</v>
      </c>
      <c r="EK248" s="7">
        <v>2.3174000000000001</v>
      </c>
      <c r="EL248" s="7">
        <v>2.3260999999999998</v>
      </c>
      <c r="EM248" s="7">
        <v>2.3759999999999999</v>
      </c>
      <c r="EN248" s="7">
        <v>2.5379999999999998</v>
      </c>
      <c r="EO248" s="7">
        <v>2.6943000000000001</v>
      </c>
      <c r="EP248" s="7">
        <v>2.8071999999999999</v>
      </c>
      <c r="EQ248" s="7">
        <v>2.7</v>
      </c>
      <c r="ER248" s="7">
        <v>-2.4</v>
      </c>
      <c r="ES248" s="7">
        <v>98.5</v>
      </c>
      <c r="ET248" s="7">
        <v>3.6666666666666599</v>
      </c>
      <c r="EU248" s="7">
        <v>3.7</v>
      </c>
      <c r="EV248" s="7">
        <v>5.0333333333333297</v>
      </c>
      <c r="EW248" s="7">
        <v>2.6</v>
      </c>
      <c r="EX248" s="7">
        <v>3.86666666666666</v>
      </c>
      <c r="EY248" s="7">
        <v>4.5666666666666602</v>
      </c>
      <c r="EZ248" s="7">
        <v>5.1666666666666599</v>
      </c>
      <c r="FA248" s="7">
        <v>7.1</v>
      </c>
      <c r="FB248" s="7">
        <v>2.2666666666666599</v>
      </c>
      <c r="FC248" s="7">
        <v>2.7666666666666599</v>
      </c>
      <c r="FD248" s="7">
        <v>-17.3666666666666</v>
      </c>
      <c r="FE248" s="7">
        <v>6.2666666666666604</v>
      </c>
      <c r="FF248" s="7">
        <v>3.1333333333333302</v>
      </c>
      <c r="FG248" s="7">
        <v>18.233333333333299</v>
      </c>
      <c r="FH248" s="7">
        <v>-3.3333333333333E-2</v>
      </c>
      <c r="FI248" s="7">
        <v>-4.93333333333333</v>
      </c>
      <c r="FJ248" s="7">
        <v>1.95766666666666</v>
      </c>
      <c r="FK248" s="7">
        <v>0.49990000000000001</v>
      </c>
      <c r="FL248" s="7">
        <v>3.0262666666666602</v>
      </c>
      <c r="FM248" s="7">
        <v>1.2202666666666599</v>
      </c>
      <c r="FN248" s="7">
        <v>768.24851699999999</v>
      </c>
      <c r="FO248" s="7">
        <v>2.1308653333333298</v>
      </c>
      <c r="FP248" s="7">
        <v>118.024708666666</v>
      </c>
      <c r="FQ248" s="7">
        <v>2.5169403333333298</v>
      </c>
      <c r="FR248" s="7">
        <v>-18.024708666666601</v>
      </c>
      <c r="FS248" s="7">
        <v>-0.386075</v>
      </c>
      <c r="FT248" s="7">
        <v>4.2957729999999996</v>
      </c>
      <c r="FU248" s="7">
        <v>-0.97097500000000003</v>
      </c>
      <c r="FV248" s="7">
        <v>-0.87773066666666699</v>
      </c>
      <c r="FW248" s="7">
        <v>2.8313083333333302</v>
      </c>
      <c r="FX248" s="7">
        <v>23600.8264356666</v>
      </c>
      <c r="FY248" s="7">
        <v>268.8</v>
      </c>
      <c r="FZ248" s="7">
        <v>60.5</v>
      </c>
      <c r="GA248" s="7">
        <v>165</v>
      </c>
      <c r="GB248" s="7">
        <v>43.3</v>
      </c>
      <c r="GC248" s="7">
        <v>18.3333333333333</v>
      </c>
      <c r="GD248" s="7">
        <v>24.966666666666601</v>
      </c>
      <c r="GE248" s="7">
        <v>56.866666666666603</v>
      </c>
      <c r="GF248" s="7">
        <v>61.4</v>
      </c>
      <c r="GG248" s="7">
        <v>1.93333333333333</v>
      </c>
      <c r="GH248" s="7">
        <v>-7.2</v>
      </c>
    </row>
    <row r="249" spans="1:190" x14ac:dyDescent="0.3">
      <c r="A249" s="6">
        <v>44074</v>
      </c>
      <c r="B249" s="7">
        <v>5.6</v>
      </c>
      <c r="C249" s="7">
        <v>1.6</v>
      </c>
      <c r="D249" s="7">
        <v>6</v>
      </c>
      <c r="E249" s="7">
        <v>5.8</v>
      </c>
      <c r="F249" s="7">
        <v>5.2</v>
      </c>
      <c r="G249" s="7">
        <v>5.8</v>
      </c>
      <c r="H249" s="7">
        <v>5.3</v>
      </c>
      <c r="I249" s="7">
        <v>5.7</v>
      </c>
      <c r="J249" s="7">
        <v>1.01</v>
      </c>
      <c r="K249" s="7">
        <v>6.8</v>
      </c>
      <c r="L249" s="7">
        <v>7.73</v>
      </c>
      <c r="M249" s="7">
        <v>12.06</v>
      </c>
      <c r="N249" s="7">
        <v>9.93</v>
      </c>
      <c r="O249" s="7">
        <v>7.55</v>
      </c>
      <c r="P249" s="7">
        <v>-1.17</v>
      </c>
      <c r="Q249" s="7">
        <v>6.5117000000000003</v>
      </c>
      <c r="R249" s="7">
        <v>-34.366900000000001</v>
      </c>
      <c r="S249" s="7">
        <v>4.843</v>
      </c>
      <c r="T249" s="7">
        <v>-45.036900000000003</v>
      </c>
      <c r="U249" s="7">
        <v>19.100000000000001</v>
      </c>
      <c r="V249" s="7">
        <v>14.5</v>
      </c>
      <c r="W249" s="7">
        <v>4.4000000000000004</v>
      </c>
      <c r="X249" s="7">
        <v>7.9</v>
      </c>
      <c r="Y249" s="7">
        <v>51</v>
      </c>
      <c r="Z249" s="7">
        <v>53.5</v>
      </c>
      <c r="AA249" s="7">
        <v>55.2</v>
      </c>
      <c r="AB249" s="7">
        <v>53.1</v>
      </c>
      <c r="AC249" s="7">
        <v>54</v>
      </c>
      <c r="AD249" s="7">
        <v>11.392951999999999</v>
      </c>
      <c r="AE249" s="7">
        <v>-0.3</v>
      </c>
      <c r="AF249" s="7">
        <v>-0.5</v>
      </c>
      <c r="AG249" s="7">
        <v>4.5</v>
      </c>
      <c r="AH249" s="7">
        <v>3.8</v>
      </c>
      <c r="AI249" s="7">
        <v>-14.6</v>
      </c>
      <c r="AJ249" s="7">
        <v>3.7</v>
      </c>
      <c r="AK249" s="7">
        <v>28.5</v>
      </c>
      <c r="AL249" s="7">
        <v>-0.1</v>
      </c>
      <c r="AM249" s="7">
        <v>-1.8</v>
      </c>
      <c r="AN249" s="7">
        <v>3.2</v>
      </c>
      <c r="AO249" s="7">
        <v>2.1</v>
      </c>
      <c r="AP249" s="7">
        <v>-0.4</v>
      </c>
      <c r="AQ249" s="7">
        <v>-11.2</v>
      </c>
      <c r="AR249" s="7">
        <v>8.1999999999999993</v>
      </c>
      <c r="AS249" s="7">
        <v>11.5</v>
      </c>
      <c r="AT249" s="7">
        <v>-4.8</v>
      </c>
      <c r="AU249" s="7">
        <v>1.4</v>
      </c>
      <c r="AV249" s="7">
        <v>23.35</v>
      </c>
      <c r="AW249" s="7">
        <v>2.92</v>
      </c>
      <c r="AX249" s="7">
        <v>29.6</v>
      </c>
      <c r="AY249" s="7">
        <v>67.48</v>
      </c>
      <c r="AZ249" s="7">
        <v>12.7</v>
      </c>
      <c r="BA249" s="7">
        <v>-9.5</v>
      </c>
      <c r="BB249" s="7">
        <v>-8.1</v>
      </c>
      <c r="BC249" s="7">
        <v>18.399999999999999</v>
      </c>
      <c r="BD249" s="7">
        <v>-60.8</v>
      </c>
      <c r="BE249" s="7">
        <v>-25.6</v>
      </c>
      <c r="BF249" s="7">
        <v>1.7</v>
      </c>
      <c r="BG249" s="7">
        <v>-5.5</v>
      </c>
      <c r="BH249" s="7">
        <v>19</v>
      </c>
      <c r="BI249" s="7">
        <v>-16.399999999999999</v>
      </c>
      <c r="BJ249" s="7">
        <v>3</v>
      </c>
      <c r="BK249" s="7">
        <v>2.2000000000000002</v>
      </c>
      <c r="BL249" s="7">
        <v>2.1</v>
      </c>
      <c r="BM249" s="7">
        <v>-2.9</v>
      </c>
      <c r="BN249" s="7">
        <v>-10.7</v>
      </c>
      <c r="BO249" s="7">
        <v>11.8</v>
      </c>
      <c r="BP249" s="7">
        <v>16.5</v>
      </c>
      <c r="BQ249" s="7">
        <v>-2</v>
      </c>
      <c r="BR249" s="7">
        <v>2.02</v>
      </c>
      <c r="BS249" s="7">
        <v>-30.9</v>
      </c>
      <c r="BT249" s="7">
        <v>12.1</v>
      </c>
      <c r="BU249" s="7">
        <v>8.6999999999999993</v>
      </c>
      <c r="BV249" s="7">
        <v>15</v>
      </c>
      <c r="BW249" s="7">
        <v>-3.87</v>
      </c>
      <c r="BX249" s="7">
        <v>4.5999999999999996</v>
      </c>
      <c r="BY249" s="7">
        <v>5.3</v>
      </c>
      <c r="BZ249" s="7">
        <v>-1</v>
      </c>
      <c r="CA249" s="7">
        <v>-2.9</v>
      </c>
      <c r="CB249" s="7">
        <v>8.8000000000000007</v>
      </c>
      <c r="CC249" s="7">
        <v>4.5999999999999996</v>
      </c>
      <c r="CD249" s="7">
        <v>-2.4</v>
      </c>
      <c r="CE249" s="7">
        <v>11.2</v>
      </c>
      <c r="CF249" s="7">
        <v>8.1999999999999993</v>
      </c>
      <c r="CG249" s="7">
        <v>100.38</v>
      </c>
      <c r="CH249" s="7">
        <v>3</v>
      </c>
      <c r="CI249" s="7">
        <v>-3.6</v>
      </c>
      <c r="CJ249" s="7">
        <v>3.3</v>
      </c>
      <c r="CK249" s="7">
        <v>-10.8</v>
      </c>
      <c r="CL249" s="7">
        <v>-3.3</v>
      </c>
      <c r="CM249" s="7">
        <v>-2.5</v>
      </c>
      <c r="CN249" s="7">
        <v>-19.5</v>
      </c>
      <c r="CO249" s="7">
        <v>-17</v>
      </c>
      <c r="CP249" s="7">
        <v>-5.7</v>
      </c>
      <c r="CQ249" s="7">
        <v>2.7</v>
      </c>
      <c r="CR249" s="7">
        <v>4.7</v>
      </c>
      <c r="CS249" s="7">
        <v>2.2000000000000002</v>
      </c>
      <c r="CT249" s="7">
        <v>6.9</v>
      </c>
      <c r="CU249" s="7">
        <v>2</v>
      </c>
      <c r="CV249" s="7">
        <v>1.8</v>
      </c>
      <c r="CW249" s="7">
        <v>0.5</v>
      </c>
      <c r="CX249" s="7">
        <v>0.5</v>
      </c>
      <c r="CY249" s="7">
        <v>0.7</v>
      </c>
      <c r="CZ249" s="7">
        <v>1.5</v>
      </c>
      <c r="DA249" s="7">
        <v>-7</v>
      </c>
      <c r="DB249" s="7">
        <v>-0.6</v>
      </c>
      <c r="DC249" s="7">
        <v>4.4000000000000004</v>
      </c>
      <c r="DD249" s="7">
        <v>5.0999999999999996</v>
      </c>
      <c r="DE249" s="7">
        <v>-3.5</v>
      </c>
      <c r="DF249" s="7">
        <v>-1.1000000000000001</v>
      </c>
      <c r="DG249" s="9">
        <f>1/3*DG247+2/3*DG250</f>
        <v>2.3666666666666663</v>
      </c>
      <c r="DH249" s="9">
        <f>1/3*DH247+2/3*DH250</f>
        <v>-6.3999999999999995</v>
      </c>
      <c r="DI249" s="7">
        <v>11.57</v>
      </c>
      <c r="DJ249" s="7">
        <v>11.8</v>
      </c>
      <c r="DK249" s="7">
        <v>64.48</v>
      </c>
      <c r="DL249" s="7">
        <v>-3.7</v>
      </c>
      <c r="DM249" s="7">
        <v>-934.41022899999996</v>
      </c>
      <c r="DN249" s="7">
        <v>31646.09</v>
      </c>
      <c r="DO249" s="7">
        <v>92.79</v>
      </c>
      <c r="DP249" s="7">
        <v>9.4</v>
      </c>
      <c r="DQ249" s="7">
        <v>8</v>
      </c>
      <c r="DR249" s="7">
        <v>10.4</v>
      </c>
      <c r="DS249" s="7">
        <v>13</v>
      </c>
      <c r="DT249" s="7">
        <v>5.79</v>
      </c>
      <c r="DU249" s="7">
        <v>-70.14</v>
      </c>
      <c r="DV249" s="7">
        <v>45.3</v>
      </c>
      <c r="DW249" s="7">
        <v>28.71</v>
      </c>
      <c r="DX249" s="7">
        <v>-10.99</v>
      </c>
      <c r="DY249" s="7">
        <v>55.98</v>
      </c>
      <c r="DZ249" s="7">
        <v>7.78</v>
      </c>
      <c r="EA249" s="7">
        <v>29.33</v>
      </c>
      <c r="EB249" s="7">
        <v>5520</v>
      </c>
      <c r="EC249" s="7">
        <v>-135.79</v>
      </c>
      <c r="ED249" s="7">
        <v>13.3</v>
      </c>
      <c r="EE249" s="7">
        <v>2.2000000000000002</v>
      </c>
      <c r="EF249" s="7">
        <v>1.766</v>
      </c>
      <c r="EG249" s="7">
        <v>2.5083000000000002</v>
      </c>
      <c r="EH249" s="7">
        <v>2.7389999999999999</v>
      </c>
      <c r="EI249" s="7">
        <v>3.85</v>
      </c>
      <c r="EJ249" s="9">
        <f>2/3*EJ248+1/3*EJ251</f>
        <v>2.3252333333333333</v>
      </c>
      <c r="EK249" s="7">
        <v>2.4700000000000002</v>
      </c>
      <c r="EL249" s="7">
        <v>2.4735999999999998</v>
      </c>
      <c r="EM249" s="7">
        <v>2.5123000000000002</v>
      </c>
      <c r="EN249" s="7">
        <v>2.6943999999999999</v>
      </c>
      <c r="EO249" s="7">
        <v>2.8437000000000001</v>
      </c>
      <c r="EP249" s="7">
        <v>2.99</v>
      </c>
      <c r="EQ249" s="7">
        <v>2.4</v>
      </c>
      <c r="ER249" s="7">
        <v>-2</v>
      </c>
      <c r="ES249" s="7">
        <v>98.9</v>
      </c>
      <c r="ET249" s="7">
        <v>4.2333333333333298</v>
      </c>
      <c r="EU249" s="7">
        <v>3.9</v>
      </c>
      <c r="EV249" s="7">
        <v>5.4666666666666597</v>
      </c>
      <c r="EW249" s="7">
        <v>3.4</v>
      </c>
      <c r="EX249" s="7">
        <v>4.0333333333333297</v>
      </c>
      <c r="EY249" s="7">
        <v>5.0333333333333297</v>
      </c>
      <c r="EZ249" s="7">
        <v>5.7333333333333298</v>
      </c>
      <c r="FA249" s="7">
        <v>7.2</v>
      </c>
      <c r="FB249" s="7">
        <v>2.93333333333333</v>
      </c>
      <c r="FC249" s="7">
        <v>3.5333333333333301</v>
      </c>
      <c r="FD249" s="7">
        <v>-13.033333333333299</v>
      </c>
      <c r="FE249" s="7">
        <v>6.5333333333333297</v>
      </c>
      <c r="FF249" s="7">
        <v>3.86666666666666</v>
      </c>
      <c r="FG249" s="7">
        <v>19.1666666666666</v>
      </c>
      <c r="FH249" s="7">
        <v>1.0333333333333301</v>
      </c>
      <c r="FI249" s="7">
        <v>-4.5666666666666602</v>
      </c>
      <c r="FJ249" s="7">
        <v>1.79393333333333</v>
      </c>
      <c r="FK249" s="7">
        <v>0.31419999999999998</v>
      </c>
      <c r="FL249" s="7">
        <v>2.9142333333333301</v>
      </c>
      <c r="FM249" s="7">
        <v>1.02043333333333</v>
      </c>
      <c r="FN249" s="7">
        <v>790.19313199999999</v>
      </c>
      <c r="FO249" s="7">
        <v>2.1310136666666599</v>
      </c>
      <c r="FP249" s="7">
        <v>113.992443333333</v>
      </c>
      <c r="FQ249" s="7">
        <v>2.43435166666666</v>
      </c>
      <c r="FR249" s="7">
        <v>-13.9924433333333</v>
      </c>
      <c r="FS249" s="7">
        <v>-0.303338</v>
      </c>
      <c r="FT249" s="7">
        <v>4.2058549999999997</v>
      </c>
      <c r="FU249" s="7">
        <v>-1.005525</v>
      </c>
      <c r="FV249" s="7">
        <v>-0.84592333333333403</v>
      </c>
      <c r="FW249" s="7">
        <v>2.8895296666666601</v>
      </c>
      <c r="FX249" s="7">
        <v>23441.2716743333</v>
      </c>
      <c r="FY249" s="7">
        <v>270</v>
      </c>
      <c r="FZ249" s="7">
        <v>61.1</v>
      </c>
      <c r="GA249" s="7">
        <v>164.8</v>
      </c>
      <c r="GB249" s="7">
        <v>44.1</v>
      </c>
      <c r="GC249" s="7">
        <v>18.766666666666602</v>
      </c>
      <c r="GD249" s="7">
        <v>25.3333333333333</v>
      </c>
      <c r="GE249" s="7">
        <v>56.3333333333333</v>
      </c>
      <c r="GF249" s="7">
        <v>61.9</v>
      </c>
      <c r="GG249" s="7">
        <v>2.36666666666666</v>
      </c>
      <c r="GH249" s="7">
        <v>-6.4</v>
      </c>
    </row>
    <row r="250" spans="1:190" x14ac:dyDescent="0.3">
      <c r="A250" s="6">
        <v>44104</v>
      </c>
      <c r="B250" s="7">
        <v>6.9</v>
      </c>
      <c r="C250" s="7">
        <v>2.2000000000000002</v>
      </c>
      <c r="D250" s="7">
        <v>7.6</v>
      </c>
      <c r="E250" s="7">
        <v>4.5</v>
      </c>
      <c r="F250" s="7">
        <v>6.5</v>
      </c>
      <c r="G250" s="7">
        <v>6.8</v>
      </c>
      <c r="H250" s="7">
        <v>7.1</v>
      </c>
      <c r="I250" s="7">
        <v>7.9</v>
      </c>
      <c r="J250" s="7">
        <v>1.03</v>
      </c>
      <c r="K250" s="7">
        <v>5.3</v>
      </c>
      <c r="L250" s="7">
        <v>7.22</v>
      </c>
      <c r="M250" s="7">
        <v>11.55</v>
      </c>
      <c r="N250" s="7">
        <v>8.64</v>
      </c>
      <c r="O250" s="7">
        <v>5.13</v>
      </c>
      <c r="P250" s="7">
        <v>4.04</v>
      </c>
      <c r="Q250" s="7">
        <v>3.6471</v>
      </c>
      <c r="R250" s="7">
        <v>-21.2117</v>
      </c>
      <c r="S250" s="7">
        <v>3.3896999999999999</v>
      </c>
      <c r="T250" s="7">
        <v>-22.678899999999999</v>
      </c>
      <c r="U250" s="7">
        <v>10.1</v>
      </c>
      <c r="V250" s="7">
        <v>14.3</v>
      </c>
      <c r="W250" s="7">
        <v>4.9000000000000004</v>
      </c>
      <c r="X250" s="7">
        <v>8.1999999999999993</v>
      </c>
      <c r="Y250" s="7">
        <v>51.5</v>
      </c>
      <c r="Z250" s="7">
        <v>54</v>
      </c>
      <c r="AA250" s="7">
        <v>55.9</v>
      </c>
      <c r="AB250" s="7">
        <v>53</v>
      </c>
      <c r="AC250" s="7">
        <v>54.8</v>
      </c>
      <c r="AD250" s="7">
        <v>10.372049000000001</v>
      </c>
      <c r="AE250" s="7">
        <v>0.8</v>
      </c>
      <c r="AF250" s="7">
        <v>0.7</v>
      </c>
      <c r="AG250" s="7">
        <v>4.9000000000000004</v>
      </c>
      <c r="AH250" s="7">
        <v>5.3</v>
      </c>
      <c r="AI250" s="7">
        <v>-12.7</v>
      </c>
      <c r="AJ250" s="7">
        <v>4.8</v>
      </c>
      <c r="AK250" s="7">
        <v>29.3</v>
      </c>
      <c r="AL250" s="7">
        <v>-0.6</v>
      </c>
      <c r="AM250" s="7">
        <v>-6</v>
      </c>
      <c r="AN250" s="7">
        <v>4.5999999999999996</v>
      </c>
      <c r="AO250" s="7">
        <v>3.5</v>
      </c>
      <c r="AP250" s="7">
        <v>0.9</v>
      </c>
      <c r="AQ250" s="7">
        <v>-10.1</v>
      </c>
      <c r="AR250" s="7">
        <v>8.1999999999999993</v>
      </c>
      <c r="AS250" s="7">
        <v>14.5</v>
      </c>
      <c r="AT250" s="7">
        <v>-3.4</v>
      </c>
      <c r="AU250" s="7">
        <v>2.2999999999999998</v>
      </c>
      <c r="AV250" s="7">
        <v>23.71</v>
      </c>
      <c r="AW250" s="7">
        <v>2.67</v>
      </c>
      <c r="AX250" s="7">
        <v>28.65</v>
      </c>
      <c r="AY250" s="7">
        <v>68.680000000000007</v>
      </c>
      <c r="AZ250" s="7">
        <v>15.3</v>
      </c>
      <c r="BA250" s="7">
        <v>-9.5</v>
      </c>
      <c r="BB250" s="7">
        <v>-6.5</v>
      </c>
      <c r="BC250" s="7">
        <v>17.5</v>
      </c>
      <c r="BD250" s="7">
        <v>-31.6</v>
      </c>
      <c r="BE250" s="7">
        <v>-25.3</v>
      </c>
      <c r="BF250" s="7">
        <v>2.1</v>
      </c>
      <c r="BG250" s="7">
        <v>-7.2</v>
      </c>
      <c r="BH250" s="7">
        <v>20.399999999999999</v>
      </c>
      <c r="BI250" s="7">
        <v>-20.2</v>
      </c>
      <c r="BJ250" s="7">
        <v>3.8</v>
      </c>
      <c r="BK250" s="7">
        <v>3.7</v>
      </c>
      <c r="BL250" s="7">
        <v>2.2000000000000002</v>
      </c>
      <c r="BM250" s="7">
        <v>-2.1</v>
      </c>
      <c r="BN250" s="7">
        <v>-7.7</v>
      </c>
      <c r="BO250" s="7">
        <v>12.7</v>
      </c>
      <c r="BP250" s="7">
        <v>18.899999999999999</v>
      </c>
      <c r="BQ250" s="7">
        <v>-1.6</v>
      </c>
      <c r="BR250" s="7">
        <v>2.42</v>
      </c>
      <c r="BS250" s="7">
        <v>-22</v>
      </c>
      <c r="BT250" s="7">
        <v>14.6</v>
      </c>
      <c r="BU250" s="7">
        <v>8.5</v>
      </c>
      <c r="BV250" s="7">
        <v>23.7</v>
      </c>
      <c r="BW250" s="7">
        <v>18.72</v>
      </c>
      <c r="BX250" s="7">
        <v>5.6</v>
      </c>
      <c r="BY250" s="7">
        <v>6.1</v>
      </c>
      <c r="BZ250" s="7">
        <v>0.5</v>
      </c>
      <c r="CA250" s="7">
        <v>-2.5</v>
      </c>
      <c r="CB250" s="7">
        <v>11.1</v>
      </c>
      <c r="CC250" s="7">
        <v>5.6</v>
      </c>
      <c r="CD250" s="7">
        <v>-2.9</v>
      </c>
      <c r="CE250" s="7">
        <v>13.8</v>
      </c>
      <c r="CF250" s="7">
        <v>8.4</v>
      </c>
      <c r="CG250" s="7">
        <v>100.47</v>
      </c>
      <c r="CH250" s="7">
        <v>4.4000000000000004</v>
      </c>
      <c r="CI250" s="7">
        <v>-3.4</v>
      </c>
      <c r="CJ250" s="7">
        <v>3.1</v>
      </c>
      <c r="CK250" s="7">
        <v>-11.6</v>
      </c>
      <c r="CL250" s="7">
        <v>-1.8</v>
      </c>
      <c r="CM250" s="7">
        <v>-1</v>
      </c>
      <c r="CN250" s="7">
        <v>-16.5</v>
      </c>
      <c r="CO250" s="7">
        <v>-15.3</v>
      </c>
      <c r="CP250" s="7">
        <v>-1.9</v>
      </c>
      <c r="CQ250" s="7">
        <v>4.5</v>
      </c>
      <c r="CR250" s="7">
        <v>4.5</v>
      </c>
      <c r="CS250" s="7">
        <v>2.2000000000000002</v>
      </c>
      <c r="CT250" s="7">
        <v>7.4</v>
      </c>
      <c r="CU250" s="7">
        <v>2</v>
      </c>
      <c r="CV250" s="7">
        <v>1.7</v>
      </c>
      <c r="CW250" s="7">
        <v>3.3</v>
      </c>
      <c r="CX250" s="7">
        <v>3.2</v>
      </c>
      <c r="CY250" s="7">
        <v>4</v>
      </c>
      <c r="CZ250" s="7">
        <v>4.0999999999999996</v>
      </c>
      <c r="DA250" s="7">
        <v>-2.9</v>
      </c>
      <c r="DB250" s="7">
        <v>2.4</v>
      </c>
      <c r="DC250" s="7">
        <v>5.3</v>
      </c>
      <c r="DD250" s="7">
        <v>5.6</v>
      </c>
      <c r="DE250" s="7">
        <v>1.9</v>
      </c>
      <c r="DF250" s="7">
        <v>2.4</v>
      </c>
      <c r="DG250" s="7">
        <v>2.8</v>
      </c>
      <c r="DH250" s="7">
        <v>-5.6</v>
      </c>
      <c r="DI250" s="7">
        <v>12.85</v>
      </c>
      <c r="DJ250" s="7">
        <v>11.2</v>
      </c>
      <c r="DK250" s="7">
        <v>-9.56</v>
      </c>
      <c r="DL250" s="7">
        <v>-1.93</v>
      </c>
      <c r="DM250" s="7">
        <v>-974.13401699999997</v>
      </c>
      <c r="DN250" s="7">
        <v>31425.62</v>
      </c>
      <c r="DO250" s="7">
        <v>94.4</v>
      </c>
      <c r="DP250" s="7">
        <v>11.1</v>
      </c>
      <c r="DQ250" s="7">
        <v>8.1</v>
      </c>
      <c r="DR250" s="7">
        <v>10.9</v>
      </c>
      <c r="DS250" s="7">
        <v>13</v>
      </c>
      <c r="DT250" s="7">
        <v>12.43</v>
      </c>
      <c r="DU250" s="7">
        <v>-71.11</v>
      </c>
      <c r="DV250" s="7">
        <v>61.08</v>
      </c>
      <c r="DW250" s="7">
        <v>27.25</v>
      </c>
      <c r="DX250" s="7">
        <v>-6.48</v>
      </c>
      <c r="DY250" s="7">
        <v>-69.5</v>
      </c>
      <c r="DZ250" s="7">
        <v>119.66</v>
      </c>
      <c r="EA250" s="7">
        <v>105.97</v>
      </c>
      <c r="EB250" s="7">
        <v>18.37</v>
      </c>
      <c r="EC250" s="7">
        <v>-61.11</v>
      </c>
      <c r="ED250" s="7">
        <v>13.5</v>
      </c>
      <c r="EE250" s="7">
        <v>2.2000000000000002</v>
      </c>
      <c r="EF250" s="7">
        <v>2.3610000000000002</v>
      </c>
      <c r="EG250" s="7">
        <v>2.7357999999999998</v>
      </c>
      <c r="EH250" s="7">
        <v>2.8340000000000001</v>
      </c>
      <c r="EI250" s="7">
        <v>3.85</v>
      </c>
      <c r="EJ250" s="9">
        <f>1/3*EJ248+2/3*EJ251</f>
        <v>2.3630666666666666</v>
      </c>
      <c r="EK250" s="7">
        <v>2.3479000000000001</v>
      </c>
      <c r="EL250" s="7">
        <v>2.4104999999999999</v>
      </c>
      <c r="EM250" s="7">
        <v>2.4765000000000001</v>
      </c>
      <c r="EN250" s="7">
        <v>2.6612</v>
      </c>
      <c r="EO250" s="7">
        <v>2.8483999999999998</v>
      </c>
      <c r="EP250" s="7">
        <v>3.0333000000000001</v>
      </c>
      <c r="EQ250" s="7">
        <v>1.7</v>
      </c>
      <c r="ER250" s="7">
        <v>-2.1</v>
      </c>
      <c r="ES250" s="7">
        <v>98.7</v>
      </c>
      <c r="ET250" s="7">
        <v>4.8</v>
      </c>
      <c r="EU250" s="7">
        <v>4.0999999999999996</v>
      </c>
      <c r="EV250" s="7">
        <v>5.8999999999999897</v>
      </c>
      <c r="EW250" s="7">
        <v>4.2</v>
      </c>
      <c r="EX250" s="7">
        <v>4.2</v>
      </c>
      <c r="EY250" s="7">
        <v>5.5</v>
      </c>
      <c r="EZ250" s="7">
        <v>6.3</v>
      </c>
      <c r="FA250" s="7">
        <v>7.3</v>
      </c>
      <c r="FB250" s="7">
        <v>3.6</v>
      </c>
      <c r="FC250" s="7">
        <v>4.3</v>
      </c>
      <c r="FD250" s="7">
        <v>-8.6999999999999993</v>
      </c>
      <c r="FE250" s="7">
        <v>6.8</v>
      </c>
      <c r="FF250" s="7">
        <v>4.5999999999999899</v>
      </c>
      <c r="FG250" s="7">
        <v>20.100000000000001</v>
      </c>
      <c r="FH250" s="7">
        <v>2.1</v>
      </c>
      <c r="FI250" s="7">
        <v>-4.1999999999999904</v>
      </c>
      <c r="FJ250" s="7">
        <v>1.6302000000000001</v>
      </c>
      <c r="FK250" s="7">
        <v>0.1285</v>
      </c>
      <c r="FL250" s="7">
        <v>2.8022</v>
      </c>
      <c r="FM250" s="7">
        <v>0.820600000000001</v>
      </c>
      <c r="FN250" s="7">
        <v>812.13774699999999</v>
      </c>
      <c r="FO250" s="7">
        <v>2.13116199999999</v>
      </c>
      <c r="FP250" s="7">
        <v>109.960178</v>
      </c>
      <c r="FQ250" s="7">
        <v>2.3517629999999898</v>
      </c>
      <c r="FR250" s="7">
        <v>-9.9601779999999902</v>
      </c>
      <c r="FS250" s="7">
        <v>-0.22060099999999999</v>
      </c>
      <c r="FT250" s="7">
        <v>4.1159369999999997</v>
      </c>
      <c r="FU250" s="7">
        <v>-1.0400750000000001</v>
      </c>
      <c r="FV250" s="7">
        <v>-0.81411600000000095</v>
      </c>
      <c r="FW250" s="7">
        <v>2.94775099999999</v>
      </c>
      <c r="FX250" s="7">
        <v>23281.716913</v>
      </c>
      <c r="FY250" s="7">
        <v>271.2</v>
      </c>
      <c r="FZ250" s="7">
        <v>61.7</v>
      </c>
      <c r="GA250" s="7">
        <v>164.6</v>
      </c>
      <c r="GB250" s="7">
        <v>44.9</v>
      </c>
      <c r="GC250" s="7">
        <v>19.2</v>
      </c>
      <c r="GD250" s="7">
        <v>25.7</v>
      </c>
      <c r="GE250" s="7">
        <v>55.8</v>
      </c>
      <c r="GF250" s="7">
        <v>62.4</v>
      </c>
      <c r="GG250" s="7">
        <v>2.7999999999999901</v>
      </c>
      <c r="GH250" s="7">
        <v>-5.6</v>
      </c>
    </row>
    <row r="251" spans="1:190" x14ac:dyDescent="0.3">
      <c r="A251" s="6">
        <v>44135</v>
      </c>
      <c r="B251" s="7">
        <v>6.9</v>
      </c>
      <c r="C251" s="7">
        <v>3.5</v>
      </c>
      <c r="D251" s="7">
        <v>7.5</v>
      </c>
      <c r="E251" s="7">
        <v>4</v>
      </c>
      <c r="F251" s="7">
        <v>5.4</v>
      </c>
      <c r="G251" s="7">
        <v>6.9</v>
      </c>
      <c r="H251" s="7">
        <v>7</v>
      </c>
      <c r="I251" s="7">
        <v>8.1999999999999993</v>
      </c>
      <c r="J251" s="7">
        <v>0.62</v>
      </c>
      <c r="K251" s="7">
        <v>4.5999999999999996</v>
      </c>
      <c r="L251" s="7">
        <v>6.59</v>
      </c>
      <c r="M251" s="7">
        <v>10.89</v>
      </c>
      <c r="N251" s="7">
        <v>7.66</v>
      </c>
      <c r="O251" s="7">
        <v>3.86</v>
      </c>
      <c r="P251" s="7">
        <v>4.01</v>
      </c>
      <c r="Q251" s="7">
        <v>3.3001999999999998</v>
      </c>
      <c r="R251" s="7">
        <v>-14.8368</v>
      </c>
      <c r="S251" s="7">
        <v>3.1827000000000001</v>
      </c>
      <c r="T251" s="7">
        <v>-19.1309</v>
      </c>
      <c r="U251" s="7">
        <v>28.2</v>
      </c>
      <c r="V251" s="7">
        <v>15.9</v>
      </c>
      <c r="W251" s="7">
        <v>4.8</v>
      </c>
      <c r="X251" s="7">
        <v>6.9</v>
      </c>
      <c r="Y251" s="7">
        <v>51.4</v>
      </c>
      <c r="Z251" s="7">
        <v>53.9</v>
      </c>
      <c r="AA251" s="7">
        <v>56.2</v>
      </c>
      <c r="AB251" s="7">
        <v>53.6</v>
      </c>
      <c r="AC251" s="7">
        <v>56.8</v>
      </c>
      <c r="AD251" s="7">
        <v>9.9042899999999996</v>
      </c>
      <c r="AE251" s="7">
        <v>1.8</v>
      </c>
      <c r="AF251" s="7">
        <v>1.5</v>
      </c>
      <c r="AG251" s="7">
        <v>4.2</v>
      </c>
      <c r="AH251" s="7">
        <v>11.2</v>
      </c>
      <c r="AI251" s="7">
        <v>-10.8</v>
      </c>
      <c r="AJ251" s="7">
        <v>6</v>
      </c>
      <c r="AK251" s="7">
        <v>31.6</v>
      </c>
      <c r="AL251" s="7">
        <v>-0.1</v>
      </c>
      <c r="AM251" s="7">
        <v>-6.9</v>
      </c>
      <c r="AN251" s="7">
        <v>5.9</v>
      </c>
      <c r="AO251" s="7">
        <v>4.5999999999999996</v>
      </c>
      <c r="AP251" s="7">
        <v>2.2000000000000002</v>
      </c>
      <c r="AQ251" s="7">
        <v>-9.5</v>
      </c>
      <c r="AR251" s="7">
        <v>8.3000000000000007</v>
      </c>
      <c r="AS251" s="7">
        <v>17.3</v>
      </c>
      <c r="AT251" s="7">
        <v>-2.1</v>
      </c>
      <c r="AU251" s="7">
        <v>3</v>
      </c>
      <c r="AV251" s="7">
        <v>24.12</v>
      </c>
      <c r="AW251" s="7">
        <v>2.4500000000000002</v>
      </c>
      <c r="AX251" s="7">
        <v>28.71</v>
      </c>
      <c r="AY251" s="7">
        <v>68.84</v>
      </c>
      <c r="AZ251" s="7">
        <v>17.5</v>
      </c>
      <c r="BA251" s="7">
        <v>-8.4</v>
      </c>
      <c r="BB251" s="7">
        <v>-5.3</v>
      </c>
      <c r="BC251" s="7">
        <v>18.2</v>
      </c>
      <c r="BD251" s="7">
        <v>-7.5</v>
      </c>
      <c r="BE251" s="7">
        <v>-24.2</v>
      </c>
      <c r="BF251" s="7">
        <v>2.1</v>
      </c>
      <c r="BG251" s="7">
        <v>-5.8</v>
      </c>
      <c r="BH251" s="7">
        <v>20.3</v>
      </c>
      <c r="BI251" s="7">
        <v>-15.9</v>
      </c>
      <c r="BJ251" s="7">
        <v>4.5999999999999996</v>
      </c>
      <c r="BK251" s="7">
        <v>4.3</v>
      </c>
      <c r="BL251" s="7">
        <v>4</v>
      </c>
      <c r="BM251" s="7">
        <v>-1.2</v>
      </c>
      <c r="BN251" s="7">
        <v>-9.1999999999999993</v>
      </c>
      <c r="BO251" s="7">
        <v>13.1</v>
      </c>
      <c r="BP251" s="7">
        <v>22.5</v>
      </c>
      <c r="BQ251" s="7">
        <v>-0.6</v>
      </c>
      <c r="BR251" s="7">
        <v>3.01</v>
      </c>
      <c r="BS251" s="7">
        <v>-21.6</v>
      </c>
      <c r="BT251" s="7">
        <v>14.9</v>
      </c>
      <c r="BU251" s="7">
        <v>8.9</v>
      </c>
      <c r="BV251" s="7">
        <v>18.399999999999999</v>
      </c>
      <c r="BW251" s="7">
        <v>-20.8</v>
      </c>
      <c r="BX251" s="7">
        <v>6.3</v>
      </c>
      <c r="BY251" s="7">
        <v>7</v>
      </c>
      <c r="BZ251" s="7">
        <v>3.5</v>
      </c>
      <c r="CA251" s="7">
        <v>-2.8</v>
      </c>
      <c r="CB251" s="7">
        <v>11.2</v>
      </c>
      <c r="CC251" s="7">
        <v>6.3</v>
      </c>
      <c r="CD251" s="7">
        <v>-3.3</v>
      </c>
      <c r="CE251" s="7">
        <v>14.8</v>
      </c>
      <c r="CF251" s="7">
        <v>8.6</v>
      </c>
      <c r="CG251" s="7">
        <v>100.55</v>
      </c>
      <c r="CH251" s="7">
        <v>5.5</v>
      </c>
      <c r="CI251" s="7">
        <v>-2.6</v>
      </c>
      <c r="CJ251" s="7">
        <v>3</v>
      </c>
      <c r="CK251" s="7">
        <v>-9.1999999999999993</v>
      </c>
      <c r="CL251" s="7">
        <v>0</v>
      </c>
      <c r="CM251" s="7">
        <v>0.8</v>
      </c>
      <c r="CN251" s="7">
        <v>-14.5</v>
      </c>
      <c r="CO251" s="7">
        <v>-14</v>
      </c>
      <c r="CP251" s="7">
        <v>0.8</v>
      </c>
      <c r="CQ251" s="7">
        <v>6.5</v>
      </c>
      <c r="CR251" s="7">
        <v>4.2</v>
      </c>
      <c r="CS251" s="7">
        <v>2.1</v>
      </c>
      <c r="CT251" s="7">
        <v>8</v>
      </c>
      <c r="CU251" s="7">
        <v>2.1</v>
      </c>
      <c r="CV251" s="7">
        <v>1.5</v>
      </c>
      <c r="CW251" s="7">
        <v>4.3</v>
      </c>
      <c r="CX251" s="7">
        <v>4.2</v>
      </c>
      <c r="CY251" s="7">
        <v>5.0999999999999996</v>
      </c>
      <c r="CZ251" s="7">
        <v>4.8</v>
      </c>
      <c r="DA251" s="7">
        <v>0.8</v>
      </c>
      <c r="DB251" s="7">
        <v>3.6</v>
      </c>
      <c r="DC251" s="7">
        <v>7.1</v>
      </c>
      <c r="DD251" s="7">
        <v>7.2</v>
      </c>
      <c r="DE251" s="7">
        <v>6.1</v>
      </c>
      <c r="DF251" s="7">
        <v>4.6100000000000003</v>
      </c>
      <c r="DG251" s="9">
        <f>2/3*DG250+1/3*DG253</f>
        <v>3.0333333333333332</v>
      </c>
      <c r="DH251" s="9">
        <f>2/3*DH250+1/3*DH253</f>
        <v>-5</v>
      </c>
      <c r="DI251" s="7">
        <v>12.49</v>
      </c>
      <c r="DJ251" s="7">
        <v>12</v>
      </c>
      <c r="DK251" s="7">
        <v>35.49</v>
      </c>
      <c r="DL251" s="7">
        <v>-0.89</v>
      </c>
      <c r="DM251" s="7">
        <v>-620.92013599999996</v>
      </c>
      <c r="DN251" s="7">
        <v>31279.82</v>
      </c>
      <c r="DO251" s="7">
        <v>95.23</v>
      </c>
      <c r="DP251" s="7">
        <v>10.4</v>
      </c>
      <c r="DQ251" s="7">
        <v>9.1</v>
      </c>
      <c r="DR251" s="7">
        <v>10.5</v>
      </c>
      <c r="DS251" s="7">
        <v>12.9</v>
      </c>
      <c r="DT251" s="7">
        <v>4.3099999999999996</v>
      </c>
      <c r="DU251" s="7">
        <v>395.31</v>
      </c>
      <c r="DV251" s="7">
        <v>40.82</v>
      </c>
      <c r="DW251" s="7">
        <v>2.87</v>
      </c>
      <c r="DX251" s="7">
        <v>85.02</v>
      </c>
      <c r="DY251" s="7">
        <v>-65.98</v>
      </c>
      <c r="DZ251" s="7">
        <v>-267.41000000000003</v>
      </c>
      <c r="EA251" s="7">
        <v>23.58</v>
      </c>
      <c r="EB251" s="7">
        <v>63.03</v>
      </c>
      <c r="EC251" s="7">
        <v>-67.08</v>
      </c>
      <c r="ED251" s="7">
        <v>13.7</v>
      </c>
      <c r="EE251" s="7">
        <v>2.2000000000000002</v>
      </c>
      <c r="EF251" s="7">
        <v>2.2360000000000002</v>
      </c>
      <c r="EG251" s="7">
        <v>2.63</v>
      </c>
      <c r="EH251" s="7">
        <v>3.0950000000000002</v>
      </c>
      <c r="EI251" s="7">
        <v>3.85</v>
      </c>
      <c r="EJ251" s="7">
        <v>2.4009</v>
      </c>
      <c r="EK251" s="7">
        <v>2.4725000000000001</v>
      </c>
      <c r="EL251" s="7">
        <v>2.4678</v>
      </c>
      <c r="EM251" s="7">
        <v>2.4984000000000002</v>
      </c>
      <c r="EN251" s="7">
        <v>2.6949999999999998</v>
      </c>
      <c r="EO251" s="7">
        <v>2.8367</v>
      </c>
      <c r="EP251" s="7">
        <v>3.3607999999999998</v>
      </c>
      <c r="EQ251" s="7">
        <v>0.5</v>
      </c>
      <c r="ER251" s="7">
        <v>-2.1</v>
      </c>
      <c r="ES251" s="7">
        <v>98.5</v>
      </c>
      <c r="ET251" s="7">
        <v>5.3333333333333304</v>
      </c>
      <c r="EU251" s="7">
        <v>4.1666666666666599</v>
      </c>
      <c r="EV251" s="7">
        <v>6.1666666666666599</v>
      </c>
      <c r="EW251" s="7">
        <v>5</v>
      </c>
      <c r="EX251" s="7">
        <v>4.2666666666666604</v>
      </c>
      <c r="EY251" s="7">
        <v>5.93333333333333</v>
      </c>
      <c r="EZ251" s="7">
        <v>6.6666666666666599</v>
      </c>
      <c r="FA251" s="7">
        <v>6.8</v>
      </c>
      <c r="FB251" s="7">
        <v>4.6666666666666599</v>
      </c>
      <c r="FC251" s="7">
        <v>5.5333333333333297</v>
      </c>
      <c r="FD251" s="7">
        <v>-6.0666666666666602</v>
      </c>
      <c r="FE251" s="7">
        <v>6.5</v>
      </c>
      <c r="FF251" s="7">
        <v>4.7</v>
      </c>
      <c r="FG251" s="7">
        <v>20.399999999999999</v>
      </c>
      <c r="FH251" s="7">
        <v>2.86666666666666</v>
      </c>
      <c r="FI251" s="7">
        <v>-1.2</v>
      </c>
      <c r="FJ251" s="7">
        <v>1.6643333333333299</v>
      </c>
      <c r="FK251" s="7">
        <v>5.1566666666667003E-2</v>
      </c>
      <c r="FL251" s="7">
        <v>2.90363333333333</v>
      </c>
      <c r="FM251" s="7">
        <v>0.81966666666666699</v>
      </c>
      <c r="FN251" s="7">
        <v>867.16657433333296</v>
      </c>
      <c r="FO251" s="7">
        <v>2.14379266666666</v>
      </c>
      <c r="FP251" s="7">
        <v>114.47534366666601</v>
      </c>
      <c r="FQ251" s="7">
        <v>2.4675889999999998</v>
      </c>
      <c r="FR251" s="7">
        <v>-14.4753436666666</v>
      </c>
      <c r="FS251" s="7">
        <v>-0.32379633333333302</v>
      </c>
      <c r="FT251" s="7">
        <v>4.1400373333333302</v>
      </c>
      <c r="FU251" s="7">
        <v>-0.90634833333333298</v>
      </c>
      <c r="FV251" s="7">
        <v>-0.85801300000000003</v>
      </c>
      <c r="FW251" s="7">
        <v>3.315137</v>
      </c>
      <c r="FX251" s="7">
        <v>23143.801431666601</v>
      </c>
      <c r="FY251" s="7">
        <v>270.83333333333297</v>
      </c>
      <c r="FZ251" s="7">
        <v>61.866666666666603</v>
      </c>
      <c r="GA251" s="7">
        <v>163.833333333333</v>
      </c>
      <c r="GB251" s="7">
        <v>45.133333333333297</v>
      </c>
      <c r="GC251" s="7">
        <v>19.566666666666599</v>
      </c>
      <c r="GD251" s="7">
        <v>25.566666666666599</v>
      </c>
      <c r="GE251" s="7">
        <v>55.266666666666602</v>
      </c>
      <c r="GF251" s="7">
        <v>62.5</v>
      </c>
      <c r="GG251" s="7">
        <v>3.0333333333333301</v>
      </c>
      <c r="GH251" s="7">
        <v>-5</v>
      </c>
    </row>
    <row r="252" spans="1:190" x14ac:dyDescent="0.3">
      <c r="A252" s="6">
        <v>44165</v>
      </c>
      <c r="B252" s="7">
        <v>7</v>
      </c>
      <c r="C252" s="7">
        <v>2</v>
      </c>
      <c r="D252" s="7">
        <v>7.7</v>
      </c>
      <c r="E252" s="7">
        <v>5.4</v>
      </c>
      <c r="F252" s="7">
        <v>5.9</v>
      </c>
      <c r="G252" s="7">
        <v>6.8</v>
      </c>
      <c r="H252" s="7">
        <v>8.3000000000000007</v>
      </c>
      <c r="I252" s="7">
        <v>6.8</v>
      </c>
      <c r="J252" s="7">
        <v>0.56000000000000005</v>
      </c>
      <c r="K252" s="7">
        <v>6.8</v>
      </c>
      <c r="L252" s="7">
        <v>9.3800000000000008</v>
      </c>
      <c r="M252" s="7">
        <v>12.89</v>
      </c>
      <c r="N252" s="7">
        <v>9.94</v>
      </c>
      <c r="O252" s="7">
        <v>8.14</v>
      </c>
      <c r="P252" s="7">
        <v>7.28</v>
      </c>
      <c r="Q252" s="7">
        <v>2.9641000000000002</v>
      </c>
      <c r="R252" s="7">
        <v>-20.590900000000001</v>
      </c>
      <c r="S252" s="7">
        <v>2.6922999999999999</v>
      </c>
      <c r="T252" s="7">
        <v>-24.748699999999999</v>
      </c>
      <c r="U252" s="7">
        <v>15.5</v>
      </c>
      <c r="V252" s="7">
        <v>16.5</v>
      </c>
      <c r="W252" s="7">
        <v>4.8</v>
      </c>
      <c r="X252" s="7">
        <v>7.3</v>
      </c>
      <c r="Y252" s="7">
        <v>52.1</v>
      </c>
      <c r="Z252" s="7">
        <v>54.7</v>
      </c>
      <c r="AA252" s="7">
        <v>56.4</v>
      </c>
      <c r="AB252" s="7">
        <v>54.9</v>
      </c>
      <c r="AC252" s="7">
        <v>57.8</v>
      </c>
      <c r="AD252" s="7">
        <v>10.754886000000001</v>
      </c>
      <c r="AE252" s="7">
        <v>2.6</v>
      </c>
      <c r="AF252" s="7">
        <v>2.2999999999999998</v>
      </c>
      <c r="AG252" s="7">
        <v>4.5</v>
      </c>
      <c r="AH252" s="7">
        <v>11.2</v>
      </c>
      <c r="AI252" s="7">
        <v>-6.5</v>
      </c>
      <c r="AJ252" s="7">
        <v>6.9</v>
      </c>
      <c r="AK252" s="7">
        <v>31.4</v>
      </c>
      <c r="AL252" s="7">
        <v>0.9</v>
      </c>
      <c r="AM252" s="7">
        <v>-3.4</v>
      </c>
      <c r="AN252" s="7">
        <v>6.7</v>
      </c>
      <c r="AO252" s="7">
        <v>5.6</v>
      </c>
      <c r="AP252" s="7">
        <v>3.2</v>
      </c>
      <c r="AQ252" s="7">
        <v>-8</v>
      </c>
      <c r="AR252" s="7">
        <v>7.8</v>
      </c>
      <c r="AS252" s="7">
        <v>18.2</v>
      </c>
      <c r="AT252" s="7">
        <v>-0.7</v>
      </c>
      <c r="AU252" s="7">
        <v>3.5</v>
      </c>
      <c r="AV252" s="7">
        <v>25.92</v>
      </c>
      <c r="AW252" s="7">
        <v>2.4500000000000002</v>
      </c>
      <c r="AX252" s="7">
        <v>28.84</v>
      </c>
      <c r="AY252" s="7">
        <v>68.7</v>
      </c>
      <c r="AZ252" s="7">
        <v>18</v>
      </c>
      <c r="BA252" s="7">
        <v>-9.1999999999999993</v>
      </c>
      <c r="BB252" s="7">
        <v>-3.5</v>
      </c>
      <c r="BC252" s="7">
        <v>17.5</v>
      </c>
      <c r="BD252" s="7">
        <v>12.6</v>
      </c>
      <c r="BE252" s="7">
        <v>-23.7</v>
      </c>
      <c r="BF252" s="7">
        <v>2</v>
      </c>
      <c r="BG252" s="7">
        <v>-6.2</v>
      </c>
      <c r="BH252" s="7">
        <v>20.399999999999999</v>
      </c>
      <c r="BI252" s="7">
        <v>-16.7</v>
      </c>
      <c r="BJ252" s="7">
        <v>5</v>
      </c>
      <c r="BK252" s="7">
        <v>3</v>
      </c>
      <c r="BL252" s="7">
        <v>3.7</v>
      </c>
      <c r="BM252" s="7">
        <v>-0.3</v>
      </c>
      <c r="BN252" s="7">
        <v>-9.8000000000000007</v>
      </c>
      <c r="BO252" s="7">
        <v>13.9</v>
      </c>
      <c r="BP252" s="7">
        <v>23.7</v>
      </c>
      <c r="BQ252" s="7">
        <v>-0.6</v>
      </c>
      <c r="BR252" s="7">
        <v>3.32</v>
      </c>
      <c r="BS252" s="7">
        <v>-9.6</v>
      </c>
      <c r="BT252" s="7">
        <v>12.5</v>
      </c>
      <c r="BU252" s="7">
        <v>8.1</v>
      </c>
      <c r="BV252" s="7">
        <v>5.6</v>
      </c>
      <c r="BW252" s="7">
        <v>4.57</v>
      </c>
      <c r="BX252" s="7">
        <v>6.8</v>
      </c>
      <c r="BY252" s="7">
        <v>7.4</v>
      </c>
      <c r="BZ252" s="7">
        <v>4.2</v>
      </c>
      <c r="CA252" s="7">
        <v>-1.9</v>
      </c>
      <c r="CB252" s="7">
        <v>11.3</v>
      </c>
      <c r="CC252" s="7">
        <v>6.8</v>
      </c>
      <c r="CD252" s="7">
        <v>-5.2</v>
      </c>
      <c r="CE252" s="7">
        <v>16.100000000000001</v>
      </c>
      <c r="CF252" s="7">
        <v>8.1</v>
      </c>
      <c r="CG252" s="7">
        <v>100.6</v>
      </c>
      <c r="CH252" s="7">
        <v>6.6</v>
      </c>
      <c r="CI252" s="7">
        <v>-2</v>
      </c>
      <c r="CJ252" s="7">
        <v>3.2</v>
      </c>
      <c r="CK252" s="7">
        <v>-7.3</v>
      </c>
      <c r="CL252" s="7">
        <v>1.3</v>
      </c>
      <c r="CM252" s="7">
        <v>1.9</v>
      </c>
      <c r="CN252" s="7">
        <v>-12.8</v>
      </c>
      <c r="CO252" s="7">
        <v>-11.1</v>
      </c>
      <c r="CP252" s="7">
        <v>1.9</v>
      </c>
      <c r="CQ252" s="7">
        <v>7.9</v>
      </c>
      <c r="CR252" s="7">
        <v>4</v>
      </c>
      <c r="CS252" s="7">
        <v>2.1</v>
      </c>
      <c r="CT252" s="7">
        <v>8.3000000000000007</v>
      </c>
      <c r="CU252" s="7">
        <v>2.1</v>
      </c>
      <c r="CV252" s="7">
        <v>1.5</v>
      </c>
      <c r="CW252" s="7">
        <v>5</v>
      </c>
      <c r="CX252" s="7">
        <v>4.9000000000000004</v>
      </c>
      <c r="CY252" s="7">
        <v>5.6</v>
      </c>
      <c r="CZ252" s="7">
        <v>5.8</v>
      </c>
      <c r="DA252" s="7">
        <v>-0.6</v>
      </c>
      <c r="DB252" s="7">
        <v>4.2</v>
      </c>
      <c r="DC252" s="7">
        <v>8.3000000000000007</v>
      </c>
      <c r="DD252" s="7">
        <v>8.6999999999999993</v>
      </c>
      <c r="DE252" s="7">
        <v>1.8</v>
      </c>
      <c r="DF252" s="7">
        <v>6.1</v>
      </c>
      <c r="DG252" s="9">
        <f>1/3*DG250+2/3*DG253</f>
        <v>3.2666666666666662</v>
      </c>
      <c r="DH252" s="9">
        <f>1/3*DH250+2/3*DH253</f>
        <v>-4.3999999999999995</v>
      </c>
      <c r="DI252" s="7">
        <v>12.63</v>
      </c>
      <c r="DJ252" s="7">
        <v>11.8</v>
      </c>
      <c r="DK252" s="7">
        <v>99.72</v>
      </c>
      <c r="DL252" s="7">
        <v>0.49</v>
      </c>
      <c r="DM252" s="7">
        <v>-717.18959199999995</v>
      </c>
      <c r="DN252" s="7">
        <v>31784.9</v>
      </c>
      <c r="DO252" s="7">
        <v>95.41</v>
      </c>
      <c r="DP252" s="7">
        <v>10.3</v>
      </c>
      <c r="DQ252" s="7">
        <v>10</v>
      </c>
      <c r="DR252" s="7">
        <v>10.7</v>
      </c>
      <c r="DS252" s="7">
        <v>12.8</v>
      </c>
      <c r="DT252" s="7">
        <v>2.88</v>
      </c>
      <c r="DU252" s="7">
        <v>-8.73</v>
      </c>
      <c r="DV252" s="7">
        <v>22.95</v>
      </c>
      <c r="DW252" s="7">
        <v>10.29</v>
      </c>
      <c r="DX252" s="7">
        <v>14.98</v>
      </c>
      <c r="DY252" s="7">
        <v>-480.29</v>
      </c>
      <c r="DZ252" s="7">
        <v>60.31</v>
      </c>
      <c r="EA252" s="7">
        <v>-2</v>
      </c>
      <c r="EB252" s="7">
        <v>-24.24</v>
      </c>
      <c r="EC252" s="7">
        <v>22.02</v>
      </c>
      <c r="ED252" s="7">
        <v>13.6</v>
      </c>
      <c r="EE252" s="7">
        <v>2.2000000000000002</v>
      </c>
      <c r="EF252" s="7">
        <v>1.115</v>
      </c>
      <c r="EG252" s="7">
        <v>2.95</v>
      </c>
      <c r="EH252" s="7">
        <v>3.3778000000000001</v>
      </c>
      <c r="EI252" s="7">
        <v>3.85</v>
      </c>
      <c r="EJ252" s="7">
        <v>2.4750000000000001</v>
      </c>
      <c r="EK252" s="7">
        <v>2.6770999999999998</v>
      </c>
      <c r="EL252" s="7">
        <v>2.5874999999999999</v>
      </c>
      <c r="EM252" s="7">
        <v>2.6105</v>
      </c>
      <c r="EN252" s="7">
        <v>2.8062999999999998</v>
      </c>
      <c r="EO252" s="7">
        <v>2.9653</v>
      </c>
      <c r="EP252" s="7">
        <v>3.4386000000000001</v>
      </c>
      <c r="EQ252" s="7">
        <v>-0.5</v>
      </c>
      <c r="ER252" s="7">
        <v>-1.5</v>
      </c>
      <c r="ES252" s="7">
        <v>99</v>
      </c>
      <c r="ET252" s="7">
        <v>5.86666666666666</v>
      </c>
      <c r="EU252" s="7">
        <v>4.2333333333333298</v>
      </c>
      <c r="EV252" s="7">
        <v>6.43333333333333</v>
      </c>
      <c r="EW252" s="7">
        <v>5.8</v>
      </c>
      <c r="EX252" s="7">
        <v>4.3333333333333304</v>
      </c>
      <c r="EY252" s="7">
        <v>6.36666666666666</v>
      </c>
      <c r="EZ252" s="7">
        <v>7.0333333333333297</v>
      </c>
      <c r="FA252" s="7">
        <v>6.3</v>
      </c>
      <c r="FB252" s="7">
        <v>5.7333333333333298</v>
      </c>
      <c r="FC252" s="7">
        <v>6.7666666666666604</v>
      </c>
      <c r="FD252" s="7">
        <v>-3.43333333333333</v>
      </c>
      <c r="FE252" s="7">
        <v>6.2</v>
      </c>
      <c r="FF252" s="7">
        <v>4.8</v>
      </c>
      <c r="FG252" s="7">
        <v>20.7</v>
      </c>
      <c r="FH252" s="7">
        <v>3.6333333333333302</v>
      </c>
      <c r="FI252" s="7">
        <v>1.8</v>
      </c>
      <c r="FJ252" s="7">
        <v>1.6984666666666599</v>
      </c>
      <c r="FK252" s="7">
        <v>-2.5366666666666E-2</v>
      </c>
      <c r="FL252" s="7">
        <v>3.0050666666666599</v>
      </c>
      <c r="FM252" s="7">
        <v>0.81873333333333398</v>
      </c>
      <c r="FN252" s="7">
        <v>922.19540166666604</v>
      </c>
      <c r="FO252" s="7">
        <v>2.15642333333333</v>
      </c>
      <c r="FP252" s="7">
        <v>118.99050933333299</v>
      </c>
      <c r="FQ252" s="7">
        <v>2.583415</v>
      </c>
      <c r="FR252" s="7">
        <v>-18.9905093333333</v>
      </c>
      <c r="FS252" s="7">
        <v>-0.42699166666666599</v>
      </c>
      <c r="FT252" s="7">
        <v>4.1641376666666599</v>
      </c>
      <c r="FU252" s="7">
        <v>-0.77262166666666598</v>
      </c>
      <c r="FV252" s="7">
        <v>-0.90190999999999999</v>
      </c>
      <c r="FW252" s="7">
        <v>3.6825230000000002</v>
      </c>
      <c r="FX252" s="7">
        <v>23005.885950333301</v>
      </c>
      <c r="FY252" s="7">
        <v>270.46666666666601</v>
      </c>
      <c r="FZ252" s="7">
        <v>62.033333333333303</v>
      </c>
      <c r="GA252" s="7">
        <v>163.06666666666601</v>
      </c>
      <c r="GB252" s="7">
        <v>45.366666666666603</v>
      </c>
      <c r="GC252" s="7">
        <v>19.933333333333302</v>
      </c>
      <c r="GD252" s="7">
        <v>25.433333333333302</v>
      </c>
      <c r="GE252" s="7">
        <v>54.733333333333299</v>
      </c>
      <c r="GF252" s="7">
        <v>62.6</v>
      </c>
      <c r="GG252" s="7">
        <v>3.2666666666666599</v>
      </c>
      <c r="GH252" s="7">
        <v>-4.4000000000000004</v>
      </c>
    </row>
    <row r="253" spans="1:190" x14ac:dyDescent="0.3">
      <c r="A253" s="6">
        <v>44196</v>
      </c>
      <c r="B253" s="7">
        <v>7.3</v>
      </c>
      <c r="C253" s="7">
        <v>4.9000000000000004</v>
      </c>
      <c r="D253" s="7">
        <v>7.7</v>
      </c>
      <c r="E253" s="7">
        <v>6.1</v>
      </c>
      <c r="F253" s="7">
        <v>6.4</v>
      </c>
      <c r="G253" s="7">
        <v>7</v>
      </c>
      <c r="H253" s="7">
        <v>8.5</v>
      </c>
      <c r="I253" s="7">
        <v>7.6</v>
      </c>
      <c r="J253" s="7">
        <v>0.62</v>
      </c>
      <c r="K253" s="7">
        <v>9.1</v>
      </c>
      <c r="L253" s="7">
        <v>17.25</v>
      </c>
      <c r="M253" s="7">
        <v>12.41</v>
      </c>
      <c r="N253" s="7">
        <v>18.059999999999999</v>
      </c>
      <c r="O253" s="7">
        <v>13.56</v>
      </c>
      <c r="P253" s="7">
        <v>17.12</v>
      </c>
      <c r="Q253" s="7">
        <v>3.7938000000000001</v>
      </c>
      <c r="R253" s="7">
        <v>-21.147300000000001</v>
      </c>
      <c r="S253" s="7">
        <v>2.4155000000000002</v>
      </c>
      <c r="T253" s="7">
        <v>-24.123100000000001</v>
      </c>
      <c r="U253" s="7">
        <v>20.100000000000001</v>
      </c>
      <c r="V253" s="7">
        <v>15.1</v>
      </c>
      <c r="W253" s="7">
        <v>5.2</v>
      </c>
      <c r="X253" s="7">
        <v>7.5</v>
      </c>
      <c r="Y253" s="7">
        <v>51.9</v>
      </c>
      <c r="Z253" s="7">
        <v>54.2</v>
      </c>
      <c r="AA253" s="7">
        <v>55.7</v>
      </c>
      <c r="AB253" s="7">
        <v>53</v>
      </c>
      <c r="AC253" s="7">
        <v>56.3</v>
      </c>
      <c r="AD253" s="7">
        <v>14.240278999999999</v>
      </c>
      <c r="AE253" s="7">
        <v>2.9</v>
      </c>
      <c r="AF253" s="7">
        <v>2.8</v>
      </c>
      <c r="AG253" s="7">
        <v>4.2</v>
      </c>
      <c r="AH253" s="7">
        <v>10.6</v>
      </c>
      <c r="AI253" s="7">
        <v>-7.5</v>
      </c>
      <c r="AJ253" s="7">
        <v>7.8</v>
      </c>
      <c r="AK253" s="7">
        <v>32.799999999999997</v>
      </c>
      <c r="AL253" s="7">
        <v>0.2</v>
      </c>
      <c r="AM253" s="7">
        <v>-4.4000000000000004</v>
      </c>
      <c r="AN253" s="7">
        <v>7.5</v>
      </c>
      <c r="AO253" s="7">
        <v>7.3</v>
      </c>
      <c r="AP253" s="7">
        <v>3.9</v>
      </c>
      <c r="AQ253" s="7">
        <v>-7.1</v>
      </c>
      <c r="AR253" s="7">
        <v>6.7</v>
      </c>
      <c r="AS253" s="7">
        <v>19.5</v>
      </c>
      <c r="AT253" s="7">
        <v>0.1</v>
      </c>
      <c r="AU253" s="7">
        <v>3.6</v>
      </c>
      <c r="AV253" s="7">
        <v>27.26</v>
      </c>
      <c r="AW253" s="7">
        <v>2.56</v>
      </c>
      <c r="AX253" s="7">
        <v>28.74</v>
      </c>
      <c r="AY253" s="7">
        <v>68.69</v>
      </c>
      <c r="AZ253" s="7">
        <v>19.100000000000001</v>
      </c>
      <c r="BA253" s="7">
        <v>-14.1</v>
      </c>
      <c r="BB253" s="7">
        <v>-2.2000000000000002</v>
      </c>
      <c r="BC253" s="7">
        <v>17.600000000000001</v>
      </c>
      <c r="BD253" s="7">
        <v>9.1999999999999993</v>
      </c>
      <c r="BE253" s="7">
        <v>-21.5</v>
      </c>
      <c r="BF253" s="7">
        <v>1.4</v>
      </c>
      <c r="BG253" s="7">
        <v>-5.5</v>
      </c>
      <c r="BH253" s="7">
        <v>18.7</v>
      </c>
      <c r="BI253" s="7">
        <v>-13.3</v>
      </c>
      <c r="BJ253" s="7">
        <v>5</v>
      </c>
      <c r="BK253" s="7">
        <v>5</v>
      </c>
      <c r="BL253" s="7">
        <v>3.4</v>
      </c>
      <c r="BM253" s="7">
        <v>0.2</v>
      </c>
      <c r="BN253" s="7">
        <v>-2.9</v>
      </c>
      <c r="BO253" s="7">
        <v>12.3</v>
      </c>
      <c r="BP253" s="7">
        <v>26.8</v>
      </c>
      <c r="BQ253" s="7">
        <v>1</v>
      </c>
      <c r="BR253" s="7">
        <v>3.41</v>
      </c>
      <c r="BS253" s="7">
        <v>-6.4</v>
      </c>
      <c r="BT253" s="7">
        <v>11.9</v>
      </c>
      <c r="BU253" s="7">
        <v>8</v>
      </c>
      <c r="BV253" s="7">
        <v>8.36</v>
      </c>
      <c r="BW253" s="7">
        <v>27.5</v>
      </c>
      <c r="BX253" s="7">
        <v>7</v>
      </c>
      <c r="BY253" s="7">
        <v>7.6</v>
      </c>
      <c r="BZ253" s="7">
        <v>5.4</v>
      </c>
      <c r="CA253" s="7">
        <v>-1.1000000000000001</v>
      </c>
      <c r="CB253" s="7">
        <v>10.8</v>
      </c>
      <c r="CC253" s="7">
        <v>7</v>
      </c>
      <c r="CD253" s="7">
        <v>-1.1000000000000001</v>
      </c>
      <c r="CE253" s="7">
        <v>17.399999999999999</v>
      </c>
      <c r="CF253" s="7">
        <v>6.7</v>
      </c>
      <c r="CG253" s="7">
        <v>100.86</v>
      </c>
      <c r="CH253" s="7">
        <v>8.1</v>
      </c>
      <c r="CI253" s="7">
        <v>-1.2</v>
      </c>
      <c r="CJ253" s="7">
        <v>3.7</v>
      </c>
      <c r="CK253" s="7">
        <v>-4.9000000000000004</v>
      </c>
      <c r="CL253" s="7">
        <v>2.6</v>
      </c>
      <c r="CM253" s="7">
        <v>3.2</v>
      </c>
      <c r="CN253" s="7">
        <v>-10.4</v>
      </c>
      <c r="CO253" s="7">
        <v>-8.6999999999999993</v>
      </c>
      <c r="CP253" s="7">
        <v>2.6</v>
      </c>
      <c r="CQ253" s="7">
        <v>9.6</v>
      </c>
      <c r="CR253" s="7">
        <v>3.7</v>
      </c>
      <c r="CS253" s="7">
        <v>2.1</v>
      </c>
      <c r="CT253" s="7">
        <v>8.6</v>
      </c>
      <c r="CU253" s="7">
        <v>2.2000000000000002</v>
      </c>
      <c r="CV253" s="7">
        <v>1.4</v>
      </c>
      <c r="CW253" s="7">
        <v>4.5999999999999996</v>
      </c>
      <c r="CX253" s="7">
        <v>4.4000000000000004</v>
      </c>
      <c r="CY253" s="7">
        <v>5.9</v>
      </c>
      <c r="CZ253" s="7">
        <v>5.2</v>
      </c>
      <c r="DA253" s="7">
        <v>0.4</v>
      </c>
      <c r="DB253" s="7">
        <v>4.4000000000000004</v>
      </c>
      <c r="DC253" s="7">
        <v>6.4</v>
      </c>
      <c r="DD253" s="7">
        <v>6.6</v>
      </c>
      <c r="DE253" s="7">
        <v>3.6</v>
      </c>
      <c r="DF253" s="7">
        <v>4.91</v>
      </c>
      <c r="DG253" s="7">
        <v>3.5</v>
      </c>
      <c r="DH253" s="7">
        <v>-3.8</v>
      </c>
      <c r="DI253" s="7">
        <v>6.37</v>
      </c>
      <c r="DJ253" s="7">
        <v>6.4</v>
      </c>
      <c r="DK253" s="7">
        <v>60.41</v>
      </c>
      <c r="DL253" s="7">
        <v>1.7</v>
      </c>
      <c r="DM253" s="7">
        <v>-568.80882299999996</v>
      </c>
      <c r="DN253" s="7">
        <v>32165.22</v>
      </c>
      <c r="DO253" s="7">
        <v>94.84</v>
      </c>
      <c r="DP253" s="7">
        <v>9.1999999999999993</v>
      </c>
      <c r="DQ253" s="7">
        <v>8.6</v>
      </c>
      <c r="DR253" s="7">
        <v>10.1</v>
      </c>
      <c r="DS253" s="7">
        <v>12.8</v>
      </c>
      <c r="DT253" s="7">
        <v>10.53</v>
      </c>
      <c r="DU253" s="7">
        <v>-28.26</v>
      </c>
      <c r="DV253" s="7">
        <v>12.38</v>
      </c>
      <c r="DW253" s="7">
        <v>-12.76</v>
      </c>
      <c r="DX253" s="7">
        <v>40.270000000000003</v>
      </c>
      <c r="DY253" s="7">
        <v>31.9</v>
      </c>
      <c r="DZ253" s="7">
        <v>-134.91</v>
      </c>
      <c r="EA253" s="7">
        <v>-31.66</v>
      </c>
      <c r="EB253" s="7">
        <v>-11.55</v>
      </c>
      <c r="EC253" s="7">
        <v>0.48</v>
      </c>
      <c r="ED253" s="7">
        <v>13.3</v>
      </c>
      <c r="EE253" s="7">
        <v>2.2000000000000002</v>
      </c>
      <c r="EF253" s="7">
        <v>1.093</v>
      </c>
      <c r="EG253" s="7">
        <v>2.5640000000000001</v>
      </c>
      <c r="EH253" s="7">
        <v>3.0769000000000002</v>
      </c>
      <c r="EI253" s="7">
        <v>3.85</v>
      </c>
      <c r="EJ253" s="7">
        <v>2.5192000000000001</v>
      </c>
      <c r="EK253" s="7">
        <v>2.4150999999999998</v>
      </c>
      <c r="EL253" s="7">
        <v>2.4239000000000002</v>
      </c>
      <c r="EM253" s="7">
        <v>2.4687999999999999</v>
      </c>
      <c r="EN253" s="7">
        <v>2.6699000000000002</v>
      </c>
      <c r="EO253" s="7">
        <v>2.8338999999999999</v>
      </c>
      <c r="EP253" s="7">
        <v>3.2639999999999998</v>
      </c>
      <c r="EQ253" s="7">
        <v>0.2</v>
      </c>
      <c r="ER253" s="7">
        <v>-0.4</v>
      </c>
      <c r="ES253" s="7">
        <v>100.2</v>
      </c>
      <c r="ET253" s="7">
        <v>6.3999999999999897</v>
      </c>
      <c r="EU253" s="7">
        <v>4.3</v>
      </c>
      <c r="EV253" s="7">
        <v>6.7</v>
      </c>
      <c r="EW253" s="7">
        <v>6.6</v>
      </c>
      <c r="EX253" s="7">
        <v>4.4000000000000004</v>
      </c>
      <c r="EY253" s="7">
        <v>6.7999999999999901</v>
      </c>
      <c r="EZ253" s="7">
        <v>7.4</v>
      </c>
      <c r="FA253" s="7">
        <v>5.8</v>
      </c>
      <c r="FB253" s="7">
        <v>6.8</v>
      </c>
      <c r="FC253" s="7">
        <v>7.9999999999999902</v>
      </c>
      <c r="FD253" s="7">
        <v>-0.80000000000000104</v>
      </c>
      <c r="FE253" s="7">
        <v>5.9</v>
      </c>
      <c r="FF253" s="7">
        <v>4.9000000000000004</v>
      </c>
      <c r="FG253" s="7">
        <v>21</v>
      </c>
      <c r="FH253" s="7">
        <v>4.4000000000000004</v>
      </c>
      <c r="FI253" s="7">
        <v>4.8</v>
      </c>
      <c r="FJ253" s="7">
        <v>1.7325999999999899</v>
      </c>
      <c r="FK253" s="7">
        <v>-0.102299999999999</v>
      </c>
      <c r="FL253" s="7">
        <v>3.1064999999999898</v>
      </c>
      <c r="FM253" s="7">
        <v>0.81780000000000097</v>
      </c>
      <c r="FN253" s="7">
        <v>977.22422899999901</v>
      </c>
      <c r="FO253" s="7">
        <v>2.169054</v>
      </c>
      <c r="FP253" s="7">
        <v>123.505675</v>
      </c>
      <c r="FQ253" s="7">
        <v>2.6992409999999998</v>
      </c>
      <c r="FR253" s="7">
        <v>-23.505675</v>
      </c>
      <c r="FS253" s="7">
        <v>-0.53018699999999896</v>
      </c>
      <c r="FT253" s="7">
        <v>4.1882379999999904</v>
      </c>
      <c r="FU253" s="7">
        <v>-0.63889499999999899</v>
      </c>
      <c r="FV253" s="7">
        <v>-0.94580699999999995</v>
      </c>
      <c r="FW253" s="7">
        <v>4.0499090000000004</v>
      </c>
      <c r="FX253" s="7">
        <v>22867.970469</v>
      </c>
      <c r="FY253" s="7">
        <v>270.099999999999</v>
      </c>
      <c r="FZ253" s="7">
        <v>62.2</v>
      </c>
      <c r="GA253" s="7">
        <v>162.30000000000001</v>
      </c>
      <c r="GB253" s="7">
        <v>45.599999999999902</v>
      </c>
      <c r="GC253" s="7">
        <v>20.3</v>
      </c>
      <c r="GD253" s="7">
        <v>25.3</v>
      </c>
      <c r="GE253" s="7">
        <v>54.2</v>
      </c>
      <c r="GF253" s="7">
        <v>62.7</v>
      </c>
      <c r="GG253" s="7">
        <v>3.4999999999999898</v>
      </c>
      <c r="GH253" s="7">
        <v>-3.8</v>
      </c>
    </row>
    <row r="254" spans="1:190" x14ac:dyDescent="0.3">
      <c r="A254" s="6">
        <v>44227</v>
      </c>
      <c r="B254" s="7">
        <v>25.398571</v>
      </c>
      <c r="C254" s="9">
        <f>2/3*C253+1/3*C256</f>
        <v>4.2333333333333334</v>
      </c>
      <c r="D254" s="9">
        <f t="shared" ref="D254:H254" si="266">2/3*D253+1/3*D256</f>
        <v>10.199999999999999</v>
      </c>
      <c r="E254" s="9">
        <f t="shared" si="266"/>
        <v>8.6999999999999993</v>
      </c>
      <c r="F254" s="9">
        <f t="shared" si="266"/>
        <v>7.9</v>
      </c>
      <c r="G254" s="9">
        <f t="shared" si="266"/>
        <v>9.1333333333333329</v>
      </c>
      <c r="H254" s="9">
        <f t="shared" si="266"/>
        <v>11.466666666666665</v>
      </c>
      <c r="I254" s="9">
        <f>2/3*I253+1/3*I256</f>
        <v>10.666666666666666</v>
      </c>
      <c r="J254" s="7">
        <v>0.63</v>
      </c>
      <c r="K254" s="9">
        <f>2/3*K253+1/3*K256</f>
        <v>11.866666666666665</v>
      </c>
      <c r="L254" s="7">
        <v>26.16</v>
      </c>
      <c r="M254" s="7">
        <v>25.62</v>
      </c>
      <c r="N254" s="7">
        <v>29.63</v>
      </c>
      <c r="O254" s="7">
        <v>19.61</v>
      </c>
      <c r="P254" s="7">
        <v>20.239999999999998</v>
      </c>
      <c r="Q254" s="7">
        <v>12.5</v>
      </c>
      <c r="R254" s="7">
        <v>-42.1</v>
      </c>
      <c r="S254" s="7">
        <v>17.7</v>
      </c>
      <c r="T254" s="7">
        <v>-53.6</v>
      </c>
      <c r="U254" s="9">
        <f>2/3*U253+1/3*U256</f>
        <v>44.166666666666664</v>
      </c>
      <c r="V254" s="9">
        <f t="shared" ref="V254:X254" si="267">V253/2+V255/2</f>
        <v>15.75</v>
      </c>
      <c r="W254" s="9">
        <f t="shared" si="267"/>
        <v>7.15</v>
      </c>
      <c r="X254" s="9">
        <f t="shared" si="267"/>
        <v>8.0500000000000007</v>
      </c>
      <c r="Y254" s="7">
        <v>51.3</v>
      </c>
      <c r="Z254" s="7">
        <v>53.5</v>
      </c>
      <c r="AA254" s="7">
        <v>52.4</v>
      </c>
      <c r="AB254" s="7">
        <v>51.5</v>
      </c>
      <c r="AC254" s="7">
        <v>52</v>
      </c>
      <c r="AD254" s="7">
        <v>21.921417000000002</v>
      </c>
      <c r="AE254" s="9">
        <f t="shared" ref="AE254:BU254" si="268">AE253/2+AE255/2</f>
        <v>18.95</v>
      </c>
      <c r="AF254" s="9">
        <f t="shared" si="268"/>
        <v>18.799999999999997</v>
      </c>
      <c r="AG254" s="9">
        <f t="shared" si="268"/>
        <v>27.1</v>
      </c>
      <c r="AH254" s="9">
        <f t="shared" si="268"/>
        <v>16.75</v>
      </c>
      <c r="AI254" s="9">
        <f t="shared" si="268"/>
        <v>43.05</v>
      </c>
      <c r="AJ254" s="9">
        <f t="shared" si="268"/>
        <v>23.95</v>
      </c>
      <c r="AK254" s="9">
        <f t="shared" si="268"/>
        <v>36.599999999999994</v>
      </c>
      <c r="AL254" s="9">
        <f t="shared" si="268"/>
        <v>7.1999999999999993</v>
      </c>
      <c r="AM254" s="9">
        <f t="shared" si="268"/>
        <v>7.2499999999999991</v>
      </c>
      <c r="AN254" s="9">
        <f t="shared" si="268"/>
        <v>19.75</v>
      </c>
      <c r="AO254" s="9">
        <f t="shared" si="268"/>
        <v>38.449999999999996</v>
      </c>
      <c r="AP254" s="9">
        <f t="shared" si="268"/>
        <v>24.9</v>
      </c>
      <c r="AQ254" s="9">
        <f t="shared" si="268"/>
        <v>9.8500000000000014</v>
      </c>
      <c r="AR254" s="9">
        <f t="shared" si="268"/>
        <v>9.9499999999999993</v>
      </c>
      <c r="AS254" s="9">
        <f t="shared" si="268"/>
        <v>40.4</v>
      </c>
      <c r="AT254" s="9">
        <f t="shared" si="268"/>
        <v>17.100000000000001</v>
      </c>
      <c r="AU254" s="9">
        <f t="shared" si="268"/>
        <v>19.100000000000001</v>
      </c>
      <c r="AV254" s="9">
        <f t="shared" si="268"/>
        <v>29.090000000000003</v>
      </c>
      <c r="AW254" s="9">
        <f t="shared" si="268"/>
        <v>2.4249999999999998</v>
      </c>
      <c r="AX254" s="9">
        <f t="shared" si="268"/>
        <v>27.844999999999999</v>
      </c>
      <c r="AY254" s="9">
        <f t="shared" si="268"/>
        <v>69.724999999999994</v>
      </c>
      <c r="AZ254" s="9">
        <f t="shared" si="268"/>
        <v>39.5</v>
      </c>
      <c r="BA254" s="9">
        <f t="shared" si="268"/>
        <v>0.85000000000000053</v>
      </c>
      <c r="BB254" s="9">
        <f t="shared" si="268"/>
        <v>17.549999999999997</v>
      </c>
      <c r="BC254" s="9">
        <f t="shared" si="268"/>
        <v>21.55</v>
      </c>
      <c r="BD254" s="9">
        <f t="shared" si="268"/>
        <v>13.85</v>
      </c>
      <c r="BE254" s="9">
        <f t="shared" si="268"/>
        <v>-2.9000000000000004</v>
      </c>
      <c r="BF254" s="9">
        <f t="shared" si="268"/>
        <v>16.2</v>
      </c>
      <c r="BG254" s="9">
        <f t="shared" si="268"/>
        <v>10.95</v>
      </c>
      <c r="BH254" s="9">
        <f t="shared" si="268"/>
        <v>18.549999999999997</v>
      </c>
      <c r="BI254" s="9">
        <f t="shared" si="268"/>
        <v>0.59999999999999964</v>
      </c>
      <c r="BJ254" s="9">
        <f t="shared" si="268"/>
        <v>20.9</v>
      </c>
      <c r="BK254" s="9">
        <f t="shared" si="268"/>
        <v>20.399999999999999</v>
      </c>
      <c r="BL254" s="9">
        <f t="shared" si="268"/>
        <v>25.3</v>
      </c>
      <c r="BM254" s="9">
        <f t="shared" si="268"/>
        <v>21.200000000000003</v>
      </c>
      <c r="BN254" s="9">
        <f t="shared" si="268"/>
        <v>25.45</v>
      </c>
      <c r="BO254" s="9">
        <f t="shared" si="268"/>
        <v>32.65</v>
      </c>
      <c r="BP254" s="9">
        <f t="shared" si="268"/>
        <v>42</v>
      </c>
      <c r="BQ254" s="9">
        <f t="shared" si="268"/>
        <v>17.649999999999999</v>
      </c>
      <c r="BR254" s="9">
        <f t="shared" si="268"/>
        <v>19.18</v>
      </c>
      <c r="BS254" s="9">
        <f t="shared" si="268"/>
        <v>10.100000000000001</v>
      </c>
      <c r="BT254" s="9">
        <f t="shared" si="268"/>
        <v>32.85</v>
      </c>
      <c r="BU254" s="9">
        <f t="shared" si="268"/>
        <v>12.65</v>
      </c>
      <c r="BV254" s="7">
        <v>6.2</v>
      </c>
      <c r="BW254" s="7">
        <v>1.7</v>
      </c>
      <c r="BX254" s="9">
        <f t="shared" ref="BX254:CF254" si="269">BX253/2+BX255/2</f>
        <v>22.65</v>
      </c>
      <c r="BY254" s="9">
        <f t="shared" si="269"/>
        <v>24.75</v>
      </c>
      <c r="BZ254" s="9">
        <f t="shared" si="269"/>
        <v>14.100000000000001</v>
      </c>
      <c r="CA254" s="9">
        <f t="shared" si="269"/>
        <v>13.35</v>
      </c>
      <c r="CB254" s="9">
        <f t="shared" si="269"/>
        <v>21.3</v>
      </c>
      <c r="CC254" s="9">
        <f t="shared" si="269"/>
        <v>22.65</v>
      </c>
      <c r="CD254" s="9">
        <f t="shared" si="269"/>
        <v>15.95</v>
      </c>
      <c r="CE254" s="9">
        <f t="shared" si="269"/>
        <v>15.85</v>
      </c>
      <c r="CF254" s="9">
        <f t="shared" si="269"/>
        <v>11.549999999999999</v>
      </c>
      <c r="CG254" s="7">
        <v>101.11</v>
      </c>
      <c r="CH254" s="9">
        <f t="shared" ref="CH254:CQ254" si="270">CH253/2+CH255/2</f>
        <v>29.650000000000002</v>
      </c>
      <c r="CI254" s="9">
        <f t="shared" si="270"/>
        <v>31.549999999999997</v>
      </c>
      <c r="CJ254" s="9">
        <f t="shared" si="270"/>
        <v>7.35</v>
      </c>
      <c r="CK254" s="9">
        <f t="shared" si="270"/>
        <v>17.75</v>
      </c>
      <c r="CL254" s="9">
        <f t="shared" si="270"/>
        <v>53.75</v>
      </c>
      <c r="CM254" s="9">
        <f t="shared" si="270"/>
        <v>55.800000000000004</v>
      </c>
      <c r="CN254" s="9">
        <f t="shared" si="270"/>
        <v>23</v>
      </c>
      <c r="CO254" s="9">
        <f t="shared" si="270"/>
        <v>28.85</v>
      </c>
      <c r="CP254" s="9">
        <f t="shared" si="270"/>
        <v>49.349999999999994</v>
      </c>
      <c r="CQ254" s="9">
        <f t="shared" si="270"/>
        <v>74.55</v>
      </c>
      <c r="CR254" s="7">
        <v>3.7</v>
      </c>
      <c r="CS254" s="7">
        <v>2.4</v>
      </c>
      <c r="CT254" s="7">
        <v>9.6</v>
      </c>
      <c r="CU254" s="7">
        <v>2.5</v>
      </c>
      <c r="CV254" s="7">
        <v>1.5</v>
      </c>
      <c r="CW254" s="9">
        <f t="shared" ref="CW254:DF254" si="271">CW253/2+CW255/2</f>
        <v>19.2</v>
      </c>
      <c r="CX254" s="9">
        <f t="shared" si="271"/>
        <v>19.649999999999999</v>
      </c>
      <c r="CY254" s="9">
        <f t="shared" si="271"/>
        <v>16.3</v>
      </c>
      <c r="CZ254" s="9">
        <f t="shared" si="271"/>
        <v>17.95</v>
      </c>
      <c r="DA254" s="9">
        <f t="shared" si="271"/>
        <v>34.650000000000006</v>
      </c>
      <c r="DB254" s="9">
        <f t="shared" si="271"/>
        <v>17.399999999999999</v>
      </c>
      <c r="DC254" s="9">
        <f t="shared" si="271"/>
        <v>25.15</v>
      </c>
      <c r="DD254" s="9">
        <f t="shared" si="271"/>
        <v>24.75</v>
      </c>
      <c r="DE254" s="9">
        <f t="shared" si="271"/>
        <v>32.699999999999996</v>
      </c>
      <c r="DF254" s="9">
        <f t="shared" si="271"/>
        <v>19.604999999999997</v>
      </c>
      <c r="DG254" s="9">
        <f>2/3*DG253+1/3*DG256</f>
        <v>6.3999999999999995</v>
      </c>
      <c r="DH254" s="9">
        <f>2/3*DH253+1/3*DH256</f>
        <v>2.6999999999999993</v>
      </c>
      <c r="DI254" s="7">
        <v>29.49</v>
      </c>
      <c r="DJ254" s="9">
        <f t="shared" ref="DJ254" si="272">DJ253/2+DJ255/2</f>
        <v>42</v>
      </c>
      <c r="DK254" s="7">
        <v>12.78</v>
      </c>
      <c r="DL254" s="7">
        <v>26.35</v>
      </c>
      <c r="DM254" s="7">
        <v>-580.60153200000002</v>
      </c>
      <c r="DN254" s="7">
        <v>32106.71</v>
      </c>
      <c r="DO254" s="7">
        <v>96.5</v>
      </c>
      <c r="DP254" s="7">
        <v>-3.9</v>
      </c>
      <c r="DQ254" s="7">
        <v>14.7</v>
      </c>
      <c r="DR254" s="7">
        <v>9.4</v>
      </c>
      <c r="DS254" s="7">
        <v>12.7</v>
      </c>
      <c r="DT254" s="7">
        <v>7.19</v>
      </c>
      <c r="DU254" s="7">
        <v>-24.82</v>
      </c>
      <c r="DV254" s="7">
        <v>23.9</v>
      </c>
      <c r="DW254" s="7">
        <v>100.28</v>
      </c>
      <c r="DX254" s="7">
        <v>-10.84</v>
      </c>
      <c r="DY254" s="7">
        <v>27.12</v>
      </c>
      <c r="DZ254" s="7">
        <v>23.96</v>
      </c>
      <c r="EA254" s="7">
        <v>-158.91</v>
      </c>
      <c r="EB254" s="7">
        <v>192.35</v>
      </c>
      <c r="EC254" s="7">
        <v>-119.65</v>
      </c>
      <c r="ED254" s="7">
        <v>13</v>
      </c>
      <c r="EE254" s="7">
        <v>2.2000000000000002</v>
      </c>
      <c r="EF254" s="7">
        <v>3.282</v>
      </c>
      <c r="EG254" s="7">
        <v>3.0859999999999999</v>
      </c>
      <c r="EH254" s="7">
        <v>3.03</v>
      </c>
      <c r="EI254" s="7">
        <v>3.85</v>
      </c>
      <c r="EJ254" s="7">
        <v>2.5750000000000002</v>
      </c>
      <c r="EK254" s="7">
        <v>2.633</v>
      </c>
      <c r="EL254" s="7">
        <v>2.6324999999999998</v>
      </c>
      <c r="EM254" s="7">
        <v>2.6315</v>
      </c>
      <c r="EN254" s="7">
        <v>2.7968000000000002</v>
      </c>
      <c r="EO254" s="7">
        <v>2.9542999999999999</v>
      </c>
      <c r="EP254" s="7">
        <v>3.0432999999999999</v>
      </c>
      <c r="EQ254" s="7">
        <v>-0.3</v>
      </c>
      <c r="ER254" s="7">
        <v>0.3</v>
      </c>
      <c r="ES254" s="7">
        <v>101.2</v>
      </c>
      <c r="ET254" s="7">
        <v>10.3666666666666</v>
      </c>
      <c r="EU254" s="7">
        <v>5.5666666666666602</v>
      </c>
      <c r="EV254" s="7">
        <v>12.6</v>
      </c>
      <c r="EW254" s="7">
        <v>9.6</v>
      </c>
      <c r="EX254" s="7">
        <v>5.6</v>
      </c>
      <c r="EY254" s="7">
        <v>12.6666666666666</v>
      </c>
      <c r="EZ254" s="7">
        <v>13.8666666666666</v>
      </c>
      <c r="FA254" s="7">
        <v>11.466666666666599</v>
      </c>
      <c r="FB254" s="7">
        <v>13.4</v>
      </c>
      <c r="FC254" s="7">
        <v>16.033333333333299</v>
      </c>
      <c r="FD254" s="7">
        <v>14.033333333333299</v>
      </c>
      <c r="FE254" s="7">
        <v>5.7333333333333298</v>
      </c>
      <c r="FF254" s="7">
        <v>10.4</v>
      </c>
      <c r="FG254" s="7">
        <v>21.066666666666599</v>
      </c>
      <c r="FH254" s="7">
        <v>5.86666666666666</v>
      </c>
      <c r="FI254" s="7">
        <v>5.8333333333333304</v>
      </c>
      <c r="FJ254" s="7">
        <v>1.917</v>
      </c>
      <c r="FK254" s="7">
        <v>8.1299999999999997E-2</v>
      </c>
      <c r="FL254" s="7">
        <v>3.2772666666666601</v>
      </c>
      <c r="FM254" s="7">
        <v>1.0130333333333299</v>
      </c>
      <c r="FN254" s="7">
        <v>778.12011066666605</v>
      </c>
      <c r="FO254" s="7">
        <v>1.77264966666666</v>
      </c>
      <c r="FP254" s="7">
        <v>144.510079666666</v>
      </c>
      <c r="FQ254" s="7">
        <v>2.4153893333333301</v>
      </c>
      <c r="FR254" s="7">
        <v>-44.510079666666599</v>
      </c>
      <c r="FS254" s="7">
        <v>-0.64273999999999998</v>
      </c>
      <c r="FT254" s="7">
        <v>3.863372</v>
      </c>
      <c r="FU254" s="7">
        <v>-0.65118100000000001</v>
      </c>
      <c r="FV254" s="7">
        <v>-0.875386</v>
      </c>
      <c r="FW254" s="7">
        <v>3.9416363333333302</v>
      </c>
      <c r="FX254" s="7">
        <v>22707.912938000001</v>
      </c>
      <c r="FY254" s="7">
        <v>269.33333333333297</v>
      </c>
      <c r="FZ254" s="7">
        <v>62.1666666666666</v>
      </c>
      <c r="GA254" s="7">
        <v>162</v>
      </c>
      <c r="GB254" s="7">
        <v>45.1666666666666</v>
      </c>
      <c r="GC254" s="7">
        <v>20.066666666666599</v>
      </c>
      <c r="GD254" s="7">
        <v>25.1</v>
      </c>
      <c r="GE254" s="7">
        <v>53.733333333333299</v>
      </c>
      <c r="GF254" s="7">
        <v>62.566666666666599</v>
      </c>
      <c r="GG254" s="7">
        <v>6.4</v>
      </c>
      <c r="GH254" s="7">
        <v>2.7</v>
      </c>
    </row>
    <row r="255" spans="1:190" x14ac:dyDescent="0.3">
      <c r="A255" s="6">
        <v>44255</v>
      </c>
      <c r="B255" s="7">
        <v>52.339181000000004</v>
      </c>
      <c r="C255" s="9">
        <f>1/3*C253+2/3*C256</f>
        <v>3.5666666666666664</v>
      </c>
      <c r="D255" s="9">
        <f t="shared" ref="D255:H255" si="273">1/3*D253+2/3*D256</f>
        <v>12.7</v>
      </c>
      <c r="E255" s="9">
        <f t="shared" si="273"/>
        <v>11.299999999999999</v>
      </c>
      <c r="F255" s="9">
        <f t="shared" si="273"/>
        <v>9.4</v>
      </c>
      <c r="G255" s="9">
        <f t="shared" si="273"/>
        <v>11.266666666666666</v>
      </c>
      <c r="H255" s="9">
        <f t="shared" si="273"/>
        <v>14.43333333333333</v>
      </c>
      <c r="I255" s="9">
        <f>1/3*I253+2/3*I256</f>
        <v>13.733333333333333</v>
      </c>
      <c r="J255" s="7">
        <v>0.62</v>
      </c>
      <c r="K255" s="9">
        <f>1/3*K253+2/3*K256</f>
        <v>14.633333333333331</v>
      </c>
      <c r="L255" s="7">
        <v>18.53</v>
      </c>
      <c r="M255" s="7">
        <v>26.43</v>
      </c>
      <c r="N255" s="7">
        <v>22.5</v>
      </c>
      <c r="O255" s="7">
        <v>24.66</v>
      </c>
      <c r="P255" s="7">
        <v>2.06</v>
      </c>
      <c r="Q255" s="7">
        <v>17.899999999999999</v>
      </c>
      <c r="R255" s="7">
        <v>284.60000000000002</v>
      </c>
      <c r="S255" s="7">
        <v>23.2</v>
      </c>
      <c r="T255" s="7">
        <v>183.1</v>
      </c>
      <c r="U255" s="9">
        <f>1/3*U253+2/3*U256</f>
        <v>68.233333333333334</v>
      </c>
      <c r="V255" s="7">
        <v>16.399999999999999</v>
      </c>
      <c r="W255" s="7">
        <v>9.1</v>
      </c>
      <c r="X255" s="7">
        <v>8.6</v>
      </c>
      <c r="Y255" s="7">
        <v>50.6</v>
      </c>
      <c r="Z255" s="7">
        <v>51.9</v>
      </c>
      <c r="AA255" s="7">
        <v>51.4</v>
      </c>
      <c r="AB255" s="7">
        <v>50.9</v>
      </c>
      <c r="AC255" s="7">
        <v>51.5</v>
      </c>
      <c r="AD255" s="7">
        <v>19.107271000000001</v>
      </c>
      <c r="AE255" s="7">
        <v>35</v>
      </c>
      <c r="AF255" s="7">
        <v>34.799999999999997</v>
      </c>
      <c r="AG255" s="7">
        <v>50</v>
      </c>
      <c r="AH255" s="7">
        <v>22.9</v>
      </c>
      <c r="AI255" s="7">
        <v>93.6</v>
      </c>
      <c r="AJ255" s="7">
        <v>40.1</v>
      </c>
      <c r="AK255" s="7">
        <v>40.4</v>
      </c>
      <c r="AL255" s="7">
        <v>14.2</v>
      </c>
      <c r="AM255" s="7">
        <v>18.899999999999999</v>
      </c>
      <c r="AN255" s="7">
        <v>32</v>
      </c>
      <c r="AO255" s="7">
        <v>69.599999999999994</v>
      </c>
      <c r="AP255" s="7">
        <v>45.9</v>
      </c>
      <c r="AQ255" s="7">
        <v>26.8</v>
      </c>
      <c r="AR255" s="7">
        <v>13.2</v>
      </c>
      <c r="AS255" s="7">
        <v>61.3</v>
      </c>
      <c r="AT255" s="7">
        <v>34.1</v>
      </c>
      <c r="AU255" s="7">
        <v>34.6</v>
      </c>
      <c r="AV255" s="7">
        <v>30.92</v>
      </c>
      <c r="AW255" s="7">
        <v>2.29</v>
      </c>
      <c r="AX255" s="7">
        <v>26.95</v>
      </c>
      <c r="AY255" s="7">
        <v>70.760000000000005</v>
      </c>
      <c r="AZ255" s="7">
        <v>59.9</v>
      </c>
      <c r="BA255" s="7">
        <v>15.8</v>
      </c>
      <c r="BB255" s="7">
        <v>37.299999999999997</v>
      </c>
      <c r="BC255" s="7">
        <v>25.5</v>
      </c>
      <c r="BD255" s="7">
        <v>18.5</v>
      </c>
      <c r="BE255" s="7">
        <v>15.7</v>
      </c>
      <c r="BF255" s="7">
        <v>31</v>
      </c>
      <c r="BG255" s="7">
        <v>27.4</v>
      </c>
      <c r="BH255" s="7">
        <v>18.399999999999999</v>
      </c>
      <c r="BI255" s="7">
        <v>14.5</v>
      </c>
      <c r="BJ255" s="7">
        <v>36.799999999999997</v>
      </c>
      <c r="BK255" s="7">
        <v>35.799999999999997</v>
      </c>
      <c r="BL255" s="7">
        <v>47.2</v>
      </c>
      <c r="BM255" s="7">
        <v>42.2</v>
      </c>
      <c r="BN255" s="7">
        <v>53.8</v>
      </c>
      <c r="BO255" s="7">
        <v>53</v>
      </c>
      <c r="BP255" s="7">
        <v>57.2</v>
      </c>
      <c r="BQ255" s="7">
        <v>34.299999999999997</v>
      </c>
      <c r="BR255" s="7">
        <v>34.950000000000003</v>
      </c>
      <c r="BS255" s="7">
        <v>26.6</v>
      </c>
      <c r="BT255" s="7">
        <v>53.8</v>
      </c>
      <c r="BU255" s="7">
        <v>17.3</v>
      </c>
      <c r="BV255" s="7">
        <v>86.94</v>
      </c>
      <c r="BW255" s="7">
        <v>-3.9</v>
      </c>
      <c r="BX255" s="7">
        <v>38.299999999999997</v>
      </c>
      <c r="BY255" s="7">
        <v>41.9</v>
      </c>
      <c r="BZ255" s="7">
        <v>22.8</v>
      </c>
      <c r="CA255" s="7">
        <v>27.8</v>
      </c>
      <c r="CB255" s="7">
        <v>31.8</v>
      </c>
      <c r="CC255" s="7">
        <v>38.299999999999997</v>
      </c>
      <c r="CD255" s="7">
        <v>33</v>
      </c>
      <c r="CE255" s="7">
        <v>14.3</v>
      </c>
      <c r="CF255" s="7">
        <v>16.399999999999999</v>
      </c>
      <c r="CG255" s="7">
        <v>101.43</v>
      </c>
      <c r="CH255" s="7">
        <v>51.2</v>
      </c>
      <c r="CI255" s="7">
        <v>64.3</v>
      </c>
      <c r="CJ255" s="7">
        <v>11</v>
      </c>
      <c r="CK255" s="7">
        <v>40.4</v>
      </c>
      <c r="CL255" s="7">
        <v>104.9</v>
      </c>
      <c r="CM255" s="7">
        <v>108.4</v>
      </c>
      <c r="CN255" s="7">
        <v>56.4</v>
      </c>
      <c r="CO255" s="7">
        <v>66.400000000000006</v>
      </c>
      <c r="CP255" s="7">
        <v>96.1</v>
      </c>
      <c r="CQ255" s="7">
        <v>139.5</v>
      </c>
      <c r="CR255" s="7">
        <v>4.0999999999999996</v>
      </c>
      <c r="CS255" s="7">
        <v>2.9</v>
      </c>
      <c r="CT255" s="7">
        <v>10.8</v>
      </c>
      <c r="CU255" s="7">
        <v>2.9</v>
      </c>
      <c r="CV255" s="7">
        <v>1.9</v>
      </c>
      <c r="CW255" s="7">
        <v>33.799999999999997</v>
      </c>
      <c r="CX255" s="7">
        <v>34.9</v>
      </c>
      <c r="CY255" s="7">
        <v>26.7</v>
      </c>
      <c r="CZ255" s="7">
        <v>30.7</v>
      </c>
      <c r="DA255" s="7">
        <v>68.900000000000006</v>
      </c>
      <c r="DB255" s="7">
        <v>30.4</v>
      </c>
      <c r="DC255" s="7">
        <v>43.9</v>
      </c>
      <c r="DD255" s="7">
        <v>42.9</v>
      </c>
      <c r="DE255" s="7">
        <v>61.8</v>
      </c>
      <c r="DF255" s="7">
        <v>34.299999999999997</v>
      </c>
      <c r="DG255" s="9">
        <f>1/3*DG253+2/3*DG256</f>
        <v>9.2999999999999989</v>
      </c>
      <c r="DH255" s="9">
        <f>1/3*DH253+2/3*DH256</f>
        <v>9.1999999999999993</v>
      </c>
      <c r="DI255" s="7">
        <v>364.76</v>
      </c>
      <c r="DJ255" s="7">
        <v>77.599999999999994</v>
      </c>
      <c r="DK255" s="7">
        <v>156.87</v>
      </c>
      <c r="DL255" s="7">
        <v>42</v>
      </c>
      <c r="DM255" s="7">
        <v>-302.15535599999998</v>
      </c>
      <c r="DN255" s="7">
        <v>32049.94</v>
      </c>
      <c r="DO255" s="7">
        <v>96.4</v>
      </c>
      <c r="DP255" s="7">
        <v>4.2</v>
      </c>
      <c r="DQ255" s="7">
        <v>7.4</v>
      </c>
      <c r="DR255" s="7">
        <v>10.1</v>
      </c>
      <c r="DS255" s="7">
        <v>12.9</v>
      </c>
      <c r="DT255" s="7">
        <v>50.16</v>
      </c>
      <c r="DU255" s="7">
        <v>-176.48</v>
      </c>
      <c r="DV255" s="7">
        <v>233.77</v>
      </c>
      <c r="DW255" s="7">
        <v>-134.38</v>
      </c>
      <c r="DX255" s="7">
        <v>6.19</v>
      </c>
      <c r="DY255" s="7">
        <v>-89.92</v>
      </c>
      <c r="DZ255" s="7">
        <v>12.75</v>
      </c>
      <c r="EA255" s="7">
        <v>-952.11</v>
      </c>
      <c r="EB255" s="7">
        <v>-4176.4399999999996</v>
      </c>
      <c r="EC255" s="7">
        <v>226.97</v>
      </c>
      <c r="ED255" s="7">
        <v>13.3</v>
      </c>
      <c r="EE255" s="7">
        <v>2.2000000000000002</v>
      </c>
      <c r="EF255" s="7">
        <v>2.0920000000000001</v>
      </c>
      <c r="EG255" s="7">
        <v>2.6059999999999999</v>
      </c>
      <c r="EH255" s="7">
        <v>2.9232</v>
      </c>
      <c r="EI255" s="7">
        <v>3.85</v>
      </c>
      <c r="EJ255" s="7">
        <v>2.4</v>
      </c>
      <c r="EK255" s="7">
        <v>2.5152999999999999</v>
      </c>
      <c r="EL255" s="7">
        <v>2.5909</v>
      </c>
      <c r="EM255" s="7">
        <v>2.6749000000000001</v>
      </c>
      <c r="EN255" s="7">
        <v>2.8881999999999999</v>
      </c>
      <c r="EO255" s="7">
        <v>3.0684</v>
      </c>
      <c r="EP255" s="7">
        <v>3.0806</v>
      </c>
      <c r="EQ255" s="7">
        <v>-0.2</v>
      </c>
      <c r="ER255" s="7">
        <v>1.7</v>
      </c>
      <c r="ES255" s="7">
        <v>102.9</v>
      </c>
      <c r="ET255" s="7">
        <v>14.3333333333333</v>
      </c>
      <c r="EU255" s="7">
        <v>6.8333333333333304</v>
      </c>
      <c r="EV255" s="7">
        <v>18.5</v>
      </c>
      <c r="EW255" s="7">
        <v>12.6</v>
      </c>
      <c r="EX255" s="7">
        <v>6.8</v>
      </c>
      <c r="EY255" s="7">
        <v>18.533333333333299</v>
      </c>
      <c r="EZ255" s="7">
        <v>20.3333333333333</v>
      </c>
      <c r="FA255" s="7">
        <v>17.133333333333301</v>
      </c>
      <c r="FB255" s="7">
        <v>20</v>
      </c>
      <c r="FC255" s="7">
        <v>24.066666666666599</v>
      </c>
      <c r="FD255" s="7">
        <v>28.8666666666666</v>
      </c>
      <c r="FE255" s="7">
        <v>5.5666666666666602</v>
      </c>
      <c r="FF255" s="7">
        <v>15.9</v>
      </c>
      <c r="FG255" s="7">
        <v>21.133333333333301</v>
      </c>
      <c r="FH255" s="7">
        <v>7.3333333333333304</v>
      </c>
      <c r="FI255" s="7">
        <v>6.86666666666666</v>
      </c>
      <c r="FJ255" s="7">
        <v>2.1013999999999999</v>
      </c>
      <c r="FK255" s="7">
        <v>0.26490000000000002</v>
      </c>
      <c r="FL255" s="7">
        <v>3.44803333333333</v>
      </c>
      <c r="FM255" s="7">
        <v>1.2082666666666599</v>
      </c>
      <c r="FN255" s="7">
        <v>579.01599233333297</v>
      </c>
      <c r="FO255" s="7">
        <v>1.37624533333333</v>
      </c>
      <c r="FP255" s="7">
        <v>165.514484333333</v>
      </c>
      <c r="FQ255" s="7">
        <v>2.1315376666666599</v>
      </c>
      <c r="FR255" s="7">
        <v>-65.5144843333333</v>
      </c>
      <c r="FS255" s="7">
        <v>-0.75529299999999999</v>
      </c>
      <c r="FT255" s="7">
        <v>3.5385059999999999</v>
      </c>
      <c r="FU255" s="7">
        <v>-0.66346700000000003</v>
      </c>
      <c r="FV255" s="7">
        <v>-0.80496500000000004</v>
      </c>
      <c r="FW255" s="7">
        <v>3.83336366666666</v>
      </c>
      <c r="FX255" s="7">
        <v>22547.855406999999</v>
      </c>
      <c r="FY255" s="7">
        <v>268.56666666666598</v>
      </c>
      <c r="FZ255" s="7">
        <v>62.133333333333297</v>
      </c>
      <c r="GA255" s="7">
        <v>161.69999999999999</v>
      </c>
      <c r="GB255" s="7">
        <v>44.733333333333299</v>
      </c>
      <c r="GC255" s="7">
        <v>19.8333333333333</v>
      </c>
      <c r="GD255" s="7">
        <v>24.9</v>
      </c>
      <c r="GE255" s="7">
        <v>53.266666666666602</v>
      </c>
      <c r="GF255" s="7">
        <v>62.433333333333302</v>
      </c>
      <c r="GG255" s="7">
        <v>9.3000000000000007</v>
      </c>
      <c r="GH255" s="7">
        <v>9.1999999999999993</v>
      </c>
    </row>
    <row r="256" spans="1:190" x14ac:dyDescent="0.3">
      <c r="A256" s="6">
        <v>44286</v>
      </c>
      <c r="B256" s="7">
        <v>14.1</v>
      </c>
      <c r="C256" s="7">
        <v>2.9</v>
      </c>
      <c r="D256" s="7">
        <v>15.2</v>
      </c>
      <c r="E256" s="7">
        <v>13.9</v>
      </c>
      <c r="F256" s="7">
        <v>10.9</v>
      </c>
      <c r="G256" s="7">
        <v>13.4</v>
      </c>
      <c r="H256" s="7">
        <v>17.399999999999999</v>
      </c>
      <c r="I256" s="7">
        <v>16.8</v>
      </c>
      <c r="J256" s="7">
        <v>0.6</v>
      </c>
      <c r="K256" s="7">
        <v>17.399999999999999</v>
      </c>
      <c r="L256" s="7">
        <v>20.73</v>
      </c>
      <c r="M256" s="7">
        <v>26.5</v>
      </c>
      <c r="N256" s="7">
        <v>23.06</v>
      </c>
      <c r="O256" s="7">
        <v>44.93</v>
      </c>
      <c r="P256" s="7">
        <v>-5.84</v>
      </c>
      <c r="Q256" s="7">
        <v>11.8</v>
      </c>
      <c r="R256" s="7">
        <v>225.2</v>
      </c>
      <c r="S256" s="7">
        <v>18.100000000000001</v>
      </c>
      <c r="T256" s="7">
        <v>175.1</v>
      </c>
      <c r="U256" s="7">
        <v>92.3</v>
      </c>
      <c r="V256" s="7">
        <v>17.100000000000001</v>
      </c>
      <c r="W256" s="7">
        <v>9</v>
      </c>
      <c r="X256" s="7">
        <v>8.5</v>
      </c>
      <c r="Y256" s="7">
        <v>51.9</v>
      </c>
      <c r="Z256" s="7">
        <v>53.9</v>
      </c>
      <c r="AA256" s="7">
        <v>56.3</v>
      </c>
      <c r="AB256" s="7">
        <v>50.6</v>
      </c>
      <c r="AC256" s="7">
        <v>54.3</v>
      </c>
      <c r="AD256" s="7">
        <v>17.783515999999999</v>
      </c>
      <c r="AE256" s="7">
        <v>25.6</v>
      </c>
      <c r="AF256" s="7">
        <v>25.8</v>
      </c>
      <c r="AG256" s="7">
        <v>32.299999999999997</v>
      </c>
      <c r="AH256" s="7">
        <v>11.9</v>
      </c>
      <c r="AI256" s="7">
        <v>71.5</v>
      </c>
      <c r="AJ256" s="7">
        <v>30</v>
      </c>
      <c r="AK256" s="7">
        <v>10.5</v>
      </c>
      <c r="AL256" s="7">
        <v>11.3</v>
      </c>
      <c r="AM256" s="7">
        <v>-12.2</v>
      </c>
      <c r="AN256" s="7">
        <v>22.3</v>
      </c>
      <c r="AO256" s="7">
        <v>60.5</v>
      </c>
      <c r="AP256" s="7">
        <v>32.1</v>
      </c>
      <c r="AQ256" s="7">
        <v>15</v>
      </c>
      <c r="AR256" s="7">
        <v>15.3</v>
      </c>
      <c r="AS256" s="7">
        <v>45.9</v>
      </c>
      <c r="AT256" s="7">
        <v>27.8</v>
      </c>
      <c r="AU256" s="7">
        <v>24.1</v>
      </c>
      <c r="AV256" s="7">
        <v>28.73</v>
      </c>
      <c r="AW256" s="7">
        <v>2.46</v>
      </c>
      <c r="AX256" s="7">
        <v>29.09</v>
      </c>
      <c r="AY256" s="7">
        <v>68.44</v>
      </c>
      <c r="AZ256" s="7">
        <v>43.1</v>
      </c>
      <c r="BA256" s="7">
        <v>20.8</v>
      </c>
      <c r="BB256" s="7">
        <v>29.8</v>
      </c>
      <c r="BC256" s="7">
        <v>20</v>
      </c>
      <c r="BD256" s="7">
        <v>47.4</v>
      </c>
      <c r="BE256" s="7">
        <v>14.7</v>
      </c>
      <c r="BF256" s="7">
        <v>31</v>
      </c>
      <c r="BG256" s="7">
        <v>16.600000000000001</v>
      </c>
      <c r="BH256" s="7">
        <v>6.2</v>
      </c>
      <c r="BI256" s="7">
        <v>30.3</v>
      </c>
      <c r="BJ256" s="7">
        <v>24.7</v>
      </c>
      <c r="BK256" s="7">
        <v>17.3</v>
      </c>
      <c r="BL256" s="7">
        <v>25.5</v>
      </c>
      <c r="BM256" s="7">
        <v>26.1</v>
      </c>
      <c r="BN256" s="7">
        <v>33.299999999999997</v>
      </c>
      <c r="BO256" s="7">
        <v>27</v>
      </c>
      <c r="BP256" s="7">
        <v>41.8</v>
      </c>
      <c r="BQ256" s="7">
        <v>29.5</v>
      </c>
      <c r="BR256" s="7">
        <v>26.76</v>
      </c>
      <c r="BS256" s="7">
        <v>6.6</v>
      </c>
      <c r="BT256" s="7">
        <v>29.3</v>
      </c>
      <c r="BU256" s="7">
        <v>15</v>
      </c>
      <c r="BV256" s="7">
        <v>59.51</v>
      </c>
      <c r="BW256" s="7">
        <v>8.26</v>
      </c>
      <c r="BX256" s="7">
        <v>25.6</v>
      </c>
      <c r="BY256" s="7">
        <v>28.8</v>
      </c>
      <c r="BZ256" s="7">
        <v>14.9</v>
      </c>
      <c r="CA256" s="7">
        <v>13.8</v>
      </c>
      <c r="CB256" s="7">
        <v>19.899999999999999</v>
      </c>
      <c r="CC256" s="7">
        <v>25.6</v>
      </c>
      <c r="CD256" s="7">
        <v>16.899999999999999</v>
      </c>
      <c r="CE256" s="7">
        <v>-17.3</v>
      </c>
      <c r="CF256" s="7">
        <v>11.4</v>
      </c>
      <c r="CG256" s="7">
        <v>101.32</v>
      </c>
      <c r="CH256" s="7">
        <v>41.4</v>
      </c>
      <c r="CI256" s="7">
        <v>28.2</v>
      </c>
      <c r="CJ256" s="7">
        <v>11.2</v>
      </c>
      <c r="CK256" s="7">
        <v>22.9</v>
      </c>
      <c r="CL256" s="7">
        <v>63.8</v>
      </c>
      <c r="CM256" s="7">
        <v>68.099999999999994</v>
      </c>
      <c r="CN256" s="7">
        <v>34.4</v>
      </c>
      <c r="CO256" s="7">
        <v>24.9</v>
      </c>
      <c r="CP256" s="7">
        <v>57.5</v>
      </c>
      <c r="CQ256" s="7">
        <v>93.1</v>
      </c>
      <c r="CR256" s="7">
        <v>4.4000000000000004</v>
      </c>
      <c r="CS256" s="7">
        <v>3.3</v>
      </c>
      <c r="CT256" s="7">
        <v>11.4</v>
      </c>
      <c r="CU256" s="7">
        <v>3.3</v>
      </c>
      <c r="CV256" s="7">
        <v>2.2999999999999998</v>
      </c>
      <c r="CW256" s="7">
        <v>34.200000000000003</v>
      </c>
      <c r="CX256" s="7">
        <v>34</v>
      </c>
      <c r="CY256" s="7">
        <v>34.9</v>
      </c>
      <c r="CZ256" s="7">
        <v>29.9</v>
      </c>
      <c r="DA256" s="7">
        <v>91.6</v>
      </c>
      <c r="DB256" s="7">
        <v>32.5</v>
      </c>
      <c r="DC256" s="7">
        <v>38.6</v>
      </c>
      <c r="DD256" s="7">
        <v>35.6</v>
      </c>
      <c r="DE256" s="7">
        <v>115.2</v>
      </c>
      <c r="DF256" s="7">
        <v>33</v>
      </c>
      <c r="DG256" s="7">
        <v>12.2</v>
      </c>
      <c r="DH256" s="7">
        <v>15.7</v>
      </c>
      <c r="DI256" s="7">
        <v>74.930000000000007</v>
      </c>
      <c r="DJ256" s="7">
        <v>48.7</v>
      </c>
      <c r="DK256" s="7">
        <v>-41.25</v>
      </c>
      <c r="DL256" s="7">
        <v>39.229999999999997</v>
      </c>
      <c r="DM256" s="7">
        <v>-559.16386599999998</v>
      </c>
      <c r="DN256" s="7">
        <v>31700.29</v>
      </c>
      <c r="DO256" s="7">
        <v>96.88</v>
      </c>
      <c r="DP256" s="7">
        <v>4.2</v>
      </c>
      <c r="DQ256" s="7">
        <v>7.1</v>
      </c>
      <c r="DR256" s="7">
        <v>9.4</v>
      </c>
      <c r="DS256" s="7">
        <v>12.6</v>
      </c>
      <c r="DT256" s="7">
        <v>-4.21</v>
      </c>
      <c r="DU256" s="7">
        <v>-53.26</v>
      </c>
      <c r="DV256" s="7">
        <v>35.869999999999997</v>
      </c>
      <c r="DW256" s="7">
        <v>16.36</v>
      </c>
      <c r="DX256" s="7">
        <v>-21.95</v>
      </c>
      <c r="DY256" s="7">
        <v>-86.14</v>
      </c>
      <c r="DZ256" s="7">
        <v>-12.74</v>
      </c>
      <c r="EA256" s="7">
        <v>-45.73</v>
      </c>
      <c r="EB256" s="7">
        <v>-33.99</v>
      </c>
      <c r="EC256" s="7">
        <v>-77.12</v>
      </c>
      <c r="ED256" s="7">
        <v>12.3</v>
      </c>
      <c r="EE256" s="7">
        <v>2.2000000000000002</v>
      </c>
      <c r="EF256" s="7">
        <v>2.1240000000000001</v>
      </c>
      <c r="EG256" s="7">
        <v>2.5440999999999998</v>
      </c>
      <c r="EH256" s="7">
        <v>2.7646999999999999</v>
      </c>
      <c r="EI256" s="7">
        <v>3.85</v>
      </c>
      <c r="EJ256" s="7">
        <v>2.3443000000000001</v>
      </c>
      <c r="EK256" s="7">
        <v>2.4388000000000001</v>
      </c>
      <c r="EL256" s="7">
        <v>2.4956999999999998</v>
      </c>
      <c r="EM256" s="7">
        <v>2.5752999999999999</v>
      </c>
      <c r="EN256" s="7">
        <v>2.7862</v>
      </c>
      <c r="EO256" s="7">
        <v>2.9550000000000001</v>
      </c>
      <c r="EP256" s="7">
        <v>2.9874999999999998</v>
      </c>
      <c r="EQ256" s="7">
        <v>0.4</v>
      </c>
      <c r="ER256" s="7">
        <v>4.4000000000000004</v>
      </c>
      <c r="ES256" s="7">
        <v>105.4</v>
      </c>
      <c r="ET256" s="7">
        <v>18.3</v>
      </c>
      <c r="EU256" s="7">
        <v>8.1</v>
      </c>
      <c r="EV256" s="7">
        <v>24.4</v>
      </c>
      <c r="EW256" s="7">
        <v>15.6</v>
      </c>
      <c r="EX256" s="7">
        <v>8</v>
      </c>
      <c r="EY256" s="7">
        <v>24.4</v>
      </c>
      <c r="EZ256" s="7">
        <v>26.8</v>
      </c>
      <c r="FA256" s="7">
        <v>22.8</v>
      </c>
      <c r="FB256" s="7">
        <v>26.6</v>
      </c>
      <c r="FC256" s="7">
        <v>32.099999999999902</v>
      </c>
      <c r="FD256" s="7">
        <v>43.699999999999903</v>
      </c>
      <c r="FE256" s="7">
        <v>5.3999999999999897</v>
      </c>
      <c r="FF256" s="7">
        <v>21.4</v>
      </c>
      <c r="FG256" s="7">
        <v>21.2</v>
      </c>
      <c r="FH256" s="7">
        <v>8.8000000000000007</v>
      </c>
      <c r="FI256" s="7">
        <v>7.8999999999999897</v>
      </c>
      <c r="FJ256" s="7">
        <v>2.2858000000000001</v>
      </c>
      <c r="FK256" s="7">
        <v>0.44850000000000001</v>
      </c>
      <c r="FL256" s="7">
        <v>3.6187999999999998</v>
      </c>
      <c r="FM256" s="7">
        <v>1.40349999999999</v>
      </c>
      <c r="FN256" s="7">
        <v>379.91187399999899</v>
      </c>
      <c r="FO256" s="7">
        <v>0.97984100000000096</v>
      </c>
      <c r="FP256" s="7">
        <v>186.518889</v>
      </c>
      <c r="FQ256" s="7">
        <v>1.8476859999999899</v>
      </c>
      <c r="FR256" s="7">
        <v>-86.518888999999902</v>
      </c>
      <c r="FS256" s="7">
        <v>-0.86784600000000001</v>
      </c>
      <c r="FT256" s="7">
        <v>3.2136399999999998</v>
      </c>
      <c r="FU256" s="7">
        <v>-0.67575300000000005</v>
      </c>
      <c r="FV256" s="7">
        <v>-0.73454399999999997</v>
      </c>
      <c r="FW256" s="7">
        <v>3.7250909999999902</v>
      </c>
      <c r="FX256" s="7">
        <v>22387.797876000001</v>
      </c>
      <c r="FY256" s="7">
        <v>267.79999999999899</v>
      </c>
      <c r="FZ256" s="7">
        <v>62.1</v>
      </c>
      <c r="GA256" s="7">
        <v>161.4</v>
      </c>
      <c r="GB256" s="7">
        <v>44.3</v>
      </c>
      <c r="GC256" s="7">
        <v>19.600000000000001</v>
      </c>
      <c r="GD256" s="7">
        <v>24.7</v>
      </c>
      <c r="GE256" s="7">
        <v>52.8</v>
      </c>
      <c r="GF256" s="7">
        <v>62.3</v>
      </c>
      <c r="GG256" s="7">
        <v>12.2</v>
      </c>
      <c r="GH256" s="7">
        <v>15.7</v>
      </c>
    </row>
    <row r="257" spans="1:190" x14ac:dyDescent="0.3">
      <c r="A257" s="6">
        <v>44316</v>
      </c>
      <c r="B257" s="7">
        <v>9.8000000000000007</v>
      </c>
      <c r="C257" s="7">
        <v>3.2</v>
      </c>
      <c r="D257" s="7">
        <v>10.3</v>
      </c>
      <c r="E257" s="7">
        <v>10.3</v>
      </c>
      <c r="F257" s="7">
        <v>8.6</v>
      </c>
      <c r="G257" s="7">
        <v>10.4</v>
      </c>
      <c r="H257" s="7">
        <v>8.4</v>
      </c>
      <c r="I257" s="7">
        <v>11.2</v>
      </c>
      <c r="J257" s="7">
        <v>0.52</v>
      </c>
      <c r="K257" s="7">
        <v>11</v>
      </c>
      <c r="L257" s="7">
        <v>14.17</v>
      </c>
      <c r="M257" s="7">
        <v>17.079999999999998</v>
      </c>
      <c r="N257" s="7">
        <v>14.01</v>
      </c>
      <c r="O257" s="7">
        <v>31.42</v>
      </c>
      <c r="P257" s="7">
        <v>-2.23</v>
      </c>
      <c r="Q257" s="7">
        <v>16.507912000000001</v>
      </c>
      <c r="R257" s="7">
        <v>151.88503900000001</v>
      </c>
      <c r="S257" s="7">
        <v>24.046225</v>
      </c>
      <c r="T257" s="7">
        <v>134.19926899999999</v>
      </c>
      <c r="U257" s="7">
        <v>57</v>
      </c>
      <c r="V257" s="7">
        <v>16</v>
      </c>
      <c r="W257" s="7">
        <v>10.199999999999999</v>
      </c>
      <c r="X257" s="7">
        <v>8.1999999999999993</v>
      </c>
      <c r="Y257" s="7">
        <v>51.1</v>
      </c>
      <c r="Z257" s="7">
        <v>52.2</v>
      </c>
      <c r="AA257" s="7">
        <v>54.9</v>
      </c>
      <c r="AB257" s="7">
        <v>51.9</v>
      </c>
      <c r="AC257" s="7">
        <v>56.3</v>
      </c>
      <c r="AD257" s="7">
        <v>15.446672</v>
      </c>
      <c r="AE257" s="7">
        <v>19.899999999999999</v>
      </c>
      <c r="AF257" s="7">
        <v>19.899999999999999</v>
      </c>
      <c r="AG257" s="7">
        <v>29.4</v>
      </c>
      <c r="AH257" s="7">
        <v>10.4</v>
      </c>
      <c r="AI257" s="7">
        <v>66</v>
      </c>
      <c r="AJ257" s="7">
        <v>24.2</v>
      </c>
      <c r="AK257" s="7">
        <v>4.5999999999999996</v>
      </c>
      <c r="AL257" s="7">
        <v>6.9</v>
      </c>
      <c r="AM257" s="7">
        <v>-0.2</v>
      </c>
      <c r="AN257" s="7">
        <v>17.600000000000001</v>
      </c>
      <c r="AO257" s="7">
        <v>51.6</v>
      </c>
      <c r="AP257" s="7">
        <v>24.8</v>
      </c>
      <c r="AQ257" s="7">
        <v>9</v>
      </c>
      <c r="AR257" s="7">
        <v>13.4</v>
      </c>
      <c r="AS257" s="7">
        <v>35.5</v>
      </c>
      <c r="AT257" s="7">
        <v>21.7</v>
      </c>
      <c r="AU257" s="7">
        <v>18.7</v>
      </c>
      <c r="AV257" s="7">
        <v>27.98</v>
      </c>
      <c r="AW257" s="7">
        <v>2.52</v>
      </c>
      <c r="AX257" s="7">
        <v>29.38</v>
      </c>
      <c r="AY257" s="7">
        <v>68.099999999999994</v>
      </c>
      <c r="AZ257" s="7">
        <v>33.299999999999997</v>
      </c>
      <c r="BA257" s="7">
        <v>13</v>
      </c>
      <c r="BB257" s="7">
        <v>23.8</v>
      </c>
      <c r="BC257" s="7">
        <v>14.4</v>
      </c>
      <c r="BD257" s="7">
        <v>35.5</v>
      </c>
      <c r="BE257" s="7">
        <v>10.6</v>
      </c>
      <c r="BF257" s="7">
        <v>19.8</v>
      </c>
      <c r="BG257" s="7">
        <v>13.8</v>
      </c>
      <c r="BH257" s="7">
        <v>6.2</v>
      </c>
      <c r="BI257" s="7">
        <v>19.3</v>
      </c>
      <c r="BJ257" s="7">
        <v>21.2</v>
      </c>
      <c r="BK257" s="7">
        <v>18.100000000000001</v>
      </c>
      <c r="BL257" s="7">
        <v>14.8</v>
      </c>
      <c r="BM257" s="7">
        <v>15.6</v>
      </c>
      <c r="BN257" s="7">
        <v>20.7</v>
      </c>
      <c r="BO257" s="7">
        <v>22.1</v>
      </c>
      <c r="BP257" s="7">
        <v>37.700000000000003</v>
      </c>
      <c r="BQ257" s="7">
        <v>22.7</v>
      </c>
      <c r="BR257" s="7">
        <v>16.91</v>
      </c>
      <c r="BS257" s="7">
        <v>4.0999999999999996</v>
      </c>
      <c r="BT257" s="7">
        <v>14.4</v>
      </c>
      <c r="BU257" s="7">
        <v>13.4</v>
      </c>
      <c r="BV257" s="7">
        <v>39.549999999999997</v>
      </c>
      <c r="BW257" s="7">
        <v>1.82</v>
      </c>
      <c r="BX257" s="7">
        <v>21.6</v>
      </c>
      <c r="BY257" s="7">
        <v>24.4</v>
      </c>
      <c r="BZ257" s="7">
        <v>10.8</v>
      </c>
      <c r="CA257" s="7">
        <v>9.5</v>
      </c>
      <c r="CB257" s="7">
        <v>17.899999999999999</v>
      </c>
      <c r="CC257" s="7">
        <v>21.6</v>
      </c>
      <c r="CD257" s="7">
        <v>4.8</v>
      </c>
      <c r="CE257" s="7">
        <v>-29.2</v>
      </c>
      <c r="CF257" s="7">
        <v>14.2</v>
      </c>
      <c r="CG257" s="7">
        <v>101.29</v>
      </c>
      <c r="CH257" s="7">
        <v>35.200000000000003</v>
      </c>
      <c r="CI257" s="7">
        <v>12.8</v>
      </c>
      <c r="CJ257" s="7">
        <v>10.5</v>
      </c>
      <c r="CK257" s="7">
        <v>17.899999999999999</v>
      </c>
      <c r="CL257" s="7">
        <v>48.1</v>
      </c>
      <c r="CM257" s="7">
        <v>51.1</v>
      </c>
      <c r="CN257" s="7">
        <v>20</v>
      </c>
      <c r="CO257" s="7">
        <v>16.3</v>
      </c>
      <c r="CP257" s="7">
        <v>42</v>
      </c>
      <c r="CQ257" s="7">
        <v>72.099999999999994</v>
      </c>
      <c r="CR257" s="7">
        <v>4.4000000000000004</v>
      </c>
      <c r="CS257" s="7">
        <v>3.4</v>
      </c>
      <c r="CT257" s="7">
        <v>11.3</v>
      </c>
      <c r="CU257" s="7">
        <v>3.4</v>
      </c>
      <c r="CV257" s="7">
        <v>2.5</v>
      </c>
      <c r="CW257" s="7">
        <v>17.7</v>
      </c>
      <c r="CX257" s="7">
        <v>17.600000000000001</v>
      </c>
      <c r="CY257" s="7">
        <v>17.8</v>
      </c>
      <c r="CZ257" s="7">
        <v>15.1</v>
      </c>
      <c r="DA257" s="7">
        <v>46.4</v>
      </c>
      <c r="DB257" s="7">
        <v>17.899999999999999</v>
      </c>
      <c r="DC257" s="7">
        <v>18.5</v>
      </c>
      <c r="DD257" s="7">
        <v>16.399999999999999</v>
      </c>
      <c r="DE257" s="7">
        <v>60.3</v>
      </c>
      <c r="DF257" s="7">
        <v>15.8</v>
      </c>
      <c r="DG257" s="9">
        <f>2/3*DG256+1/3*DG259</f>
        <v>11.933333333333334</v>
      </c>
      <c r="DH257" s="9">
        <f>2/3*DH256+1/3*DH259</f>
        <v>16.033333333333331</v>
      </c>
      <c r="DI257" s="7">
        <v>8.6300000000000008</v>
      </c>
      <c r="DJ257" s="7">
        <v>16.100000000000001</v>
      </c>
      <c r="DK257" s="7">
        <v>-9.1999999999999993</v>
      </c>
      <c r="DL257" s="7">
        <v>38.700000000000003</v>
      </c>
      <c r="DM257" s="7">
        <v>-347.73119300000002</v>
      </c>
      <c r="DN257" s="7">
        <v>31981.8</v>
      </c>
      <c r="DO257" s="7">
        <v>96.78</v>
      </c>
      <c r="DP257" s="7">
        <v>5.3</v>
      </c>
      <c r="DQ257" s="7">
        <v>6.2</v>
      </c>
      <c r="DR257" s="7">
        <v>8.1</v>
      </c>
      <c r="DS257" s="7">
        <v>12.3</v>
      </c>
      <c r="DT257" s="7">
        <v>-13.53</v>
      </c>
      <c r="DU257" s="7">
        <v>-84.84</v>
      </c>
      <c r="DV257" s="7">
        <v>15.97</v>
      </c>
      <c r="DW257" s="7">
        <v>-20.78</v>
      </c>
      <c r="DX257" s="7">
        <v>-21.03</v>
      </c>
      <c r="DY257" s="7">
        <v>279.20999999999998</v>
      </c>
      <c r="DZ257" s="7">
        <v>-157.1</v>
      </c>
      <c r="EA257" s="7">
        <v>-130.38999999999999</v>
      </c>
      <c r="EB257" s="7">
        <v>992.06</v>
      </c>
      <c r="EC257" s="7">
        <v>-38.54</v>
      </c>
      <c r="ED257" s="7">
        <v>11.7</v>
      </c>
      <c r="EE257" s="7">
        <v>2.2000000000000002</v>
      </c>
      <c r="EF257" s="7">
        <v>2.2850000000000001</v>
      </c>
      <c r="EG257" s="7">
        <v>2.4272999999999998</v>
      </c>
      <c r="EH257" s="7">
        <v>2.6573000000000002</v>
      </c>
      <c r="EI257" s="7">
        <v>3.85</v>
      </c>
      <c r="EJ257" s="7">
        <v>2.29</v>
      </c>
      <c r="EK257" s="7">
        <v>2.3491</v>
      </c>
      <c r="EL257" s="7">
        <v>2.4224000000000001</v>
      </c>
      <c r="EM257" s="7">
        <v>2.5198999999999998</v>
      </c>
      <c r="EN257" s="7">
        <v>2.7532999999999999</v>
      </c>
      <c r="EO257" s="7">
        <v>2.9203000000000001</v>
      </c>
      <c r="EP257" s="7">
        <v>2.9308999999999998</v>
      </c>
      <c r="EQ257" s="7">
        <v>0.9</v>
      </c>
      <c r="ER257" s="7">
        <v>6.8</v>
      </c>
      <c r="ES257" s="7">
        <v>107.5</v>
      </c>
      <c r="ET257" s="7">
        <v>14.8333333333333</v>
      </c>
      <c r="EU257" s="7">
        <v>7.93333333333333</v>
      </c>
      <c r="EV257" s="7">
        <v>18.766666666666602</v>
      </c>
      <c r="EW257" s="7">
        <v>13.1666666666666</v>
      </c>
      <c r="EX257" s="7">
        <v>7.8333333333333304</v>
      </c>
      <c r="EY257" s="7">
        <v>19.2</v>
      </c>
      <c r="EZ257" s="7">
        <v>20.933333333333302</v>
      </c>
      <c r="FA257" s="7">
        <v>15.8</v>
      </c>
      <c r="FB257" s="7">
        <v>20.933333333333302</v>
      </c>
      <c r="FC257" s="7">
        <v>25.633333333333301</v>
      </c>
      <c r="FD257" s="7">
        <v>34.8333333333333</v>
      </c>
      <c r="FE257" s="7">
        <v>4.9666666666666597</v>
      </c>
      <c r="FF257" s="7">
        <v>16.633333333333301</v>
      </c>
      <c r="FG257" s="7">
        <v>20.633333333333301</v>
      </c>
      <c r="FH257" s="7">
        <v>7.93333333333333</v>
      </c>
      <c r="FI257" s="7">
        <v>7.2</v>
      </c>
      <c r="FJ257" s="7">
        <v>2.3783666666666599</v>
      </c>
      <c r="FK257" s="7">
        <v>0.65013333333333301</v>
      </c>
      <c r="FL257" s="7">
        <v>3.6659666666666602</v>
      </c>
      <c r="FM257" s="7">
        <v>1.4802</v>
      </c>
      <c r="FN257" s="7">
        <v>519.54070366666599</v>
      </c>
      <c r="FO257" s="7">
        <v>1.2617413333333301</v>
      </c>
      <c r="FP257" s="7">
        <v>143.33880866666601</v>
      </c>
      <c r="FQ257" s="7">
        <v>1.5807086666666601</v>
      </c>
      <c r="FR257" s="7">
        <v>-43.338808666666601</v>
      </c>
      <c r="FS257" s="7">
        <v>-0.31896833333333302</v>
      </c>
      <c r="FT257" s="7">
        <v>3.0042996666666602</v>
      </c>
      <c r="FU257" s="7">
        <v>-0.667543</v>
      </c>
      <c r="FV257" s="7">
        <v>-0.82503266666666697</v>
      </c>
      <c r="FW257" s="7">
        <v>3.173349</v>
      </c>
      <c r="FX257" s="7">
        <v>22097.913860000001</v>
      </c>
      <c r="FY257" s="7">
        <v>267</v>
      </c>
      <c r="FZ257" s="7">
        <v>62.066666666666599</v>
      </c>
      <c r="GA257" s="7">
        <v>160.53333333333299</v>
      </c>
      <c r="GB257" s="7">
        <v>44.4</v>
      </c>
      <c r="GC257" s="7">
        <v>19.533333333333299</v>
      </c>
      <c r="GD257" s="7">
        <v>24.8666666666666</v>
      </c>
      <c r="GE257" s="7">
        <v>52.3</v>
      </c>
      <c r="GF257" s="7">
        <v>62.1</v>
      </c>
      <c r="GG257" s="7">
        <v>11.9333333333333</v>
      </c>
      <c r="GH257" s="7">
        <v>16.033333333333299</v>
      </c>
    </row>
    <row r="258" spans="1:190" x14ac:dyDescent="0.3">
      <c r="A258" s="6">
        <v>44347</v>
      </c>
      <c r="B258" s="7">
        <v>8.8000000000000007</v>
      </c>
      <c r="C258" s="7">
        <v>3.2</v>
      </c>
      <c r="D258" s="7">
        <v>9</v>
      </c>
      <c r="E258" s="7">
        <v>11</v>
      </c>
      <c r="F258" s="7">
        <v>7.7</v>
      </c>
      <c r="G258" s="7">
        <v>8.9</v>
      </c>
      <c r="H258" s="7">
        <v>8.5</v>
      </c>
      <c r="I258" s="7">
        <v>9.1</v>
      </c>
      <c r="J258" s="7">
        <v>0.45</v>
      </c>
      <c r="K258" s="7">
        <v>7.9</v>
      </c>
      <c r="L258" s="7">
        <v>13.47</v>
      </c>
      <c r="M258" s="7">
        <v>14.66</v>
      </c>
      <c r="N258" s="7">
        <v>12.68</v>
      </c>
      <c r="O258" s="7">
        <v>24.06</v>
      </c>
      <c r="P258" s="7">
        <v>5.64</v>
      </c>
      <c r="Q258" s="7">
        <v>9.6710779999999996</v>
      </c>
      <c r="R258" s="7">
        <v>87.655128000000005</v>
      </c>
      <c r="S258" s="7">
        <v>11.782138</v>
      </c>
      <c r="T258" s="7">
        <v>93.616046999999995</v>
      </c>
      <c r="U258" s="7">
        <v>36.4</v>
      </c>
      <c r="V258" s="7">
        <v>14.1</v>
      </c>
      <c r="W258" s="7">
        <v>12.5</v>
      </c>
      <c r="X258" s="7">
        <v>10.199999999999999</v>
      </c>
      <c r="Y258" s="7">
        <v>51</v>
      </c>
      <c r="Z258" s="7">
        <v>52.7</v>
      </c>
      <c r="AA258" s="7">
        <v>55.2</v>
      </c>
      <c r="AB258" s="7">
        <v>52</v>
      </c>
      <c r="AC258" s="7">
        <v>55.1</v>
      </c>
      <c r="AD258" s="7">
        <v>13.267474999999999</v>
      </c>
      <c r="AE258" s="7">
        <v>15.4</v>
      </c>
      <c r="AF258" s="7">
        <v>15.3</v>
      </c>
      <c r="AG258" s="7">
        <v>24.6</v>
      </c>
      <c r="AH258" s="7">
        <v>10</v>
      </c>
      <c r="AI258" s="7">
        <v>51.8</v>
      </c>
      <c r="AJ258" s="7">
        <v>20.5</v>
      </c>
      <c r="AK258" s="7">
        <v>1.4</v>
      </c>
      <c r="AL258" s="7">
        <v>7</v>
      </c>
      <c r="AM258" s="7">
        <v>0.6</v>
      </c>
      <c r="AN258" s="7">
        <v>15.2</v>
      </c>
      <c r="AO258" s="7">
        <v>42.8</v>
      </c>
      <c r="AP258" s="7">
        <v>19.899999999999999</v>
      </c>
      <c r="AQ258" s="7">
        <v>-0.5</v>
      </c>
      <c r="AR258" s="7">
        <v>12.4</v>
      </c>
      <c r="AS258" s="7">
        <v>28.7</v>
      </c>
      <c r="AT258" s="7">
        <v>18.100000000000001</v>
      </c>
      <c r="AU258" s="7">
        <v>13.8</v>
      </c>
      <c r="AV258" s="7">
        <v>28.01</v>
      </c>
      <c r="AW258" s="7">
        <v>2.56</v>
      </c>
      <c r="AX258" s="7">
        <v>29.69</v>
      </c>
      <c r="AY258" s="7">
        <v>67.75</v>
      </c>
      <c r="AZ258" s="7">
        <v>26.7</v>
      </c>
      <c r="BA258" s="7">
        <v>13.9</v>
      </c>
      <c r="BB258" s="7">
        <v>20.399999999999999</v>
      </c>
      <c r="BC258" s="7">
        <v>7.3</v>
      </c>
      <c r="BD258" s="7">
        <v>41.2</v>
      </c>
      <c r="BE258" s="7">
        <v>6.1</v>
      </c>
      <c r="BF258" s="7">
        <v>12.1</v>
      </c>
      <c r="BG258" s="7">
        <v>14.3</v>
      </c>
      <c r="BH258" s="7">
        <v>-5</v>
      </c>
      <c r="BI258" s="7">
        <v>37.1</v>
      </c>
      <c r="BJ258" s="7">
        <v>18.399999999999999</v>
      </c>
      <c r="BK258" s="7">
        <v>14.8</v>
      </c>
      <c r="BL258" s="7">
        <v>14.8</v>
      </c>
      <c r="BM258" s="7">
        <v>10.199999999999999</v>
      </c>
      <c r="BN258" s="7">
        <v>9.3000000000000007</v>
      </c>
      <c r="BO258" s="7">
        <v>17.8</v>
      </c>
      <c r="BP258" s="7">
        <v>34.700000000000003</v>
      </c>
      <c r="BQ258" s="7">
        <v>17.2</v>
      </c>
      <c r="BR258" s="7">
        <v>10.36</v>
      </c>
      <c r="BS258" s="7">
        <v>-4.3</v>
      </c>
      <c r="BT258" s="7">
        <v>9</v>
      </c>
      <c r="BU258" s="7">
        <v>13.2</v>
      </c>
      <c r="BV258" s="7">
        <v>27.36</v>
      </c>
      <c r="BW258" s="7">
        <v>3.94</v>
      </c>
      <c r="BX258" s="7">
        <v>18.3</v>
      </c>
      <c r="BY258" s="7">
        <v>20.7</v>
      </c>
      <c r="BZ258" s="7">
        <v>6.2</v>
      </c>
      <c r="CA258" s="7">
        <v>6.1</v>
      </c>
      <c r="CB258" s="7">
        <v>17.8</v>
      </c>
      <c r="CC258" s="7">
        <v>18.3</v>
      </c>
      <c r="CD258" s="7">
        <v>-7.5</v>
      </c>
      <c r="CE258" s="7">
        <v>-20.5</v>
      </c>
      <c r="CF258" s="7">
        <v>14.4</v>
      </c>
      <c r="CG258" s="7">
        <v>101.18</v>
      </c>
      <c r="CH258" s="7">
        <v>29.9</v>
      </c>
      <c r="CI258" s="7">
        <v>6.9</v>
      </c>
      <c r="CJ258" s="7">
        <v>10.1</v>
      </c>
      <c r="CK258" s="7">
        <v>16.399999999999999</v>
      </c>
      <c r="CL258" s="7">
        <v>36.299999999999997</v>
      </c>
      <c r="CM258" s="7">
        <v>39</v>
      </c>
      <c r="CN258" s="7">
        <v>10.5</v>
      </c>
      <c r="CO258" s="7">
        <v>8.1999999999999993</v>
      </c>
      <c r="CP258" s="7">
        <v>28.7</v>
      </c>
      <c r="CQ258" s="7">
        <v>55.8</v>
      </c>
      <c r="CR258" s="7">
        <v>4.5</v>
      </c>
      <c r="CS258" s="7">
        <v>3.5</v>
      </c>
      <c r="CT258" s="7">
        <v>10.8</v>
      </c>
      <c r="CU258" s="7">
        <v>3.5</v>
      </c>
      <c r="CV258" s="7">
        <v>2.6</v>
      </c>
      <c r="CW258" s="7">
        <v>12.4</v>
      </c>
      <c r="CX258" s="7">
        <v>12.3</v>
      </c>
      <c r="CY258" s="7">
        <v>13.2</v>
      </c>
      <c r="CZ258" s="7">
        <v>10.9</v>
      </c>
      <c r="DA258" s="7">
        <v>26.6</v>
      </c>
      <c r="DB258" s="7">
        <v>13.2</v>
      </c>
      <c r="DC258" s="7">
        <v>12.7</v>
      </c>
      <c r="DD258" s="7">
        <v>11.1</v>
      </c>
      <c r="DE258" s="7">
        <v>40.799999999999997</v>
      </c>
      <c r="DF258" s="7">
        <v>10.1</v>
      </c>
      <c r="DG258" s="9">
        <f>1/3*DG256+2/3*DG259</f>
        <v>11.666666666666666</v>
      </c>
      <c r="DH258" s="9">
        <f>1/3*DH256+2/3*DH259</f>
        <v>16.366666666666667</v>
      </c>
      <c r="DI258" s="7">
        <v>-3.06</v>
      </c>
      <c r="DJ258" s="7">
        <v>6.3</v>
      </c>
      <c r="DK258" s="7">
        <v>-29.93</v>
      </c>
      <c r="DL258" s="7">
        <v>38.51</v>
      </c>
      <c r="DM258" s="7">
        <v>-655.71781499999997</v>
      </c>
      <c r="DN258" s="7">
        <v>32218.03</v>
      </c>
      <c r="DO258" s="7">
        <v>98.21</v>
      </c>
      <c r="DP258" s="7">
        <v>5.6</v>
      </c>
      <c r="DQ258" s="7">
        <v>6.1</v>
      </c>
      <c r="DR258" s="7">
        <v>8.3000000000000007</v>
      </c>
      <c r="DS258" s="7">
        <v>12.2</v>
      </c>
      <c r="DT258" s="7">
        <v>1.35</v>
      </c>
      <c r="DU258" s="7">
        <v>-47.86</v>
      </c>
      <c r="DV258" s="7">
        <v>9.9</v>
      </c>
      <c r="DW258" s="7">
        <v>-11.51</v>
      </c>
      <c r="DX258" s="7">
        <v>-4.75</v>
      </c>
      <c r="DY258" s="7">
        <v>-194.55</v>
      </c>
      <c r="DZ258" s="7">
        <v>10.82</v>
      </c>
      <c r="EA258" s="7">
        <v>-115.4</v>
      </c>
      <c r="EB258" s="7">
        <v>-29.34</v>
      </c>
      <c r="EC258" s="7">
        <v>-216.24</v>
      </c>
      <c r="ED258" s="7">
        <v>11</v>
      </c>
      <c r="EE258" s="7">
        <v>2.2000000000000002</v>
      </c>
      <c r="EF258" s="7">
        <v>2.2269999999999999</v>
      </c>
      <c r="EG258" s="7">
        <v>2.2250000000000001</v>
      </c>
      <c r="EH258" s="7">
        <v>2.6456</v>
      </c>
      <c r="EI258" s="7">
        <v>3.85</v>
      </c>
      <c r="EJ258" s="7">
        <v>2.2999999999999998</v>
      </c>
      <c r="EK258" s="7">
        <v>2.37</v>
      </c>
      <c r="EL258" s="7">
        <v>2.4087999999999998</v>
      </c>
      <c r="EM258" s="7">
        <v>2.4925000000000002</v>
      </c>
      <c r="EN258" s="7">
        <v>2.7075</v>
      </c>
      <c r="EO258" s="7">
        <v>2.8843000000000001</v>
      </c>
      <c r="EP258" s="7">
        <v>2.8757999999999999</v>
      </c>
      <c r="EQ258" s="7">
        <v>1.3</v>
      </c>
      <c r="ER258" s="7">
        <v>9</v>
      </c>
      <c r="ES258" s="7">
        <v>109.1</v>
      </c>
      <c r="ET258" s="7">
        <v>11.3666666666666</v>
      </c>
      <c r="EU258" s="7">
        <v>7.7666666666666604</v>
      </c>
      <c r="EV258" s="7">
        <v>13.133333333333301</v>
      </c>
      <c r="EW258" s="7">
        <v>10.733333333333301</v>
      </c>
      <c r="EX258" s="7">
        <v>7.6666666666666599</v>
      </c>
      <c r="EY258" s="7">
        <v>14</v>
      </c>
      <c r="EZ258" s="7">
        <v>15.066666666666601</v>
      </c>
      <c r="FA258" s="7">
        <v>8.8000000000000007</v>
      </c>
      <c r="FB258" s="7">
        <v>15.2666666666666</v>
      </c>
      <c r="FC258" s="7">
        <v>19.1666666666666</v>
      </c>
      <c r="FD258" s="7">
        <v>25.966666666666601</v>
      </c>
      <c r="FE258" s="7">
        <v>4.5333333333333297</v>
      </c>
      <c r="FF258" s="7">
        <v>11.8666666666666</v>
      </c>
      <c r="FG258" s="7">
        <v>20.066666666666599</v>
      </c>
      <c r="FH258" s="7">
        <v>7.0666666666666602</v>
      </c>
      <c r="FI258" s="7">
        <v>6.5</v>
      </c>
      <c r="FJ258" s="7">
        <v>2.4709333333333299</v>
      </c>
      <c r="FK258" s="7">
        <v>0.85176666666666601</v>
      </c>
      <c r="FL258" s="7">
        <v>3.7131333333333298</v>
      </c>
      <c r="FM258" s="7">
        <v>1.5569</v>
      </c>
      <c r="FN258" s="7">
        <v>659.16953333333299</v>
      </c>
      <c r="FO258" s="7">
        <v>1.5436416666666599</v>
      </c>
      <c r="FP258" s="7">
        <v>100.158728333333</v>
      </c>
      <c r="FQ258" s="7">
        <v>1.31373133333333</v>
      </c>
      <c r="FR258" s="7">
        <v>-0.158728333333329</v>
      </c>
      <c r="FS258" s="7">
        <v>0.22990933333333399</v>
      </c>
      <c r="FT258" s="7">
        <v>2.7949593333333298</v>
      </c>
      <c r="FU258" s="7">
        <v>-0.65933299999999995</v>
      </c>
      <c r="FV258" s="7">
        <v>-0.91552133333333396</v>
      </c>
      <c r="FW258" s="7">
        <v>2.621607</v>
      </c>
      <c r="FX258" s="7">
        <v>21808.029844000001</v>
      </c>
      <c r="FY258" s="7">
        <v>266.2</v>
      </c>
      <c r="FZ258" s="7">
        <v>62.033333333333303</v>
      </c>
      <c r="GA258" s="7">
        <v>159.666666666666</v>
      </c>
      <c r="GB258" s="7">
        <v>44.5</v>
      </c>
      <c r="GC258" s="7">
        <v>19.466666666666601</v>
      </c>
      <c r="GD258" s="7">
        <v>25.033333333333299</v>
      </c>
      <c r="GE258" s="7">
        <v>51.8</v>
      </c>
      <c r="GF258" s="7">
        <v>61.9</v>
      </c>
      <c r="GG258" s="7">
        <v>11.6666666666666</v>
      </c>
      <c r="GH258" s="7">
        <v>16.3666666666666</v>
      </c>
    </row>
    <row r="259" spans="1:190" x14ac:dyDescent="0.3">
      <c r="A259" s="6">
        <v>44377</v>
      </c>
      <c r="B259" s="7">
        <v>8.3000000000000007</v>
      </c>
      <c r="C259" s="7">
        <v>0.7</v>
      </c>
      <c r="D259" s="7">
        <v>8.6999999999999993</v>
      </c>
      <c r="E259" s="7">
        <v>11.6</v>
      </c>
      <c r="F259" s="7">
        <v>5.4</v>
      </c>
      <c r="G259" s="7">
        <v>9</v>
      </c>
      <c r="H259" s="7">
        <v>6.4</v>
      </c>
      <c r="I259" s="7">
        <v>10.199999999999999</v>
      </c>
      <c r="J259" s="7">
        <v>0.48</v>
      </c>
      <c r="K259" s="7">
        <v>7.4</v>
      </c>
      <c r="L259" s="7">
        <v>10.75</v>
      </c>
      <c r="M259" s="7">
        <v>16.48</v>
      </c>
      <c r="N259" s="7">
        <v>9.5</v>
      </c>
      <c r="O259" s="7">
        <v>18.22</v>
      </c>
      <c r="P259" s="7">
        <v>7.52</v>
      </c>
      <c r="Q259" s="7">
        <v>0.21043600000000001</v>
      </c>
      <c r="R259" s="7">
        <v>48.334119000000001</v>
      </c>
      <c r="S259" s="7">
        <v>0.85967000000000005</v>
      </c>
      <c r="T259" s="7">
        <v>52.846459000000003</v>
      </c>
      <c r="U259" s="7">
        <v>20</v>
      </c>
      <c r="V259" s="7">
        <v>13.1</v>
      </c>
      <c r="W259" s="7">
        <v>14</v>
      </c>
      <c r="X259" s="7">
        <v>11.3</v>
      </c>
      <c r="Y259" s="7">
        <v>50.9</v>
      </c>
      <c r="Z259" s="7">
        <v>51.9</v>
      </c>
      <c r="AA259" s="7">
        <v>53.5</v>
      </c>
      <c r="AB259" s="7">
        <v>51.3</v>
      </c>
      <c r="AC259" s="7">
        <v>50.3</v>
      </c>
      <c r="AD259" s="7">
        <v>9.5408950000000008</v>
      </c>
      <c r="AE259" s="7">
        <v>12.6</v>
      </c>
      <c r="AF259" s="7">
        <v>12.4</v>
      </c>
      <c r="AG259" s="7">
        <v>19.899999999999999</v>
      </c>
      <c r="AH259" s="7">
        <v>9.3000000000000007</v>
      </c>
      <c r="AI259" s="7">
        <v>42.1</v>
      </c>
      <c r="AJ259" s="7">
        <v>16.8</v>
      </c>
      <c r="AK259" s="7">
        <v>1.1000000000000001</v>
      </c>
      <c r="AL259" s="7">
        <v>4.8</v>
      </c>
      <c r="AM259" s="7">
        <v>2.5</v>
      </c>
      <c r="AN259" s="7">
        <v>13.5</v>
      </c>
      <c r="AO259" s="7">
        <v>32.9</v>
      </c>
      <c r="AP259" s="7">
        <v>17.600000000000001</v>
      </c>
      <c r="AQ259" s="7">
        <v>-0.8</v>
      </c>
      <c r="AR259" s="7">
        <v>6.5</v>
      </c>
      <c r="AS259" s="7">
        <v>21.3</v>
      </c>
      <c r="AT259" s="7">
        <v>16.3</v>
      </c>
      <c r="AU259" s="7">
        <v>10.7</v>
      </c>
      <c r="AV259" s="7">
        <v>28.21</v>
      </c>
      <c r="AW259" s="7">
        <v>2.57</v>
      </c>
      <c r="AX259" s="7">
        <v>29.84</v>
      </c>
      <c r="AY259" s="7">
        <v>67.599999999999994</v>
      </c>
      <c r="AZ259" s="7">
        <v>19.899999999999999</v>
      </c>
      <c r="BA259" s="7">
        <v>11.5</v>
      </c>
      <c r="BB259" s="7">
        <v>19.2</v>
      </c>
      <c r="BC259" s="7">
        <v>3.4</v>
      </c>
      <c r="BD259" s="7">
        <v>24.4</v>
      </c>
      <c r="BE259" s="7">
        <v>1</v>
      </c>
      <c r="BF259" s="7">
        <v>8.6999999999999993</v>
      </c>
      <c r="BG259" s="7">
        <v>11</v>
      </c>
      <c r="BH259" s="7">
        <v>-5.6</v>
      </c>
      <c r="BI259" s="7">
        <v>34</v>
      </c>
      <c r="BJ259" s="7">
        <v>14.7</v>
      </c>
      <c r="BK259" s="7">
        <v>12.5</v>
      </c>
      <c r="BL259" s="7">
        <v>18</v>
      </c>
      <c r="BM259" s="7">
        <v>7.4</v>
      </c>
      <c r="BN259" s="7">
        <v>-4.0999999999999996</v>
      </c>
      <c r="BO259" s="7">
        <v>14.2</v>
      </c>
      <c r="BP259" s="7">
        <v>28.2</v>
      </c>
      <c r="BQ259" s="7">
        <v>10</v>
      </c>
      <c r="BR259" s="7">
        <v>7.15</v>
      </c>
      <c r="BS259" s="7">
        <v>-4.0999999999999996</v>
      </c>
      <c r="BT259" s="7">
        <v>2.7</v>
      </c>
      <c r="BU259" s="7">
        <v>11.5</v>
      </c>
      <c r="BV259" s="7">
        <v>15.91</v>
      </c>
      <c r="BW259" s="7">
        <v>14.09</v>
      </c>
      <c r="BX259" s="7">
        <v>15</v>
      </c>
      <c r="BY259" s="7">
        <v>17</v>
      </c>
      <c r="BZ259" s="7">
        <v>6.7</v>
      </c>
      <c r="CA259" s="7">
        <v>3.5</v>
      </c>
      <c r="CB259" s="7">
        <v>14.3</v>
      </c>
      <c r="CC259" s="7">
        <v>15</v>
      </c>
      <c r="CD259" s="7">
        <v>-11.8</v>
      </c>
      <c r="CE259" s="7">
        <v>-5.7</v>
      </c>
      <c r="CF259" s="7">
        <v>6.3</v>
      </c>
      <c r="CG259" s="7">
        <v>101.06</v>
      </c>
      <c r="CH259" s="7">
        <v>23.5</v>
      </c>
      <c r="CI259" s="7">
        <v>3.8</v>
      </c>
      <c r="CJ259" s="7">
        <v>10.199999999999999</v>
      </c>
      <c r="CK259" s="7">
        <v>25.7</v>
      </c>
      <c r="CL259" s="7">
        <v>27.7</v>
      </c>
      <c r="CM259" s="7">
        <v>29.4</v>
      </c>
      <c r="CN259" s="7">
        <v>10</v>
      </c>
      <c r="CO259" s="7">
        <v>5.7</v>
      </c>
      <c r="CP259" s="7">
        <v>20.7</v>
      </c>
      <c r="CQ259" s="7">
        <v>41.4</v>
      </c>
      <c r="CR259" s="7">
        <v>4.3</v>
      </c>
      <c r="CS259" s="7">
        <v>3.5</v>
      </c>
      <c r="CT259" s="7">
        <v>10.5</v>
      </c>
      <c r="CU259" s="7">
        <v>3.5</v>
      </c>
      <c r="CV259" s="7">
        <v>2.6</v>
      </c>
      <c r="CW259" s="7">
        <v>12.1</v>
      </c>
      <c r="CX259" s="7">
        <v>12</v>
      </c>
      <c r="CY259" s="7">
        <v>12.5</v>
      </c>
      <c r="CZ259" s="7">
        <v>11.2</v>
      </c>
      <c r="DA259" s="7">
        <v>20.2</v>
      </c>
      <c r="DB259" s="7">
        <v>13.1</v>
      </c>
      <c r="DC259" s="7">
        <v>13.2</v>
      </c>
      <c r="DD259" s="7">
        <v>12.3</v>
      </c>
      <c r="DE259" s="7">
        <v>28.6</v>
      </c>
      <c r="DF259" s="7">
        <v>9.8000000000000007</v>
      </c>
      <c r="DG259" s="7">
        <v>11.4</v>
      </c>
      <c r="DH259" s="7">
        <v>16.7</v>
      </c>
      <c r="DI259" s="7">
        <v>-12.44</v>
      </c>
      <c r="DJ259" s="7">
        <v>4.5</v>
      </c>
      <c r="DK259" s="7">
        <v>12</v>
      </c>
      <c r="DL259" s="7">
        <v>37.729999999999997</v>
      </c>
      <c r="DM259" s="7">
        <v>-397.06050599999998</v>
      </c>
      <c r="DN259" s="7">
        <v>32140.1</v>
      </c>
      <c r="DO259" s="7">
        <v>98</v>
      </c>
      <c r="DP259" s="7">
        <v>6.2</v>
      </c>
      <c r="DQ259" s="7">
        <v>5.5</v>
      </c>
      <c r="DR259" s="7">
        <v>8.6</v>
      </c>
      <c r="DS259" s="7">
        <v>12.3</v>
      </c>
      <c r="DT259" s="7">
        <v>17.13</v>
      </c>
      <c r="DU259" s="7">
        <v>74.64</v>
      </c>
      <c r="DV259" s="7">
        <v>-1.27</v>
      </c>
      <c r="DW259" s="7">
        <v>-11.51</v>
      </c>
      <c r="DX259" s="7">
        <v>57.26</v>
      </c>
      <c r="DY259" s="7">
        <v>141.27000000000001</v>
      </c>
      <c r="DZ259" s="7">
        <v>33.1</v>
      </c>
      <c r="EA259" s="7">
        <v>71.13</v>
      </c>
      <c r="EB259" s="7">
        <v>-34.409999999999997</v>
      </c>
      <c r="EC259" s="7">
        <v>-47.95</v>
      </c>
      <c r="ED259" s="7">
        <v>11</v>
      </c>
      <c r="EE259" s="7">
        <v>2.2000000000000002</v>
      </c>
      <c r="EF259" s="7">
        <v>2.177</v>
      </c>
      <c r="EG259" s="7">
        <v>2.5081000000000002</v>
      </c>
      <c r="EH259" s="7">
        <v>2.6888999999999998</v>
      </c>
      <c r="EI259" s="7">
        <v>3.85</v>
      </c>
      <c r="EJ259" s="7">
        <v>2.3858999999999999</v>
      </c>
      <c r="EK259" s="7">
        <v>2.4264000000000001</v>
      </c>
      <c r="EL259" s="7">
        <v>2.4415</v>
      </c>
      <c r="EM259" s="7">
        <v>2.5070999999999999</v>
      </c>
      <c r="EN259" s="7">
        <v>2.7338</v>
      </c>
      <c r="EO259" s="7">
        <v>2.9030999999999998</v>
      </c>
      <c r="EP259" s="7">
        <v>2.8250000000000002</v>
      </c>
      <c r="EQ259" s="7">
        <v>1.1000000000000001</v>
      </c>
      <c r="ER259" s="7">
        <v>8.8000000000000007</v>
      </c>
      <c r="ES259" s="7">
        <v>108.1</v>
      </c>
      <c r="ET259" s="7">
        <v>7.8999999999999897</v>
      </c>
      <c r="EU259" s="7">
        <v>7.5999999999999899</v>
      </c>
      <c r="EV259" s="7">
        <v>7.5</v>
      </c>
      <c r="EW259" s="7">
        <v>8.3000000000000007</v>
      </c>
      <c r="EX259" s="7">
        <v>7.4999999999999902</v>
      </c>
      <c r="EY259" s="7">
        <v>8.8000000000000007</v>
      </c>
      <c r="EZ259" s="7">
        <v>9.1999999999999993</v>
      </c>
      <c r="FA259" s="7">
        <v>1.8</v>
      </c>
      <c r="FB259" s="7">
        <v>9.6</v>
      </c>
      <c r="FC259" s="7">
        <v>12.7</v>
      </c>
      <c r="FD259" s="7">
        <v>17.100000000000001</v>
      </c>
      <c r="FE259" s="7">
        <v>4.0999999999999996</v>
      </c>
      <c r="FF259" s="7">
        <v>7.1</v>
      </c>
      <c r="FG259" s="7">
        <v>19.5</v>
      </c>
      <c r="FH259" s="7">
        <v>6.1999999999999904</v>
      </c>
      <c r="FI259" s="7">
        <v>5.8</v>
      </c>
      <c r="FJ259" s="7">
        <v>2.5634999999999999</v>
      </c>
      <c r="FK259" s="7">
        <v>1.0533999999999899</v>
      </c>
      <c r="FL259" s="7">
        <v>3.7603</v>
      </c>
      <c r="FM259" s="7">
        <v>1.6335999999999999</v>
      </c>
      <c r="FN259" s="7">
        <v>798.79836299999999</v>
      </c>
      <c r="FO259" s="7">
        <v>1.82554199999999</v>
      </c>
      <c r="FP259" s="7">
        <v>56.978648</v>
      </c>
      <c r="FQ259" s="7">
        <v>1.046754</v>
      </c>
      <c r="FR259" s="7">
        <v>43.021352</v>
      </c>
      <c r="FS259" s="7">
        <v>0.77878700000000101</v>
      </c>
      <c r="FT259" s="7">
        <v>2.5856189999999999</v>
      </c>
      <c r="FU259" s="7">
        <v>-0.65112300000000001</v>
      </c>
      <c r="FV259" s="7">
        <v>-1.0060100000000001</v>
      </c>
      <c r="FW259" s="7">
        <v>2.0698650000000001</v>
      </c>
      <c r="FX259" s="7">
        <v>21518.145828000001</v>
      </c>
      <c r="FY259" s="7">
        <v>265.39999999999998</v>
      </c>
      <c r="FZ259" s="7">
        <v>62</v>
      </c>
      <c r="GA259" s="7">
        <v>158.79999999999899</v>
      </c>
      <c r="GB259" s="7">
        <v>44.6</v>
      </c>
      <c r="GC259" s="7">
        <v>19.399999999999899</v>
      </c>
      <c r="GD259" s="7">
        <v>25.2</v>
      </c>
      <c r="GE259" s="7">
        <v>51.3</v>
      </c>
      <c r="GF259" s="7">
        <v>61.7</v>
      </c>
      <c r="GG259" s="7">
        <v>11.4</v>
      </c>
      <c r="GH259" s="7">
        <v>16.6999999999999</v>
      </c>
    </row>
    <row r="260" spans="1:190" x14ac:dyDescent="0.3">
      <c r="A260" s="6">
        <v>44408</v>
      </c>
      <c r="B260" s="7">
        <v>6.4</v>
      </c>
      <c r="C260" s="7">
        <v>0.6</v>
      </c>
      <c r="D260" s="7">
        <v>6.2</v>
      </c>
      <c r="E260" s="7">
        <v>13.2</v>
      </c>
      <c r="F260" s="7">
        <v>7.2</v>
      </c>
      <c r="G260" s="7">
        <v>7.1</v>
      </c>
      <c r="H260" s="7">
        <v>3.8</v>
      </c>
      <c r="I260" s="7">
        <v>6.1</v>
      </c>
      <c r="J260" s="7">
        <v>0.21</v>
      </c>
      <c r="K260" s="7">
        <v>9.6</v>
      </c>
      <c r="L260" s="7">
        <v>13.68</v>
      </c>
      <c r="M260" s="7">
        <v>20.260000000000002</v>
      </c>
      <c r="N260" s="7">
        <v>10.35</v>
      </c>
      <c r="O260" s="7">
        <v>22.13</v>
      </c>
      <c r="P260" s="7">
        <v>18.670000000000002</v>
      </c>
      <c r="Q260" s="7">
        <v>-7.1839029999999999</v>
      </c>
      <c r="R260" s="7">
        <v>48.755997999999998</v>
      </c>
      <c r="S260" s="7">
        <v>-6.5085769999999998</v>
      </c>
      <c r="T260" s="7">
        <v>70.923266999999996</v>
      </c>
      <c r="U260" s="7">
        <v>16.399999999999999</v>
      </c>
      <c r="V260" s="7">
        <v>13.3</v>
      </c>
      <c r="W260" s="7">
        <v>15.1</v>
      </c>
      <c r="X260" s="7">
        <v>13</v>
      </c>
      <c r="Y260" s="7">
        <v>50.4</v>
      </c>
      <c r="Z260" s="7">
        <v>51</v>
      </c>
      <c r="AA260" s="7">
        <v>53.3</v>
      </c>
      <c r="AB260" s="7">
        <v>50.3</v>
      </c>
      <c r="AC260" s="7">
        <v>54.9</v>
      </c>
      <c r="AD260" s="7">
        <v>7.8384809999999998</v>
      </c>
      <c r="AE260" s="7">
        <v>10.3</v>
      </c>
      <c r="AF260" s="7">
        <v>10.199999999999999</v>
      </c>
      <c r="AG260" s="7">
        <v>17.2</v>
      </c>
      <c r="AH260" s="7">
        <v>8.4</v>
      </c>
      <c r="AI260" s="7">
        <v>39.4</v>
      </c>
      <c r="AJ260" s="7">
        <v>13.1</v>
      </c>
      <c r="AK260" s="7">
        <v>0</v>
      </c>
      <c r="AL260" s="7">
        <v>2.6</v>
      </c>
      <c r="AM260" s="7">
        <v>-5.0999999999999996</v>
      </c>
      <c r="AN260" s="7">
        <v>11.3</v>
      </c>
      <c r="AO260" s="7">
        <v>25</v>
      </c>
      <c r="AP260" s="7">
        <v>14.8</v>
      </c>
      <c r="AQ260" s="7">
        <v>-0.1</v>
      </c>
      <c r="AR260" s="7">
        <v>4.4000000000000004</v>
      </c>
      <c r="AS260" s="7">
        <v>21.8</v>
      </c>
      <c r="AT260" s="7">
        <v>14.4</v>
      </c>
      <c r="AU260" s="7">
        <v>8.1999999999999993</v>
      </c>
      <c r="AV260" s="7">
        <v>28.06</v>
      </c>
      <c r="AW260" s="7">
        <v>2.61</v>
      </c>
      <c r="AX260" s="7">
        <v>30.27</v>
      </c>
      <c r="AY260" s="7">
        <v>67.13</v>
      </c>
      <c r="AZ260" s="7">
        <v>19.7</v>
      </c>
      <c r="BA260" s="7">
        <v>8.9</v>
      </c>
      <c r="BB260" s="7">
        <v>17.3</v>
      </c>
      <c r="BC260" s="7">
        <v>1.7</v>
      </c>
      <c r="BD260" s="7">
        <v>28.3</v>
      </c>
      <c r="BE260" s="7">
        <v>-2.9</v>
      </c>
      <c r="BF260" s="7">
        <v>5.9</v>
      </c>
      <c r="BG260" s="7">
        <v>8.6999999999999993</v>
      </c>
      <c r="BH260" s="7">
        <v>-6</v>
      </c>
      <c r="BI260" s="7">
        <v>32</v>
      </c>
      <c r="BJ260" s="7">
        <v>12.5</v>
      </c>
      <c r="BK260" s="7">
        <v>11.3</v>
      </c>
      <c r="BL260" s="7">
        <v>15.8</v>
      </c>
      <c r="BM260" s="7">
        <v>3.8</v>
      </c>
      <c r="BN260" s="7">
        <v>-6.7</v>
      </c>
      <c r="BO260" s="7">
        <v>12.1</v>
      </c>
      <c r="BP260" s="7">
        <v>24.8</v>
      </c>
      <c r="BQ260" s="7">
        <v>5.2</v>
      </c>
      <c r="BR260" s="7">
        <v>4.1900000000000004</v>
      </c>
      <c r="BS260" s="7">
        <v>-9.3000000000000007</v>
      </c>
      <c r="BT260" s="7">
        <v>0.5</v>
      </c>
      <c r="BU260" s="7">
        <v>10.199999999999999</v>
      </c>
      <c r="BV260" s="7">
        <v>7.85</v>
      </c>
      <c r="BW260" s="7">
        <v>1.48</v>
      </c>
      <c r="BX260" s="7">
        <v>12.7</v>
      </c>
      <c r="BY260" s="7">
        <v>14.9</v>
      </c>
      <c r="BZ260" s="7">
        <v>3.7</v>
      </c>
      <c r="CA260" s="7">
        <v>2</v>
      </c>
      <c r="CB260" s="7">
        <v>10.7</v>
      </c>
      <c r="CC260" s="7">
        <v>12.7</v>
      </c>
      <c r="CD260" s="7">
        <v>-9.3000000000000007</v>
      </c>
      <c r="CE260" s="7">
        <v>-4.8</v>
      </c>
      <c r="CF260" s="7">
        <v>4</v>
      </c>
      <c r="CG260" s="7">
        <v>100.97</v>
      </c>
      <c r="CH260" s="7">
        <v>18.2</v>
      </c>
      <c r="CI260" s="7">
        <v>-0.9</v>
      </c>
      <c r="CJ260" s="7">
        <v>9</v>
      </c>
      <c r="CK260" s="7">
        <v>25.7</v>
      </c>
      <c r="CL260" s="7">
        <v>21.5</v>
      </c>
      <c r="CM260" s="7">
        <v>22.7</v>
      </c>
      <c r="CN260" s="7">
        <v>6.3</v>
      </c>
      <c r="CO260" s="7">
        <v>3.8</v>
      </c>
      <c r="CP260" s="7">
        <v>15.5</v>
      </c>
      <c r="CQ260" s="7">
        <v>32.799999999999997</v>
      </c>
      <c r="CR260" s="7">
        <v>4.0999999999999996</v>
      </c>
      <c r="CS260" s="7">
        <v>3.3</v>
      </c>
      <c r="CT260" s="7">
        <v>10</v>
      </c>
      <c r="CU260" s="7">
        <v>3.5</v>
      </c>
      <c r="CV260" s="7">
        <v>2.2999999999999998</v>
      </c>
      <c r="CW260" s="7">
        <v>8.5</v>
      </c>
      <c r="CX260" s="7">
        <v>8.4</v>
      </c>
      <c r="CY260" s="7">
        <v>8.8000000000000007</v>
      </c>
      <c r="CZ260" s="7">
        <v>7.8</v>
      </c>
      <c r="DA260" s="7">
        <v>14.3</v>
      </c>
      <c r="DB260" s="7">
        <v>9.6999999999999993</v>
      </c>
      <c r="DC260" s="7">
        <v>8.5</v>
      </c>
      <c r="DD260" s="7">
        <v>7.7</v>
      </c>
      <c r="DE260" s="7">
        <v>20.7</v>
      </c>
      <c r="DF260" s="7">
        <v>6.4</v>
      </c>
      <c r="DG260" s="9">
        <f>2/3*DG259+1/3*DG262</f>
        <v>10.766666666666666</v>
      </c>
      <c r="DH260" s="9">
        <f>2/3*DH259+1/3*DH262</f>
        <v>15.866666666666665</v>
      </c>
      <c r="DI260" s="7">
        <v>-11.91</v>
      </c>
      <c r="DJ260" s="7">
        <v>-1.8</v>
      </c>
      <c r="DK260" s="7">
        <v>-7.49</v>
      </c>
      <c r="DL260" s="7">
        <v>35.25</v>
      </c>
      <c r="DM260" s="7">
        <v>-432.77637299999998</v>
      </c>
      <c r="DN260" s="7">
        <v>32358.9</v>
      </c>
      <c r="DO260" s="7">
        <v>98.33</v>
      </c>
      <c r="DP260" s="7">
        <v>6.1</v>
      </c>
      <c r="DQ260" s="7">
        <v>4.9000000000000004</v>
      </c>
      <c r="DR260" s="7">
        <v>8.3000000000000007</v>
      </c>
      <c r="DS260" s="7">
        <v>12.3</v>
      </c>
      <c r="DT260" s="7">
        <v>8.7899999999999991</v>
      </c>
      <c r="DU260" s="7">
        <v>-62.68</v>
      </c>
      <c r="DV260" s="7">
        <v>-25.96</v>
      </c>
      <c r="DW260" s="7">
        <v>-46.44</v>
      </c>
      <c r="DX260" s="7">
        <v>63.86</v>
      </c>
      <c r="DY260" s="7">
        <v>-757.04</v>
      </c>
      <c r="DZ260" s="7">
        <v>-1507.22</v>
      </c>
      <c r="EA260" s="7">
        <v>-15.48</v>
      </c>
      <c r="EB260" s="7">
        <v>23.32</v>
      </c>
      <c r="EC260" s="7">
        <v>-46.8</v>
      </c>
      <c r="ED260" s="7">
        <v>10.7</v>
      </c>
      <c r="EE260" s="7">
        <v>2.2000000000000002</v>
      </c>
      <c r="EF260" s="7">
        <v>2.1779999999999999</v>
      </c>
      <c r="EG260" s="7">
        <v>2.2690000000000001</v>
      </c>
      <c r="EH260" s="7">
        <v>2.6747000000000001</v>
      </c>
      <c r="EI260" s="7">
        <v>3.85</v>
      </c>
      <c r="EJ260" s="7">
        <v>2.2833999999999999</v>
      </c>
      <c r="EK260" s="7">
        <v>2.3296000000000001</v>
      </c>
      <c r="EL260" s="7">
        <v>2.3353000000000002</v>
      </c>
      <c r="EM260" s="7">
        <v>2.3479000000000001</v>
      </c>
      <c r="EN260" s="7">
        <v>2.5217999999999998</v>
      </c>
      <c r="EO260" s="7">
        <v>2.7008000000000001</v>
      </c>
      <c r="EP260" s="7">
        <v>2.9983</v>
      </c>
      <c r="EQ260" s="7">
        <v>1</v>
      </c>
      <c r="ER260" s="7">
        <v>9</v>
      </c>
      <c r="ES260" s="7">
        <v>107.9</v>
      </c>
      <c r="ET260" s="7">
        <v>6.9</v>
      </c>
      <c r="EU260" s="7">
        <v>7.43333333333333</v>
      </c>
      <c r="EV260" s="7">
        <v>6.2</v>
      </c>
      <c r="EW260" s="7">
        <v>7.3333333333333304</v>
      </c>
      <c r="EX260" s="7">
        <v>7.36666666666666</v>
      </c>
      <c r="EY260" s="7">
        <v>7.5</v>
      </c>
      <c r="EZ260" s="7">
        <v>7.6666666666666599</v>
      </c>
      <c r="FA260" s="7">
        <v>0.6</v>
      </c>
      <c r="FB260" s="7">
        <v>8.93333333333333</v>
      </c>
      <c r="FC260" s="7">
        <v>10.4333333333333</v>
      </c>
      <c r="FD260" s="7">
        <v>13.3</v>
      </c>
      <c r="FE260" s="7">
        <v>4.0666666666666602</v>
      </c>
      <c r="FF260" s="7">
        <v>4.2</v>
      </c>
      <c r="FG260" s="7">
        <v>18.7</v>
      </c>
      <c r="FH260" s="7">
        <v>5.86666666666666</v>
      </c>
      <c r="FI260" s="7">
        <v>5.8</v>
      </c>
      <c r="FJ260" s="7">
        <v>2.5439666666666598</v>
      </c>
      <c r="FK260" s="7">
        <v>1.0957333333333299</v>
      </c>
      <c r="FL260" s="7">
        <v>3.66566666666666</v>
      </c>
      <c r="FM260" s="7">
        <v>1.6704666666666601</v>
      </c>
      <c r="FN260" s="7">
        <v>896.71399233333295</v>
      </c>
      <c r="FO260" s="7">
        <v>2.0303613333333299</v>
      </c>
      <c r="FP260" s="7">
        <v>63.174407333333299</v>
      </c>
      <c r="FQ260" s="7">
        <v>1.3119876666666599</v>
      </c>
      <c r="FR260" s="7">
        <v>36.825592666666601</v>
      </c>
      <c r="FS260" s="7">
        <v>0.71837300000000004</v>
      </c>
      <c r="FT260" s="7">
        <v>2.7956293333333302</v>
      </c>
      <c r="FU260" s="7">
        <v>-0.660733666666667</v>
      </c>
      <c r="FV260" s="7">
        <v>-0.93556933333333303</v>
      </c>
      <c r="FW260" s="7">
        <v>2.3156096666666599</v>
      </c>
      <c r="FX260" s="7">
        <v>21225.773583999999</v>
      </c>
      <c r="FY260" s="7">
        <v>265.2</v>
      </c>
      <c r="FZ260" s="7">
        <v>62.033333333333303</v>
      </c>
      <c r="GA260" s="7">
        <v>158.266666666666</v>
      </c>
      <c r="GB260" s="7">
        <v>44.9</v>
      </c>
      <c r="GC260" s="7">
        <v>19.5</v>
      </c>
      <c r="GD260" s="7">
        <v>25.4</v>
      </c>
      <c r="GE260" s="7">
        <v>50.6</v>
      </c>
      <c r="GF260" s="7">
        <v>61.766666666666602</v>
      </c>
      <c r="GG260" s="7">
        <v>10.7666666666666</v>
      </c>
      <c r="GH260" s="7">
        <v>15.8666666666666</v>
      </c>
    </row>
    <row r="261" spans="1:190" x14ac:dyDescent="0.3">
      <c r="A261" s="6">
        <v>44439</v>
      </c>
      <c r="B261" s="7">
        <v>5.3</v>
      </c>
      <c r="C261" s="7">
        <v>2.5</v>
      </c>
      <c r="D261" s="7">
        <v>5.5</v>
      </c>
      <c r="E261" s="7">
        <v>6.3</v>
      </c>
      <c r="F261" s="7">
        <v>4.5999999999999996</v>
      </c>
      <c r="G261" s="7">
        <v>6.1</v>
      </c>
      <c r="H261" s="7">
        <v>3.4</v>
      </c>
      <c r="I261" s="7">
        <v>5.2</v>
      </c>
      <c r="J261" s="7">
        <v>0.3</v>
      </c>
      <c r="K261" s="7">
        <v>0.2</v>
      </c>
      <c r="L261" s="7">
        <v>4.3</v>
      </c>
      <c r="M261" s="7">
        <v>14.43</v>
      </c>
      <c r="N261" s="7">
        <v>0.98</v>
      </c>
      <c r="O261" s="7">
        <v>6.68</v>
      </c>
      <c r="P261" s="7">
        <v>15.26</v>
      </c>
      <c r="Q261" s="7">
        <v>2.8844880000000002</v>
      </c>
      <c r="R261" s="7">
        <v>-38.029232</v>
      </c>
      <c r="S261" s="7">
        <v>4.6806859999999997</v>
      </c>
      <c r="T261" s="7">
        <v>-34.104500999999999</v>
      </c>
      <c r="U261" s="7">
        <v>10.1</v>
      </c>
      <c r="V261" s="7">
        <v>12.1</v>
      </c>
      <c r="W261" s="7">
        <v>16.5</v>
      </c>
      <c r="X261" s="7">
        <v>14.2</v>
      </c>
      <c r="Y261" s="7">
        <v>50.1</v>
      </c>
      <c r="Z261" s="7">
        <v>50.9</v>
      </c>
      <c r="AA261" s="7">
        <v>47.5</v>
      </c>
      <c r="AB261" s="7">
        <v>49.2</v>
      </c>
      <c r="AC261" s="7">
        <v>46.7</v>
      </c>
      <c r="AD261" s="7">
        <v>6.4302760000000001</v>
      </c>
      <c r="AE261" s="7">
        <v>8.9</v>
      </c>
      <c r="AF261" s="7">
        <v>8.6999999999999993</v>
      </c>
      <c r="AG261" s="7">
        <v>15.7</v>
      </c>
      <c r="AH261" s="7">
        <v>8.1</v>
      </c>
      <c r="AI261" s="7">
        <v>36.799999999999997</v>
      </c>
      <c r="AJ261" s="7">
        <v>10.6</v>
      </c>
      <c r="AK261" s="7">
        <v>1</v>
      </c>
      <c r="AL261" s="7">
        <v>0.1</v>
      </c>
      <c r="AM261" s="7">
        <v>-5.3</v>
      </c>
      <c r="AN261" s="7">
        <v>9.5</v>
      </c>
      <c r="AO261" s="7">
        <v>20.100000000000001</v>
      </c>
      <c r="AP261" s="7">
        <v>12.9</v>
      </c>
      <c r="AQ261" s="7">
        <v>-1.4</v>
      </c>
      <c r="AR261" s="7">
        <v>3.8</v>
      </c>
      <c r="AS261" s="7">
        <v>18.100000000000001</v>
      </c>
      <c r="AT261" s="7">
        <v>12.9</v>
      </c>
      <c r="AU261" s="7">
        <v>6.8</v>
      </c>
      <c r="AV261" s="7">
        <v>28.27</v>
      </c>
      <c r="AW261" s="7">
        <v>2.61</v>
      </c>
      <c r="AX261" s="7">
        <v>30.24</v>
      </c>
      <c r="AY261" s="7">
        <v>67.150000000000006</v>
      </c>
      <c r="AZ261" s="7">
        <v>16.399999999999999</v>
      </c>
      <c r="BA261" s="7">
        <v>6.7</v>
      </c>
      <c r="BB261" s="7">
        <v>15.7</v>
      </c>
      <c r="BC261" s="7">
        <v>1.1000000000000001</v>
      </c>
      <c r="BD261" s="7">
        <v>33.700000000000003</v>
      </c>
      <c r="BE261" s="7">
        <v>-4.8</v>
      </c>
      <c r="BF261" s="7">
        <v>4.3</v>
      </c>
      <c r="BG261" s="7">
        <v>5.7</v>
      </c>
      <c r="BH261" s="7">
        <v>-5.4</v>
      </c>
      <c r="BI261" s="7">
        <v>28.3</v>
      </c>
      <c r="BJ261" s="7">
        <v>10.8</v>
      </c>
      <c r="BK261" s="7">
        <v>10.8</v>
      </c>
      <c r="BL261" s="7">
        <v>12.7</v>
      </c>
      <c r="BM261" s="7">
        <v>1.8</v>
      </c>
      <c r="BN261" s="7">
        <v>-8.1</v>
      </c>
      <c r="BO261" s="7">
        <v>12.2</v>
      </c>
      <c r="BP261" s="7">
        <v>26.5</v>
      </c>
      <c r="BQ261" s="7">
        <v>4.2</v>
      </c>
      <c r="BR261" s="7">
        <v>2.58</v>
      </c>
      <c r="BS261" s="7">
        <v>-10.5</v>
      </c>
      <c r="BT261" s="7">
        <v>4.5999999999999996</v>
      </c>
      <c r="BU261" s="7">
        <v>10.8</v>
      </c>
      <c r="BV261" s="7">
        <v>8.56</v>
      </c>
      <c r="BW261" s="7">
        <v>0.12</v>
      </c>
      <c r="BX261" s="7">
        <v>10.9</v>
      </c>
      <c r="BY261" s="7">
        <v>13</v>
      </c>
      <c r="BZ261" s="7">
        <v>1.8</v>
      </c>
      <c r="CA261" s="7">
        <v>0.2</v>
      </c>
      <c r="CB261" s="7">
        <v>9.1</v>
      </c>
      <c r="CC261" s="7">
        <v>10.9</v>
      </c>
      <c r="CD261" s="7">
        <v>-10.199999999999999</v>
      </c>
      <c r="CE261" s="7">
        <v>-6.2</v>
      </c>
      <c r="CF261" s="7">
        <v>2.9</v>
      </c>
      <c r="CG261" s="7">
        <v>100.82</v>
      </c>
      <c r="CH261" s="7">
        <v>14.8</v>
      </c>
      <c r="CI261" s="7">
        <v>-3.2</v>
      </c>
      <c r="CJ261" s="7">
        <v>8.4</v>
      </c>
      <c r="CK261" s="7">
        <v>26</v>
      </c>
      <c r="CL261" s="7">
        <v>15.9</v>
      </c>
      <c r="CM261" s="7">
        <v>16.5</v>
      </c>
      <c r="CN261" s="7">
        <v>3.7</v>
      </c>
      <c r="CO261" s="7">
        <v>2.1</v>
      </c>
      <c r="CP261" s="7">
        <v>10.9</v>
      </c>
      <c r="CQ261" s="7">
        <v>24.4</v>
      </c>
      <c r="CR261" s="7">
        <v>3.7</v>
      </c>
      <c r="CS261" s="7">
        <v>2.9</v>
      </c>
      <c r="CT261" s="7">
        <v>9.1</v>
      </c>
      <c r="CU261" s="7">
        <v>3.2</v>
      </c>
      <c r="CV261" s="7">
        <v>1.9</v>
      </c>
      <c r="CW261" s="7">
        <v>2.5</v>
      </c>
      <c r="CX261" s="7">
        <v>2.2999999999999998</v>
      </c>
      <c r="CY261" s="7">
        <v>3.4</v>
      </c>
      <c r="CZ261" s="7">
        <v>3.3</v>
      </c>
      <c r="DA261" s="7">
        <v>-4.5</v>
      </c>
      <c r="DB261" s="7">
        <v>3.6</v>
      </c>
      <c r="DC261" s="7">
        <v>0.5</v>
      </c>
      <c r="DD261" s="7">
        <v>0.8</v>
      </c>
      <c r="DE261" s="7">
        <v>-4.2</v>
      </c>
      <c r="DF261" s="7">
        <v>0.9</v>
      </c>
      <c r="DG261" s="9">
        <f>1/3*DG259+2/3*DG262</f>
        <v>10.133333333333333</v>
      </c>
      <c r="DH261" s="9">
        <f>1/3*DH259+2/3*DH262</f>
        <v>15.033333333333331</v>
      </c>
      <c r="DI261" s="7">
        <v>-17.850000000000001</v>
      </c>
      <c r="DJ261" s="7">
        <v>-7.4</v>
      </c>
      <c r="DK261" s="7">
        <v>3.67</v>
      </c>
      <c r="DL261" s="7">
        <v>34.26</v>
      </c>
      <c r="DM261" s="7">
        <v>-716.68918099999996</v>
      </c>
      <c r="DN261" s="7">
        <v>32321.16</v>
      </c>
      <c r="DO261" s="7">
        <v>98.65</v>
      </c>
      <c r="DP261" s="7">
        <v>6.3</v>
      </c>
      <c r="DQ261" s="7">
        <v>4.2</v>
      </c>
      <c r="DR261" s="7">
        <v>8.1999999999999993</v>
      </c>
      <c r="DS261" s="7">
        <v>12.1</v>
      </c>
      <c r="DT261" s="7">
        <v>-4.6900000000000004</v>
      </c>
      <c r="DU261" s="7">
        <v>160.08000000000001</v>
      </c>
      <c r="DV261" s="7">
        <v>-26.12</v>
      </c>
      <c r="DW261" s="7">
        <v>-31.61</v>
      </c>
      <c r="DX261" s="7">
        <v>20.11</v>
      </c>
      <c r="DY261" s="7">
        <v>-53.8</v>
      </c>
      <c r="DZ261" s="7">
        <v>-29.38</v>
      </c>
      <c r="EA261" s="7">
        <v>-25.14</v>
      </c>
      <c r="EB261" s="7">
        <v>-67.709999999999994</v>
      </c>
      <c r="EC261" s="7">
        <v>-138.02000000000001</v>
      </c>
      <c r="ED261" s="7">
        <v>10.3</v>
      </c>
      <c r="EE261" s="7">
        <v>2.2000000000000002</v>
      </c>
      <c r="EF261" s="7">
        <v>2.1949999999999998</v>
      </c>
      <c r="EG261" s="7">
        <v>2.2833000000000001</v>
      </c>
      <c r="EH261" s="7">
        <v>2.5041000000000002</v>
      </c>
      <c r="EI261" s="7">
        <v>3.85</v>
      </c>
      <c r="EJ261" s="7">
        <v>2.2816999999999998</v>
      </c>
      <c r="EK261" s="7">
        <v>2.2875999999999999</v>
      </c>
      <c r="EL261" s="7">
        <v>2.2858000000000001</v>
      </c>
      <c r="EM261" s="7">
        <v>2.3048000000000002</v>
      </c>
      <c r="EN261" s="7">
        <v>2.4742999999999999</v>
      </c>
      <c r="EO261" s="7">
        <v>2.6701999999999999</v>
      </c>
      <c r="EP261" s="7">
        <v>2.6943000000000001</v>
      </c>
      <c r="EQ261" s="7">
        <v>0.8</v>
      </c>
      <c r="ER261" s="7">
        <v>9.5</v>
      </c>
      <c r="ES261" s="7">
        <v>107.6</v>
      </c>
      <c r="ET261" s="7">
        <v>5.9</v>
      </c>
      <c r="EU261" s="7">
        <v>7.2666666666666604</v>
      </c>
      <c r="EV261" s="7">
        <v>4.9000000000000004</v>
      </c>
      <c r="EW261" s="7">
        <v>6.36666666666666</v>
      </c>
      <c r="EX261" s="7">
        <v>7.2333333333333298</v>
      </c>
      <c r="EY261" s="7">
        <v>6.2</v>
      </c>
      <c r="EZ261" s="7">
        <v>6.1333333333333302</v>
      </c>
      <c r="FA261" s="7">
        <v>-0.6</v>
      </c>
      <c r="FB261" s="7">
        <v>8.2666666666666604</v>
      </c>
      <c r="FC261" s="7">
        <v>8.1666666666666607</v>
      </c>
      <c r="FD261" s="7">
        <v>9.5</v>
      </c>
      <c r="FE261" s="7">
        <v>4.0333333333333297</v>
      </c>
      <c r="FF261" s="7">
        <v>1.3</v>
      </c>
      <c r="FG261" s="7">
        <v>17.899999999999999</v>
      </c>
      <c r="FH261" s="7">
        <v>5.5333333333333297</v>
      </c>
      <c r="FI261" s="7">
        <v>5.8</v>
      </c>
      <c r="FJ261" s="7">
        <v>2.52443333333333</v>
      </c>
      <c r="FK261" s="7">
        <v>1.1380666666666599</v>
      </c>
      <c r="FL261" s="7">
        <v>3.5710333333333302</v>
      </c>
      <c r="FM261" s="7">
        <v>1.70733333333333</v>
      </c>
      <c r="FN261" s="7">
        <v>994.62962166666603</v>
      </c>
      <c r="FO261" s="7">
        <v>2.2351806666666598</v>
      </c>
      <c r="FP261" s="7">
        <v>69.370166666666606</v>
      </c>
      <c r="FQ261" s="7">
        <v>1.57722133333333</v>
      </c>
      <c r="FR261" s="7">
        <v>30.629833333333298</v>
      </c>
      <c r="FS261" s="7">
        <v>0.65795899999999996</v>
      </c>
      <c r="FT261" s="7">
        <v>3.00563966666666</v>
      </c>
      <c r="FU261" s="7">
        <v>-0.67034433333333399</v>
      </c>
      <c r="FV261" s="7">
        <v>-0.86512866666666599</v>
      </c>
      <c r="FW261" s="7">
        <v>2.56135433333333</v>
      </c>
      <c r="FX261" s="7">
        <v>20933.40134</v>
      </c>
      <c r="FY261" s="7">
        <v>265</v>
      </c>
      <c r="FZ261" s="7">
        <v>62.066666666666599</v>
      </c>
      <c r="GA261" s="7">
        <v>157.73333333333301</v>
      </c>
      <c r="GB261" s="7">
        <v>45.2</v>
      </c>
      <c r="GC261" s="7">
        <v>19.600000000000001</v>
      </c>
      <c r="GD261" s="7">
        <v>25.6</v>
      </c>
      <c r="GE261" s="7">
        <v>49.9</v>
      </c>
      <c r="GF261" s="7">
        <v>61.8333333333333</v>
      </c>
      <c r="GG261" s="7">
        <v>10.133333333333301</v>
      </c>
      <c r="GH261" s="7">
        <v>15.033333333333299</v>
      </c>
    </row>
    <row r="262" spans="1:190" x14ac:dyDescent="0.3">
      <c r="A262" s="6">
        <v>44469</v>
      </c>
      <c r="B262" s="7">
        <v>3.1</v>
      </c>
      <c r="C262" s="7">
        <v>3.2</v>
      </c>
      <c r="D262" s="7">
        <v>2.4</v>
      </c>
      <c r="E262" s="7">
        <v>9.6999999999999993</v>
      </c>
      <c r="F262" s="7">
        <v>4.5</v>
      </c>
      <c r="G262" s="7">
        <v>4</v>
      </c>
      <c r="H262" s="7">
        <v>0.4</v>
      </c>
      <c r="I262" s="7">
        <v>2.8</v>
      </c>
      <c r="J262" s="7">
        <v>0.05</v>
      </c>
      <c r="K262" s="7">
        <v>4.9000000000000004</v>
      </c>
      <c r="L262" s="7">
        <v>7.63</v>
      </c>
      <c r="M262" s="7">
        <v>13.82</v>
      </c>
      <c r="N262" s="7">
        <v>8.36</v>
      </c>
      <c r="O262" s="7">
        <v>11.12</v>
      </c>
      <c r="P262" s="7">
        <v>0.74</v>
      </c>
      <c r="Q262" s="7">
        <v>0.74326000000000003</v>
      </c>
      <c r="R262" s="7">
        <v>-3.5059110000000002</v>
      </c>
      <c r="S262" s="7">
        <v>0.66441799999999995</v>
      </c>
      <c r="T262" s="7">
        <v>-7.2610919999999997</v>
      </c>
      <c r="U262" s="7">
        <v>16.3</v>
      </c>
      <c r="V262" s="7">
        <v>11.5</v>
      </c>
      <c r="W262" s="7">
        <v>16.3</v>
      </c>
      <c r="X262" s="7">
        <v>13.7</v>
      </c>
      <c r="Y262" s="7">
        <v>49.6</v>
      </c>
      <c r="Z262" s="7">
        <v>49.5</v>
      </c>
      <c r="AA262" s="7">
        <v>53.2</v>
      </c>
      <c r="AB262" s="7">
        <v>50</v>
      </c>
      <c r="AC262" s="7">
        <v>53.4</v>
      </c>
      <c r="AD262" s="7">
        <v>8.6370500000000003</v>
      </c>
      <c r="AE262" s="7">
        <v>7.3</v>
      </c>
      <c r="AF262" s="7">
        <v>7.1</v>
      </c>
      <c r="AG262" s="7">
        <v>14.6</v>
      </c>
      <c r="AH262" s="7">
        <v>6.6</v>
      </c>
      <c r="AI262" s="7">
        <v>33.299999999999997</v>
      </c>
      <c r="AJ262" s="7">
        <v>8.3000000000000007</v>
      </c>
      <c r="AK262" s="7">
        <v>1.2</v>
      </c>
      <c r="AL262" s="7">
        <v>-1.1000000000000001</v>
      </c>
      <c r="AM262" s="7">
        <v>-8.8000000000000007</v>
      </c>
      <c r="AN262" s="7">
        <v>7.5</v>
      </c>
      <c r="AO262" s="7">
        <v>16.2</v>
      </c>
      <c r="AP262" s="7">
        <v>11.5</v>
      </c>
      <c r="AQ262" s="7">
        <v>-3.8</v>
      </c>
      <c r="AR262" s="7">
        <v>1.9</v>
      </c>
      <c r="AS262" s="7">
        <v>14</v>
      </c>
      <c r="AT262" s="7">
        <v>12.2</v>
      </c>
      <c r="AU262" s="7">
        <v>5</v>
      </c>
      <c r="AV262" s="7">
        <v>28.3</v>
      </c>
      <c r="AW262" s="7">
        <v>2.61</v>
      </c>
      <c r="AX262" s="7">
        <v>29.93</v>
      </c>
      <c r="AY262" s="7">
        <v>67.459999999999994</v>
      </c>
      <c r="AZ262" s="7">
        <v>12.9</v>
      </c>
      <c r="BA262" s="7">
        <v>6.2</v>
      </c>
      <c r="BB262" s="7">
        <v>14.8</v>
      </c>
      <c r="BC262" s="7">
        <v>1.6</v>
      </c>
      <c r="BD262" s="7">
        <v>18.100000000000001</v>
      </c>
      <c r="BE262" s="7">
        <v>-4.8</v>
      </c>
      <c r="BF262" s="7">
        <v>2.4</v>
      </c>
      <c r="BG262" s="7">
        <v>6.6</v>
      </c>
      <c r="BH262" s="7">
        <v>-10.199999999999999</v>
      </c>
      <c r="BI262" s="7">
        <v>28</v>
      </c>
      <c r="BJ262" s="7">
        <v>8.8000000000000007</v>
      </c>
      <c r="BK262" s="7">
        <v>10.199999999999999</v>
      </c>
      <c r="BL262" s="7">
        <v>13</v>
      </c>
      <c r="BM262" s="7">
        <v>0.8</v>
      </c>
      <c r="BN262" s="7">
        <v>-9.8000000000000007</v>
      </c>
      <c r="BO262" s="7">
        <v>10.4</v>
      </c>
      <c r="BP262" s="7">
        <v>24.5</v>
      </c>
      <c r="BQ262" s="7">
        <v>3.5</v>
      </c>
      <c r="BR262" s="7">
        <v>1.52</v>
      </c>
      <c r="BS262" s="7">
        <v>-8.9</v>
      </c>
      <c r="BT262" s="7">
        <v>3.4</v>
      </c>
      <c r="BU262" s="7">
        <v>10.7</v>
      </c>
      <c r="BV262" s="7">
        <v>8.6300000000000008</v>
      </c>
      <c r="BW262" s="7">
        <v>-6.15</v>
      </c>
      <c r="BX262" s="7">
        <v>8.8000000000000007</v>
      </c>
      <c r="BY262" s="7">
        <v>10.9</v>
      </c>
      <c r="BZ262" s="7">
        <v>-0.5</v>
      </c>
      <c r="CA262" s="7">
        <v>-1.3</v>
      </c>
      <c r="CB262" s="7">
        <v>6.9</v>
      </c>
      <c r="CC262" s="7">
        <v>8.8000000000000007</v>
      </c>
      <c r="CD262" s="7">
        <v>-8.5</v>
      </c>
      <c r="CE262" s="7">
        <v>0.3</v>
      </c>
      <c r="CF262" s="7">
        <v>1.1000000000000001</v>
      </c>
      <c r="CG262" s="7">
        <v>100.7</v>
      </c>
      <c r="CH262" s="7">
        <v>11.1</v>
      </c>
      <c r="CI262" s="7">
        <v>-4.5</v>
      </c>
      <c r="CJ262" s="7">
        <v>7.9</v>
      </c>
      <c r="CK262" s="7">
        <v>23.4</v>
      </c>
      <c r="CL262" s="7">
        <v>11.3</v>
      </c>
      <c r="CM262" s="7">
        <v>11.4</v>
      </c>
      <c r="CN262" s="7">
        <v>3.1</v>
      </c>
      <c r="CO262" s="7">
        <v>0.7</v>
      </c>
      <c r="CP262" s="7">
        <v>6.6</v>
      </c>
      <c r="CQ262" s="7">
        <v>17.899999999999999</v>
      </c>
      <c r="CR262" s="7">
        <v>3.3</v>
      </c>
      <c r="CS262" s="7">
        <v>2.4</v>
      </c>
      <c r="CT262" s="7">
        <v>7.7</v>
      </c>
      <c r="CU262" s="7">
        <v>3</v>
      </c>
      <c r="CV262" s="7">
        <v>1.4</v>
      </c>
      <c r="CW262" s="7">
        <v>4.4000000000000004</v>
      </c>
      <c r="CX262" s="7">
        <v>4.2</v>
      </c>
      <c r="CY262" s="7">
        <v>5.4</v>
      </c>
      <c r="CZ262" s="7">
        <v>4.5</v>
      </c>
      <c r="DA262" s="7">
        <v>3.1</v>
      </c>
      <c r="DB262" s="7">
        <v>6.4</v>
      </c>
      <c r="DC262" s="7">
        <v>2.8</v>
      </c>
      <c r="DD262" s="7">
        <v>2.7</v>
      </c>
      <c r="DE262" s="7">
        <v>5.5</v>
      </c>
      <c r="DF262" s="7">
        <v>2.5</v>
      </c>
      <c r="DG262" s="7">
        <v>9.5</v>
      </c>
      <c r="DH262" s="7">
        <v>14.2</v>
      </c>
      <c r="DI262" s="7">
        <v>-19.64</v>
      </c>
      <c r="DJ262" s="7">
        <v>-11.8</v>
      </c>
      <c r="DK262" s="7">
        <v>92.54</v>
      </c>
      <c r="DL262" s="7">
        <v>32.72</v>
      </c>
      <c r="DM262" s="7">
        <v>-723.41684499999997</v>
      </c>
      <c r="DN262" s="7">
        <v>32006.26</v>
      </c>
      <c r="DO262" s="7">
        <v>99.64</v>
      </c>
      <c r="DP262" s="7">
        <v>5.5</v>
      </c>
      <c r="DQ262" s="7">
        <v>3.7</v>
      </c>
      <c r="DR262" s="7">
        <v>8.3000000000000007</v>
      </c>
      <c r="DS262" s="7">
        <v>11.9</v>
      </c>
      <c r="DT262" s="7">
        <v>-12.63</v>
      </c>
      <c r="DU262" s="7">
        <v>214.24</v>
      </c>
      <c r="DV262" s="7">
        <v>-31.84</v>
      </c>
      <c r="DW262" s="7">
        <v>-17.91</v>
      </c>
      <c r="DX262" s="7">
        <v>3.65</v>
      </c>
      <c r="DY262" s="7">
        <v>337.81</v>
      </c>
      <c r="DZ262" s="7">
        <v>47.47</v>
      </c>
      <c r="EA262" s="7">
        <v>-48.64</v>
      </c>
      <c r="EB262" s="7">
        <v>-39.51</v>
      </c>
      <c r="EC262" s="7">
        <v>-78.94</v>
      </c>
      <c r="ED262" s="7">
        <v>10</v>
      </c>
      <c r="EE262" s="7">
        <v>2.2000000000000002</v>
      </c>
      <c r="EF262" s="7">
        <v>2.2200000000000002</v>
      </c>
      <c r="EG262" s="7">
        <v>2.3780999999999999</v>
      </c>
      <c r="EH262" s="7">
        <v>2.3866999999999998</v>
      </c>
      <c r="EI262" s="7">
        <v>3.85</v>
      </c>
      <c r="EJ262" s="7">
        <v>2.3877999999999999</v>
      </c>
      <c r="EK262" s="7">
        <v>2.3134000000000001</v>
      </c>
      <c r="EL262" s="7">
        <v>2.3245</v>
      </c>
      <c r="EM262" s="7">
        <v>2.3372999999999999</v>
      </c>
      <c r="EN262" s="7">
        <v>2.5089999999999999</v>
      </c>
      <c r="EO262" s="7">
        <v>2.7054</v>
      </c>
      <c r="EP262" s="7">
        <v>2.72</v>
      </c>
      <c r="EQ262" s="7">
        <v>0.7</v>
      </c>
      <c r="ER262" s="7">
        <v>10.7</v>
      </c>
      <c r="ES262" s="7">
        <v>107.9</v>
      </c>
      <c r="ET262" s="7">
        <v>4.9000000000000004</v>
      </c>
      <c r="EU262" s="7">
        <v>7.0999999999999899</v>
      </c>
      <c r="EV262" s="7">
        <v>3.6</v>
      </c>
      <c r="EW262" s="7">
        <v>5.3999999999999897</v>
      </c>
      <c r="EX262" s="7">
        <v>7.1</v>
      </c>
      <c r="EY262" s="7">
        <v>4.9000000000000004</v>
      </c>
      <c r="EZ262" s="7">
        <v>4.5999999999999996</v>
      </c>
      <c r="FA262" s="7">
        <v>-1.8</v>
      </c>
      <c r="FB262" s="7">
        <v>7.6</v>
      </c>
      <c r="FC262" s="7">
        <v>5.9</v>
      </c>
      <c r="FD262" s="7">
        <v>5.7</v>
      </c>
      <c r="FE262" s="7">
        <v>4</v>
      </c>
      <c r="FF262" s="7">
        <v>-1.6</v>
      </c>
      <c r="FG262" s="7">
        <v>17.100000000000001</v>
      </c>
      <c r="FH262" s="7">
        <v>5.2</v>
      </c>
      <c r="FI262" s="7">
        <v>5.8</v>
      </c>
      <c r="FJ262" s="7">
        <v>2.5049000000000001</v>
      </c>
      <c r="FK262" s="7">
        <v>1.1803999999999899</v>
      </c>
      <c r="FL262" s="7">
        <v>3.4763999999999999</v>
      </c>
      <c r="FM262" s="7">
        <v>1.7442</v>
      </c>
      <c r="FN262" s="7">
        <v>1092.545251</v>
      </c>
      <c r="FO262" s="7">
        <v>2.4399999999999902</v>
      </c>
      <c r="FP262" s="7">
        <v>75.565926000000005</v>
      </c>
      <c r="FQ262" s="7">
        <v>1.842455</v>
      </c>
      <c r="FR262" s="7">
        <v>24.434073999999999</v>
      </c>
      <c r="FS262" s="7">
        <v>0.59754499999999999</v>
      </c>
      <c r="FT262" s="7">
        <v>3.2156499999999899</v>
      </c>
      <c r="FU262" s="7">
        <v>-0.67995500000000098</v>
      </c>
      <c r="FV262" s="7">
        <v>-0.79468799999999895</v>
      </c>
      <c r="FW262" s="7">
        <v>2.807099</v>
      </c>
      <c r="FX262" s="7">
        <v>20641.029095999998</v>
      </c>
      <c r="FY262" s="7">
        <v>264.8</v>
      </c>
      <c r="FZ262" s="7">
        <v>62.099999999999902</v>
      </c>
      <c r="GA262" s="7">
        <v>157.19999999999999</v>
      </c>
      <c r="GB262" s="7">
        <v>45.5</v>
      </c>
      <c r="GC262" s="7">
        <v>19.7</v>
      </c>
      <c r="GD262" s="7">
        <v>25.8</v>
      </c>
      <c r="GE262" s="7">
        <v>49.2</v>
      </c>
      <c r="GF262" s="7">
        <v>61.9</v>
      </c>
      <c r="GG262" s="7">
        <v>9.5</v>
      </c>
      <c r="GH262" s="7">
        <v>14.2</v>
      </c>
    </row>
    <row r="263" spans="1:190" x14ac:dyDescent="0.3">
      <c r="A263" s="6">
        <v>44500</v>
      </c>
      <c r="B263" s="7">
        <v>3.5</v>
      </c>
      <c r="C263" s="7">
        <v>6</v>
      </c>
      <c r="D263" s="7">
        <v>2.5</v>
      </c>
      <c r="E263" s="7">
        <v>11.1</v>
      </c>
      <c r="F263" s="7">
        <v>5.2</v>
      </c>
      <c r="G263" s="7">
        <v>4.2</v>
      </c>
      <c r="H263" s="7">
        <v>1.3</v>
      </c>
      <c r="I263" s="7">
        <v>2.4</v>
      </c>
      <c r="J263" s="7">
        <v>0.41</v>
      </c>
      <c r="K263" s="7">
        <v>3</v>
      </c>
      <c r="L263" s="7">
        <v>6.11</v>
      </c>
      <c r="M263" s="7">
        <v>14.1</v>
      </c>
      <c r="N263" s="7">
        <v>4.54</v>
      </c>
      <c r="O263" s="7">
        <v>14.15</v>
      </c>
      <c r="P263" s="7">
        <v>10.71</v>
      </c>
      <c r="Q263" s="7">
        <v>0.69977</v>
      </c>
      <c r="R263" s="7">
        <v>-8.840757</v>
      </c>
      <c r="S263" s="7">
        <v>2.536689</v>
      </c>
      <c r="T263" s="7">
        <v>-12.72128</v>
      </c>
      <c r="U263" s="7">
        <v>24.6</v>
      </c>
      <c r="V263" s="7">
        <v>11.3</v>
      </c>
      <c r="W263" s="7">
        <v>17.7</v>
      </c>
      <c r="X263" s="7">
        <v>16.3</v>
      </c>
      <c r="Y263" s="7">
        <v>49.2</v>
      </c>
      <c r="Z263" s="7">
        <v>48.4</v>
      </c>
      <c r="AA263" s="7">
        <v>52.4</v>
      </c>
      <c r="AB263" s="7">
        <v>50.6</v>
      </c>
      <c r="AC263" s="7">
        <v>53.8</v>
      </c>
      <c r="AD263" s="7">
        <v>6.9611679999999998</v>
      </c>
      <c r="AE263" s="7">
        <v>6.1</v>
      </c>
      <c r="AF263" s="7">
        <v>5.9</v>
      </c>
      <c r="AG263" s="7">
        <v>15.7</v>
      </c>
      <c r="AH263" s="7">
        <v>1.9</v>
      </c>
      <c r="AI263" s="7">
        <v>32.700000000000003</v>
      </c>
      <c r="AJ263" s="7">
        <v>6.8</v>
      </c>
      <c r="AK263" s="7">
        <v>-0.5</v>
      </c>
      <c r="AL263" s="7">
        <v>-2</v>
      </c>
      <c r="AM263" s="7">
        <v>-8.3000000000000007</v>
      </c>
      <c r="AN263" s="7">
        <v>6.6</v>
      </c>
      <c r="AO263" s="7">
        <v>13.3</v>
      </c>
      <c r="AP263" s="7">
        <v>10</v>
      </c>
      <c r="AQ263" s="7">
        <v>-2.5</v>
      </c>
      <c r="AR263" s="7">
        <v>0.1</v>
      </c>
      <c r="AS263" s="7">
        <v>11.1</v>
      </c>
      <c r="AT263" s="7">
        <v>11.3</v>
      </c>
      <c r="AU263" s="7">
        <v>3.7</v>
      </c>
      <c r="AV263" s="7">
        <v>28.02</v>
      </c>
      <c r="AW263" s="7">
        <v>2.61</v>
      </c>
      <c r="AX263" s="7">
        <v>30.32</v>
      </c>
      <c r="AY263" s="7">
        <v>67.069999999999993</v>
      </c>
      <c r="AZ263" s="7">
        <v>10.4</v>
      </c>
      <c r="BA263" s="7">
        <v>5</v>
      </c>
      <c r="BB263" s="7">
        <v>14.2</v>
      </c>
      <c r="BC263" s="7">
        <v>0.4</v>
      </c>
      <c r="BD263" s="7">
        <v>11.9</v>
      </c>
      <c r="BE263" s="7">
        <v>-5.5</v>
      </c>
      <c r="BF263" s="7">
        <v>2.2999999999999998</v>
      </c>
      <c r="BG263" s="7">
        <v>6.2</v>
      </c>
      <c r="BH263" s="7">
        <v>-14.6</v>
      </c>
      <c r="BI263" s="7">
        <v>20.8</v>
      </c>
      <c r="BJ263" s="7">
        <v>7.4</v>
      </c>
      <c r="BK263" s="7">
        <v>10</v>
      </c>
      <c r="BL263" s="7">
        <v>10.9</v>
      </c>
      <c r="BM263" s="7">
        <v>-0.4</v>
      </c>
      <c r="BN263" s="7">
        <v>-7.2</v>
      </c>
      <c r="BO263" s="7">
        <v>10.1</v>
      </c>
      <c r="BP263" s="7">
        <v>22.3</v>
      </c>
      <c r="BQ263" s="7">
        <v>2.7</v>
      </c>
      <c r="BR263" s="7">
        <v>0.72</v>
      </c>
      <c r="BS263" s="7">
        <v>-10.8</v>
      </c>
      <c r="BT263" s="7">
        <v>2.2999999999999998</v>
      </c>
      <c r="BU263" s="7">
        <v>9.8000000000000007</v>
      </c>
      <c r="BV263" s="7">
        <v>7.78</v>
      </c>
      <c r="BW263" s="7">
        <v>-4</v>
      </c>
      <c r="BX263" s="7">
        <v>7.2</v>
      </c>
      <c r="BY263" s="7">
        <v>9.3000000000000007</v>
      </c>
      <c r="BZ263" s="7">
        <v>-4.9000000000000004</v>
      </c>
      <c r="CA263" s="7">
        <v>-1.8</v>
      </c>
      <c r="CB263" s="7">
        <v>5.5</v>
      </c>
      <c r="CC263" s="7">
        <v>7.2</v>
      </c>
      <c r="CD263" s="7">
        <v>-11</v>
      </c>
      <c r="CE263" s="7">
        <v>0.2</v>
      </c>
      <c r="CF263" s="7">
        <v>0.4</v>
      </c>
      <c r="CG263" s="7">
        <v>100.57</v>
      </c>
      <c r="CH263" s="7">
        <v>8.8000000000000007</v>
      </c>
      <c r="CI263" s="7">
        <v>-7.7</v>
      </c>
      <c r="CJ263" s="7">
        <v>7.1</v>
      </c>
      <c r="CK263" s="7">
        <v>16.3</v>
      </c>
      <c r="CL263" s="7">
        <v>7.3</v>
      </c>
      <c r="CM263" s="7">
        <v>7.1</v>
      </c>
      <c r="CN263" s="7">
        <v>2.4</v>
      </c>
      <c r="CO263" s="7">
        <v>-0.6</v>
      </c>
      <c r="CP263" s="7">
        <v>4.0999999999999996</v>
      </c>
      <c r="CQ263" s="7">
        <v>12.8</v>
      </c>
      <c r="CR263" s="7">
        <v>2.8</v>
      </c>
      <c r="CS263" s="7">
        <v>2</v>
      </c>
      <c r="CT263" s="7">
        <v>6.7</v>
      </c>
      <c r="CU263" s="7">
        <v>2.5</v>
      </c>
      <c r="CV263" s="7">
        <v>1</v>
      </c>
      <c r="CW263" s="7">
        <v>4.9000000000000004</v>
      </c>
      <c r="CX263" s="7">
        <v>4.8</v>
      </c>
      <c r="CY263" s="7">
        <v>5.6</v>
      </c>
      <c r="CZ263" s="7">
        <v>5.2</v>
      </c>
      <c r="DA263" s="7">
        <v>2</v>
      </c>
      <c r="DB263" s="7">
        <v>6.7</v>
      </c>
      <c r="DC263" s="7">
        <v>4.5999999999999996</v>
      </c>
      <c r="DD263" s="7">
        <v>4.7</v>
      </c>
      <c r="DE263" s="7">
        <v>4</v>
      </c>
      <c r="DF263" s="7">
        <v>1.9</v>
      </c>
      <c r="DG263" s="9">
        <f>2/3*DG262+1/3*DG265</f>
        <v>9.0666666666666664</v>
      </c>
      <c r="DH263" s="9">
        <f>2/3*DH262+1/3*DH265</f>
        <v>13.533333333333331</v>
      </c>
      <c r="DI263" s="7">
        <v>-9.43</v>
      </c>
      <c r="DJ263" s="7">
        <v>-11.5</v>
      </c>
      <c r="DK263" s="7">
        <v>47.93</v>
      </c>
      <c r="DL263" s="7">
        <v>31.73</v>
      </c>
      <c r="DM263" s="7">
        <v>-142.149012</v>
      </c>
      <c r="DN263" s="7">
        <v>32176.14</v>
      </c>
      <c r="DO263" s="7">
        <v>100.22</v>
      </c>
      <c r="DP263" s="7">
        <v>6.2</v>
      </c>
      <c r="DQ263" s="7">
        <v>2.8</v>
      </c>
      <c r="DR263" s="7">
        <v>8.6999999999999993</v>
      </c>
      <c r="DS263" s="7">
        <v>11.9</v>
      </c>
      <c r="DT263" s="7">
        <v>19.77</v>
      </c>
      <c r="DU263" s="7">
        <v>-176.85</v>
      </c>
      <c r="DV263" s="7">
        <v>-21.55</v>
      </c>
      <c r="DW263" s="7">
        <v>7.3</v>
      </c>
      <c r="DX263" s="7">
        <v>32.81</v>
      </c>
      <c r="DY263" s="7">
        <v>52.62</v>
      </c>
      <c r="DZ263" s="7">
        <v>-292.62</v>
      </c>
      <c r="EA263" s="7">
        <v>-33.799999999999997</v>
      </c>
      <c r="EB263" s="7">
        <v>22.65</v>
      </c>
      <c r="EC263" s="7">
        <v>324.95</v>
      </c>
      <c r="ED263" s="7">
        <v>10</v>
      </c>
      <c r="EE263" s="7">
        <v>2.2000000000000002</v>
      </c>
      <c r="EF263" s="7">
        <v>2.1419999999999999</v>
      </c>
      <c r="EG263" s="7">
        <v>2.4453</v>
      </c>
      <c r="EH263" s="7">
        <v>2.702</v>
      </c>
      <c r="EI263" s="7">
        <v>3.85</v>
      </c>
      <c r="EJ263" s="7">
        <v>2.2799999999999998</v>
      </c>
      <c r="EK263" s="7">
        <v>2.3374999999999999</v>
      </c>
      <c r="EL263" s="7">
        <v>2.3557000000000001</v>
      </c>
      <c r="EM263" s="7">
        <v>2.3914</v>
      </c>
      <c r="EN263" s="7">
        <v>2.6009000000000002</v>
      </c>
      <c r="EO263" s="7">
        <v>2.8003</v>
      </c>
      <c r="EP263" s="7">
        <v>2.9813000000000001</v>
      </c>
      <c r="EQ263" s="7">
        <v>1.5</v>
      </c>
      <c r="ER263" s="7">
        <v>13.5</v>
      </c>
      <c r="ES263" s="7">
        <v>110.1</v>
      </c>
      <c r="ET263" s="7">
        <v>4.5999999999999996</v>
      </c>
      <c r="EU263" s="7">
        <v>6.86666666666666</v>
      </c>
      <c r="EV263" s="7">
        <v>3.2333333333333298</v>
      </c>
      <c r="EW263" s="7">
        <v>5.1333333333333302</v>
      </c>
      <c r="EX263" s="7">
        <v>6.86666666666666</v>
      </c>
      <c r="EY263" s="7">
        <v>4.5333333333333297</v>
      </c>
      <c r="EZ263" s="7">
        <v>4.0999999999999996</v>
      </c>
      <c r="FA263" s="7">
        <v>-1.9</v>
      </c>
      <c r="FB263" s="7">
        <v>7.0333333333333297</v>
      </c>
      <c r="FC263" s="7">
        <v>5.2666666666666604</v>
      </c>
      <c r="FD263" s="7">
        <v>5.36666666666666</v>
      </c>
      <c r="FE263" s="7">
        <v>4.5</v>
      </c>
      <c r="FF263" s="7">
        <v>-2.0333333333333301</v>
      </c>
      <c r="FG263" s="7">
        <v>15.233333333333301</v>
      </c>
      <c r="FH263" s="7">
        <v>5.1333333333333302</v>
      </c>
      <c r="FI263" s="7">
        <v>5.7333333333333298</v>
      </c>
      <c r="FJ263" s="7">
        <v>0</v>
      </c>
      <c r="FK263" s="7">
        <v>0</v>
      </c>
      <c r="FL263" s="7">
        <v>0</v>
      </c>
      <c r="FM263" s="7">
        <v>0</v>
      </c>
      <c r="FN263" s="7">
        <v>1156.6987616666599</v>
      </c>
      <c r="FO263" s="7">
        <v>2.4721343333333299</v>
      </c>
      <c r="FP263" s="7">
        <v>81.081842333333299</v>
      </c>
      <c r="FQ263" s="7">
        <v>2.0069733333333302</v>
      </c>
      <c r="FR263" s="7">
        <v>18.918157666666598</v>
      </c>
      <c r="FS263" s="7">
        <v>0.46516099999999999</v>
      </c>
      <c r="FT263" s="7">
        <v>3.3455556666666602</v>
      </c>
      <c r="FU263" s="7">
        <v>-0.55309066666666695</v>
      </c>
      <c r="FV263" s="7">
        <v>-0.89846300000000001</v>
      </c>
      <c r="FW263" s="7">
        <v>2.9547340000000002</v>
      </c>
      <c r="FX263" s="7">
        <v>20371.7055386666</v>
      </c>
      <c r="FY263" s="7">
        <v>264.46666666666601</v>
      </c>
      <c r="FZ263" s="7">
        <v>62.133333333333297</v>
      </c>
      <c r="GA263" s="7">
        <v>156.4</v>
      </c>
      <c r="GB263" s="7">
        <v>45.933333333333302</v>
      </c>
      <c r="GC263" s="7">
        <v>19.8666666666666</v>
      </c>
      <c r="GD263" s="7">
        <v>26.066666666666599</v>
      </c>
      <c r="GE263" s="7">
        <v>49.1</v>
      </c>
      <c r="GF263" s="7">
        <v>62.1666666666666</v>
      </c>
      <c r="GG263" s="7">
        <v>9.0666666666666593</v>
      </c>
      <c r="GH263" s="7">
        <v>13.533333333333299</v>
      </c>
    </row>
    <row r="264" spans="1:190" x14ac:dyDescent="0.3">
      <c r="A264" s="6">
        <v>44530</v>
      </c>
      <c r="B264" s="7">
        <v>3.8</v>
      </c>
      <c r="C264" s="7">
        <v>6.2</v>
      </c>
      <c r="D264" s="7">
        <v>2.9</v>
      </c>
      <c r="E264" s="7">
        <v>11.1</v>
      </c>
      <c r="F264" s="7">
        <v>3.6</v>
      </c>
      <c r="G264" s="7">
        <v>4.5</v>
      </c>
      <c r="H264" s="7">
        <v>1.9</v>
      </c>
      <c r="I264" s="7">
        <v>3.9</v>
      </c>
      <c r="J264" s="7">
        <v>0.38</v>
      </c>
      <c r="K264" s="7">
        <v>0.2</v>
      </c>
      <c r="L264" s="7">
        <v>3.1</v>
      </c>
      <c r="M264" s="7">
        <v>14</v>
      </c>
      <c r="N264" s="7">
        <v>0.8</v>
      </c>
      <c r="O264" s="7">
        <v>8.6999999999999993</v>
      </c>
      <c r="P264" s="7">
        <v>9.5</v>
      </c>
      <c r="Q264" s="7">
        <v>6.0290319999999999</v>
      </c>
      <c r="R264" s="7">
        <v>-33.053137999999997</v>
      </c>
      <c r="S264" s="7">
        <v>11.511399000000001</v>
      </c>
      <c r="T264" s="7">
        <v>-36.264642000000002</v>
      </c>
      <c r="U264" s="7">
        <v>9</v>
      </c>
      <c r="V264" s="7">
        <v>11.6</v>
      </c>
      <c r="W264" s="7">
        <v>19</v>
      </c>
      <c r="X264" s="7">
        <v>17.899999999999999</v>
      </c>
      <c r="Y264" s="7">
        <v>50.1</v>
      </c>
      <c r="Z264" s="7">
        <v>52</v>
      </c>
      <c r="AA264" s="7">
        <v>52.3</v>
      </c>
      <c r="AB264" s="7">
        <v>49.9</v>
      </c>
      <c r="AC264" s="7">
        <v>52.1</v>
      </c>
      <c r="AD264" s="7">
        <v>6.7157260000000001</v>
      </c>
      <c r="AE264" s="7">
        <v>5.2</v>
      </c>
      <c r="AF264" s="7">
        <v>4.9000000000000004</v>
      </c>
      <c r="AG264" s="7">
        <v>15.5</v>
      </c>
      <c r="AH264" s="7">
        <v>3.8</v>
      </c>
      <c r="AI264" s="7">
        <v>28.2</v>
      </c>
      <c r="AJ264" s="7">
        <v>6</v>
      </c>
      <c r="AK264" s="7">
        <v>0.1</v>
      </c>
      <c r="AL264" s="7">
        <v>-2.4</v>
      </c>
      <c r="AM264" s="7">
        <v>-11.3</v>
      </c>
      <c r="AN264" s="7">
        <v>6.3</v>
      </c>
      <c r="AO264" s="7">
        <v>11</v>
      </c>
      <c r="AP264" s="7">
        <v>9.5</v>
      </c>
      <c r="AQ264" s="7">
        <v>-3.7</v>
      </c>
      <c r="AR264" s="7">
        <v>-1.6</v>
      </c>
      <c r="AS264" s="7">
        <v>9.3000000000000007</v>
      </c>
      <c r="AT264" s="7">
        <v>11.1</v>
      </c>
      <c r="AU264" s="7">
        <v>2.5</v>
      </c>
      <c r="AV264" s="7">
        <v>27.79</v>
      </c>
      <c r="AW264" s="7">
        <v>2.62</v>
      </c>
      <c r="AX264" s="7">
        <v>30.57</v>
      </c>
      <c r="AY264" s="7">
        <v>66.819999999999993</v>
      </c>
      <c r="AZ264" s="7">
        <v>9.1999999999999993</v>
      </c>
      <c r="BA264" s="7">
        <v>7.3</v>
      </c>
      <c r="BB264" s="7">
        <v>13.7</v>
      </c>
      <c r="BC264" s="7">
        <v>0.2</v>
      </c>
      <c r="BD264" s="7">
        <v>-0.8</v>
      </c>
      <c r="BE264" s="7">
        <v>-5.4</v>
      </c>
      <c r="BF264" s="7">
        <v>1.1000000000000001</v>
      </c>
      <c r="BG264" s="7">
        <v>6.4</v>
      </c>
      <c r="BH264" s="7">
        <v>-17.3</v>
      </c>
      <c r="BI264" s="7">
        <v>22.7</v>
      </c>
      <c r="BJ264" s="7">
        <v>6.3</v>
      </c>
      <c r="BK264" s="7">
        <v>11.6</v>
      </c>
      <c r="BL264" s="7">
        <v>11.8</v>
      </c>
      <c r="BM264" s="7">
        <v>-1.3</v>
      </c>
      <c r="BN264" s="7">
        <v>-8.3000000000000007</v>
      </c>
      <c r="BO264" s="7">
        <v>9.5</v>
      </c>
      <c r="BP264" s="7">
        <v>21.3</v>
      </c>
      <c r="BQ264" s="7">
        <v>2.2000000000000002</v>
      </c>
      <c r="BR264" s="7">
        <v>-0.17</v>
      </c>
      <c r="BS264" s="7">
        <v>-10.6</v>
      </c>
      <c r="BT264" s="7">
        <v>2.7</v>
      </c>
      <c r="BU264" s="7">
        <v>10.199999999999999</v>
      </c>
      <c r="BV264" s="7">
        <v>5.63</v>
      </c>
      <c r="BW264" s="7">
        <v>28.16</v>
      </c>
      <c r="BX264" s="7">
        <v>6</v>
      </c>
      <c r="BY264" s="7">
        <v>8.1</v>
      </c>
      <c r="BZ264" s="7">
        <v>-6.1</v>
      </c>
      <c r="CA264" s="7">
        <v>-3.1</v>
      </c>
      <c r="CB264" s="7">
        <v>4.9000000000000004</v>
      </c>
      <c r="CC264" s="7">
        <v>6</v>
      </c>
      <c r="CD264" s="7">
        <v>-11.2</v>
      </c>
      <c r="CE264" s="7">
        <v>4.5</v>
      </c>
      <c r="CF264" s="7">
        <v>-0.6</v>
      </c>
      <c r="CG264" s="7">
        <v>100.45</v>
      </c>
      <c r="CH264" s="7">
        <v>7.2</v>
      </c>
      <c r="CI264" s="7">
        <v>-9.1</v>
      </c>
      <c r="CJ264" s="7">
        <v>6.3</v>
      </c>
      <c r="CK264" s="7">
        <v>16.2</v>
      </c>
      <c r="CL264" s="7">
        <v>4.8</v>
      </c>
      <c r="CM264" s="7">
        <v>4.4000000000000004</v>
      </c>
      <c r="CN264" s="7">
        <v>2</v>
      </c>
      <c r="CO264" s="7">
        <v>-2.6</v>
      </c>
      <c r="CP264" s="7">
        <v>2.4</v>
      </c>
      <c r="CQ264" s="7">
        <v>9.3000000000000007</v>
      </c>
      <c r="CR264" s="7">
        <v>2.4</v>
      </c>
      <c r="CS264" s="7">
        <v>1.5</v>
      </c>
      <c r="CT264" s="7">
        <v>5.8</v>
      </c>
      <c r="CU264" s="7">
        <v>2</v>
      </c>
      <c r="CV264" s="7">
        <v>0.5</v>
      </c>
      <c r="CW264" s="7">
        <v>3.9</v>
      </c>
      <c r="CX264" s="7">
        <v>3.7</v>
      </c>
      <c r="CY264" s="7">
        <v>4.8</v>
      </c>
      <c r="CZ264" s="7">
        <v>4.8</v>
      </c>
      <c r="DA264" s="7">
        <v>-2.7</v>
      </c>
      <c r="DB264" s="7">
        <v>5.4</v>
      </c>
      <c r="DC264" s="7">
        <v>4.2</v>
      </c>
      <c r="DD264" s="7">
        <v>4.5</v>
      </c>
      <c r="DE264" s="7">
        <v>-0.3</v>
      </c>
      <c r="DF264" s="7">
        <v>0.5</v>
      </c>
      <c r="DG264" s="9">
        <f>1/3*DG262+2/3*DG265</f>
        <v>8.6333333333333329</v>
      </c>
      <c r="DH264" s="9">
        <f>1/3*DH262+2/3*DH265</f>
        <v>12.866666666666665</v>
      </c>
      <c r="DI264" s="7">
        <v>-9.07</v>
      </c>
      <c r="DJ264" s="7">
        <v>-9</v>
      </c>
      <c r="DK264" s="7">
        <v>-3.45</v>
      </c>
      <c r="DL264" s="7">
        <v>31.07</v>
      </c>
      <c r="DM264" s="7">
        <v>-322.54621400000002</v>
      </c>
      <c r="DN264" s="7">
        <v>32223.86</v>
      </c>
      <c r="DO264" s="7">
        <v>102.76</v>
      </c>
      <c r="DP264" s="7">
        <v>7.2</v>
      </c>
      <c r="DQ264" s="7">
        <v>3</v>
      </c>
      <c r="DR264" s="7">
        <v>8.5</v>
      </c>
      <c r="DS264" s="7">
        <v>11.7</v>
      </c>
      <c r="DT264" s="7">
        <v>-11.19</v>
      </c>
      <c r="DU264" s="7">
        <v>-12.23</v>
      </c>
      <c r="DV264" s="7">
        <v>-15.53</v>
      </c>
      <c r="DW264" s="7">
        <v>-2.61</v>
      </c>
      <c r="DX264" s="7">
        <v>-27.3</v>
      </c>
      <c r="DY264" s="7">
        <v>-65.069999999999993</v>
      </c>
      <c r="DZ264" s="7">
        <v>-45.71</v>
      </c>
      <c r="EA264" s="7">
        <v>11.41</v>
      </c>
      <c r="EB264" s="7">
        <v>292.08</v>
      </c>
      <c r="EC264" s="7">
        <v>-103.02</v>
      </c>
      <c r="ED264" s="7">
        <v>10.1</v>
      </c>
      <c r="EE264" s="7">
        <v>2.2000000000000002</v>
      </c>
      <c r="EF264" s="7">
        <v>2.173</v>
      </c>
      <c r="EG264" s="7">
        <v>2.3927999999999998</v>
      </c>
      <c r="EH264" s="7">
        <v>2.8235000000000001</v>
      </c>
      <c r="EI264" s="7">
        <v>3.85</v>
      </c>
      <c r="EJ264" s="7">
        <v>2.2995000000000001</v>
      </c>
      <c r="EK264" s="7">
        <v>2.3149999999999999</v>
      </c>
      <c r="EL264" s="7">
        <v>2.2915000000000001</v>
      </c>
      <c r="EM264" s="7">
        <v>2.3129</v>
      </c>
      <c r="EN264" s="7">
        <v>2.4857999999999998</v>
      </c>
      <c r="EO264" s="7">
        <v>2.6850000000000001</v>
      </c>
      <c r="EP264" s="7">
        <v>2.9481999999999999</v>
      </c>
      <c r="EQ264" s="7">
        <v>2.2999999999999998</v>
      </c>
      <c r="ER264" s="7">
        <v>12.9</v>
      </c>
      <c r="ES264" s="7">
        <v>109.8</v>
      </c>
      <c r="ET264" s="7">
        <v>4.3</v>
      </c>
      <c r="EU264" s="7">
        <v>6.6333333333333302</v>
      </c>
      <c r="EV264" s="7">
        <v>2.86666666666666</v>
      </c>
      <c r="EW264" s="7">
        <v>4.86666666666666</v>
      </c>
      <c r="EX264" s="7">
        <v>6.6333333333333302</v>
      </c>
      <c r="EY264" s="7">
        <v>4.1666666666666599</v>
      </c>
      <c r="EZ264" s="7">
        <v>3.6</v>
      </c>
      <c r="FA264" s="7">
        <v>-2</v>
      </c>
      <c r="FB264" s="7">
        <v>6.4666666666666597</v>
      </c>
      <c r="FC264" s="7">
        <v>4.6333333333333302</v>
      </c>
      <c r="FD264" s="7">
        <v>5.0333333333333297</v>
      </c>
      <c r="FE264" s="7">
        <v>5</v>
      </c>
      <c r="FF264" s="7">
        <v>-2.4666666666666601</v>
      </c>
      <c r="FG264" s="7">
        <v>13.3666666666666</v>
      </c>
      <c r="FH264" s="7">
        <v>5.0666666666666602</v>
      </c>
      <c r="FI264" s="7">
        <v>5.6666666666666599</v>
      </c>
      <c r="FJ264" s="7">
        <v>0</v>
      </c>
      <c r="FK264" s="7">
        <v>0</v>
      </c>
      <c r="FL264" s="7">
        <v>0</v>
      </c>
      <c r="FM264" s="7">
        <v>0</v>
      </c>
      <c r="FN264" s="7">
        <v>1220.8522723333299</v>
      </c>
      <c r="FO264" s="7">
        <v>2.5042686666666598</v>
      </c>
      <c r="FP264" s="7">
        <v>86.597758666666607</v>
      </c>
      <c r="FQ264" s="7">
        <v>2.1714916666666602</v>
      </c>
      <c r="FR264" s="7">
        <v>13.402241333333301</v>
      </c>
      <c r="FS264" s="7">
        <v>0.33277699999999999</v>
      </c>
      <c r="FT264" s="7">
        <v>3.47546133333333</v>
      </c>
      <c r="FU264" s="7">
        <v>-0.42622633333333398</v>
      </c>
      <c r="FV264" s="7">
        <v>-1.002238</v>
      </c>
      <c r="FW264" s="7">
        <v>3.1023689999999999</v>
      </c>
      <c r="FX264" s="7">
        <v>20102.381981333299</v>
      </c>
      <c r="FY264" s="7">
        <v>264.13333333333298</v>
      </c>
      <c r="FZ264" s="7">
        <v>62.1666666666666</v>
      </c>
      <c r="GA264" s="7">
        <v>155.6</v>
      </c>
      <c r="GB264" s="7">
        <v>46.366666666666603</v>
      </c>
      <c r="GC264" s="7">
        <v>20.033333333333299</v>
      </c>
      <c r="GD264" s="7">
        <v>26.3333333333333</v>
      </c>
      <c r="GE264" s="7">
        <v>49</v>
      </c>
      <c r="GF264" s="7">
        <v>62.433333333333302</v>
      </c>
      <c r="GG264" s="7">
        <v>8.6333333333333293</v>
      </c>
      <c r="GH264" s="7">
        <v>12.8666666666666</v>
      </c>
    </row>
    <row r="265" spans="1:190" x14ac:dyDescent="0.3">
      <c r="A265" s="6">
        <v>44561</v>
      </c>
      <c r="B265" s="7">
        <v>4.3</v>
      </c>
      <c r="C265" s="7">
        <v>7.3</v>
      </c>
      <c r="D265" s="7">
        <v>3.8</v>
      </c>
      <c r="E265" s="7">
        <v>7.2</v>
      </c>
      <c r="F265" s="7">
        <v>3.3</v>
      </c>
      <c r="G265" s="7">
        <v>4.7</v>
      </c>
      <c r="H265" s="7">
        <v>3.4</v>
      </c>
      <c r="I265" s="7">
        <v>4.7</v>
      </c>
      <c r="J265" s="7">
        <v>0.4</v>
      </c>
      <c r="K265" s="7">
        <v>-2.1</v>
      </c>
      <c r="L265" s="7">
        <v>-2.1800000000000002</v>
      </c>
      <c r="M265" s="7">
        <v>28.4</v>
      </c>
      <c r="N265" s="7">
        <v>-4.9400000000000004</v>
      </c>
      <c r="O265" s="7">
        <v>5.44</v>
      </c>
      <c r="P265" s="7">
        <v>4.0999999999999996</v>
      </c>
      <c r="Q265" s="7">
        <v>4.2407009999999996</v>
      </c>
      <c r="R265" s="7">
        <v>-20.566842000000001</v>
      </c>
      <c r="S265" s="7">
        <v>9.6479440000000007</v>
      </c>
      <c r="T265" s="7">
        <v>-22.214955</v>
      </c>
      <c r="U265" s="7">
        <v>4.2</v>
      </c>
      <c r="V265" s="7">
        <v>13.3</v>
      </c>
      <c r="W265" s="7">
        <v>18.3</v>
      </c>
      <c r="X265" s="7">
        <v>17.100000000000001</v>
      </c>
      <c r="Y265" s="7">
        <v>50.3</v>
      </c>
      <c r="Z265" s="7">
        <v>51.4</v>
      </c>
      <c r="AA265" s="7">
        <v>52.7</v>
      </c>
      <c r="AB265" s="7">
        <v>50.9</v>
      </c>
      <c r="AC265" s="7">
        <v>53.1</v>
      </c>
      <c r="AD265" s="7">
        <v>3.7665380000000002</v>
      </c>
      <c r="AE265" s="7">
        <v>4.9000000000000004</v>
      </c>
      <c r="AF265" s="7">
        <v>4.7</v>
      </c>
      <c r="AG265" s="7">
        <v>16.399999999999999</v>
      </c>
      <c r="AH265" s="7">
        <v>5</v>
      </c>
      <c r="AI265" s="7">
        <v>28</v>
      </c>
      <c r="AJ265" s="7">
        <v>4.4000000000000004</v>
      </c>
      <c r="AK265" s="7">
        <v>-3.8</v>
      </c>
      <c r="AL265" s="7">
        <v>-3.4</v>
      </c>
      <c r="AM265" s="7">
        <v>-10.9</v>
      </c>
      <c r="AN265" s="7">
        <v>5.8</v>
      </c>
      <c r="AO265" s="7">
        <v>7.5</v>
      </c>
      <c r="AP265" s="7">
        <v>8.9</v>
      </c>
      <c r="AQ265" s="7">
        <v>-2.6</v>
      </c>
      <c r="AR265" s="7">
        <v>-1.5</v>
      </c>
      <c r="AS265" s="7">
        <v>9.1</v>
      </c>
      <c r="AT265" s="7">
        <v>11.3</v>
      </c>
      <c r="AU265" s="7">
        <v>2.1</v>
      </c>
      <c r="AV265" s="7">
        <v>25.22</v>
      </c>
      <c r="AW265" s="7">
        <v>2.62</v>
      </c>
      <c r="AX265" s="7">
        <v>30.74</v>
      </c>
      <c r="AY265" s="7">
        <v>66.64</v>
      </c>
      <c r="AZ265" s="7">
        <v>9.3000000000000007</v>
      </c>
      <c r="BA265" s="7">
        <v>10.9</v>
      </c>
      <c r="BB265" s="7">
        <v>13.5</v>
      </c>
      <c r="BC265" s="7">
        <v>1.1000000000000001</v>
      </c>
      <c r="BD265" s="7">
        <v>1.6</v>
      </c>
      <c r="BE265" s="7">
        <v>-5.9</v>
      </c>
      <c r="BF265" s="7">
        <v>1.6</v>
      </c>
      <c r="BG265" s="7">
        <v>6.6</v>
      </c>
      <c r="BH265" s="7">
        <v>-12.1</v>
      </c>
      <c r="BI265" s="7">
        <v>1.9</v>
      </c>
      <c r="BJ265" s="7">
        <v>5</v>
      </c>
      <c r="BK265" s="7">
        <v>13.6</v>
      </c>
      <c r="BL265" s="7">
        <v>14.5</v>
      </c>
      <c r="BM265" s="7">
        <v>-1.2</v>
      </c>
      <c r="BN265" s="7">
        <v>-10.3</v>
      </c>
      <c r="BO265" s="7">
        <v>11.7</v>
      </c>
      <c r="BP265" s="7">
        <v>19.5</v>
      </c>
      <c r="BQ265" s="7">
        <v>1.6</v>
      </c>
      <c r="BR265" s="7">
        <v>0.21</v>
      </c>
      <c r="BS265" s="7">
        <v>-38.200000000000003</v>
      </c>
      <c r="BT265" s="7">
        <v>3.3</v>
      </c>
      <c r="BU265" s="7">
        <v>10</v>
      </c>
      <c r="BV265" s="7">
        <v>9.26</v>
      </c>
      <c r="BW265" s="7">
        <v>-3.72</v>
      </c>
      <c r="BX265" s="7">
        <v>4.4000000000000004</v>
      </c>
      <c r="BY265" s="7">
        <v>6.4</v>
      </c>
      <c r="BZ265" s="7">
        <v>-8</v>
      </c>
      <c r="CA265" s="7">
        <v>-4.8</v>
      </c>
      <c r="CB265" s="7">
        <v>3.3</v>
      </c>
      <c r="CC265" s="7">
        <v>4.4000000000000004</v>
      </c>
      <c r="CD265" s="7">
        <v>-15.5</v>
      </c>
      <c r="CE265" s="7">
        <v>2.8</v>
      </c>
      <c r="CF265" s="7">
        <v>-2.1</v>
      </c>
      <c r="CG265" s="7">
        <v>100.28</v>
      </c>
      <c r="CH265" s="7">
        <v>4.2</v>
      </c>
      <c r="CI265" s="7">
        <v>-11.4</v>
      </c>
      <c r="CJ265" s="7">
        <v>5.2</v>
      </c>
      <c r="CK265" s="7">
        <v>11.2</v>
      </c>
      <c r="CL265" s="7">
        <v>1.9</v>
      </c>
      <c r="CM265" s="7">
        <v>1.1000000000000001</v>
      </c>
      <c r="CN265" s="7">
        <v>1.2</v>
      </c>
      <c r="CO265" s="7">
        <v>-2.6</v>
      </c>
      <c r="CP265" s="7">
        <v>1.4</v>
      </c>
      <c r="CQ265" s="7">
        <v>5.2</v>
      </c>
      <c r="CR265" s="7">
        <v>2</v>
      </c>
      <c r="CS265" s="7">
        <v>1</v>
      </c>
      <c r="CT265" s="7">
        <v>5.3</v>
      </c>
      <c r="CU265" s="7">
        <v>1.5</v>
      </c>
      <c r="CV265" s="7">
        <v>0</v>
      </c>
      <c r="CW265" s="7">
        <v>1.7</v>
      </c>
      <c r="CX265" s="7">
        <v>1.5</v>
      </c>
      <c r="CY265" s="7">
        <v>2.8</v>
      </c>
      <c r="CZ265" s="7">
        <v>2.2999999999999998</v>
      </c>
      <c r="DA265" s="7">
        <v>-2.2000000000000002</v>
      </c>
      <c r="DB265" s="7">
        <v>3</v>
      </c>
      <c r="DC265" s="7">
        <v>1.6</v>
      </c>
      <c r="DD265" s="7">
        <v>1.7</v>
      </c>
      <c r="DE265" s="7">
        <v>-0.1</v>
      </c>
      <c r="DF265" s="7">
        <v>-0.49</v>
      </c>
      <c r="DG265" s="7">
        <v>8.1999999999999993</v>
      </c>
      <c r="DH265" s="7">
        <v>12.2</v>
      </c>
      <c r="DI265" s="7">
        <v>-1.6</v>
      </c>
      <c r="DJ265" s="7">
        <v>-7.4</v>
      </c>
      <c r="DK265" s="7">
        <v>23.62</v>
      </c>
      <c r="DL265" s="7">
        <v>29.95</v>
      </c>
      <c r="DM265" s="7">
        <v>-509.04722099999998</v>
      </c>
      <c r="DN265" s="7">
        <v>32501.66</v>
      </c>
      <c r="DO265" s="7">
        <v>102.47</v>
      </c>
      <c r="DP265" s="7">
        <v>7.7</v>
      </c>
      <c r="DQ265" s="7">
        <v>3.5</v>
      </c>
      <c r="DR265" s="7">
        <v>9</v>
      </c>
      <c r="DS265" s="7">
        <v>11.6</v>
      </c>
      <c r="DT265" s="7">
        <v>-10.32</v>
      </c>
      <c r="DU265" s="7">
        <v>130.16</v>
      </c>
      <c r="DV265" s="7">
        <v>-29.73</v>
      </c>
      <c r="DW265" s="7">
        <v>-34.06</v>
      </c>
      <c r="DX265" s="7">
        <v>11.2</v>
      </c>
      <c r="DY265" s="7">
        <v>-17.95</v>
      </c>
      <c r="DZ265" s="7">
        <v>-654.23</v>
      </c>
      <c r="EA265" s="7">
        <v>24.74</v>
      </c>
      <c r="EB265" s="7">
        <v>7.99</v>
      </c>
      <c r="EC265" s="7">
        <v>-31.36</v>
      </c>
      <c r="ED265" s="7">
        <v>10.3</v>
      </c>
      <c r="EE265" s="7">
        <v>2.2000000000000002</v>
      </c>
      <c r="EF265" s="7">
        <v>2.129</v>
      </c>
      <c r="EG265" s="7">
        <v>2.6781000000000001</v>
      </c>
      <c r="EH265" s="7">
        <v>2.8224</v>
      </c>
      <c r="EI265" s="7">
        <v>3.8</v>
      </c>
      <c r="EJ265" s="7">
        <v>2.2888000000000002</v>
      </c>
      <c r="EK265" s="7">
        <v>2.2349999999999999</v>
      </c>
      <c r="EL265" s="7">
        <v>2.2008000000000001</v>
      </c>
      <c r="EM265" s="7">
        <v>2.198</v>
      </c>
      <c r="EN265" s="7">
        <v>2.3740999999999999</v>
      </c>
      <c r="EO265" s="7">
        <v>2.5592999999999999</v>
      </c>
      <c r="EP265" s="7">
        <v>2.9020000000000001</v>
      </c>
      <c r="EQ265" s="7">
        <v>1.5</v>
      </c>
      <c r="ER265" s="7">
        <v>10.3</v>
      </c>
      <c r="ES265" s="7">
        <v>107.5</v>
      </c>
      <c r="ET265" s="7">
        <v>4</v>
      </c>
      <c r="EU265" s="7">
        <v>6.4</v>
      </c>
      <c r="EV265" s="7">
        <v>2.4999999999999898</v>
      </c>
      <c r="EW265" s="7">
        <v>4.5999999999999899</v>
      </c>
      <c r="EX265" s="7">
        <v>6.4</v>
      </c>
      <c r="EY265" s="7">
        <v>3.7999999999999901</v>
      </c>
      <c r="EZ265" s="7">
        <v>3.1</v>
      </c>
      <c r="FA265" s="7">
        <v>-2.1</v>
      </c>
      <c r="FB265" s="7">
        <v>5.8999999999999897</v>
      </c>
      <c r="FC265" s="7">
        <v>4</v>
      </c>
      <c r="FD265" s="7">
        <v>4.7</v>
      </c>
      <c r="FE265" s="7">
        <v>5.5</v>
      </c>
      <c r="FF265" s="7">
        <v>-2.8999999999999901</v>
      </c>
      <c r="FG265" s="7">
        <v>11.499999999999901</v>
      </c>
      <c r="FH265" s="7">
        <v>4.9999999999999902</v>
      </c>
      <c r="FI265" s="7">
        <v>5.5999999999999899</v>
      </c>
      <c r="FJ265" s="7">
        <v>0</v>
      </c>
      <c r="FK265" s="7">
        <v>0</v>
      </c>
      <c r="FL265" s="7">
        <v>0</v>
      </c>
      <c r="FM265" s="7">
        <v>0</v>
      </c>
      <c r="FN265" s="7">
        <v>1285.0057830000001</v>
      </c>
      <c r="FO265" s="7">
        <v>2.5364029999999902</v>
      </c>
      <c r="FP265" s="7">
        <v>92.113675000000001</v>
      </c>
      <c r="FQ265" s="7">
        <v>2.3360099999999901</v>
      </c>
      <c r="FR265" s="7">
        <v>7.8863250000000003</v>
      </c>
      <c r="FS265" s="7">
        <v>0.20039299999999999</v>
      </c>
      <c r="FT265" s="7">
        <v>3.6053670000000002</v>
      </c>
      <c r="FU265" s="7">
        <v>-0.29936200000000102</v>
      </c>
      <c r="FV265" s="7">
        <v>-1.1060129999999999</v>
      </c>
      <c r="FW265" s="7">
        <v>3.2500040000000001</v>
      </c>
      <c r="FX265" s="7">
        <v>19833.058423999999</v>
      </c>
      <c r="FY265" s="7">
        <v>263.79999999999899</v>
      </c>
      <c r="FZ265" s="7">
        <v>62.199999999999903</v>
      </c>
      <c r="GA265" s="7">
        <v>154.80000000000001</v>
      </c>
      <c r="GB265" s="7">
        <v>46.8</v>
      </c>
      <c r="GC265" s="7">
        <v>20.2</v>
      </c>
      <c r="GD265" s="7">
        <v>26.6</v>
      </c>
      <c r="GE265" s="7">
        <v>48.9</v>
      </c>
      <c r="GF265" s="7">
        <v>62.699999999999903</v>
      </c>
      <c r="GG265" s="7">
        <v>8.1999999999999993</v>
      </c>
      <c r="GH265" s="7">
        <v>12.2</v>
      </c>
    </row>
    <row r="266" spans="1:190" x14ac:dyDescent="0.3">
      <c r="A266" s="6">
        <v>44592</v>
      </c>
      <c r="B266" s="7">
        <v>3.8579569999999999</v>
      </c>
      <c r="C266" s="9">
        <f>2/3*C265+1/3*C268</f>
        <v>8.9333333333333336</v>
      </c>
      <c r="D266" s="9">
        <f t="shared" ref="D266:H266" si="274">2/3*D265+1/3*D268</f>
        <v>4</v>
      </c>
      <c r="E266" s="9">
        <f t="shared" si="274"/>
        <v>6.333333333333333</v>
      </c>
      <c r="F266" s="9">
        <f t="shared" si="274"/>
        <v>3.3</v>
      </c>
      <c r="G266" s="9">
        <f t="shared" si="274"/>
        <v>5.4333333333333336</v>
      </c>
      <c r="H266" s="9">
        <f t="shared" si="274"/>
        <v>1.9</v>
      </c>
      <c r="I266" s="9">
        <f>2/3*I265+1/3*I268</f>
        <v>5.1333333333333329</v>
      </c>
      <c r="J266" s="7">
        <v>0.3</v>
      </c>
      <c r="K266" s="9">
        <f>2/3*K265+1/3*K268</f>
        <v>-1.3333333333333333</v>
      </c>
      <c r="L266" s="7">
        <v>-1.27</v>
      </c>
      <c r="M266" s="7">
        <v>12.4</v>
      </c>
      <c r="N266" s="7">
        <v>-2.85</v>
      </c>
      <c r="O266" s="7">
        <v>-0.28000000000000003</v>
      </c>
      <c r="P266" s="7">
        <v>3.34</v>
      </c>
      <c r="Q266" s="7">
        <v>1.1758489999999999</v>
      </c>
      <c r="R266" s="7">
        <v>13.739355</v>
      </c>
      <c r="S266" s="7">
        <v>0.53007899999999997</v>
      </c>
      <c r="T266" s="7">
        <v>24.860939999999999</v>
      </c>
      <c r="U266" s="9">
        <f>2/3*U265+1/3*U268</f>
        <v>2.8</v>
      </c>
      <c r="V266" s="9">
        <f t="shared" ref="V266:X266" si="275">V265/2+V267/2</f>
        <v>14.05</v>
      </c>
      <c r="W266" s="9">
        <f t="shared" si="275"/>
        <v>17.450000000000003</v>
      </c>
      <c r="X266" s="9">
        <f t="shared" si="275"/>
        <v>16.950000000000003</v>
      </c>
      <c r="Y266" s="7">
        <v>50.1</v>
      </c>
      <c r="Z266" s="7">
        <v>50.9</v>
      </c>
      <c r="AA266" s="7">
        <v>51.1</v>
      </c>
      <c r="AB266" s="7">
        <v>49.1</v>
      </c>
      <c r="AC266" s="7">
        <v>51.4</v>
      </c>
      <c r="AD266" s="7">
        <v>3.8082699999999998</v>
      </c>
      <c r="AE266" s="9">
        <f t="shared" ref="AE266:BU266" si="276">AE265/2+AE267/2</f>
        <v>8.5500000000000007</v>
      </c>
      <c r="AF266" s="9">
        <f t="shared" si="276"/>
        <v>8.5</v>
      </c>
      <c r="AG266" s="9">
        <f t="shared" si="276"/>
        <v>12.35</v>
      </c>
      <c r="AH266" s="9">
        <f t="shared" si="276"/>
        <v>9.15</v>
      </c>
      <c r="AI266" s="9">
        <f t="shared" si="276"/>
        <v>30.85</v>
      </c>
      <c r="AJ266" s="9">
        <f t="shared" si="276"/>
        <v>1.5500000000000003</v>
      </c>
      <c r="AK266" s="9">
        <f t="shared" si="276"/>
        <v>15.049999999999999</v>
      </c>
      <c r="AL266" s="9">
        <f t="shared" si="276"/>
        <v>-7.95</v>
      </c>
      <c r="AM266" s="9">
        <f t="shared" si="276"/>
        <v>-7.9</v>
      </c>
      <c r="AN266" s="9">
        <f t="shared" si="276"/>
        <v>9.5</v>
      </c>
      <c r="AO266" s="9">
        <f t="shared" si="276"/>
        <v>-4.6500000000000004</v>
      </c>
      <c r="AP266" s="9">
        <f t="shared" si="276"/>
        <v>10.65</v>
      </c>
      <c r="AQ266" s="9">
        <f t="shared" si="276"/>
        <v>5.1000000000000005</v>
      </c>
      <c r="AR266" s="9">
        <f t="shared" si="276"/>
        <v>4.9000000000000004</v>
      </c>
      <c r="AS266" s="9">
        <f t="shared" si="276"/>
        <v>8.9499999999999993</v>
      </c>
      <c r="AT266" s="9">
        <f t="shared" si="276"/>
        <v>15.450000000000001</v>
      </c>
      <c r="AU266" s="9">
        <f t="shared" si="276"/>
        <v>5.8</v>
      </c>
      <c r="AV266" s="9">
        <f t="shared" si="276"/>
        <v>26.89</v>
      </c>
      <c r="AW266" s="9">
        <f t="shared" si="276"/>
        <v>2.42</v>
      </c>
      <c r="AX266" s="9">
        <f t="shared" si="276"/>
        <v>29.729999999999997</v>
      </c>
      <c r="AY266" s="9">
        <f t="shared" si="276"/>
        <v>67.849999999999994</v>
      </c>
      <c r="AZ266" s="9">
        <f t="shared" si="276"/>
        <v>11.2</v>
      </c>
      <c r="BA266" s="9">
        <f t="shared" si="276"/>
        <v>16</v>
      </c>
      <c r="BB266" s="9">
        <f t="shared" si="276"/>
        <v>17.2</v>
      </c>
      <c r="BC266" s="9">
        <f t="shared" si="276"/>
        <v>6.3999999999999995</v>
      </c>
      <c r="BD266" s="9">
        <f t="shared" si="276"/>
        <v>-10.399999999999999</v>
      </c>
      <c r="BE266" s="9">
        <f t="shared" si="276"/>
        <v>-2.6</v>
      </c>
      <c r="BF266" s="9">
        <f t="shared" si="276"/>
        <v>6.05</v>
      </c>
      <c r="BG266" s="9">
        <f t="shared" si="276"/>
        <v>10.6</v>
      </c>
      <c r="BH266" s="9">
        <f t="shared" si="276"/>
        <v>5.0000000000000009</v>
      </c>
      <c r="BI266" s="9">
        <f t="shared" si="276"/>
        <v>-5.35</v>
      </c>
      <c r="BJ266" s="9">
        <f t="shared" si="276"/>
        <v>4.8499999999999996</v>
      </c>
      <c r="BK266" s="9">
        <f t="shared" si="276"/>
        <v>21.6</v>
      </c>
      <c r="BL266" s="9">
        <f t="shared" si="276"/>
        <v>17.100000000000001</v>
      </c>
      <c r="BM266" s="9">
        <f t="shared" si="276"/>
        <v>2.4</v>
      </c>
      <c r="BN266" s="9">
        <f t="shared" si="276"/>
        <v>5.6</v>
      </c>
      <c r="BO266" s="9">
        <f t="shared" si="276"/>
        <v>15.75</v>
      </c>
      <c r="BP266" s="9">
        <f t="shared" si="276"/>
        <v>24.1</v>
      </c>
      <c r="BQ266" s="9">
        <f t="shared" si="276"/>
        <v>5.25</v>
      </c>
      <c r="BR266" s="9">
        <f t="shared" si="276"/>
        <v>4.41</v>
      </c>
      <c r="BS266" s="9">
        <f t="shared" si="276"/>
        <v>-20.3</v>
      </c>
      <c r="BT266" s="9">
        <f t="shared" si="276"/>
        <v>33.049999999999997</v>
      </c>
      <c r="BU266" s="9">
        <f t="shared" si="276"/>
        <v>10.8</v>
      </c>
      <c r="BV266" s="7">
        <v>17.600000000000001</v>
      </c>
      <c r="BW266" s="7">
        <v>8.1999999999999993</v>
      </c>
      <c r="BX266" s="9">
        <f t="shared" ref="BX266:CF266" si="277">BX265/2+BX267/2</f>
        <v>4.0500000000000007</v>
      </c>
      <c r="BY266" s="9">
        <f t="shared" si="277"/>
        <v>5.0500000000000007</v>
      </c>
      <c r="BZ266" s="9">
        <f t="shared" si="277"/>
        <v>-4.75</v>
      </c>
      <c r="CA266" s="9">
        <f t="shared" si="277"/>
        <v>-2.75</v>
      </c>
      <c r="CB266" s="9">
        <f t="shared" si="277"/>
        <v>6.1999999999999993</v>
      </c>
      <c r="CC266" s="9">
        <f t="shared" si="277"/>
        <v>4.0500000000000007</v>
      </c>
      <c r="CD266" s="9">
        <f t="shared" si="277"/>
        <v>-28.9</v>
      </c>
      <c r="CE266" s="9">
        <f t="shared" si="277"/>
        <v>-11.95</v>
      </c>
      <c r="CF266" s="9">
        <f t="shared" si="277"/>
        <v>4.6000000000000005</v>
      </c>
      <c r="CG266" s="7">
        <v>96.82</v>
      </c>
      <c r="CH266" s="9">
        <f t="shared" ref="CH266:CQ266" si="278">CH265/2+CH267/2</f>
        <v>-6.75</v>
      </c>
      <c r="CI266" s="9">
        <f t="shared" si="278"/>
        <v>-11.8</v>
      </c>
      <c r="CJ266" s="9">
        <f t="shared" si="278"/>
        <v>3.5</v>
      </c>
      <c r="CK266" s="9">
        <f t="shared" si="278"/>
        <v>0.69999999999999929</v>
      </c>
      <c r="CL266" s="9">
        <f t="shared" si="278"/>
        <v>-3.8499999999999996</v>
      </c>
      <c r="CM266" s="9">
        <f t="shared" si="278"/>
        <v>-6.3500000000000005</v>
      </c>
      <c r="CN266" s="9">
        <f t="shared" si="278"/>
        <v>18.400000000000002</v>
      </c>
      <c r="CO266" s="9">
        <f t="shared" si="278"/>
        <v>5.15</v>
      </c>
      <c r="CP266" s="9">
        <f t="shared" si="278"/>
        <v>1.95</v>
      </c>
      <c r="CQ266" s="9">
        <f t="shared" si="278"/>
        <v>-8.5</v>
      </c>
      <c r="CR266" s="7">
        <v>1.7</v>
      </c>
      <c r="CS266" s="7">
        <v>0.3</v>
      </c>
      <c r="CT266" s="7">
        <v>4.0999999999999996</v>
      </c>
      <c r="CU266" s="7">
        <v>1</v>
      </c>
      <c r="CV266" s="7">
        <v>-0.7</v>
      </c>
      <c r="CW266" s="9">
        <f t="shared" ref="CW266:DF266" si="279">CW265/2+CW267/2</f>
        <v>4.2</v>
      </c>
      <c r="CX266" s="9">
        <f t="shared" si="279"/>
        <v>4.0999999999999996</v>
      </c>
      <c r="CY266" s="9">
        <f t="shared" si="279"/>
        <v>4.9499999999999993</v>
      </c>
      <c r="CZ266" s="9">
        <f t="shared" si="279"/>
        <v>4.4000000000000004</v>
      </c>
      <c r="DA266" s="9">
        <f t="shared" si="279"/>
        <v>3.35</v>
      </c>
      <c r="DB266" s="9">
        <f t="shared" si="279"/>
        <v>5</v>
      </c>
      <c r="DC266" s="9">
        <f t="shared" si="279"/>
        <v>5.35</v>
      </c>
      <c r="DD266" s="9">
        <f t="shared" si="279"/>
        <v>5.3999999999999995</v>
      </c>
      <c r="DE266" s="9">
        <f t="shared" si="279"/>
        <v>5</v>
      </c>
      <c r="DF266" s="9">
        <f t="shared" si="279"/>
        <v>2.2050000000000001</v>
      </c>
      <c r="DG266" s="9">
        <f>2/3*DG265+1/3*DG268</f>
        <v>7.2666666666666657</v>
      </c>
      <c r="DH266" s="9">
        <f>2/3*DH265+1/3*DH268</f>
        <v>10.033333333333333</v>
      </c>
      <c r="DI266" s="7">
        <v>0.89</v>
      </c>
      <c r="DJ266" s="9">
        <f t="shared" ref="DJ266" si="280">DJ265/2+DJ267/2</f>
        <v>-1.7500000000000002</v>
      </c>
      <c r="DK266" s="7">
        <v>33.950000000000003</v>
      </c>
      <c r="DL266" s="7">
        <v>22.6</v>
      </c>
      <c r="DM266" s="7">
        <v>-413.23515300000003</v>
      </c>
      <c r="DN266" s="7">
        <v>32216.32</v>
      </c>
      <c r="DO266" s="7">
        <v>103.43</v>
      </c>
      <c r="DP266" s="7">
        <v>18.5</v>
      </c>
      <c r="DQ266" s="7">
        <v>-1.9</v>
      </c>
      <c r="DR266" s="7">
        <v>9.8000000000000007</v>
      </c>
      <c r="DS266" s="7">
        <v>11.5</v>
      </c>
      <c r="DT266" s="7">
        <v>11.17</v>
      </c>
      <c r="DU266" s="7">
        <v>69.040000000000006</v>
      </c>
      <c r="DV266" s="7">
        <v>-4.7699999999999996</v>
      </c>
      <c r="DW266" s="7">
        <v>-33.619999999999997</v>
      </c>
      <c r="DX266" s="7">
        <v>31.76</v>
      </c>
      <c r="DY266" s="7">
        <v>-28.87</v>
      </c>
      <c r="DZ266" s="7">
        <v>7.28</v>
      </c>
      <c r="EA266" s="7">
        <v>-247.62</v>
      </c>
      <c r="EB266" s="7">
        <v>-50.01</v>
      </c>
      <c r="EC266" s="7">
        <v>63.93</v>
      </c>
      <c r="ED266" s="7">
        <v>10.5</v>
      </c>
      <c r="EE266" s="7">
        <v>2.1</v>
      </c>
      <c r="EF266" s="7">
        <v>2.1549999999999998</v>
      </c>
      <c r="EG266" s="7">
        <v>2.3199999999999998</v>
      </c>
      <c r="EH266" s="7">
        <v>2.7174999999999998</v>
      </c>
      <c r="EI266" s="7">
        <v>3.7</v>
      </c>
      <c r="EJ266" s="7">
        <v>2.14</v>
      </c>
      <c r="EK266" s="7">
        <v>2.12</v>
      </c>
      <c r="EL266" s="7">
        <v>2.1147999999999998</v>
      </c>
      <c r="EM266" s="7">
        <v>2.0888</v>
      </c>
      <c r="EN266" s="7">
        <v>2.2608000000000001</v>
      </c>
      <c r="EO266" s="7">
        <v>2.4136000000000002</v>
      </c>
      <c r="EP266" s="7">
        <v>2.38</v>
      </c>
      <c r="EQ266" s="7">
        <v>0.9</v>
      </c>
      <c r="ER266" s="7">
        <v>9.1</v>
      </c>
      <c r="ES266" s="7">
        <v>106.4</v>
      </c>
      <c r="ET266" s="7">
        <v>4.2666666666666604</v>
      </c>
      <c r="EU266" s="7">
        <v>6.2666666666666604</v>
      </c>
      <c r="EV266" s="7">
        <v>3.6</v>
      </c>
      <c r="EW266" s="7">
        <v>4.4000000000000004</v>
      </c>
      <c r="EX266" s="7">
        <v>6.3</v>
      </c>
      <c r="EY266" s="7">
        <v>4.6666666666666599</v>
      </c>
      <c r="EZ266" s="7">
        <v>4.0999999999999996</v>
      </c>
      <c r="FA266" s="7">
        <v>-0.93333333333333302</v>
      </c>
      <c r="FB266" s="7">
        <v>5.2333333333333298</v>
      </c>
      <c r="FC266" s="7">
        <v>3.36666666666666</v>
      </c>
      <c r="FD266" s="7">
        <v>3.0333333333333301</v>
      </c>
      <c r="FE266" s="7">
        <v>5.36666666666666</v>
      </c>
      <c r="FF266" s="7">
        <v>-2.6</v>
      </c>
      <c r="FG266" s="7">
        <v>11.2666666666666</v>
      </c>
      <c r="FH266" s="7">
        <v>4.9666666666666597</v>
      </c>
      <c r="FI266" s="7">
        <v>5.43333333333333</v>
      </c>
      <c r="FJ266" s="7">
        <v>0</v>
      </c>
      <c r="FK266" s="7">
        <v>0</v>
      </c>
      <c r="FL266" s="7">
        <v>0</v>
      </c>
      <c r="FM266" s="7">
        <v>0</v>
      </c>
      <c r="FN266" s="7">
        <v>986.53493866666599</v>
      </c>
      <c r="FO266" s="7">
        <v>1.9968233333333301</v>
      </c>
      <c r="FP266" s="7">
        <v>137.44983999999999</v>
      </c>
      <c r="FQ266" s="7">
        <v>2.2536813333333301</v>
      </c>
      <c r="FR266" s="7">
        <v>-37.449840000000002</v>
      </c>
      <c r="FS266" s="7">
        <v>-0.25685833333333302</v>
      </c>
      <c r="FT266" s="7">
        <v>3.5391436666666598</v>
      </c>
      <c r="FU266" s="7">
        <v>-0.33017433333333301</v>
      </c>
      <c r="FV266" s="7">
        <v>-1.0839606666666599</v>
      </c>
      <c r="FW266" s="7">
        <v>3.3320273333333299</v>
      </c>
      <c r="FX266" s="7">
        <v>19701.958266000001</v>
      </c>
      <c r="FY266" s="7">
        <v>265.26666666666603</v>
      </c>
      <c r="FZ266" s="7">
        <v>62.1666666666666</v>
      </c>
      <c r="GA266" s="7">
        <v>156.166666666666</v>
      </c>
      <c r="GB266" s="7">
        <v>46.933333333333302</v>
      </c>
      <c r="GC266" s="7">
        <v>20.033333333333299</v>
      </c>
      <c r="GD266" s="7">
        <v>26.9</v>
      </c>
      <c r="GE266" s="7">
        <v>49.066666666666599</v>
      </c>
      <c r="GF266" s="7">
        <v>62.766666666666602</v>
      </c>
      <c r="GG266" s="7">
        <v>7.2666666666666604</v>
      </c>
      <c r="GH266" s="7">
        <v>10.033333333333299</v>
      </c>
    </row>
    <row r="267" spans="1:190" x14ac:dyDescent="0.3">
      <c r="A267" s="6">
        <v>44620</v>
      </c>
      <c r="B267" s="7">
        <v>12.795904999999999</v>
      </c>
      <c r="C267" s="9">
        <f>1/3*C265+2/3*C268</f>
        <v>10.566666666666666</v>
      </c>
      <c r="D267" s="9">
        <f t="shared" ref="D267:H267" si="281">1/3*D265+2/3*D268</f>
        <v>4.2</v>
      </c>
      <c r="E267" s="9">
        <f t="shared" si="281"/>
        <v>5.4666666666666668</v>
      </c>
      <c r="F267" s="9">
        <f t="shared" si="281"/>
        <v>3.3</v>
      </c>
      <c r="G267" s="9">
        <f t="shared" si="281"/>
        <v>6.1666666666666661</v>
      </c>
      <c r="H267" s="9">
        <f t="shared" si="281"/>
        <v>0.39999999999999991</v>
      </c>
      <c r="I267" s="9">
        <f>1/3*I265+2/3*I268</f>
        <v>5.5666666666666664</v>
      </c>
      <c r="J267" s="7">
        <v>0.37</v>
      </c>
      <c r="K267" s="9">
        <f>1/3*K265+2/3*K268</f>
        <v>-0.56666666666666665</v>
      </c>
      <c r="L267" s="7">
        <v>16.940000000000001</v>
      </c>
      <c r="M267" s="7">
        <v>15.4</v>
      </c>
      <c r="N267" s="7">
        <v>14.5</v>
      </c>
      <c r="O267" s="7">
        <v>17.399999999999999</v>
      </c>
      <c r="P267" s="7">
        <v>24.8</v>
      </c>
      <c r="Q267" s="7">
        <v>-1.4679219999999999</v>
      </c>
      <c r="R267" s="7">
        <v>33.067683000000002</v>
      </c>
      <c r="S267" s="7">
        <v>0.84649200000000002</v>
      </c>
      <c r="T267" s="7">
        <v>46.010069999999999</v>
      </c>
      <c r="U267" s="9">
        <f>1/3*U265+2/3*U268</f>
        <v>1.4</v>
      </c>
      <c r="V267" s="7">
        <v>14.8</v>
      </c>
      <c r="W267" s="7">
        <v>16.600000000000001</v>
      </c>
      <c r="X267" s="7">
        <v>16.8</v>
      </c>
      <c r="Y267" s="7">
        <v>50.2</v>
      </c>
      <c r="Z267" s="7">
        <v>50.4</v>
      </c>
      <c r="AA267" s="7">
        <v>51.6</v>
      </c>
      <c r="AB267" s="7">
        <v>50.4</v>
      </c>
      <c r="AC267" s="7">
        <v>50.2</v>
      </c>
      <c r="AD267" s="7">
        <v>9.690239</v>
      </c>
      <c r="AE267" s="7">
        <v>12.2</v>
      </c>
      <c r="AF267" s="7">
        <v>12.3</v>
      </c>
      <c r="AG267" s="7">
        <v>8.3000000000000007</v>
      </c>
      <c r="AH267" s="7">
        <v>13.3</v>
      </c>
      <c r="AI267" s="7">
        <v>33.700000000000003</v>
      </c>
      <c r="AJ267" s="7">
        <v>-1.3</v>
      </c>
      <c r="AK267" s="7">
        <v>33.9</v>
      </c>
      <c r="AL267" s="7">
        <v>-12.5</v>
      </c>
      <c r="AM267" s="7">
        <v>-4.9000000000000004</v>
      </c>
      <c r="AN267" s="7">
        <v>13.2</v>
      </c>
      <c r="AO267" s="7">
        <v>-16.8</v>
      </c>
      <c r="AP267" s="7">
        <v>12.4</v>
      </c>
      <c r="AQ267" s="7">
        <v>12.8</v>
      </c>
      <c r="AR267" s="7">
        <v>11.3</v>
      </c>
      <c r="AS267" s="7">
        <v>8.8000000000000007</v>
      </c>
      <c r="AT267" s="7">
        <v>19.600000000000001</v>
      </c>
      <c r="AU267" s="7">
        <v>9.5</v>
      </c>
      <c r="AV267" s="7">
        <v>28.56</v>
      </c>
      <c r="AW267" s="7">
        <v>2.2200000000000002</v>
      </c>
      <c r="AX267" s="7">
        <v>28.72</v>
      </c>
      <c r="AY267" s="7">
        <v>69.06</v>
      </c>
      <c r="AZ267" s="7">
        <v>13.1</v>
      </c>
      <c r="BA267" s="7">
        <v>21.1</v>
      </c>
      <c r="BB267" s="7">
        <v>20.9</v>
      </c>
      <c r="BC267" s="7">
        <v>11.7</v>
      </c>
      <c r="BD267" s="7">
        <v>-22.4</v>
      </c>
      <c r="BE267" s="7">
        <v>0.7</v>
      </c>
      <c r="BF267" s="7">
        <v>10.5</v>
      </c>
      <c r="BG267" s="7">
        <v>14.6</v>
      </c>
      <c r="BH267" s="7">
        <v>22.1</v>
      </c>
      <c r="BI267" s="7">
        <v>-12.6</v>
      </c>
      <c r="BJ267" s="7">
        <v>4.7</v>
      </c>
      <c r="BK267" s="7">
        <v>29.6</v>
      </c>
      <c r="BL267" s="7">
        <v>19.7</v>
      </c>
      <c r="BM267" s="7">
        <v>6</v>
      </c>
      <c r="BN267" s="7">
        <v>21.5</v>
      </c>
      <c r="BO267" s="7">
        <v>19.8</v>
      </c>
      <c r="BP267" s="7">
        <v>28.7</v>
      </c>
      <c r="BQ267" s="7">
        <v>8.9</v>
      </c>
      <c r="BR267" s="7">
        <v>8.61</v>
      </c>
      <c r="BS267" s="7">
        <v>-2.4</v>
      </c>
      <c r="BT267" s="7">
        <v>62.8</v>
      </c>
      <c r="BU267" s="7">
        <v>11.6</v>
      </c>
      <c r="BV267" s="7">
        <v>74.760000000000005</v>
      </c>
      <c r="BW267" s="7">
        <v>-3.91</v>
      </c>
      <c r="BX267" s="7">
        <v>3.7</v>
      </c>
      <c r="BY267" s="7">
        <v>3.7</v>
      </c>
      <c r="BZ267" s="7">
        <v>-1.5</v>
      </c>
      <c r="CA267" s="7">
        <v>-0.7</v>
      </c>
      <c r="CB267" s="7">
        <v>9.1</v>
      </c>
      <c r="CC267" s="7">
        <v>3.7</v>
      </c>
      <c r="CD267" s="7">
        <v>-42.3</v>
      </c>
      <c r="CE267" s="7">
        <v>-26.7</v>
      </c>
      <c r="CF267" s="7">
        <v>11.3</v>
      </c>
      <c r="CG267" s="7">
        <v>96.9</v>
      </c>
      <c r="CH267" s="7">
        <v>-17.7</v>
      </c>
      <c r="CI267" s="7">
        <v>-12.2</v>
      </c>
      <c r="CJ267" s="7">
        <v>1.8</v>
      </c>
      <c r="CK267" s="7">
        <v>-9.8000000000000007</v>
      </c>
      <c r="CL267" s="7">
        <v>-9.6</v>
      </c>
      <c r="CM267" s="7">
        <v>-13.8</v>
      </c>
      <c r="CN267" s="7">
        <v>35.6</v>
      </c>
      <c r="CO267" s="7">
        <v>12.9</v>
      </c>
      <c r="CP267" s="7">
        <v>2.5</v>
      </c>
      <c r="CQ267" s="7">
        <v>-22.2</v>
      </c>
      <c r="CR267" s="7">
        <v>1.2</v>
      </c>
      <c r="CS267" s="7">
        <v>-0.3</v>
      </c>
      <c r="CT267" s="7">
        <v>3.5</v>
      </c>
      <c r="CU267" s="7">
        <v>0.3</v>
      </c>
      <c r="CV267" s="7">
        <v>-1.3</v>
      </c>
      <c r="CW267" s="7">
        <v>6.7</v>
      </c>
      <c r="CX267" s="7">
        <v>6.7</v>
      </c>
      <c r="CY267" s="7">
        <v>7.1</v>
      </c>
      <c r="CZ267" s="7">
        <v>6.5</v>
      </c>
      <c r="DA267" s="7">
        <v>8.9</v>
      </c>
      <c r="DB267" s="7">
        <v>7</v>
      </c>
      <c r="DC267" s="7">
        <v>9.1</v>
      </c>
      <c r="DD267" s="7">
        <v>9.1</v>
      </c>
      <c r="DE267" s="7">
        <v>10.1</v>
      </c>
      <c r="DF267" s="7">
        <v>4.9000000000000004</v>
      </c>
      <c r="DG267" s="9">
        <f>1/3*DG265+2/3*DG268</f>
        <v>6.333333333333333</v>
      </c>
      <c r="DH267" s="9">
        <f>1/3*DH265+2/3*DH268</f>
        <v>7.8666666666666663</v>
      </c>
      <c r="DI267" s="7">
        <v>18.72</v>
      </c>
      <c r="DJ267" s="7">
        <v>3.9</v>
      </c>
      <c r="DK267" s="7">
        <v>-20.93</v>
      </c>
      <c r="DL267" s="7">
        <v>16.399999999999999</v>
      </c>
      <c r="DM267" s="7">
        <v>-335.94615199999998</v>
      </c>
      <c r="DN267" s="7">
        <v>32138.27</v>
      </c>
      <c r="DO267" s="7">
        <v>104.41</v>
      </c>
      <c r="DP267" s="7">
        <v>5.8</v>
      </c>
      <c r="DQ267" s="7">
        <v>4.7</v>
      </c>
      <c r="DR267" s="7">
        <v>9.1999999999999993</v>
      </c>
      <c r="DS267" s="7">
        <v>11.4</v>
      </c>
      <c r="DT267" s="7">
        <v>-9.56</v>
      </c>
      <c r="DU267" s="7">
        <v>-307.52</v>
      </c>
      <c r="DV267" s="7">
        <v>-69.61</v>
      </c>
      <c r="DW267" s="7">
        <v>-337.09</v>
      </c>
      <c r="DX267" s="7">
        <v>3.33</v>
      </c>
      <c r="DY267" s="7">
        <v>894.44</v>
      </c>
      <c r="DZ267" s="7">
        <v>120.87</v>
      </c>
      <c r="EA267" s="7">
        <v>-105.74</v>
      </c>
      <c r="EB267" s="7">
        <v>-170.79</v>
      </c>
      <c r="EC267" s="7">
        <v>-13.66</v>
      </c>
      <c r="ED267" s="7">
        <v>10.199999999999999</v>
      </c>
      <c r="EE267" s="7">
        <v>2.1</v>
      </c>
      <c r="EF267" s="7">
        <v>2.234</v>
      </c>
      <c r="EG267" s="7">
        <v>2.2801</v>
      </c>
      <c r="EH267" s="7">
        <v>2.4538000000000002</v>
      </c>
      <c r="EI267" s="7">
        <v>3.7</v>
      </c>
      <c r="EJ267" s="7">
        <v>2.1934</v>
      </c>
      <c r="EK267" s="7">
        <v>2.1667999999999998</v>
      </c>
      <c r="EL267" s="7">
        <v>2.1591</v>
      </c>
      <c r="EM267" s="7">
        <v>2.1757</v>
      </c>
      <c r="EN267" s="7">
        <v>2.35</v>
      </c>
      <c r="EO267" s="7">
        <v>2.5543999999999998</v>
      </c>
      <c r="EP267" s="7">
        <v>2.5325000000000002</v>
      </c>
      <c r="EQ267" s="7">
        <v>0.9</v>
      </c>
      <c r="ER267" s="7">
        <v>8.8000000000000007</v>
      </c>
      <c r="ES267" s="7">
        <v>106.1</v>
      </c>
      <c r="ET267" s="7">
        <v>4.5333333333333297</v>
      </c>
      <c r="EU267" s="7">
        <v>6.1333333333333302</v>
      </c>
      <c r="EV267" s="7">
        <v>4.7</v>
      </c>
      <c r="EW267" s="7">
        <v>4.2</v>
      </c>
      <c r="EX267" s="7">
        <v>6.2</v>
      </c>
      <c r="EY267" s="7">
        <v>5.5333333333333297</v>
      </c>
      <c r="EZ267" s="7">
        <v>5.0999999999999996</v>
      </c>
      <c r="FA267" s="7">
        <v>0.233333333333334</v>
      </c>
      <c r="FB267" s="7">
        <v>4.5666666666666602</v>
      </c>
      <c r="FC267" s="7">
        <v>2.7333333333333298</v>
      </c>
      <c r="FD267" s="7">
        <v>1.36666666666666</v>
      </c>
      <c r="FE267" s="7">
        <v>5.2333333333333298</v>
      </c>
      <c r="FF267" s="7">
        <v>-2.2999999999999998</v>
      </c>
      <c r="FG267" s="7">
        <v>11.033333333333299</v>
      </c>
      <c r="FH267" s="7">
        <v>4.93333333333333</v>
      </c>
      <c r="FI267" s="7">
        <v>5.2666666666666604</v>
      </c>
      <c r="FJ267" s="7">
        <v>0</v>
      </c>
      <c r="FK267" s="7">
        <v>0</v>
      </c>
      <c r="FL267" s="7">
        <v>0</v>
      </c>
      <c r="FM267" s="7">
        <v>0</v>
      </c>
      <c r="FN267" s="7">
        <v>688.06409433333295</v>
      </c>
      <c r="FO267" s="7">
        <v>1.4572436666666599</v>
      </c>
      <c r="FP267" s="7">
        <v>182.78600499999999</v>
      </c>
      <c r="FQ267" s="7">
        <v>2.1713526666666598</v>
      </c>
      <c r="FR267" s="7">
        <v>-82.786005000000003</v>
      </c>
      <c r="FS267" s="7">
        <v>-0.71410966666666598</v>
      </c>
      <c r="FT267" s="7">
        <v>3.4729203333333301</v>
      </c>
      <c r="FU267" s="7">
        <v>-0.36098666666666601</v>
      </c>
      <c r="FV267" s="7">
        <v>-1.0619083333333299</v>
      </c>
      <c r="FW267" s="7">
        <v>3.4140506666666601</v>
      </c>
      <c r="FX267" s="7">
        <v>19570.858108</v>
      </c>
      <c r="FY267" s="7">
        <v>266.73333333333301</v>
      </c>
      <c r="FZ267" s="7">
        <v>62.133333333333297</v>
      </c>
      <c r="GA267" s="7">
        <v>157.53333333333299</v>
      </c>
      <c r="GB267" s="7">
        <v>47.066666666666599</v>
      </c>
      <c r="GC267" s="7">
        <v>19.8666666666666</v>
      </c>
      <c r="GD267" s="7">
        <v>27.2</v>
      </c>
      <c r="GE267" s="7">
        <v>49.233333333333299</v>
      </c>
      <c r="GF267" s="7">
        <v>62.8333333333333</v>
      </c>
      <c r="GG267" s="7">
        <v>6.3333333333333304</v>
      </c>
      <c r="GH267" s="7">
        <v>7.86666666666666</v>
      </c>
    </row>
    <row r="268" spans="1:190" x14ac:dyDescent="0.3">
      <c r="A268" s="6">
        <v>44651</v>
      </c>
      <c r="B268" s="7">
        <v>5</v>
      </c>
      <c r="C268" s="7">
        <v>12.2</v>
      </c>
      <c r="D268" s="7">
        <v>4.4000000000000004</v>
      </c>
      <c r="E268" s="7">
        <v>4.5999999999999996</v>
      </c>
      <c r="F268" s="7">
        <v>3.3</v>
      </c>
      <c r="G268" s="7">
        <v>6.9</v>
      </c>
      <c r="H268" s="7">
        <v>-1.1000000000000001</v>
      </c>
      <c r="I268" s="7">
        <v>6</v>
      </c>
      <c r="J268" s="7">
        <v>0.42</v>
      </c>
      <c r="K268" s="7">
        <v>0.2</v>
      </c>
      <c r="L268" s="7">
        <v>3.5</v>
      </c>
      <c r="M268" s="7">
        <v>12.3</v>
      </c>
      <c r="N268" s="7">
        <v>2.2999999999999998</v>
      </c>
      <c r="O268" s="7">
        <v>4</v>
      </c>
      <c r="P268" s="7">
        <v>8.8000000000000007</v>
      </c>
      <c r="Q268" s="7">
        <v>8.1097169999999998</v>
      </c>
      <c r="R268" s="7">
        <v>-58.379157999999997</v>
      </c>
      <c r="S268" s="7">
        <v>13.754827000000001</v>
      </c>
      <c r="T268" s="7">
        <v>-58.20402</v>
      </c>
      <c r="U268" s="7">
        <v>0</v>
      </c>
      <c r="V268" s="7">
        <v>14.4</v>
      </c>
      <c r="W268" s="7">
        <v>16.8</v>
      </c>
      <c r="X268" s="7">
        <v>18.100000000000001</v>
      </c>
      <c r="Y268" s="7">
        <v>49.5</v>
      </c>
      <c r="Z268" s="7">
        <v>49.5</v>
      </c>
      <c r="AA268" s="7">
        <v>48.4</v>
      </c>
      <c r="AB268" s="7">
        <v>48.1</v>
      </c>
      <c r="AC268" s="7">
        <v>42</v>
      </c>
      <c r="AD268" s="7">
        <v>6.9085279999999996</v>
      </c>
      <c r="AE268" s="7">
        <v>9.3000000000000007</v>
      </c>
      <c r="AF268" s="7">
        <v>9.3000000000000007</v>
      </c>
      <c r="AG268" s="7">
        <v>9</v>
      </c>
      <c r="AH268" s="7">
        <v>5.5</v>
      </c>
      <c r="AI268" s="7">
        <v>43.9</v>
      </c>
      <c r="AJ268" s="7">
        <v>0.7</v>
      </c>
      <c r="AK268" s="7">
        <v>34.700000000000003</v>
      </c>
      <c r="AL268" s="7">
        <v>-11.9</v>
      </c>
      <c r="AM268" s="7">
        <v>-36.4</v>
      </c>
      <c r="AN268" s="7">
        <v>15</v>
      </c>
      <c r="AO268" s="7">
        <v>-18</v>
      </c>
      <c r="AP268" s="7">
        <v>11.3</v>
      </c>
      <c r="AQ268" s="7">
        <v>6.8</v>
      </c>
      <c r="AR268" s="7">
        <v>4.7</v>
      </c>
      <c r="AS268" s="7">
        <v>6.8</v>
      </c>
      <c r="AT268" s="7">
        <v>16.100000000000001</v>
      </c>
      <c r="AU268" s="7">
        <v>6.4</v>
      </c>
      <c r="AV268" s="7">
        <v>26.48</v>
      </c>
      <c r="AW268" s="7">
        <v>2.4</v>
      </c>
      <c r="AX268" s="7">
        <v>30.92</v>
      </c>
      <c r="AY268" s="7">
        <v>66.67</v>
      </c>
      <c r="AZ268" s="7">
        <v>11.4</v>
      </c>
      <c r="BA268" s="7">
        <v>19</v>
      </c>
      <c r="BB268" s="7">
        <v>15.6</v>
      </c>
      <c r="BC268" s="7">
        <v>19.3</v>
      </c>
      <c r="BD268" s="7">
        <v>-34.6</v>
      </c>
      <c r="BE268" s="7">
        <v>5.2</v>
      </c>
      <c r="BF268" s="7">
        <v>9.6</v>
      </c>
      <c r="BG268" s="7">
        <v>16.2</v>
      </c>
      <c r="BH268" s="7">
        <v>6</v>
      </c>
      <c r="BI268" s="7">
        <v>-23.8</v>
      </c>
      <c r="BJ268" s="7">
        <v>1.8</v>
      </c>
      <c r="BK268" s="7">
        <v>27.8</v>
      </c>
      <c r="BL268" s="7">
        <v>11.8</v>
      </c>
      <c r="BM268" s="7">
        <v>8</v>
      </c>
      <c r="BN268" s="7">
        <v>21.4</v>
      </c>
      <c r="BO268" s="7">
        <v>17.2</v>
      </c>
      <c r="BP268" s="7">
        <v>24.9</v>
      </c>
      <c r="BQ268" s="7">
        <v>6.8</v>
      </c>
      <c r="BR268" s="7">
        <v>10.48</v>
      </c>
      <c r="BS268" s="7">
        <v>-8.5</v>
      </c>
      <c r="BT268" s="7">
        <v>54.9</v>
      </c>
      <c r="BU268" s="7">
        <v>11.8</v>
      </c>
      <c r="BV268" s="7">
        <v>12.99</v>
      </c>
      <c r="BW268" s="7">
        <v>18.010000000000002</v>
      </c>
      <c r="BX268" s="7">
        <v>0.7</v>
      </c>
      <c r="BY268" s="7">
        <v>0.7</v>
      </c>
      <c r="BZ268" s="7">
        <v>-1.6</v>
      </c>
      <c r="CA268" s="7">
        <v>-2.1</v>
      </c>
      <c r="CB268" s="7">
        <v>3.6</v>
      </c>
      <c r="CC268" s="7">
        <v>0.7</v>
      </c>
      <c r="CD268" s="7">
        <v>-41.8</v>
      </c>
      <c r="CE268" s="7">
        <v>-16.899999999999999</v>
      </c>
      <c r="CF268" s="7">
        <v>0.6</v>
      </c>
      <c r="CG268" s="7">
        <v>96.63</v>
      </c>
      <c r="CH268" s="7">
        <v>-19.600000000000001</v>
      </c>
      <c r="CI268" s="7">
        <v>-17.5</v>
      </c>
      <c r="CJ268" s="7">
        <v>1</v>
      </c>
      <c r="CK268" s="7">
        <v>-11.5</v>
      </c>
      <c r="CL268" s="7">
        <v>-13.8</v>
      </c>
      <c r="CM268" s="7">
        <v>-18.600000000000001</v>
      </c>
      <c r="CN268" s="7">
        <v>24.8</v>
      </c>
      <c r="CO268" s="7">
        <v>22</v>
      </c>
      <c r="CP268" s="7">
        <v>0.1</v>
      </c>
      <c r="CQ268" s="7">
        <v>-25.6</v>
      </c>
      <c r="CR268" s="7">
        <v>0.7</v>
      </c>
      <c r="CS268" s="7">
        <v>-0.9</v>
      </c>
      <c r="CT268" s="7">
        <v>2.8</v>
      </c>
      <c r="CU268" s="7">
        <v>-0.2</v>
      </c>
      <c r="CV268" s="7">
        <v>-1.9</v>
      </c>
      <c r="CW268" s="7">
        <v>-3.5254120000000002</v>
      </c>
      <c r="CX268" s="7">
        <v>-3.5540029999999998</v>
      </c>
      <c r="CY268" s="7">
        <v>-3.3376939999999999</v>
      </c>
      <c r="CZ268" s="7">
        <v>-2.1135660000000001</v>
      </c>
      <c r="DA268" s="7">
        <v>-16.384408000000001</v>
      </c>
      <c r="DB268" s="7">
        <v>-3</v>
      </c>
      <c r="DC268" s="7">
        <v>-1.370609</v>
      </c>
      <c r="DD268" s="7">
        <v>-0.42096899999999998</v>
      </c>
      <c r="DE268" s="7">
        <v>-15.6</v>
      </c>
      <c r="DF268" s="7">
        <v>-6.04</v>
      </c>
      <c r="DG268" s="7">
        <v>5.4</v>
      </c>
      <c r="DH268" s="7">
        <v>5.7</v>
      </c>
      <c r="DI268" s="7">
        <v>-11.65</v>
      </c>
      <c r="DJ268" s="7">
        <v>-7.5</v>
      </c>
      <c r="DK268" s="7">
        <v>283.08999999999997</v>
      </c>
      <c r="DL268" s="7">
        <v>13.2</v>
      </c>
      <c r="DM268" s="7">
        <v>-463.250382</v>
      </c>
      <c r="DN268" s="7">
        <v>31879.94</v>
      </c>
      <c r="DO268" s="7">
        <v>104.28</v>
      </c>
      <c r="DP268" s="7">
        <v>9.9</v>
      </c>
      <c r="DQ268" s="7">
        <v>4.7</v>
      </c>
      <c r="DR268" s="7">
        <v>9.6999999999999993</v>
      </c>
      <c r="DS268" s="7">
        <v>11.4</v>
      </c>
      <c r="DT268" s="7">
        <v>14.65</v>
      </c>
      <c r="DU268" s="7">
        <v>102.6</v>
      </c>
      <c r="DV268" s="7">
        <v>-12.06</v>
      </c>
      <c r="DW268" s="7">
        <v>-34.32</v>
      </c>
      <c r="DX268" s="7">
        <v>55</v>
      </c>
      <c r="DY268" s="7">
        <v>68.150000000000006</v>
      </c>
      <c r="DZ268" s="7">
        <v>23.69</v>
      </c>
      <c r="EA268" s="7">
        <v>53.33</v>
      </c>
      <c r="EB268" s="7">
        <v>73.569999999999993</v>
      </c>
      <c r="EC268" s="7">
        <v>92.68</v>
      </c>
      <c r="ED268" s="7">
        <v>10.5</v>
      </c>
      <c r="EE268" s="7">
        <v>2.1</v>
      </c>
      <c r="EF268" s="7">
        <v>2.0110000000000001</v>
      </c>
      <c r="EG268" s="7">
        <v>2.2557</v>
      </c>
      <c r="EH268" s="7">
        <v>2.4622000000000002</v>
      </c>
      <c r="EI268" s="7">
        <v>3.7</v>
      </c>
      <c r="EJ268" s="7">
        <v>2.3203</v>
      </c>
      <c r="EK268" s="7">
        <v>2.2349999999999999</v>
      </c>
      <c r="EL268" s="7">
        <v>2.1939000000000002</v>
      </c>
      <c r="EM268" s="7">
        <v>2.1907000000000001</v>
      </c>
      <c r="EN268" s="7">
        <v>2.3685</v>
      </c>
      <c r="EO268" s="7">
        <v>2.5606</v>
      </c>
      <c r="EP268" s="7">
        <v>2.6492</v>
      </c>
      <c r="EQ268" s="7">
        <v>1.5</v>
      </c>
      <c r="ER268" s="7">
        <v>8.3000000000000007</v>
      </c>
      <c r="ES268" s="7">
        <v>106.1</v>
      </c>
      <c r="ET268" s="7">
        <v>4.8</v>
      </c>
      <c r="EU268" s="7">
        <v>6</v>
      </c>
      <c r="EV268" s="7">
        <v>5.8</v>
      </c>
      <c r="EW268" s="7">
        <v>4</v>
      </c>
      <c r="EX268" s="7">
        <v>6.1</v>
      </c>
      <c r="EY268" s="7">
        <v>6.4</v>
      </c>
      <c r="EZ268" s="7">
        <v>6.1</v>
      </c>
      <c r="FA268" s="7">
        <v>1.4</v>
      </c>
      <c r="FB268" s="7">
        <v>3.8999999999999901</v>
      </c>
      <c r="FC268" s="7">
        <v>2.1</v>
      </c>
      <c r="FD268" s="7">
        <v>-0.30000000000000099</v>
      </c>
      <c r="FE268" s="7">
        <v>5.0999999999999996</v>
      </c>
      <c r="FF268" s="7">
        <v>-2</v>
      </c>
      <c r="FG268" s="7">
        <v>10.8</v>
      </c>
      <c r="FH268" s="7">
        <v>4.9000000000000004</v>
      </c>
      <c r="FI268" s="7">
        <v>5.0999999999999899</v>
      </c>
      <c r="FJ268" s="7">
        <v>0</v>
      </c>
      <c r="FK268" s="7">
        <v>0</v>
      </c>
      <c r="FL268" s="7">
        <v>0</v>
      </c>
      <c r="FM268" s="7">
        <v>0</v>
      </c>
      <c r="FN268" s="7">
        <v>389.59325000000001</v>
      </c>
      <c r="FO268" s="7">
        <v>0.91766399999999904</v>
      </c>
      <c r="FP268" s="7">
        <v>228.12217000000001</v>
      </c>
      <c r="FQ268" s="7">
        <v>2.08902399999999</v>
      </c>
      <c r="FR268" s="7">
        <v>-128.12217000000001</v>
      </c>
      <c r="FS268" s="7">
        <v>-1.1713609999999901</v>
      </c>
      <c r="FT268" s="7">
        <v>3.4066969999999999</v>
      </c>
      <c r="FU268" s="7">
        <v>-0.39179899999999901</v>
      </c>
      <c r="FV268" s="7">
        <v>-1.0398559999999999</v>
      </c>
      <c r="FW268" s="7">
        <v>3.4960739999999899</v>
      </c>
      <c r="FX268" s="7">
        <v>19439.757949999999</v>
      </c>
      <c r="FY268" s="7">
        <v>268.2</v>
      </c>
      <c r="FZ268" s="7">
        <v>62.1</v>
      </c>
      <c r="GA268" s="7">
        <v>158.9</v>
      </c>
      <c r="GB268" s="7">
        <v>47.199999999999903</v>
      </c>
      <c r="GC268" s="7">
        <v>19.6999999999999</v>
      </c>
      <c r="GD268" s="7">
        <v>27.5</v>
      </c>
      <c r="GE268" s="7">
        <v>49.4</v>
      </c>
      <c r="GF268" s="7">
        <v>62.9</v>
      </c>
      <c r="GG268" s="7">
        <v>5.4</v>
      </c>
      <c r="GH268" s="7">
        <v>5.6999999999999904</v>
      </c>
    </row>
    <row r="269" spans="1:190" x14ac:dyDescent="0.3">
      <c r="A269" s="6">
        <v>44681</v>
      </c>
      <c r="B269" s="7">
        <v>-2.9</v>
      </c>
      <c r="C269" s="7">
        <v>9.5</v>
      </c>
      <c r="D269" s="7">
        <v>-4.5999999999999996</v>
      </c>
      <c r="E269" s="7">
        <v>1.5</v>
      </c>
      <c r="F269" s="7">
        <v>-2.9</v>
      </c>
      <c r="G269" s="7">
        <v>0.5</v>
      </c>
      <c r="H269" s="7">
        <v>-16.100000000000001</v>
      </c>
      <c r="I269" s="7">
        <v>-1.1000000000000001</v>
      </c>
      <c r="J269" s="7">
        <v>-2.84</v>
      </c>
      <c r="K269" s="7">
        <v>-4.3</v>
      </c>
      <c r="L269" s="7">
        <v>-1.3</v>
      </c>
      <c r="M269" s="7">
        <v>5.5</v>
      </c>
      <c r="N269" s="7">
        <v>-1.4</v>
      </c>
      <c r="O269" s="7">
        <v>-6.8</v>
      </c>
      <c r="P269" s="7">
        <v>5.5</v>
      </c>
      <c r="Q269" s="7">
        <v>9.4878739999999997</v>
      </c>
      <c r="R269" s="7">
        <v>-79.755441000000005</v>
      </c>
      <c r="S269" s="7">
        <v>12.466666</v>
      </c>
      <c r="T269" s="7">
        <v>-80.085553000000004</v>
      </c>
      <c r="U269" s="7">
        <v>-8.5</v>
      </c>
      <c r="V269" s="7">
        <v>12.4</v>
      </c>
      <c r="W269" s="7">
        <v>17.899999999999999</v>
      </c>
      <c r="X269" s="7">
        <v>20</v>
      </c>
      <c r="Y269" s="7">
        <v>47.4</v>
      </c>
      <c r="Z269" s="7">
        <v>44.4</v>
      </c>
      <c r="AA269" s="7">
        <v>41.9</v>
      </c>
      <c r="AB269" s="7">
        <v>46</v>
      </c>
      <c r="AC269" s="7">
        <v>36.200000000000003</v>
      </c>
      <c r="AD269" s="7">
        <v>5.6280419999999998</v>
      </c>
      <c r="AE269" s="7">
        <v>6.8</v>
      </c>
      <c r="AF269" s="7">
        <v>6.9</v>
      </c>
      <c r="AG269" s="7">
        <v>7.5</v>
      </c>
      <c r="AH269" s="7">
        <v>0.4</v>
      </c>
      <c r="AI269" s="7">
        <v>34.200000000000003</v>
      </c>
      <c r="AJ269" s="7">
        <v>-1.6</v>
      </c>
      <c r="AK269" s="7">
        <v>29.7</v>
      </c>
      <c r="AL269" s="7">
        <v>-13.2</v>
      </c>
      <c r="AM269" s="7">
        <v>-35.1</v>
      </c>
      <c r="AN269" s="7">
        <v>13.5</v>
      </c>
      <c r="AO269" s="7">
        <v>-23.4</v>
      </c>
      <c r="AP269" s="7">
        <v>8.6</v>
      </c>
      <c r="AQ269" s="7">
        <v>3</v>
      </c>
      <c r="AR269" s="7">
        <v>3.5</v>
      </c>
      <c r="AS269" s="7">
        <v>5.8</v>
      </c>
      <c r="AT269" s="7">
        <v>12.6</v>
      </c>
      <c r="AU269" s="7">
        <v>4.3</v>
      </c>
      <c r="AV269" s="7">
        <v>25.5</v>
      </c>
      <c r="AW269" s="7">
        <v>2.4900000000000002</v>
      </c>
      <c r="AX269" s="7">
        <v>30.99</v>
      </c>
      <c r="AY269" s="7">
        <v>66.52</v>
      </c>
      <c r="AZ269" s="7">
        <v>9.6</v>
      </c>
      <c r="BA269" s="7">
        <v>18.8</v>
      </c>
      <c r="BB269" s="7">
        <v>12.2</v>
      </c>
      <c r="BC269" s="7">
        <v>13</v>
      </c>
      <c r="BD269" s="7">
        <v>-25</v>
      </c>
      <c r="BE269" s="7">
        <v>6.6</v>
      </c>
      <c r="BF269" s="7">
        <v>7.4</v>
      </c>
      <c r="BG269" s="7">
        <v>17.5</v>
      </c>
      <c r="BH269" s="7">
        <v>7.4</v>
      </c>
      <c r="BI269" s="7">
        <v>-20.5</v>
      </c>
      <c r="BJ269" s="7">
        <v>-1.9</v>
      </c>
      <c r="BK269" s="7">
        <v>27.3</v>
      </c>
      <c r="BL269" s="7">
        <v>14.6</v>
      </c>
      <c r="BM269" s="7">
        <v>7.2</v>
      </c>
      <c r="BN269" s="7">
        <v>22</v>
      </c>
      <c r="BO269" s="7">
        <v>12.5</v>
      </c>
      <c r="BP269" s="7">
        <v>26.4</v>
      </c>
      <c r="BQ269" s="7">
        <v>5.7</v>
      </c>
      <c r="BR269" s="7">
        <v>8.26</v>
      </c>
      <c r="BS269" s="7">
        <v>-3.4</v>
      </c>
      <c r="BT269" s="7">
        <v>28</v>
      </c>
      <c r="BU269" s="7">
        <v>10.3</v>
      </c>
      <c r="BV269" s="7">
        <v>8.69</v>
      </c>
      <c r="BW269" s="7">
        <v>-5.88</v>
      </c>
      <c r="BX269" s="7">
        <v>-2.7</v>
      </c>
      <c r="BY269" s="7">
        <v>-2.1</v>
      </c>
      <c r="BZ269" s="7">
        <v>-8.1999999999999993</v>
      </c>
      <c r="CA269" s="7">
        <v>-5.3</v>
      </c>
      <c r="CB269" s="7">
        <v>-2.6</v>
      </c>
      <c r="CC269" s="7">
        <v>-2.7</v>
      </c>
      <c r="CD269" s="7">
        <v>-46.5</v>
      </c>
      <c r="CE269" s="7">
        <v>-20.6</v>
      </c>
      <c r="CF269" s="7">
        <v>-3.8</v>
      </c>
      <c r="CG269" s="7">
        <v>95.86</v>
      </c>
      <c r="CH269" s="7">
        <v>-23.6</v>
      </c>
      <c r="CI269" s="7">
        <v>-26.3</v>
      </c>
      <c r="CJ269" s="7">
        <v>0</v>
      </c>
      <c r="CK269" s="7">
        <v>-11.9</v>
      </c>
      <c r="CL269" s="7">
        <v>-20.9</v>
      </c>
      <c r="CM269" s="7">
        <v>-25.4</v>
      </c>
      <c r="CN269" s="7">
        <v>15.1</v>
      </c>
      <c r="CO269" s="7">
        <v>12.4</v>
      </c>
      <c r="CP269" s="7">
        <v>-7.4</v>
      </c>
      <c r="CQ269" s="7">
        <v>-32.200000000000003</v>
      </c>
      <c r="CR269" s="7">
        <v>-0.1</v>
      </c>
      <c r="CS269" s="7">
        <v>-1.6</v>
      </c>
      <c r="CT269" s="7">
        <v>2.4</v>
      </c>
      <c r="CU269" s="7">
        <v>-1</v>
      </c>
      <c r="CV269" s="7">
        <v>-2.5</v>
      </c>
      <c r="CW269" s="7">
        <v>-11.1</v>
      </c>
      <c r="CX269" s="7">
        <v>-11.3</v>
      </c>
      <c r="CY269" s="7">
        <v>-9.8000000000000007</v>
      </c>
      <c r="CZ269" s="7">
        <v>-9.6999999999999993</v>
      </c>
      <c r="DA269" s="7">
        <v>-22.7</v>
      </c>
      <c r="DB269" s="7">
        <v>-8.4</v>
      </c>
      <c r="DC269" s="7">
        <v>-14</v>
      </c>
      <c r="DD269" s="7">
        <v>-13.3</v>
      </c>
      <c r="DE269" s="7">
        <v>-24</v>
      </c>
      <c r="DF269" s="7">
        <v>-14.02</v>
      </c>
      <c r="DG269" s="9">
        <f>2/3*DG268+1/3*DG271</f>
        <v>4.8</v>
      </c>
      <c r="DH269" s="9">
        <f>2/3*DH268+1/3*DH271</f>
        <v>4.0666666666666664</v>
      </c>
      <c r="DI269" s="7">
        <v>-47.6</v>
      </c>
      <c r="DJ269" s="7">
        <v>-31.6</v>
      </c>
      <c r="DK269" s="7">
        <v>21.94</v>
      </c>
      <c r="DL269" s="7">
        <v>10.199999999999999</v>
      </c>
      <c r="DM269" s="7">
        <v>-428.57310699999999</v>
      </c>
      <c r="DN269" s="7">
        <v>31197.200000000001</v>
      </c>
      <c r="DO269" s="7">
        <v>103.24</v>
      </c>
      <c r="DP269" s="7">
        <v>11.4</v>
      </c>
      <c r="DQ269" s="7">
        <v>5.0999999999999996</v>
      </c>
      <c r="DR269" s="7">
        <v>10.5</v>
      </c>
      <c r="DS269" s="7">
        <v>10.9</v>
      </c>
      <c r="DT269" s="7">
        <v>-56.1</v>
      </c>
      <c r="DU269" s="7">
        <v>44.69</v>
      </c>
      <c r="DV269" s="7">
        <v>-79.709999999999994</v>
      </c>
      <c r="DW269" s="7">
        <v>-141.08000000000001</v>
      </c>
      <c r="DX269" s="7">
        <v>-23.41</v>
      </c>
      <c r="DY269" s="7">
        <v>-9.99</v>
      </c>
      <c r="DZ269" s="7">
        <v>-112.53</v>
      </c>
      <c r="EA269" s="7">
        <v>-65.97</v>
      </c>
      <c r="EB269" s="7">
        <v>-92.9</v>
      </c>
      <c r="EC269" s="7">
        <v>27.49</v>
      </c>
      <c r="ED269" s="7">
        <v>10.199999999999999</v>
      </c>
      <c r="EE269" s="7">
        <v>2.1</v>
      </c>
      <c r="EF269" s="7">
        <v>1.8380000000000001</v>
      </c>
      <c r="EG269" s="7">
        <v>2</v>
      </c>
      <c r="EH269" s="7">
        <v>2.2084999999999999</v>
      </c>
      <c r="EI269" s="7">
        <v>3.7</v>
      </c>
      <c r="EJ269" s="7">
        <v>1.97</v>
      </c>
      <c r="EK269" s="7">
        <v>2.0663</v>
      </c>
      <c r="EL269" s="7">
        <v>2.1233</v>
      </c>
      <c r="EM269" s="7">
        <v>2.1825999999999999</v>
      </c>
      <c r="EN269" s="7">
        <v>2.38</v>
      </c>
      <c r="EO269" s="7">
        <v>2.5868000000000002</v>
      </c>
      <c r="EP269" s="7">
        <v>2.5099999999999998</v>
      </c>
      <c r="EQ269" s="7">
        <v>2.1</v>
      </c>
      <c r="ER269" s="7">
        <v>8</v>
      </c>
      <c r="ES269" s="7">
        <v>106.3</v>
      </c>
      <c r="ET269" s="7">
        <v>3.3333333333333299</v>
      </c>
      <c r="EU269" s="7">
        <v>5.4666666666666597</v>
      </c>
      <c r="EV269" s="7">
        <v>4.1666666666666599</v>
      </c>
      <c r="EW269" s="7">
        <v>2.5333333333333301</v>
      </c>
      <c r="EX269" s="7">
        <v>5.5666666666666602</v>
      </c>
      <c r="EY269" s="7">
        <v>4.4000000000000004</v>
      </c>
      <c r="EZ269" s="7">
        <v>3.9666666666666601</v>
      </c>
      <c r="FA269" s="7">
        <v>2.1333333333333302</v>
      </c>
      <c r="FB269" s="7">
        <v>2</v>
      </c>
      <c r="FC269" s="7">
        <v>0.233333333333333</v>
      </c>
      <c r="FD269" s="7">
        <v>-1.9666666666666599</v>
      </c>
      <c r="FE269" s="7">
        <v>5.36666666666666</v>
      </c>
      <c r="FF269" s="7">
        <v>-3.6666666666666599</v>
      </c>
      <c r="FG269" s="7">
        <v>9.7333333333333307</v>
      </c>
      <c r="FH269" s="7">
        <v>3.2</v>
      </c>
      <c r="FI269" s="7">
        <v>2.2999999999999998</v>
      </c>
      <c r="FJ269" s="7">
        <v>0</v>
      </c>
      <c r="FK269" s="7">
        <v>0</v>
      </c>
      <c r="FL269" s="7">
        <v>0</v>
      </c>
      <c r="FM269" s="7">
        <v>0</v>
      </c>
      <c r="FN269" s="7">
        <v>348.21686866666602</v>
      </c>
      <c r="FO269" s="7">
        <v>0.81810233333333304</v>
      </c>
      <c r="FP269" s="7">
        <v>249.393298666666</v>
      </c>
      <c r="FQ269" s="7">
        <v>1.977749</v>
      </c>
      <c r="FR269" s="7">
        <v>-149.393298666666</v>
      </c>
      <c r="FS269" s="7">
        <v>-1.1596470000000001</v>
      </c>
      <c r="FT269" s="7">
        <v>3.599037</v>
      </c>
      <c r="FU269" s="7">
        <v>-0.41010033333333301</v>
      </c>
      <c r="FV269" s="7">
        <v>-1.3383353333333301</v>
      </c>
      <c r="FW269" s="7">
        <v>3.02044933333333</v>
      </c>
      <c r="FX269" s="7">
        <v>19898.636117333299</v>
      </c>
      <c r="FY269" s="7">
        <v>269.83333333333297</v>
      </c>
      <c r="FZ269" s="7">
        <v>62.1666666666666</v>
      </c>
      <c r="GA269" s="7">
        <v>159.69999999999999</v>
      </c>
      <c r="GB269" s="7">
        <v>47.966666666666598</v>
      </c>
      <c r="GC269" s="7">
        <v>19.8333333333333</v>
      </c>
      <c r="GD269" s="7">
        <v>28.133333333333301</v>
      </c>
      <c r="GE269" s="7">
        <v>49.6666666666666</v>
      </c>
      <c r="GF269" s="7">
        <v>63.3333333333333</v>
      </c>
      <c r="GG269" s="7">
        <v>4.8</v>
      </c>
      <c r="GH269" s="7">
        <v>4.0666666666666602</v>
      </c>
    </row>
    <row r="270" spans="1:190" x14ac:dyDescent="0.3">
      <c r="A270" s="6">
        <v>44712</v>
      </c>
      <c r="B270" s="7">
        <v>0.7</v>
      </c>
      <c r="C270" s="7">
        <v>7</v>
      </c>
      <c r="D270" s="7">
        <v>0.1</v>
      </c>
      <c r="E270" s="7">
        <v>0.2</v>
      </c>
      <c r="F270" s="7">
        <v>0.7</v>
      </c>
      <c r="G270" s="7">
        <v>2.2999999999999998</v>
      </c>
      <c r="H270" s="7">
        <v>-5.4</v>
      </c>
      <c r="I270" s="7">
        <v>1.1000000000000001</v>
      </c>
      <c r="J270" s="7">
        <v>3.11</v>
      </c>
      <c r="K270" s="7">
        <v>-3.3</v>
      </c>
      <c r="L270" s="7">
        <v>-1.3</v>
      </c>
      <c r="M270" s="7">
        <v>6.3</v>
      </c>
      <c r="N270" s="7">
        <v>-0.5</v>
      </c>
      <c r="O270" s="7">
        <v>-4.4000000000000004</v>
      </c>
      <c r="P270" s="7">
        <v>-2.4</v>
      </c>
      <c r="Q270" s="7">
        <v>6.0467050000000002</v>
      </c>
      <c r="R270" s="7">
        <v>-68.637828999999996</v>
      </c>
      <c r="S270" s="7">
        <v>11.241251999999999</v>
      </c>
      <c r="T270" s="7">
        <v>-69.090988999999993</v>
      </c>
      <c r="U270" s="7">
        <v>-6.5</v>
      </c>
      <c r="V270" s="7">
        <v>11.8</v>
      </c>
      <c r="W270" s="7">
        <v>17.399999999999999</v>
      </c>
      <c r="X270" s="7">
        <v>19.7</v>
      </c>
      <c r="Y270" s="7">
        <v>49.6</v>
      </c>
      <c r="Z270" s="7">
        <v>49.7</v>
      </c>
      <c r="AA270" s="7">
        <v>47.8</v>
      </c>
      <c r="AB270" s="7">
        <v>48.1</v>
      </c>
      <c r="AC270" s="7">
        <v>41.4</v>
      </c>
      <c r="AD270" s="7">
        <v>4.9289360000000002</v>
      </c>
      <c r="AE270" s="7">
        <v>6.2</v>
      </c>
      <c r="AF270" s="7">
        <v>6.3</v>
      </c>
      <c r="AG270" s="7">
        <v>7.8</v>
      </c>
      <c r="AH270" s="7">
        <v>-2.2000000000000002</v>
      </c>
      <c r="AI270" s="7">
        <v>31.6</v>
      </c>
      <c r="AJ270" s="7">
        <v>-2.5</v>
      </c>
      <c r="AK270" s="7">
        <v>31.9</v>
      </c>
      <c r="AL270" s="7">
        <v>-13.8</v>
      </c>
      <c r="AM270" s="7">
        <v>-36.700000000000003</v>
      </c>
      <c r="AN270" s="7">
        <v>11.6</v>
      </c>
      <c r="AO270" s="7">
        <v>-25</v>
      </c>
      <c r="AP270" s="7">
        <v>7.9</v>
      </c>
      <c r="AQ270" s="7">
        <v>2.8</v>
      </c>
      <c r="AR270" s="7">
        <v>3.2</v>
      </c>
      <c r="AS270" s="7">
        <v>5.8</v>
      </c>
      <c r="AT270" s="7">
        <v>11</v>
      </c>
      <c r="AU270" s="7">
        <v>4.0999999999999996</v>
      </c>
      <c r="AV270" s="7">
        <v>25.31</v>
      </c>
      <c r="AW270" s="7">
        <v>2.5499999999999998</v>
      </c>
      <c r="AX270" s="7">
        <v>31.03</v>
      </c>
      <c r="AY270" s="7">
        <v>66.42</v>
      </c>
      <c r="AZ270" s="7">
        <v>9.6</v>
      </c>
      <c r="BA270" s="7">
        <v>17.3</v>
      </c>
      <c r="BB270" s="7">
        <v>10.6</v>
      </c>
      <c r="BC270" s="7">
        <v>11.5</v>
      </c>
      <c r="BD270" s="7">
        <v>-24.7</v>
      </c>
      <c r="BE270" s="7">
        <v>5</v>
      </c>
      <c r="BF270" s="7">
        <v>6.9</v>
      </c>
      <c r="BG270" s="7">
        <v>16.7</v>
      </c>
      <c r="BH270" s="7">
        <v>16.2</v>
      </c>
      <c r="BI270" s="7">
        <v>-25.8</v>
      </c>
      <c r="BJ270" s="7">
        <v>-3.2</v>
      </c>
      <c r="BK270" s="7">
        <v>26.4</v>
      </c>
      <c r="BL270" s="7">
        <v>12.3</v>
      </c>
      <c r="BM270" s="7">
        <v>7.9</v>
      </c>
      <c r="BN270" s="7">
        <v>19.8</v>
      </c>
      <c r="BO270" s="7">
        <v>9</v>
      </c>
      <c r="BP270" s="7">
        <v>28.1</v>
      </c>
      <c r="BQ270" s="7">
        <v>4.2</v>
      </c>
      <c r="BR270" s="7">
        <v>8.16</v>
      </c>
      <c r="BS270" s="7">
        <v>-4</v>
      </c>
      <c r="BT270" s="7">
        <v>23.3</v>
      </c>
      <c r="BU270" s="7">
        <v>10.5</v>
      </c>
      <c r="BV270" s="7">
        <v>5.81</v>
      </c>
      <c r="BW270" s="7">
        <v>-2.79</v>
      </c>
      <c r="BX270" s="7">
        <v>-4</v>
      </c>
      <c r="BY270" s="7">
        <v>-3</v>
      </c>
      <c r="BZ270" s="7">
        <v>-9.4</v>
      </c>
      <c r="CA270" s="7">
        <v>-7</v>
      </c>
      <c r="CB270" s="7">
        <v>-6.3</v>
      </c>
      <c r="CC270" s="7">
        <v>-4</v>
      </c>
      <c r="CD270" s="7">
        <v>-45.7</v>
      </c>
      <c r="CE270" s="7">
        <v>-28.1</v>
      </c>
      <c r="CF270" s="7">
        <v>-6.3</v>
      </c>
      <c r="CG270" s="7">
        <v>95.58</v>
      </c>
      <c r="CH270" s="7">
        <v>-25.8</v>
      </c>
      <c r="CI270" s="7">
        <v>-30.6</v>
      </c>
      <c r="CJ270" s="7">
        <v>-1</v>
      </c>
      <c r="CK270" s="7">
        <v>-15.3</v>
      </c>
      <c r="CL270" s="7">
        <v>-23.6</v>
      </c>
      <c r="CM270" s="7">
        <v>-28.1</v>
      </c>
      <c r="CN270" s="7">
        <v>14.6</v>
      </c>
      <c r="CO270" s="7">
        <v>10.4</v>
      </c>
      <c r="CP270" s="7">
        <v>-5.8</v>
      </c>
      <c r="CQ270" s="7">
        <v>-34.5</v>
      </c>
      <c r="CR270" s="7">
        <v>-0.8</v>
      </c>
      <c r="CS270" s="7">
        <v>-2.2000000000000002</v>
      </c>
      <c r="CT270" s="7">
        <v>1.7</v>
      </c>
      <c r="CU270" s="7">
        <v>-1.7</v>
      </c>
      <c r="CV270" s="7">
        <v>-3.2</v>
      </c>
      <c r="CW270" s="7">
        <v>-6.7</v>
      </c>
      <c r="CX270" s="7">
        <v>-6.7</v>
      </c>
      <c r="CY270" s="7">
        <v>-6.3</v>
      </c>
      <c r="CZ270" s="7">
        <v>-5</v>
      </c>
      <c r="DA270" s="7">
        <v>-21.1</v>
      </c>
      <c r="DB270" s="7">
        <v>-5.6</v>
      </c>
      <c r="DC270" s="7">
        <v>-6.5</v>
      </c>
      <c r="DD270" s="7">
        <v>-5.3</v>
      </c>
      <c r="DE270" s="7">
        <v>-20.8</v>
      </c>
      <c r="DF270" s="7">
        <v>-9.68</v>
      </c>
      <c r="DG270" s="9">
        <f>1/3*DG268+2/3*DG271</f>
        <v>4.2</v>
      </c>
      <c r="DH270" s="9">
        <f>1/3*DH268+2/3*DH271</f>
        <v>2.4333333333333331</v>
      </c>
      <c r="DI270" s="7">
        <v>-12.58</v>
      </c>
      <c r="DJ270" s="7">
        <v>-16</v>
      </c>
      <c r="DK270" s="7">
        <v>79.47</v>
      </c>
      <c r="DL270" s="7">
        <v>10.3</v>
      </c>
      <c r="DM270" s="7">
        <v>-507.54816299999999</v>
      </c>
      <c r="DN270" s="7">
        <v>31277.8</v>
      </c>
      <c r="DO270" s="7">
        <v>100.8</v>
      </c>
      <c r="DP270" s="7">
        <v>13.5</v>
      </c>
      <c r="DQ270" s="7">
        <v>4.5999999999999996</v>
      </c>
      <c r="DR270" s="7">
        <v>11.1</v>
      </c>
      <c r="DS270" s="7">
        <v>11</v>
      </c>
      <c r="DT270" s="7">
        <v>26</v>
      </c>
      <c r="DU270" s="7">
        <v>330.04</v>
      </c>
      <c r="DV270" s="7">
        <v>-39.770000000000003</v>
      </c>
      <c r="DW270" s="7">
        <v>-53.66</v>
      </c>
      <c r="DX270" s="7">
        <v>89.9</v>
      </c>
      <c r="DY270" s="7">
        <v>-26.12</v>
      </c>
      <c r="DZ270" s="7">
        <v>18.75</v>
      </c>
      <c r="EA270" s="7">
        <v>-987.1</v>
      </c>
      <c r="EB270" s="7">
        <v>-39.590000000000003</v>
      </c>
      <c r="EC270" s="7">
        <v>-67.2</v>
      </c>
      <c r="ED270" s="7">
        <v>10.5</v>
      </c>
      <c r="EE270" s="7">
        <v>2.1</v>
      </c>
      <c r="EF270" s="7">
        <v>1.5880000000000001</v>
      </c>
      <c r="EG270" s="7">
        <v>1.6688000000000001</v>
      </c>
      <c r="EH270" s="7">
        <v>2.1313</v>
      </c>
      <c r="EI270" s="7">
        <v>3.7</v>
      </c>
      <c r="EJ270" s="7">
        <v>1.8</v>
      </c>
      <c r="EK270" s="7">
        <v>1.9</v>
      </c>
      <c r="EL270" s="7">
        <v>1.9913000000000001</v>
      </c>
      <c r="EM270" s="7">
        <v>2.0897000000000001</v>
      </c>
      <c r="EN270" s="7">
        <v>2.3224999999999998</v>
      </c>
      <c r="EO270" s="7">
        <v>2.5228999999999999</v>
      </c>
      <c r="EP270" s="7">
        <v>2.2000000000000002</v>
      </c>
      <c r="EQ270" s="7">
        <v>2.1</v>
      </c>
      <c r="ER270" s="7">
        <v>6.4</v>
      </c>
      <c r="ES270" s="7">
        <v>105.1</v>
      </c>
      <c r="ET270" s="7">
        <v>1.86666666666666</v>
      </c>
      <c r="EU270" s="7">
        <v>4.93333333333333</v>
      </c>
      <c r="EV270" s="7">
        <v>2.5333333333333301</v>
      </c>
      <c r="EW270" s="7">
        <v>1.06666666666666</v>
      </c>
      <c r="EX270" s="7">
        <v>5.0333333333333297</v>
      </c>
      <c r="EY270" s="7">
        <v>2.4</v>
      </c>
      <c r="EZ270" s="7">
        <v>1.8333333333333299</v>
      </c>
      <c r="FA270" s="7">
        <v>2.86666666666666</v>
      </c>
      <c r="FB270" s="7">
        <v>0.1</v>
      </c>
      <c r="FC270" s="7">
        <v>-1.63333333333333</v>
      </c>
      <c r="FD270" s="7">
        <v>-3.6333333333333302</v>
      </c>
      <c r="FE270" s="7">
        <v>5.6333333333333302</v>
      </c>
      <c r="FF270" s="7">
        <v>-5.3333333333333304</v>
      </c>
      <c r="FG270" s="7">
        <v>8.6666666666666607</v>
      </c>
      <c r="FH270" s="7">
        <v>1.5</v>
      </c>
      <c r="FI270" s="7">
        <v>-0.5</v>
      </c>
      <c r="FJ270" s="7">
        <v>0</v>
      </c>
      <c r="FK270" s="7">
        <v>0</v>
      </c>
      <c r="FL270" s="7">
        <v>0</v>
      </c>
      <c r="FM270" s="7">
        <v>0</v>
      </c>
      <c r="FN270" s="7">
        <v>306.84048733333299</v>
      </c>
      <c r="FO270" s="7">
        <v>0.71854066666666605</v>
      </c>
      <c r="FP270" s="7">
        <v>270.66442733333298</v>
      </c>
      <c r="FQ270" s="7">
        <v>1.866474</v>
      </c>
      <c r="FR270" s="7">
        <v>-170.66442733333301</v>
      </c>
      <c r="FS270" s="7">
        <v>-1.1479330000000001</v>
      </c>
      <c r="FT270" s="7">
        <v>3.7913770000000002</v>
      </c>
      <c r="FU270" s="7">
        <v>-0.42840166666666601</v>
      </c>
      <c r="FV270" s="7">
        <v>-1.6368146666666601</v>
      </c>
      <c r="FW270" s="7">
        <v>2.5448246666666599</v>
      </c>
      <c r="FX270" s="7">
        <v>20357.514284666599</v>
      </c>
      <c r="FY270" s="7">
        <v>271.46666666666601</v>
      </c>
      <c r="FZ270" s="7">
        <v>62.233333333333299</v>
      </c>
      <c r="GA270" s="7">
        <v>160.5</v>
      </c>
      <c r="GB270" s="7">
        <v>48.733333333333299</v>
      </c>
      <c r="GC270" s="7">
        <v>19.966666666666601</v>
      </c>
      <c r="GD270" s="7">
        <v>28.766666666666602</v>
      </c>
      <c r="GE270" s="7">
        <v>49.933333333333302</v>
      </c>
      <c r="GF270" s="7">
        <v>63.766666666666602</v>
      </c>
      <c r="GG270" s="7">
        <v>4.2</v>
      </c>
      <c r="GH270" s="7">
        <v>2.43333333333333</v>
      </c>
    </row>
    <row r="271" spans="1:190" x14ac:dyDescent="0.3">
      <c r="A271" s="6">
        <v>44742</v>
      </c>
      <c r="B271" s="7">
        <v>3.9</v>
      </c>
      <c r="C271" s="7">
        <v>8.6999999999999993</v>
      </c>
      <c r="D271" s="7">
        <v>3.4</v>
      </c>
      <c r="E271" s="7">
        <v>3.3</v>
      </c>
      <c r="F271" s="7">
        <v>3.1</v>
      </c>
      <c r="G271" s="7">
        <v>4</v>
      </c>
      <c r="H271" s="7">
        <v>3.6</v>
      </c>
      <c r="I271" s="7">
        <v>3</v>
      </c>
      <c r="J271" s="7">
        <v>0.87</v>
      </c>
      <c r="K271" s="7">
        <v>1.5</v>
      </c>
      <c r="L271" s="7">
        <v>4.7</v>
      </c>
      <c r="M271" s="7">
        <v>12.4</v>
      </c>
      <c r="N271" s="7">
        <v>0.8</v>
      </c>
      <c r="O271" s="7">
        <v>10.1</v>
      </c>
      <c r="P271" s="7">
        <v>17.7</v>
      </c>
      <c r="Q271" s="7">
        <v>7.3944549999999998</v>
      </c>
      <c r="R271" s="7">
        <v>-31.989106</v>
      </c>
      <c r="S271" s="7">
        <v>11.353733999999999</v>
      </c>
      <c r="T271" s="7">
        <v>-28.862645000000001</v>
      </c>
      <c r="U271" s="7">
        <v>0.8</v>
      </c>
      <c r="V271" s="7">
        <v>13.6</v>
      </c>
      <c r="W271" s="7">
        <v>16.100000000000001</v>
      </c>
      <c r="X271" s="7">
        <v>18.899999999999999</v>
      </c>
      <c r="Y271" s="7">
        <v>50.2</v>
      </c>
      <c r="Z271" s="7">
        <v>52.8</v>
      </c>
      <c r="AA271" s="7">
        <v>54.7</v>
      </c>
      <c r="AB271" s="7">
        <v>51.7</v>
      </c>
      <c r="AC271" s="7">
        <v>54.5</v>
      </c>
      <c r="AD271" s="7">
        <v>5.8536320000000002</v>
      </c>
      <c r="AE271" s="7">
        <v>6.1</v>
      </c>
      <c r="AF271" s="7">
        <v>6.2</v>
      </c>
      <c r="AG271" s="7">
        <v>6.3</v>
      </c>
      <c r="AH271" s="7">
        <v>-2.9</v>
      </c>
      <c r="AI271" s="7">
        <v>30.9</v>
      </c>
      <c r="AJ271" s="7">
        <v>-1.7</v>
      </c>
      <c r="AK271" s="7">
        <v>36.4</v>
      </c>
      <c r="AL271" s="7">
        <v>-13.8</v>
      </c>
      <c r="AM271" s="7">
        <v>-36.1</v>
      </c>
      <c r="AN271" s="7">
        <v>10.7</v>
      </c>
      <c r="AO271" s="7">
        <v>-23</v>
      </c>
      <c r="AP271" s="7">
        <v>7.3</v>
      </c>
      <c r="AQ271" s="7">
        <v>2.4</v>
      </c>
      <c r="AR271" s="7">
        <v>4.3</v>
      </c>
      <c r="AS271" s="7">
        <v>4</v>
      </c>
      <c r="AT271" s="7">
        <v>10.9</v>
      </c>
      <c r="AU271" s="7">
        <v>4</v>
      </c>
      <c r="AV271" s="7">
        <v>25.17</v>
      </c>
      <c r="AW271" s="7">
        <v>2.52</v>
      </c>
      <c r="AX271" s="7">
        <v>31.2</v>
      </c>
      <c r="AY271" s="7">
        <v>66.28</v>
      </c>
      <c r="AZ271" s="7">
        <v>8</v>
      </c>
      <c r="BA271" s="7">
        <v>9.8000000000000007</v>
      </c>
      <c r="BB271" s="7">
        <v>10.4</v>
      </c>
      <c r="BC271" s="7">
        <v>15.1</v>
      </c>
      <c r="BD271" s="7">
        <v>-15.3</v>
      </c>
      <c r="BE271" s="7">
        <v>4.9000000000000004</v>
      </c>
      <c r="BF271" s="7">
        <v>4.5999999999999996</v>
      </c>
      <c r="BG271" s="7">
        <v>14</v>
      </c>
      <c r="BH271" s="7">
        <v>21.6</v>
      </c>
      <c r="BI271" s="7">
        <v>-24.9</v>
      </c>
      <c r="BJ271" s="7">
        <v>-4.2</v>
      </c>
      <c r="BK271" s="7">
        <v>23.7</v>
      </c>
      <c r="BL271" s="7">
        <v>9.8000000000000007</v>
      </c>
      <c r="BM271" s="7">
        <v>10.7</v>
      </c>
      <c r="BN271" s="7">
        <v>24.2</v>
      </c>
      <c r="BO271" s="7">
        <v>10</v>
      </c>
      <c r="BP271" s="7">
        <v>33.799999999999997</v>
      </c>
      <c r="BQ271" s="7">
        <v>4.5</v>
      </c>
      <c r="BR271" s="7">
        <v>9.25</v>
      </c>
      <c r="BS271" s="7">
        <v>1</v>
      </c>
      <c r="BT271" s="7">
        <v>22.9</v>
      </c>
      <c r="BU271" s="7">
        <v>10.8</v>
      </c>
      <c r="BV271" s="7">
        <v>26.83</v>
      </c>
      <c r="BW271" s="7">
        <v>-9.14</v>
      </c>
      <c r="BX271" s="7">
        <v>-5.4</v>
      </c>
      <c r="BY271" s="7">
        <v>-4.5</v>
      </c>
      <c r="BZ271" s="7">
        <v>-10.1</v>
      </c>
      <c r="CA271" s="7">
        <v>-8.6999999999999993</v>
      </c>
      <c r="CB271" s="7">
        <v>-6.8</v>
      </c>
      <c r="CC271" s="7">
        <v>-5.4</v>
      </c>
      <c r="CD271" s="7">
        <v>-48.3</v>
      </c>
      <c r="CE271" s="7">
        <v>-46.3</v>
      </c>
      <c r="CF271" s="7">
        <v>-4.5999999999999996</v>
      </c>
      <c r="CG271" s="7">
        <v>95.38</v>
      </c>
      <c r="CH271" s="7">
        <v>-25.3</v>
      </c>
      <c r="CI271" s="7">
        <v>-34.4</v>
      </c>
      <c r="CJ271" s="7">
        <v>-2.8</v>
      </c>
      <c r="CK271" s="7">
        <v>-21.5</v>
      </c>
      <c r="CL271" s="7">
        <v>-22.2</v>
      </c>
      <c r="CM271" s="7">
        <v>-26.6</v>
      </c>
      <c r="CN271" s="7">
        <v>15.8</v>
      </c>
      <c r="CO271" s="7">
        <v>8.9</v>
      </c>
      <c r="CP271" s="7">
        <v>-1.5</v>
      </c>
      <c r="CQ271" s="7">
        <v>-32.1</v>
      </c>
      <c r="CR271" s="7">
        <v>-1.3</v>
      </c>
      <c r="CS271" s="7">
        <v>-2.7</v>
      </c>
      <c r="CT271" s="7">
        <v>1.1000000000000001</v>
      </c>
      <c r="CU271" s="7">
        <v>-2.1</v>
      </c>
      <c r="CV271" s="7">
        <v>-3.7</v>
      </c>
      <c r="CW271" s="7">
        <v>3.1</v>
      </c>
      <c r="CX271" s="7">
        <v>3.1</v>
      </c>
      <c r="CY271" s="7">
        <v>2.7</v>
      </c>
      <c r="CZ271" s="7">
        <v>3.9</v>
      </c>
      <c r="DA271" s="7">
        <v>-4</v>
      </c>
      <c r="DB271" s="7">
        <v>1.8</v>
      </c>
      <c r="DC271" s="7">
        <v>8.1</v>
      </c>
      <c r="DD271" s="7">
        <v>8.8000000000000007</v>
      </c>
      <c r="DE271" s="7">
        <v>-2.2000000000000002</v>
      </c>
      <c r="DF271" s="7">
        <v>-0.578592</v>
      </c>
      <c r="DG271" s="7">
        <v>3.6</v>
      </c>
      <c r="DH271" s="7">
        <v>0.8</v>
      </c>
      <c r="DI271" s="7">
        <v>23.77</v>
      </c>
      <c r="DJ271" s="7">
        <v>13.9</v>
      </c>
      <c r="DK271" s="7">
        <v>94.26</v>
      </c>
      <c r="DL271" s="7">
        <v>10.199999999999999</v>
      </c>
      <c r="DM271" s="7">
        <v>-527.33723399999997</v>
      </c>
      <c r="DN271" s="7">
        <v>30712.720000000001</v>
      </c>
      <c r="DO271" s="7">
        <v>102.01</v>
      </c>
      <c r="DP271" s="7">
        <v>13.8</v>
      </c>
      <c r="DQ271" s="7">
        <v>5.8</v>
      </c>
      <c r="DR271" s="7">
        <v>11.4</v>
      </c>
      <c r="DS271" s="7">
        <v>11.2</v>
      </c>
      <c r="DT271" s="7">
        <v>32.549999999999997</v>
      </c>
      <c r="DU271" s="7">
        <v>28.33</v>
      </c>
      <c r="DV271" s="7">
        <v>38.01</v>
      </c>
      <c r="DW271" s="7">
        <v>-2.34</v>
      </c>
      <c r="DX271" s="7">
        <v>51.57</v>
      </c>
      <c r="DY271" s="7">
        <v>-13.12</v>
      </c>
      <c r="DZ271" s="7">
        <v>25.13</v>
      </c>
      <c r="EA271" s="7">
        <v>18.559999999999999</v>
      </c>
      <c r="EB271" s="7">
        <v>9.1199999999999992</v>
      </c>
      <c r="EC271" s="7">
        <v>90.3</v>
      </c>
      <c r="ED271" s="7">
        <v>10.8</v>
      </c>
      <c r="EE271" s="7">
        <v>2.1</v>
      </c>
      <c r="EF271" s="7">
        <v>1.901</v>
      </c>
      <c r="EG271" s="7">
        <v>1.9313</v>
      </c>
      <c r="EH271" s="7">
        <v>2.9</v>
      </c>
      <c r="EI271" s="7">
        <v>3.7</v>
      </c>
      <c r="EJ271" s="7">
        <v>1.9424999999999999</v>
      </c>
      <c r="EK271" s="7">
        <v>1.9527000000000001</v>
      </c>
      <c r="EL271" s="7">
        <v>2.0581</v>
      </c>
      <c r="EM271" s="7">
        <v>2.1652</v>
      </c>
      <c r="EN271" s="7">
        <v>2.4285000000000001</v>
      </c>
      <c r="EO271" s="7">
        <v>2.6322999999999999</v>
      </c>
      <c r="EP271" s="7">
        <v>2.1166999999999998</v>
      </c>
      <c r="EQ271" s="7">
        <v>2.5</v>
      </c>
      <c r="ER271" s="7">
        <v>6.1</v>
      </c>
      <c r="ES271" s="7">
        <v>105.2</v>
      </c>
      <c r="ET271" s="7">
        <v>0.39999999999999902</v>
      </c>
      <c r="EU271" s="7">
        <v>4.4000000000000004</v>
      </c>
      <c r="EV271" s="7">
        <v>0.90000000000000102</v>
      </c>
      <c r="EW271" s="7">
        <v>-0.40000000000000102</v>
      </c>
      <c r="EX271" s="7">
        <v>4.5</v>
      </c>
      <c r="EY271" s="7">
        <v>0.4</v>
      </c>
      <c r="EZ271" s="7">
        <v>-0.29999999999999899</v>
      </c>
      <c r="FA271" s="7">
        <v>3.5999999999999899</v>
      </c>
      <c r="FB271" s="7">
        <v>-1.8</v>
      </c>
      <c r="FC271" s="7">
        <v>-3.5</v>
      </c>
      <c r="FD271" s="7">
        <v>-5.3</v>
      </c>
      <c r="FE271" s="7">
        <v>5.9</v>
      </c>
      <c r="FF271" s="7">
        <v>-7</v>
      </c>
      <c r="FG271" s="7">
        <v>7.5999999999999899</v>
      </c>
      <c r="FH271" s="7">
        <v>-0.2</v>
      </c>
      <c r="FI271" s="7">
        <v>-3.3</v>
      </c>
      <c r="FJ271" s="7">
        <v>0</v>
      </c>
      <c r="FK271" s="7">
        <v>0</v>
      </c>
      <c r="FL271" s="7">
        <v>0</v>
      </c>
      <c r="FM271" s="7">
        <v>0</v>
      </c>
      <c r="FN271" s="7">
        <v>265.46410599999899</v>
      </c>
      <c r="FO271" s="7">
        <v>0.61897899999999895</v>
      </c>
      <c r="FP271" s="7">
        <v>291.935555999999</v>
      </c>
      <c r="FQ271" s="7">
        <v>1.755199</v>
      </c>
      <c r="FR271" s="7">
        <v>-191.93555599999999</v>
      </c>
      <c r="FS271" s="7">
        <v>-1.1362190000000001</v>
      </c>
      <c r="FT271" s="7">
        <v>3.983717</v>
      </c>
      <c r="FU271" s="7">
        <v>-0.44670299999999902</v>
      </c>
      <c r="FV271" s="7">
        <v>-1.9352939999999901</v>
      </c>
      <c r="FW271" s="7">
        <v>2.0691999999999902</v>
      </c>
      <c r="FX271" s="7">
        <v>20816.392451999898</v>
      </c>
      <c r="FY271" s="7">
        <v>273.099999999999</v>
      </c>
      <c r="FZ271" s="7">
        <v>62.3</v>
      </c>
      <c r="GA271" s="7">
        <v>161.30000000000001</v>
      </c>
      <c r="GB271" s="7">
        <v>49.5</v>
      </c>
      <c r="GC271" s="7">
        <v>20.099999999999898</v>
      </c>
      <c r="GD271" s="7">
        <v>29.4</v>
      </c>
      <c r="GE271" s="7">
        <v>50.199999999999903</v>
      </c>
      <c r="GF271" s="7">
        <v>64.2</v>
      </c>
      <c r="GG271" s="7">
        <v>3.6</v>
      </c>
      <c r="GH271" s="7">
        <v>0.80000000000000104</v>
      </c>
    </row>
    <row r="272" spans="1:190" x14ac:dyDescent="0.3">
      <c r="A272" s="6">
        <v>44773</v>
      </c>
      <c r="B272" s="7">
        <v>3.8</v>
      </c>
      <c r="C272" s="7">
        <v>8.1</v>
      </c>
      <c r="D272" s="7">
        <v>2.7</v>
      </c>
      <c r="E272" s="7">
        <v>9.5</v>
      </c>
      <c r="F272" s="7">
        <v>5.4</v>
      </c>
      <c r="G272" s="7">
        <v>4.4000000000000004</v>
      </c>
      <c r="H272" s="7">
        <v>1.9</v>
      </c>
      <c r="I272" s="7">
        <v>1.5</v>
      </c>
      <c r="J272" s="7">
        <v>0.38</v>
      </c>
      <c r="K272" s="7">
        <v>4.5</v>
      </c>
      <c r="L272" s="7">
        <v>6.3</v>
      </c>
      <c r="M272" s="7">
        <v>14.3</v>
      </c>
      <c r="N272" s="7">
        <v>-0.1</v>
      </c>
      <c r="O272" s="7">
        <v>11.5</v>
      </c>
      <c r="P272" s="7">
        <v>26.8</v>
      </c>
      <c r="Q272" s="7">
        <v>12.289288000000001</v>
      </c>
      <c r="R272" s="7">
        <v>-26.687104000000001</v>
      </c>
      <c r="S272" s="7">
        <v>15.809476999999999</v>
      </c>
      <c r="T272" s="7">
        <v>-24.133049</v>
      </c>
      <c r="U272" s="7">
        <v>0</v>
      </c>
      <c r="V272" s="7">
        <v>14.2</v>
      </c>
      <c r="W272" s="7">
        <v>14.2</v>
      </c>
      <c r="X272" s="7">
        <v>16.8</v>
      </c>
      <c r="Y272" s="7">
        <v>49</v>
      </c>
      <c r="Z272" s="7">
        <v>49.8</v>
      </c>
      <c r="AA272" s="7">
        <v>53.8</v>
      </c>
      <c r="AB272" s="7">
        <v>50.4</v>
      </c>
      <c r="AC272" s="7">
        <v>55.5</v>
      </c>
      <c r="AD272" s="7">
        <v>6.5788960000000003</v>
      </c>
      <c r="AE272" s="7">
        <v>5.7</v>
      </c>
      <c r="AF272" s="7">
        <v>5.9</v>
      </c>
      <c r="AG272" s="7">
        <v>6</v>
      </c>
      <c r="AH272" s="7">
        <v>-4.3</v>
      </c>
      <c r="AI272" s="7">
        <v>29.3</v>
      </c>
      <c r="AJ272" s="7">
        <v>-1.2</v>
      </c>
      <c r="AK272" s="7">
        <v>37.4</v>
      </c>
      <c r="AL272" s="7">
        <v>-13.2</v>
      </c>
      <c r="AM272" s="7">
        <v>-36.5</v>
      </c>
      <c r="AN272" s="7">
        <v>10.3</v>
      </c>
      <c r="AO272" s="7">
        <v>-22.1</v>
      </c>
      <c r="AP272" s="7">
        <v>6.8</v>
      </c>
      <c r="AQ272" s="7">
        <v>2.2999999999999998</v>
      </c>
      <c r="AR272" s="7">
        <v>4.5</v>
      </c>
      <c r="AS272" s="7">
        <v>2.4</v>
      </c>
      <c r="AT272" s="7">
        <v>10.4</v>
      </c>
      <c r="AU272" s="7">
        <v>3.7</v>
      </c>
      <c r="AV272" s="7">
        <v>24.85</v>
      </c>
      <c r="AW272" s="7">
        <v>2.5299999999999998</v>
      </c>
      <c r="AX272" s="7">
        <v>31.61</v>
      </c>
      <c r="AY272" s="7">
        <v>65.87</v>
      </c>
      <c r="AZ272" s="7">
        <v>6.5</v>
      </c>
      <c r="BA272" s="7">
        <v>8.3000000000000007</v>
      </c>
      <c r="BB272" s="7">
        <v>9.9</v>
      </c>
      <c r="BC272" s="7">
        <v>15.1</v>
      </c>
      <c r="BD272" s="7">
        <v>-17.100000000000001</v>
      </c>
      <c r="BE272" s="7">
        <v>5.9</v>
      </c>
      <c r="BF272" s="7">
        <v>4.2</v>
      </c>
      <c r="BG272" s="7">
        <v>14</v>
      </c>
      <c r="BH272" s="7">
        <v>21.5</v>
      </c>
      <c r="BI272" s="7">
        <v>-30.3</v>
      </c>
      <c r="BJ272" s="7">
        <v>-5.2</v>
      </c>
      <c r="BK272" s="7">
        <v>23.8</v>
      </c>
      <c r="BL272" s="7">
        <v>13.7</v>
      </c>
      <c r="BM272" s="7">
        <v>11.8</v>
      </c>
      <c r="BN272" s="7">
        <v>26.2</v>
      </c>
      <c r="BO272" s="7">
        <v>8.1999999999999993</v>
      </c>
      <c r="BP272" s="7">
        <v>32.200000000000003</v>
      </c>
      <c r="BQ272" s="7">
        <v>6.9</v>
      </c>
      <c r="BR272" s="7">
        <v>9.58</v>
      </c>
      <c r="BS272" s="7">
        <v>4.0999999999999996</v>
      </c>
      <c r="BT272" s="7">
        <v>21.2</v>
      </c>
      <c r="BU272" s="7">
        <v>11.1</v>
      </c>
      <c r="BV272" s="7">
        <v>18.55</v>
      </c>
      <c r="BW272" s="7">
        <v>21.44</v>
      </c>
      <c r="BX272" s="7">
        <v>-6.4</v>
      </c>
      <c r="BY272" s="7">
        <v>-5.8</v>
      </c>
      <c r="BZ272" s="7">
        <v>-10.3</v>
      </c>
      <c r="CA272" s="7">
        <v>-10.199999999999999</v>
      </c>
      <c r="CB272" s="7">
        <v>-5.9</v>
      </c>
      <c r="CC272" s="7">
        <v>-6.4</v>
      </c>
      <c r="CD272" s="7">
        <v>-48.1</v>
      </c>
      <c r="CE272" s="7">
        <v>-43</v>
      </c>
      <c r="CF272" s="7">
        <v>-4</v>
      </c>
      <c r="CG272" s="7">
        <v>95.26</v>
      </c>
      <c r="CH272" s="7">
        <v>-25.4</v>
      </c>
      <c r="CI272" s="7">
        <v>-36.1</v>
      </c>
      <c r="CJ272" s="7">
        <v>-3.7</v>
      </c>
      <c r="CK272" s="7">
        <v>-23.3</v>
      </c>
      <c r="CL272" s="7">
        <v>-23.1</v>
      </c>
      <c r="CM272" s="7">
        <v>-27.1</v>
      </c>
      <c r="CN272" s="7">
        <v>9.6999999999999993</v>
      </c>
      <c r="CO272" s="7">
        <v>6.2</v>
      </c>
      <c r="CP272" s="7">
        <v>-3.2</v>
      </c>
      <c r="CQ272" s="7">
        <v>-31.8</v>
      </c>
      <c r="CR272" s="7">
        <v>-1.7</v>
      </c>
      <c r="CS272" s="7">
        <v>-3</v>
      </c>
      <c r="CT272" s="7">
        <v>0.9</v>
      </c>
      <c r="CU272" s="7">
        <v>-2.5</v>
      </c>
      <c r="CV272" s="7">
        <v>-3.9</v>
      </c>
      <c r="CW272" s="7">
        <v>2.7</v>
      </c>
      <c r="CX272" s="7">
        <v>2.7</v>
      </c>
      <c r="CY272" s="7">
        <v>2.6</v>
      </c>
      <c r="CZ272" s="7">
        <v>3.2</v>
      </c>
      <c r="DA272" s="7">
        <v>-1.5</v>
      </c>
      <c r="DB272" s="7">
        <v>1.9</v>
      </c>
      <c r="DC272" s="7">
        <v>6.8</v>
      </c>
      <c r="DD272" s="7">
        <v>7.5</v>
      </c>
      <c r="DE272" s="7">
        <v>-1.2</v>
      </c>
      <c r="DF272" s="7">
        <v>-0.77</v>
      </c>
      <c r="DG272" s="9">
        <f>2/3*DG271+1/3*DG274</f>
        <v>2.4</v>
      </c>
      <c r="DH272" s="9">
        <f>2/3*DH271+1/3*DH274</f>
        <v>0.53333333333333333</v>
      </c>
      <c r="DI272" s="7">
        <v>29.65</v>
      </c>
      <c r="DJ272" s="7">
        <v>9.6999999999999993</v>
      </c>
      <c r="DK272" s="7">
        <v>81.510000000000005</v>
      </c>
      <c r="DL272" s="7">
        <v>10.3</v>
      </c>
      <c r="DM272" s="7">
        <v>-604.22484399999996</v>
      </c>
      <c r="DN272" s="7">
        <v>31040.71</v>
      </c>
      <c r="DO272" s="7">
        <v>102.62</v>
      </c>
      <c r="DP272" s="7">
        <v>13.9</v>
      </c>
      <c r="DQ272" s="7">
        <v>6.7</v>
      </c>
      <c r="DR272" s="7">
        <v>12</v>
      </c>
      <c r="DS272" s="7">
        <v>11</v>
      </c>
      <c r="DT272" s="7">
        <v>-37.130000000000003</v>
      </c>
      <c r="DU272" s="7">
        <v>-5.83</v>
      </c>
      <c r="DV272" s="7">
        <v>-44.51</v>
      </c>
      <c r="DW272" s="7">
        <v>-70.02</v>
      </c>
      <c r="DX272" s="7">
        <v>-33.619999999999997</v>
      </c>
      <c r="DY272" s="7">
        <v>-16.8</v>
      </c>
      <c r="DZ272" s="7">
        <v>-103.96</v>
      </c>
      <c r="EA272" s="7">
        <v>-20.61</v>
      </c>
      <c r="EB272" s="7">
        <v>-19.059999999999999</v>
      </c>
      <c r="EC272" s="7">
        <v>-15.99</v>
      </c>
      <c r="ED272" s="7">
        <v>10.7</v>
      </c>
      <c r="EE272" s="7">
        <v>2.1</v>
      </c>
      <c r="EF272" s="7">
        <v>1.254</v>
      </c>
      <c r="EG272" s="7">
        <v>1.6333</v>
      </c>
      <c r="EH272" s="7">
        <v>1.9159999999999999</v>
      </c>
      <c r="EI272" s="7">
        <v>3.7</v>
      </c>
      <c r="EJ272" s="7">
        <v>1.7</v>
      </c>
      <c r="EK272" s="7">
        <v>1.8095000000000001</v>
      </c>
      <c r="EL272" s="7">
        <v>1.8992</v>
      </c>
      <c r="EM272" s="7">
        <v>2.0388000000000002</v>
      </c>
      <c r="EN272" s="7">
        <v>2.339</v>
      </c>
      <c r="EO272" s="7">
        <v>2.5253000000000001</v>
      </c>
      <c r="EP272" s="7">
        <v>2.0571000000000002</v>
      </c>
      <c r="EQ272" s="7">
        <v>2.7</v>
      </c>
      <c r="ER272" s="7">
        <v>4.2</v>
      </c>
      <c r="ES272" s="7">
        <v>103.1</v>
      </c>
      <c r="ET272" s="7">
        <v>0</v>
      </c>
      <c r="EU272" s="7">
        <v>0</v>
      </c>
      <c r="EV272" s="7">
        <v>0</v>
      </c>
      <c r="EW272" s="7">
        <v>0</v>
      </c>
      <c r="EX272" s="7">
        <v>0</v>
      </c>
      <c r="EY272" s="7">
        <v>0</v>
      </c>
      <c r="EZ272" s="7">
        <v>0</v>
      </c>
      <c r="FA272" s="7">
        <v>0</v>
      </c>
      <c r="FB272" s="7">
        <v>0</v>
      </c>
      <c r="FC272" s="7">
        <v>0</v>
      </c>
      <c r="FD272" s="7">
        <v>0</v>
      </c>
      <c r="FE272" s="7">
        <v>0</v>
      </c>
      <c r="FF272" s="7">
        <v>0</v>
      </c>
      <c r="FG272" s="7">
        <v>0</v>
      </c>
      <c r="FH272" s="7">
        <v>0</v>
      </c>
      <c r="FI272" s="7">
        <v>0</v>
      </c>
      <c r="FJ272" s="7">
        <v>0</v>
      </c>
      <c r="FK272" s="7">
        <v>0</v>
      </c>
      <c r="FL272" s="7">
        <v>0</v>
      </c>
      <c r="FM272" s="7">
        <v>0</v>
      </c>
      <c r="FN272" s="7">
        <v>0</v>
      </c>
      <c r="FO272" s="7">
        <v>0</v>
      </c>
      <c r="FP272" s="7">
        <v>0</v>
      </c>
      <c r="FQ272" s="7">
        <v>0</v>
      </c>
      <c r="FR272" s="7">
        <v>0</v>
      </c>
      <c r="FS272" s="7">
        <v>0</v>
      </c>
      <c r="FT272" s="7">
        <v>0</v>
      </c>
      <c r="FU272" s="7">
        <v>0</v>
      </c>
      <c r="FV272" s="7">
        <v>0</v>
      </c>
      <c r="FW272" s="7">
        <v>0</v>
      </c>
      <c r="FX272" s="7">
        <v>0</v>
      </c>
      <c r="FY272" s="7">
        <v>0</v>
      </c>
      <c r="FZ272" s="7">
        <v>0</v>
      </c>
      <c r="GA272" s="7">
        <v>0</v>
      </c>
      <c r="GB272" s="7">
        <v>0</v>
      </c>
      <c r="GC272" s="7">
        <v>0</v>
      </c>
      <c r="GD272" s="7">
        <v>0</v>
      </c>
      <c r="GE272" s="7">
        <v>0</v>
      </c>
      <c r="GF272" s="7">
        <v>0</v>
      </c>
      <c r="GG272" s="7">
        <v>0</v>
      </c>
      <c r="GH272" s="7">
        <v>0</v>
      </c>
    </row>
    <row r="273" spans="1:190" x14ac:dyDescent="0.3">
      <c r="A273" s="6">
        <v>44804</v>
      </c>
      <c r="B273" s="7">
        <v>4.2</v>
      </c>
      <c r="C273" s="7">
        <v>5.3</v>
      </c>
      <c r="D273" s="7">
        <v>3.1</v>
      </c>
      <c r="E273" s="7">
        <v>13.6</v>
      </c>
      <c r="F273" s="7">
        <v>5.6</v>
      </c>
      <c r="G273" s="7">
        <v>4.0999999999999996</v>
      </c>
      <c r="H273" s="7">
        <v>4</v>
      </c>
      <c r="I273" s="7">
        <v>1.1000000000000001</v>
      </c>
      <c r="J273" s="7">
        <v>0.32</v>
      </c>
      <c r="K273" s="7">
        <v>9.9</v>
      </c>
      <c r="L273" s="7">
        <v>10.7</v>
      </c>
      <c r="M273" s="7">
        <v>14.5</v>
      </c>
      <c r="N273" s="7">
        <v>3.6</v>
      </c>
      <c r="O273" s="7">
        <v>15</v>
      </c>
      <c r="P273" s="7">
        <v>33.5</v>
      </c>
      <c r="Q273" s="7">
        <v>2.989522</v>
      </c>
      <c r="R273" s="7">
        <v>42.919809000000001</v>
      </c>
      <c r="S273" s="7">
        <v>7.394584</v>
      </c>
      <c r="T273" s="7">
        <v>52.660894999999996</v>
      </c>
      <c r="U273" s="7">
        <v>0</v>
      </c>
      <c r="V273" s="7">
        <v>14</v>
      </c>
      <c r="W273" s="7">
        <v>11.4</v>
      </c>
      <c r="X273" s="7">
        <v>14.1</v>
      </c>
      <c r="Y273" s="7">
        <v>49.4</v>
      </c>
      <c r="Z273" s="7">
        <v>49.8</v>
      </c>
      <c r="AA273" s="7">
        <v>52.6</v>
      </c>
      <c r="AB273" s="7">
        <v>49.5</v>
      </c>
      <c r="AC273" s="7">
        <v>55</v>
      </c>
      <c r="AD273" s="7">
        <v>5.7623810000000004</v>
      </c>
      <c r="AE273" s="7">
        <v>5.8</v>
      </c>
      <c r="AF273" s="7">
        <v>6</v>
      </c>
      <c r="AG273" s="7">
        <v>4.5</v>
      </c>
      <c r="AH273" s="7">
        <v>-4</v>
      </c>
      <c r="AI273" s="7">
        <v>27.7</v>
      </c>
      <c r="AJ273" s="7">
        <v>-0.7</v>
      </c>
      <c r="AK273" s="7">
        <v>36.200000000000003</v>
      </c>
      <c r="AL273" s="7">
        <v>-11</v>
      </c>
      <c r="AM273" s="7">
        <v>-38.5</v>
      </c>
      <c r="AN273" s="7">
        <v>10.199999999999999</v>
      </c>
      <c r="AO273" s="7">
        <v>-21.4</v>
      </c>
      <c r="AP273" s="7">
        <v>6.6</v>
      </c>
      <c r="AQ273" s="7">
        <v>3.5</v>
      </c>
      <c r="AR273" s="7">
        <v>4.8</v>
      </c>
      <c r="AS273" s="7">
        <v>2.2999999999999998</v>
      </c>
      <c r="AT273" s="7">
        <v>10.4</v>
      </c>
      <c r="AU273" s="7">
        <v>3.9</v>
      </c>
      <c r="AV273" s="7">
        <v>24.74</v>
      </c>
      <c r="AW273" s="7">
        <v>2.52</v>
      </c>
      <c r="AX273" s="7">
        <v>31.56</v>
      </c>
      <c r="AY273" s="7">
        <v>65.92</v>
      </c>
      <c r="AZ273" s="7">
        <v>6.4</v>
      </c>
      <c r="BA273" s="7">
        <v>6.9</v>
      </c>
      <c r="BB273" s="7">
        <v>10</v>
      </c>
      <c r="BC273" s="7">
        <v>15</v>
      </c>
      <c r="BD273" s="7">
        <v>-10.8</v>
      </c>
      <c r="BE273" s="7">
        <v>4.8</v>
      </c>
      <c r="BF273" s="7">
        <v>4.9000000000000004</v>
      </c>
      <c r="BG273" s="7">
        <v>12.9</v>
      </c>
      <c r="BH273" s="7">
        <v>27.2</v>
      </c>
      <c r="BI273" s="7">
        <v>-27.5</v>
      </c>
      <c r="BJ273" s="7">
        <v>-6.2</v>
      </c>
      <c r="BK273" s="7">
        <v>23.5</v>
      </c>
      <c r="BL273" s="7">
        <v>16</v>
      </c>
      <c r="BM273" s="7">
        <v>13</v>
      </c>
      <c r="BN273" s="7">
        <v>23.2</v>
      </c>
      <c r="BO273" s="7">
        <v>8.3000000000000007</v>
      </c>
      <c r="BP273" s="7">
        <v>31.4</v>
      </c>
      <c r="BQ273" s="7">
        <v>6</v>
      </c>
      <c r="BR273" s="7">
        <v>10.37</v>
      </c>
      <c r="BS273" s="7">
        <v>1.2</v>
      </c>
      <c r="BT273" s="7">
        <v>18.899999999999999</v>
      </c>
      <c r="BU273" s="7">
        <v>10.8</v>
      </c>
      <c r="BV273" s="7">
        <v>10.95</v>
      </c>
      <c r="BW273" s="7">
        <v>22.41</v>
      </c>
      <c r="BX273" s="7">
        <v>-7.4</v>
      </c>
      <c r="BY273" s="7">
        <v>-6.9</v>
      </c>
      <c r="BZ273" s="7">
        <v>-10.1</v>
      </c>
      <c r="CA273" s="7">
        <v>-11.6</v>
      </c>
      <c r="CB273" s="7">
        <v>-6.7</v>
      </c>
      <c r="CC273" s="7">
        <v>-7.4</v>
      </c>
      <c r="CD273" s="7">
        <v>-49.7</v>
      </c>
      <c r="CE273" s="7">
        <v>-42.5</v>
      </c>
      <c r="CF273" s="7">
        <v>-4.5</v>
      </c>
      <c r="CG273" s="7">
        <v>95.07</v>
      </c>
      <c r="CH273" s="7">
        <v>-25</v>
      </c>
      <c r="CI273" s="7">
        <v>-37.200000000000003</v>
      </c>
      <c r="CJ273" s="7">
        <v>-4.5</v>
      </c>
      <c r="CK273" s="7">
        <v>-21.1</v>
      </c>
      <c r="CL273" s="7">
        <v>-23</v>
      </c>
      <c r="CM273" s="7">
        <v>-26.8</v>
      </c>
      <c r="CN273" s="7">
        <v>6.6</v>
      </c>
      <c r="CO273" s="7">
        <v>4.8</v>
      </c>
      <c r="CP273" s="7">
        <v>-1.7</v>
      </c>
      <c r="CQ273" s="7">
        <v>-30.9</v>
      </c>
      <c r="CR273" s="7">
        <v>-2.1</v>
      </c>
      <c r="CS273" s="7">
        <v>-3.3</v>
      </c>
      <c r="CT273" s="7">
        <v>0.8</v>
      </c>
      <c r="CU273" s="7">
        <v>-2.8</v>
      </c>
      <c r="CV273" s="7">
        <v>-4.2</v>
      </c>
      <c r="CW273" s="7">
        <v>5.4</v>
      </c>
      <c r="CX273" s="7">
        <v>5.5</v>
      </c>
      <c r="CY273" s="7">
        <v>5</v>
      </c>
      <c r="CZ273" s="7">
        <v>5.0999999999999996</v>
      </c>
      <c r="DA273" s="7">
        <v>8.4</v>
      </c>
      <c r="DB273" s="7">
        <v>4.3</v>
      </c>
      <c r="DC273" s="7">
        <v>9.3000000000000007</v>
      </c>
      <c r="DD273" s="7">
        <v>9.1</v>
      </c>
      <c r="DE273" s="7">
        <v>12.9</v>
      </c>
      <c r="DF273" s="7">
        <v>2.23</v>
      </c>
      <c r="DG273" s="9">
        <f>1/3*DG271+2/3*DG274</f>
        <v>1.2</v>
      </c>
      <c r="DH273" s="9">
        <f>1/3*DH271+2/3*DH274</f>
        <v>0.26666666666666666</v>
      </c>
      <c r="DI273" s="7">
        <v>32.06</v>
      </c>
      <c r="DJ273" s="7">
        <v>15.9</v>
      </c>
      <c r="DK273" s="7">
        <v>34.119999999999997</v>
      </c>
      <c r="DL273" s="7">
        <v>9.5</v>
      </c>
      <c r="DM273" s="7">
        <v>-558.35449900000003</v>
      </c>
      <c r="DN273" s="7">
        <v>30548.81</v>
      </c>
      <c r="DO273" s="7">
        <v>101.62</v>
      </c>
      <c r="DP273" s="7">
        <v>14.3</v>
      </c>
      <c r="DQ273" s="7">
        <v>6.1</v>
      </c>
      <c r="DR273" s="7">
        <v>12.2</v>
      </c>
      <c r="DS273" s="7">
        <v>10.9</v>
      </c>
      <c r="DT273" s="7">
        <v>2.46</v>
      </c>
      <c r="DU273" s="7">
        <v>7.34</v>
      </c>
      <c r="DV273" s="7">
        <v>5.67</v>
      </c>
      <c r="DW273" s="7">
        <v>-20.420000000000002</v>
      </c>
      <c r="DX273" s="7">
        <v>25.66</v>
      </c>
      <c r="DY273" s="7">
        <v>-37.590000000000003</v>
      </c>
      <c r="DZ273" s="7">
        <v>-6.57</v>
      </c>
      <c r="EA273" s="7">
        <v>70.31</v>
      </c>
      <c r="EB273" s="7">
        <v>-249.19</v>
      </c>
      <c r="EC273" s="7">
        <v>-538.37</v>
      </c>
      <c r="ED273" s="7">
        <v>10.5</v>
      </c>
      <c r="EE273" s="7">
        <v>2</v>
      </c>
      <c r="EF273" s="7">
        <v>1.401</v>
      </c>
      <c r="EG273" s="7">
        <v>1.375</v>
      </c>
      <c r="EH273" s="7">
        <v>1.9</v>
      </c>
      <c r="EI273" s="7">
        <v>3.65</v>
      </c>
      <c r="EJ273" s="7">
        <v>1.7173</v>
      </c>
      <c r="EK273" s="7">
        <v>1.7233000000000001</v>
      </c>
      <c r="EL273" s="7">
        <v>1.8009999999999999</v>
      </c>
      <c r="EM273" s="7">
        <v>1.9137999999999999</v>
      </c>
      <c r="EN273" s="7">
        <v>2.2057000000000002</v>
      </c>
      <c r="EO273" s="7">
        <v>2.4243999999999999</v>
      </c>
      <c r="EP273" s="7">
        <v>2.0350000000000001</v>
      </c>
      <c r="EQ273" s="7">
        <v>2.5</v>
      </c>
      <c r="ER273" s="7">
        <v>2.2999999999999998</v>
      </c>
      <c r="ES273" s="7">
        <v>102.3</v>
      </c>
      <c r="ET273" s="7">
        <v>0</v>
      </c>
      <c r="EU273" s="7">
        <v>0</v>
      </c>
      <c r="EV273" s="7">
        <v>0</v>
      </c>
      <c r="EW273" s="7">
        <v>0</v>
      </c>
      <c r="EX273" s="7">
        <v>0</v>
      </c>
      <c r="EY273" s="7">
        <v>0</v>
      </c>
      <c r="EZ273" s="7">
        <v>0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7">
        <v>0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0</v>
      </c>
      <c r="FN273" s="7">
        <v>0</v>
      </c>
      <c r="FO273" s="7">
        <v>0</v>
      </c>
      <c r="FP273" s="7">
        <v>0</v>
      </c>
      <c r="FQ273" s="7">
        <v>0</v>
      </c>
      <c r="FR273" s="7">
        <v>0</v>
      </c>
      <c r="FS273" s="7">
        <v>0</v>
      </c>
      <c r="FT273" s="7">
        <v>0</v>
      </c>
      <c r="FU273" s="7">
        <v>0</v>
      </c>
      <c r="FV273" s="7">
        <v>0</v>
      </c>
      <c r="FW273" s="7">
        <v>0</v>
      </c>
      <c r="FX273" s="7">
        <v>0</v>
      </c>
      <c r="FY273" s="7">
        <v>0</v>
      </c>
      <c r="FZ273" s="7">
        <v>0</v>
      </c>
      <c r="GA273" s="7">
        <v>0</v>
      </c>
      <c r="GB273" s="7">
        <v>0</v>
      </c>
      <c r="GC273" s="7">
        <v>0</v>
      </c>
      <c r="GD273" s="7">
        <v>0</v>
      </c>
      <c r="GE273" s="7">
        <v>0</v>
      </c>
      <c r="GF273" s="7">
        <v>0</v>
      </c>
      <c r="GG273" s="7">
        <v>0</v>
      </c>
      <c r="GH273" s="7">
        <v>0</v>
      </c>
    </row>
    <row r="274" spans="1:190" x14ac:dyDescent="0.3">
      <c r="A274" s="6">
        <v>44834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0.9</v>
      </c>
      <c r="M274" s="7">
        <v>4.0999999999999996</v>
      </c>
      <c r="N274" s="7">
        <v>3.3</v>
      </c>
      <c r="O274" s="7">
        <v>-4.5999999999999996</v>
      </c>
      <c r="P274" s="7">
        <v>-2.8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50.1</v>
      </c>
      <c r="Z274" s="7">
        <v>51.5</v>
      </c>
      <c r="AA274" s="7">
        <v>50.6</v>
      </c>
      <c r="AB274" s="7">
        <v>48.1</v>
      </c>
      <c r="AC274" s="7">
        <v>49.3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  <c r="CB274" s="7">
        <v>0</v>
      </c>
      <c r="CC274" s="7">
        <v>0</v>
      </c>
      <c r="CD274" s="7">
        <v>0</v>
      </c>
      <c r="CE274" s="7">
        <v>0</v>
      </c>
      <c r="CF274" s="7">
        <v>0</v>
      </c>
      <c r="CG274" s="7">
        <v>0</v>
      </c>
      <c r="CH274" s="7">
        <v>0</v>
      </c>
      <c r="CI274" s="7">
        <v>0</v>
      </c>
      <c r="CJ274" s="7">
        <v>0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0</v>
      </c>
      <c r="CQ274" s="7">
        <v>0</v>
      </c>
      <c r="CR274" s="7">
        <v>0</v>
      </c>
      <c r="CS274" s="7">
        <v>0</v>
      </c>
      <c r="CT274" s="7">
        <v>0</v>
      </c>
      <c r="CU274" s="7">
        <v>0</v>
      </c>
      <c r="CV274" s="7">
        <v>0</v>
      </c>
      <c r="CW274" s="7">
        <v>0</v>
      </c>
      <c r="CX274" s="7">
        <v>0</v>
      </c>
      <c r="CY274" s="7">
        <v>0</v>
      </c>
      <c r="CZ274" s="7">
        <v>0</v>
      </c>
      <c r="DA274" s="7">
        <v>0</v>
      </c>
      <c r="DB274" s="7">
        <v>0</v>
      </c>
      <c r="DC274" s="7">
        <v>0</v>
      </c>
      <c r="DD274" s="7">
        <v>0</v>
      </c>
      <c r="DE274" s="7">
        <v>0</v>
      </c>
      <c r="DF274" s="7">
        <v>0</v>
      </c>
      <c r="DG274" s="7">
        <v>0</v>
      </c>
      <c r="DH274" s="7">
        <v>0</v>
      </c>
      <c r="DI274" s="7">
        <v>25.7</v>
      </c>
      <c r="DJ274" s="7">
        <v>0</v>
      </c>
      <c r="DK274" s="7">
        <v>0</v>
      </c>
      <c r="DL274" s="7">
        <v>0</v>
      </c>
      <c r="DM274" s="7">
        <v>0</v>
      </c>
      <c r="DN274" s="7">
        <v>30289.55</v>
      </c>
      <c r="DO274" s="7">
        <v>101.03</v>
      </c>
      <c r="DP274" s="7">
        <v>13.6</v>
      </c>
      <c r="DQ274" s="7">
        <v>6.4</v>
      </c>
      <c r="DR274" s="7">
        <v>12.1</v>
      </c>
      <c r="DS274" s="7">
        <v>11.2</v>
      </c>
      <c r="DT274" s="7">
        <v>48.8</v>
      </c>
      <c r="DU274" s="7">
        <v>37.200000000000003</v>
      </c>
      <c r="DV274" s="7">
        <v>45.88</v>
      </c>
      <c r="DW274" s="7">
        <v>-17.54</v>
      </c>
      <c r="DX274" s="7">
        <v>95.58</v>
      </c>
      <c r="DY274" s="7">
        <v>5.68</v>
      </c>
      <c r="DZ274" s="7">
        <v>12.88</v>
      </c>
      <c r="EA274" s="7">
        <v>47.32</v>
      </c>
      <c r="EB274" s="7">
        <v>-4.59</v>
      </c>
      <c r="EC274" s="7">
        <v>319.27999999999997</v>
      </c>
      <c r="ED274" s="7">
        <v>10.6</v>
      </c>
      <c r="EE274" s="7">
        <v>2</v>
      </c>
      <c r="EF274" s="7">
        <v>2.081</v>
      </c>
      <c r="EG274" s="7">
        <v>1.75</v>
      </c>
      <c r="EH274" s="7">
        <v>1.9</v>
      </c>
      <c r="EI274" s="7">
        <v>0</v>
      </c>
      <c r="EJ274" s="7">
        <v>1.8894</v>
      </c>
      <c r="EK274" s="7">
        <v>1.8474999999999999</v>
      </c>
      <c r="EL274" s="7">
        <v>1.9165000000000001</v>
      </c>
      <c r="EM274" s="7">
        <v>2.0234999999999999</v>
      </c>
      <c r="EN274" s="7">
        <v>2.3376000000000001</v>
      </c>
      <c r="EO274" s="7">
        <v>2.5707</v>
      </c>
      <c r="EP274" s="7">
        <v>2.29</v>
      </c>
      <c r="EQ274" s="7">
        <v>2.8</v>
      </c>
      <c r="ER274" s="7">
        <v>0.9</v>
      </c>
      <c r="ES274" s="7">
        <v>0</v>
      </c>
      <c r="ET274" s="7">
        <v>0</v>
      </c>
      <c r="EU274" s="7">
        <v>0</v>
      </c>
      <c r="EV274" s="7">
        <v>0</v>
      </c>
      <c r="EW274" s="7">
        <v>0</v>
      </c>
      <c r="EX274" s="7">
        <v>0</v>
      </c>
      <c r="EY274" s="7">
        <v>0</v>
      </c>
      <c r="EZ274" s="7">
        <v>0</v>
      </c>
      <c r="FA274" s="7">
        <v>0</v>
      </c>
      <c r="FB274" s="7">
        <v>0</v>
      </c>
      <c r="FC274" s="7">
        <v>0</v>
      </c>
      <c r="FD274" s="7">
        <v>0</v>
      </c>
      <c r="FE274" s="7">
        <v>0</v>
      </c>
      <c r="FF274" s="7">
        <v>0</v>
      </c>
      <c r="FG274" s="7">
        <v>0</v>
      </c>
      <c r="FH274" s="7">
        <v>0</v>
      </c>
      <c r="FI274" s="7">
        <v>0</v>
      </c>
      <c r="FJ274" s="7">
        <v>0</v>
      </c>
      <c r="FK274" s="7">
        <v>0</v>
      </c>
      <c r="FL274" s="7">
        <v>0</v>
      </c>
      <c r="FM274" s="7">
        <v>0</v>
      </c>
      <c r="FN274" s="7">
        <v>0</v>
      </c>
      <c r="FO274" s="7">
        <v>0</v>
      </c>
      <c r="FP274" s="7">
        <v>0</v>
      </c>
      <c r="FQ274" s="7">
        <v>0</v>
      </c>
      <c r="FR274" s="7">
        <v>0</v>
      </c>
      <c r="FS274" s="7">
        <v>0</v>
      </c>
      <c r="FT274" s="7">
        <v>0</v>
      </c>
      <c r="FU274" s="7">
        <v>0</v>
      </c>
      <c r="FV274" s="7">
        <v>0</v>
      </c>
      <c r="FW274" s="7">
        <v>0</v>
      </c>
      <c r="FX274" s="7">
        <v>0</v>
      </c>
      <c r="FY274" s="7">
        <v>0</v>
      </c>
      <c r="FZ274" s="7">
        <v>0</v>
      </c>
      <c r="GA274" s="7">
        <v>0</v>
      </c>
      <c r="GB274" s="7">
        <v>0</v>
      </c>
      <c r="GC274" s="7">
        <v>0</v>
      </c>
      <c r="GD274" s="7">
        <v>0</v>
      </c>
      <c r="GE274" s="7">
        <v>0</v>
      </c>
      <c r="GF274" s="7">
        <v>0</v>
      </c>
      <c r="GG274" s="7">
        <v>0</v>
      </c>
      <c r="GH274" s="7">
        <v>0</v>
      </c>
    </row>
  </sheetData>
  <phoneticPr fontId="2" type="noConversion"/>
  <conditionalFormatting sqref="B198:J198 B188:E188 B186:J186 B2:P2 B14:P14 B26:P26 B180:AG180 B196:W196 B51:AU51 AW51:CQ51 B125:BV125 L198:CQ198 G188:CQ188 B187:CQ187 L186:CQ186 B3:CQ13 U2:CQ2 AI180:CQ180 B197:CQ197 Y196:CQ196 B15:CQ25 B27:CQ50 B181:CQ185 B189:CQ195 B199:CQ274 BX125:CQ125 B126:CQ179 B52:CQ124 U14:GH14 CR32:GH37 U26:DY26 EA26:ED26 CR49:EC49 EE49:GH49 CR61:EC61 EE61:GH61 CR73:EC73 EE73:GH73 CR85:EC85 EE85:GH85 CR97:EC97 EE97:GH97 EE109:GH109 EE121:GH121 CR133:EC133 EE133:GH133 CR145:EC145 EE145:GH145 CR157:EC157 EE157:GH157 CR169:EC169 EE169:GH169 CR2:ED13 CR16:GH24 CR15:ED15 CR25:ED25 CR27:ED31 CR38:ED38 EF38:GH38 CR46:DT46 EF45:GH46 EF48:GH48 CR39:GH43 DI44:GH44 DI45:DT45 CR44:DH45 DI48:ED48 DI47:GH47 CR47:DH48 CR50:GH52 CR62:GH64 CR122:GH132 CR134:GH144 CR74:GH75 CR86:GH87 DV45:ED46 CR59:GH60 CR55:DT58 DV55:GH58 CR54:GH54 CR53:DT53 DV53:GH53 CR72:GH72 CR65:DT71 CR79:DV79 CR78:DT78 CR84:GH84 CR80:DT83 DW80:GH81 CR90:DT90 CR95:GH96 CR76:DV77 DY76:GH79 DW83:GH83 DY82:EA82 CR91:DV94 CR88:DV89 DY89:GH90 DW108:EJ108 DW109:EC109 CR108:DV109 DW120:GH120 DW121:EC121 CR120:DV121 EC82:GH82 DY88:EA88 EC88:GH88 DY92:GH93 DY91:EA91 EC91:GH91 DY94:EA94 EC94:GH94 DW65:GH71 CR110:GH119 EF25:GH31 EF15:GH15 EF2:GH13 CR146:GH156 CR98:GH105 CR106:EJ107 EK106:GH108 CR158:GH168 CR170:GH274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8542-51CF-45AB-BE86-B3D9D5176479}">
  <dimension ref="A1:BM86"/>
  <sheetViews>
    <sheetView workbookViewId="0">
      <selection sqref="A1:XFD1048576"/>
    </sheetView>
  </sheetViews>
  <sheetFormatPr defaultRowHeight="14" x14ac:dyDescent="0.3"/>
  <cols>
    <col min="1" max="1" width="28.08203125" customWidth="1"/>
  </cols>
  <sheetData>
    <row r="1" spans="1:65" s="4" customFormat="1" x14ac:dyDescent="0.3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3">
      <c r="A2" s="1"/>
    </row>
    <row r="3" spans="1:65" x14ac:dyDescent="0.3">
      <c r="A3" s="1"/>
    </row>
    <row r="4" spans="1:65" x14ac:dyDescent="0.3">
      <c r="A4" s="1"/>
    </row>
    <row r="5" spans="1:65" x14ac:dyDescent="0.3">
      <c r="A5" s="1"/>
    </row>
    <row r="6" spans="1:65" x14ac:dyDescent="0.3">
      <c r="A6" s="1"/>
    </row>
    <row r="7" spans="1:65" x14ac:dyDescent="0.3">
      <c r="A7" s="1"/>
    </row>
    <row r="8" spans="1:65" x14ac:dyDescent="0.3">
      <c r="A8" s="1"/>
    </row>
    <row r="9" spans="1:65" x14ac:dyDescent="0.3">
      <c r="A9" s="1"/>
    </row>
    <row r="10" spans="1:65" x14ac:dyDescent="0.3">
      <c r="A10" s="1"/>
    </row>
    <row r="11" spans="1:65" x14ac:dyDescent="0.3">
      <c r="A11" s="1"/>
    </row>
    <row r="12" spans="1:65" x14ac:dyDescent="0.3">
      <c r="A12" s="1"/>
    </row>
    <row r="13" spans="1:65" x14ac:dyDescent="0.3">
      <c r="A13" s="1"/>
    </row>
    <row r="14" spans="1:65" x14ac:dyDescent="0.3">
      <c r="A14" s="1"/>
    </row>
    <row r="15" spans="1:65" x14ac:dyDescent="0.3">
      <c r="A15" s="1"/>
    </row>
    <row r="16" spans="1:6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7538-606A-4F8A-810C-C45644E2CEAC}">
  <dimension ref="A1:GA268"/>
  <sheetViews>
    <sheetView zoomScale="55" zoomScaleNormal="55" workbookViewId="0">
      <pane xSplit="1" ySplit="1" topLeftCell="B17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" x14ac:dyDescent="0.3"/>
  <cols>
    <col min="1" max="1" width="14.25" style="7" customWidth="1"/>
    <col min="2" max="16384" width="8.6640625" style="7"/>
  </cols>
  <sheetData>
    <row r="1" spans="1:183" s="5" customFormat="1" ht="11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75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118</v>
      </c>
      <c r="DO1" s="5" t="s">
        <v>119</v>
      </c>
      <c r="DP1" s="5" t="s">
        <v>120</v>
      </c>
      <c r="DQ1" s="5" t="s">
        <v>121</v>
      </c>
      <c r="DR1" s="5" t="s">
        <v>122</v>
      </c>
      <c r="DS1" s="5" t="s">
        <v>123</v>
      </c>
      <c r="DT1" s="5" t="s">
        <v>124</v>
      </c>
      <c r="DU1" s="5" t="s">
        <v>125</v>
      </c>
      <c r="DV1" s="5" t="s">
        <v>126</v>
      </c>
      <c r="DW1" s="5" t="s">
        <v>128</v>
      </c>
      <c r="DX1" s="5" t="s">
        <v>129</v>
      </c>
      <c r="DY1" s="5" t="s">
        <v>130</v>
      </c>
      <c r="DZ1" s="5" t="s">
        <v>132</v>
      </c>
      <c r="EA1" s="5" t="s">
        <v>133</v>
      </c>
      <c r="EB1" s="5" t="s">
        <v>134</v>
      </c>
      <c r="EC1" s="5" t="s">
        <v>135</v>
      </c>
      <c r="ED1" s="5" t="s">
        <v>136</v>
      </c>
      <c r="EE1" s="5" t="s">
        <v>137</v>
      </c>
      <c r="EF1" s="5" t="s">
        <v>138</v>
      </c>
      <c r="EG1" s="5" t="s">
        <v>139</v>
      </c>
      <c r="EH1" s="5" t="s">
        <v>140</v>
      </c>
      <c r="EI1" s="5" t="s">
        <v>141</v>
      </c>
      <c r="EJ1" s="5" t="s">
        <v>142</v>
      </c>
      <c r="EK1" s="5" t="s">
        <v>143</v>
      </c>
      <c r="EL1" s="5" t="s">
        <v>144</v>
      </c>
      <c r="EM1" s="5" t="s">
        <v>145</v>
      </c>
      <c r="EN1" s="5" t="s">
        <v>146</v>
      </c>
      <c r="EO1" s="5" t="s">
        <v>147</v>
      </c>
      <c r="EP1" s="5" t="s">
        <v>148</v>
      </c>
      <c r="EQ1" s="5" t="s">
        <v>149</v>
      </c>
      <c r="ER1" s="5" t="s">
        <v>150</v>
      </c>
      <c r="ES1" s="5" t="s">
        <v>151</v>
      </c>
      <c r="ET1" s="5" t="s">
        <v>152</v>
      </c>
      <c r="EU1" s="5" t="s">
        <v>153</v>
      </c>
      <c r="EV1" s="5" t="s">
        <v>155</v>
      </c>
      <c r="EW1" s="5" t="s">
        <v>156</v>
      </c>
      <c r="EX1" s="5" t="s">
        <v>157</v>
      </c>
      <c r="EY1" s="5" t="s">
        <v>158</v>
      </c>
      <c r="EZ1" s="5" t="s">
        <v>159</v>
      </c>
      <c r="FA1" s="5" t="s">
        <v>160</v>
      </c>
      <c r="FB1" s="5" t="s">
        <v>162</v>
      </c>
      <c r="FC1" s="5" t="s">
        <v>164</v>
      </c>
      <c r="FD1" s="5" t="s">
        <v>165</v>
      </c>
      <c r="FE1" s="5" t="s">
        <v>166</v>
      </c>
      <c r="FF1" s="5" t="s">
        <v>167</v>
      </c>
      <c r="FG1" s="5" t="s">
        <v>168</v>
      </c>
      <c r="FH1" s="5" t="s">
        <v>169</v>
      </c>
      <c r="FI1" s="5" t="s">
        <v>170</v>
      </c>
      <c r="FJ1" s="5" t="s">
        <v>171</v>
      </c>
      <c r="FK1" s="5" t="s">
        <v>172</v>
      </c>
      <c r="FL1" s="5" t="s">
        <v>173</v>
      </c>
      <c r="FM1" s="5" t="s">
        <v>174</v>
      </c>
      <c r="FN1" s="5" t="s">
        <v>175</v>
      </c>
      <c r="FO1" s="5" t="s">
        <v>176</v>
      </c>
      <c r="FP1" s="5" t="s">
        <v>177</v>
      </c>
      <c r="FQ1" s="5" t="s">
        <v>178</v>
      </c>
      <c r="FR1" s="5" t="s">
        <v>179</v>
      </c>
      <c r="FS1" s="5" t="s">
        <v>180</v>
      </c>
      <c r="FT1" s="5" t="s">
        <v>181</v>
      </c>
      <c r="FU1" s="5" t="s">
        <v>182</v>
      </c>
      <c r="FV1" s="5" t="s">
        <v>183</v>
      </c>
      <c r="FW1" s="5" t="s">
        <v>184</v>
      </c>
      <c r="FX1" s="5" t="s">
        <v>185</v>
      </c>
      <c r="FY1" s="5" t="s">
        <v>186</v>
      </c>
      <c r="FZ1" s="5" t="s">
        <v>187</v>
      </c>
      <c r="GA1" s="5" t="s">
        <v>188</v>
      </c>
    </row>
    <row r="2" spans="1:183" x14ac:dyDescent="0.3">
      <c r="A2" s="6">
        <v>36556</v>
      </c>
      <c r="B2" s="7">
        <v>8.9</v>
      </c>
      <c r="C2" s="7">
        <v>0</v>
      </c>
      <c r="D2" s="7">
        <v>0</v>
      </c>
      <c r="E2" s="7">
        <v>0</v>
      </c>
      <c r="F2" s="7">
        <v>5.2</v>
      </c>
      <c r="G2" s="7">
        <v>9.9</v>
      </c>
      <c r="H2" s="7">
        <v>13.7</v>
      </c>
      <c r="I2" s="7">
        <v>0</v>
      </c>
      <c r="J2" s="7">
        <v>0</v>
      </c>
      <c r="K2" s="7">
        <v>5.4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8">
        <v>0</v>
      </c>
      <c r="R2" s="8">
        <v>0</v>
      </c>
      <c r="S2" s="8">
        <v>0</v>
      </c>
      <c r="T2" s="8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102.24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11.3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3.32</v>
      </c>
      <c r="DK2" s="7">
        <v>50.8</v>
      </c>
      <c r="DL2" s="7">
        <v>0</v>
      </c>
      <c r="DM2" s="7">
        <v>1561</v>
      </c>
      <c r="DN2" s="7">
        <v>34.200000000000003</v>
      </c>
      <c r="DO2" s="7">
        <v>19.399999999999999</v>
      </c>
      <c r="DP2" s="7">
        <v>14.33</v>
      </c>
      <c r="DQ2" s="7">
        <v>12.8</v>
      </c>
      <c r="DR2" s="7">
        <v>0</v>
      </c>
      <c r="DS2" s="7">
        <v>0</v>
      </c>
      <c r="DT2" s="7">
        <v>0</v>
      </c>
      <c r="DU2" s="7">
        <v>0</v>
      </c>
      <c r="DV2" s="7">
        <v>0</v>
      </c>
      <c r="DW2" s="7">
        <v>0</v>
      </c>
      <c r="DX2" s="7">
        <v>0</v>
      </c>
      <c r="DY2" s="7">
        <v>0</v>
      </c>
      <c r="DZ2" s="7">
        <v>0</v>
      </c>
      <c r="EA2" s="8">
        <v>0</v>
      </c>
      <c r="EB2" s="7">
        <v>0</v>
      </c>
      <c r="EC2" s="7">
        <v>0</v>
      </c>
      <c r="ED2" s="7">
        <v>0</v>
      </c>
      <c r="EE2" s="7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-0.2</v>
      </c>
      <c r="EN2" s="7">
        <v>0.03</v>
      </c>
      <c r="EO2" s="7">
        <v>97.56</v>
      </c>
      <c r="EP2" s="7">
        <v>7.36666666666666</v>
      </c>
      <c r="EQ2" s="7">
        <v>2.2999999999999998</v>
      </c>
      <c r="ER2" s="7">
        <v>7.4666666666666597</v>
      </c>
      <c r="ES2" s="7">
        <v>9.6999999999999993</v>
      </c>
      <c r="ET2" s="7">
        <v>2.3333333333333299</v>
      </c>
      <c r="EU2" s="7">
        <v>8.0666666666666593</v>
      </c>
      <c r="EV2" s="7">
        <v>2.7666666666666599</v>
      </c>
      <c r="EW2" s="7">
        <v>11.4</v>
      </c>
      <c r="EX2" s="7">
        <v>8.0333333333333297</v>
      </c>
      <c r="EY2" s="7">
        <v>8.6999999999999993</v>
      </c>
      <c r="EZ2" s="7">
        <v>5.7333333333333298</v>
      </c>
      <c r="FA2" s="7">
        <v>9.1333333333333293</v>
      </c>
      <c r="FB2" s="7">
        <v>12.6</v>
      </c>
      <c r="FC2" s="7">
        <v>0</v>
      </c>
      <c r="FD2" s="7">
        <v>0</v>
      </c>
      <c r="FE2" s="7">
        <v>0</v>
      </c>
      <c r="FF2" s="7">
        <v>0</v>
      </c>
      <c r="FG2" s="7">
        <v>65.874871666666607</v>
      </c>
      <c r="FH2" s="7">
        <v>2.1168593333333301</v>
      </c>
      <c r="FI2" s="7">
        <v>134.088212</v>
      </c>
      <c r="FJ2" s="7">
        <v>2.442844</v>
      </c>
      <c r="FK2" s="7">
        <v>-34.088211999999999</v>
      </c>
      <c r="FL2" s="7">
        <v>-0.32598533333333302</v>
      </c>
      <c r="FM2" s="7">
        <v>2.9966696666666599</v>
      </c>
      <c r="FN2" s="7">
        <v>0.143088666666667</v>
      </c>
      <c r="FO2" s="7">
        <v>-0.88471133333333296</v>
      </c>
      <c r="FP2" s="7">
        <v>5.4158746666666602</v>
      </c>
      <c r="FQ2" s="7">
        <v>0</v>
      </c>
      <c r="FR2" s="7">
        <v>127.73333333333299</v>
      </c>
      <c r="FS2" s="7">
        <v>12.4333333333333</v>
      </c>
      <c r="FT2" s="7">
        <v>96.933333333333294</v>
      </c>
      <c r="FU2" s="7">
        <v>18.3666666666666</v>
      </c>
      <c r="FV2" s="7">
        <v>14.133333333333301</v>
      </c>
      <c r="FW2" s="7">
        <v>4.2333333333333298</v>
      </c>
      <c r="FX2" s="7">
        <v>22.1666666666666</v>
      </c>
      <c r="FY2" s="7">
        <v>16.033333333333299</v>
      </c>
      <c r="FZ2" s="7">
        <v>0</v>
      </c>
      <c r="GA2" s="7">
        <v>0</v>
      </c>
    </row>
    <row r="3" spans="1:183" x14ac:dyDescent="0.3">
      <c r="A3" s="6">
        <v>36585</v>
      </c>
      <c r="B3" s="7">
        <v>12</v>
      </c>
      <c r="C3" s="7">
        <v>0</v>
      </c>
      <c r="D3" s="7">
        <v>0</v>
      </c>
      <c r="E3" s="7">
        <v>0</v>
      </c>
      <c r="F3" s="7">
        <v>10.3</v>
      </c>
      <c r="G3" s="7">
        <v>13.8</v>
      </c>
      <c r="H3" s="7">
        <v>14.9</v>
      </c>
      <c r="I3" s="7">
        <v>0</v>
      </c>
      <c r="J3" s="7">
        <v>0</v>
      </c>
      <c r="K3" s="7">
        <v>15.3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9.2200000000000006</v>
      </c>
      <c r="W3" s="7">
        <v>0</v>
      </c>
      <c r="X3" s="7">
        <v>2.61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8.6</v>
      </c>
      <c r="AF3" s="7">
        <v>0</v>
      </c>
      <c r="AG3" s="7">
        <v>0</v>
      </c>
      <c r="AH3" s="7">
        <v>0</v>
      </c>
      <c r="AI3" s="7">
        <v>0</v>
      </c>
      <c r="AJ3" s="7">
        <v>29.2</v>
      </c>
      <c r="AK3" s="7">
        <v>36.799999999999997</v>
      </c>
      <c r="AL3" s="7">
        <v>37.799999999999997</v>
      </c>
      <c r="AM3" s="7">
        <v>6.7</v>
      </c>
      <c r="AN3" s="7">
        <v>22.4</v>
      </c>
      <c r="AO3" s="7">
        <v>68.3</v>
      </c>
      <c r="AP3" s="7">
        <v>0</v>
      </c>
      <c r="AQ3" s="7">
        <v>0</v>
      </c>
      <c r="AR3" s="7">
        <v>0</v>
      </c>
      <c r="AS3" s="7">
        <v>18.2</v>
      </c>
      <c r="AT3" s="7">
        <v>7.7</v>
      </c>
      <c r="AU3" s="7">
        <v>8.6</v>
      </c>
      <c r="AV3" s="7">
        <v>0</v>
      </c>
      <c r="AW3" s="7">
        <v>3.5</v>
      </c>
      <c r="AX3" s="7">
        <v>32.799999999999997</v>
      </c>
      <c r="AY3" s="7">
        <v>63.7</v>
      </c>
      <c r="AZ3" s="7">
        <v>0</v>
      </c>
      <c r="BA3" s="7">
        <v>0</v>
      </c>
      <c r="BB3" s="7">
        <v>0</v>
      </c>
      <c r="BC3" s="7">
        <v>0</v>
      </c>
      <c r="BD3" s="7">
        <v>-19.8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83.2</v>
      </c>
      <c r="BU3" s="7">
        <v>7.7</v>
      </c>
      <c r="BV3" s="7">
        <v>0</v>
      </c>
      <c r="BW3" s="7">
        <v>0</v>
      </c>
      <c r="BX3" s="7">
        <v>19.8</v>
      </c>
      <c r="BY3" s="7">
        <v>33</v>
      </c>
      <c r="BZ3" s="7">
        <v>-4.9000000000000004</v>
      </c>
      <c r="CA3" s="7">
        <v>1.8</v>
      </c>
      <c r="CB3" s="7">
        <v>2.9</v>
      </c>
      <c r="CC3" s="7">
        <v>19.8</v>
      </c>
      <c r="CD3" s="7">
        <v>68.3</v>
      </c>
      <c r="CE3" s="7">
        <v>0</v>
      </c>
      <c r="CF3" s="7">
        <v>0</v>
      </c>
      <c r="CG3" s="7">
        <v>102.57</v>
      </c>
      <c r="CH3" s="7">
        <v>64.2</v>
      </c>
      <c r="CI3" s="7">
        <v>43.5</v>
      </c>
      <c r="CJ3" s="7">
        <v>10.6</v>
      </c>
      <c r="CK3" s="7">
        <v>27.4</v>
      </c>
      <c r="CL3" s="7">
        <v>53.3</v>
      </c>
      <c r="CM3" s="7">
        <v>51.6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10.5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-40.520000000000003</v>
      </c>
      <c r="DK3" s="7">
        <v>47.1</v>
      </c>
      <c r="DL3" s="7">
        <v>0</v>
      </c>
      <c r="DM3" s="7">
        <v>1565.59</v>
      </c>
      <c r="DN3" s="7">
        <v>9.4</v>
      </c>
      <c r="DO3" s="7">
        <v>15.3</v>
      </c>
      <c r="DP3" s="7">
        <v>13.51</v>
      </c>
      <c r="DQ3" s="7">
        <v>12.7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8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0.7</v>
      </c>
      <c r="EN3" s="7">
        <v>1.2</v>
      </c>
      <c r="EO3" s="7">
        <v>97.46</v>
      </c>
      <c r="EP3" s="7">
        <v>8.0333333333333297</v>
      </c>
      <c r="EQ3" s="7">
        <v>2.4</v>
      </c>
      <c r="ER3" s="7">
        <v>8.1333333333333293</v>
      </c>
      <c r="ES3" s="7">
        <v>9.8000000000000007</v>
      </c>
      <c r="ET3" s="7">
        <v>2.4666666666666601</v>
      </c>
      <c r="EU3" s="7">
        <v>8.5333333333333297</v>
      </c>
      <c r="EV3" s="7">
        <v>4.5333333333333297</v>
      </c>
      <c r="EW3" s="7">
        <v>11.1</v>
      </c>
      <c r="EX3" s="7">
        <v>7.6666666666666599</v>
      </c>
      <c r="EY3" s="7">
        <v>10.199999999999999</v>
      </c>
      <c r="EZ3" s="7">
        <v>6.4666666666666597</v>
      </c>
      <c r="FA3" s="7">
        <v>8.9666666666666597</v>
      </c>
      <c r="FB3" s="7">
        <v>12.4</v>
      </c>
      <c r="FC3" s="7">
        <v>0</v>
      </c>
      <c r="FD3" s="7">
        <v>0</v>
      </c>
      <c r="FE3" s="7">
        <v>0</v>
      </c>
      <c r="FF3" s="7">
        <v>0</v>
      </c>
      <c r="FG3" s="7">
        <v>42.463418333333301</v>
      </c>
      <c r="FH3" s="7">
        <v>1.4301476666666599</v>
      </c>
      <c r="FI3" s="7">
        <v>162.89319699999999</v>
      </c>
      <c r="FJ3" s="7">
        <v>1.933999</v>
      </c>
      <c r="FK3" s="7">
        <v>-62.893197000000001</v>
      </c>
      <c r="FL3" s="7">
        <v>-0.50385166666666603</v>
      </c>
      <c r="FM3" s="7">
        <v>2.7030413333333301</v>
      </c>
      <c r="FN3" s="7">
        <v>-9.1657666666665999E-2</v>
      </c>
      <c r="FO3" s="7">
        <v>-1.0324626666666601</v>
      </c>
      <c r="FP3" s="7">
        <v>4.6965543333333297</v>
      </c>
      <c r="FQ3" s="7">
        <v>0</v>
      </c>
      <c r="FR3" s="7">
        <v>127.06666666666599</v>
      </c>
      <c r="FS3" s="7">
        <v>12.466666666666599</v>
      </c>
      <c r="FT3" s="7">
        <v>96.6666666666666</v>
      </c>
      <c r="FU3" s="7">
        <v>17.933333333333302</v>
      </c>
      <c r="FV3" s="7">
        <v>13.6666666666666</v>
      </c>
      <c r="FW3" s="7">
        <v>4.2666666666666604</v>
      </c>
      <c r="FX3" s="7">
        <v>22.3333333333333</v>
      </c>
      <c r="FY3" s="7">
        <v>16.066666666666599</v>
      </c>
      <c r="FZ3" s="7">
        <v>0</v>
      </c>
      <c r="GA3" s="7">
        <v>0</v>
      </c>
    </row>
    <row r="4" spans="1:183" x14ac:dyDescent="0.3">
      <c r="A4" s="6">
        <v>36616</v>
      </c>
      <c r="B4" s="7">
        <v>11.9</v>
      </c>
      <c r="C4" s="7">
        <v>0</v>
      </c>
      <c r="D4" s="7">
        <v>0</v>
      </c>
      <c r="E4" s="7">
        <v>0</v>
      </c>
      <c r="F4" s="7">
        <v>10.6</v>
      </c>
      <c r="G4" s="7">
        <v>14.3</v>
      </c>
      <c r="H4" s="7">
        <v>15.2</v>
      </c>
      <c r="I4" s="7">
        <v>0</v>
      </c>
      <c r="J4" s="7">
        <v>0</v>
      </c>
      <c r="K4" s="7">
        <v>7.1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8.0500000000000007</v>
      </c>
      <c r="W4" s="7">
        <v>0</v>
      </c>
      <c r="X4" s="7">
        <v>2.54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8.5</v>
      </c>
      <c r="AF4" s="7">
        <v>0</v>
      </c>
      <c r="AG4" s="7">
        <v>0</v>
      </c>
      <c r="AH4" s="7">
        <v>0</v>
      </c>
      <c r="AI4" s="7">
        <v>0</v>
      </c>
      <c r="AJ4" s="7">
        <v>12.6</v>
      </c>
      <c r="AK4" s="7">
        <v>37.299999999999997</v>
      </c>
      <c r="AL4" s="7">
        <v>15.7</v>
      </c>
      <c r="AM4" s="7">
        <v>-19.5</v>
      </c>
      <c r="AN4" s="7">
        <v>13.5</v>
      </c>
      <c r="AO4" s="7">
        <v>24.7</v>
      </c>
      <c r="AP4" s="7">
        <v>0</v>
      </c>
      <c r="AQ4" s="7">
        <v>0</v>
      </c>
      <c r="AR4" s="7">
        <v>0</v>
      </c>
      <c r="AS4" s="7">
        <v>5</v>
      </c>
      <c r="AT4" s="7">
        <v>5.0999999999999996</v>
      </c>
      <c r="AU4" s="7">
        <v>10.7</v>
      </c>
      <c r="AV4" s="7">
        <v>0</v>
      </c>
      <c r="AW4" s="7">
        <v>3.8</v>
      </c>
      <c r="AX4" s="7">
        <v>33.5</v>
      </c>
      <c r="AY4" s="7">
        <v>62.7</v>
      </c>
      <c r="AZ4" s="7">
        <v>0</v>
      </c>
      <c r="BA4" s="7">
        <v>0</v>
      </c>
      <c r="BB4" s="7">
        <v>0</v>
      </c>
      <c r="BC4" s="7">
        <v>0</v>
      </c>
      <c r="BD4" s="7">
        <v>-20.2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74.8</v>
      </c>
      <c r="BU4" s="7">
        <v>2.2999999999999998</v>
      </c>
      <c r="BV4" s="7">
        <v>0</v>
      </c>
      <c r="BW4" s="7">
        <v>0</v>
      </c>
      <c r="BX4" s="7">
        <v>20.399999999999999</v>
      </c>
      <c r="BY4" s="7">
        <v>23.1</v>
      </c>
      <c r="BZ4" s="7">
        <v>-17.399999999999999</v>
      </c>
      <c r="CA4" s="7">
        <v>12.2</v>
      </c>
      <c r="CB4" s="7">
        <v>44.3</v>
      </c>
      <c r="CC4" s="7">
        <v>20.399999999999999</v>
      </c>
      <c r="CD4" s="7">
        <v>52.2</v>
      </c>
      <c r="CE4" s="7">
        <v>0</v>
      </c>
      <c r="CF4" s="7">
        <v>0</v>
      </c>
      <c r="CG4" s="7">
        <v>101.82</v>
      </c>
      <c r="CH4" s="7">
        <v>16.399999999999999</v>
      </c>
      <c r="CI4" s="7">
        <v>34.799999999999997</v>
      </c>
      <c r="CJ4" s="7">
        <v>7.8</v>
      </c>
      <c r="CK4" s="7">
        <v>13.6</v>
      </c>
      <c r="CL4" s="7">
        <v>35.700000000000003</v>
      </c>
      <c r="CM4" s="7">
        <v>35.200000000000003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9.3000000000000007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424.27</v>
      </c>
      <c r="DK4" s="7">
        <v>40</v>
      </c>
      <c r="DL4" s="7">
        <v>0</v>
      </c>
      <c r="DM4" s="7">
        <v>1568.2</v>
      </c>
      <c r="DN4" s="7">
        <v>16.7</v>
      </c>
      <c r="DO4" s="7">
        <v>18.7</v>
      </c>
      <c r="DP4" s="7">
        <v>13.38</v>
      </c>
      <c r="DQ4" s="7">
        <v>13.4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8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-0.2</v>
      </c>
      <c r="EN4" s="7">
        <v>1.87</v>
      </c>
      <c r="EO4" s="7">
        <v>97.79</v>
      </c>
      <c r="EP4" s="7">
        <v>8.6999999999999993</v>
      </c>
      <c r="EQ4" s="7">
        <v>2.5</v>
      </c>
      <c r="ER4" s="7">
        <v>8.8000000000000007</v>
      </c>
      <c r="ES4" s="7">
        <v>9.9</v>
      </c>
      <c r="ET4" s="7">
        <v>2.5999999999999899</v>
      </c>
      <c r="EU4" s="7">
        <v>9</v>
      </c>
      <c r="EV4" s="7">
        <v>6.3</v>
      </c>
      <c r="EW4" s="7">
        <v>10.8</v>
      </c>
      <c r="EX4" s="7">
        <v>7.2999999999999901</v>
      </c>
      <c r="EY4" s="7">
        <v>11.7</v>
      </c>
      <c r="EZ4" s="7">
        <v>7.1999999999999904</v>
      </c>
      <c r="FA4" s="7">
        <v>8.7999999999999901</v>
      </c>
      <c r="FB4" s="7">
        <v>12.2</v>
      </c>
      <c r="FC4" s="7">
        <v>0</v>
      </c>
      <c r="FD4" s="7">
        <v>0</v>
      </c>
      <c r="FE4" s="7">
        <v>0</v>
      </c>
      <c r="FF4" s="7">
        <v>0</v>
      </c>
      <c r="FG4" s="7">
        <v>19.0519649999999</v>
      </c>
      <c r="FH4" s="7">
        <v>0.74343599999999899</v>
      </c>
      <c r="FI4" s="7">
        <v>191.698182</v>
      </c>
      <c r="FJ4" s="7">
        <v>1.425154</v>
      </c>
      <c r="FK4" s="7">
        <v>-91.698182000000003</v>
      </c>
      <c r="FL4" s="7">
        <v>-0.68171799999999905</v>
      </c>
      <c r="FM4" s="7">
        <v>2.4094129999999998</v>
      </c>
      <c r="FN4" s="7">
        <v>-0.32640399999999897</v>
      </c>
      <c r="FO4" s="7">
        <v>-1.1802139999999901</v>
      </c>
      <c r="FP4" s="7">
        <v>3.9772340000000002</v>
      </c>
      <c r="FQ4" s="7">
        <v>0</v>
      </c>
      <c r="FR4" s="7">
        <v>126.399999999999</v>
      </c>
      <c r="FS4" s="7">
        <v>12.5</v>
      </c>
      <c r="FT4" s="7">
        <v>96.4</v>
      </c>
      <c r="FU4" s="7">
        <v>17.5</v>
      </c>
      <c r="FV4" s="7">
        <v>13.2</v>
      </c>
      <c r="FW4" s="7">
        <v>4.2999999999999901</v>
      </c>
      <c r="FX4" s="7">
        <v>22.5</v>
      </c>
      <c r="FY4" s="7">
        <v>16.099999999999898</v>
      </c>
      <c r="FZ4" s="7">
        <v>0</v>
      </c>
      <c r="GA4" s="7">
        <v>0</v>
      </c>
    </row>
    <row r="5" spans="1:183" x14ac:dyDescent="0.3">
      <c r="A5" s="6">
        <v>36646</v>
      </c>
      <c r="B5" s="7">
        <v>11.4</v>
      </c>
      <c r="C5" s="7">
        <v>0</v>
      </c>
      <c r="D5" s="7">
        <v>0</v>
      </c>
      <c r="E5" s="7">
        <v>0</v>
      </c>
      <c r="F5" s="7">
        <v>10.8</v>
      </c>
      <c r="G5" s="7">
        <v>14</v>
      </c>
      <c r="H5" s="7">
        <v>14.2</v>
      </c>
      <c r="I5" s="7">
        <v>0</v>
      </c>
      <c r="J5" s="7">
        <v>0</v>
      </c>
      <c r="K5" s="7">
        <v>6.9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8.6199999999999992</v>
      </c>
      <c r="W5" s="7">
        <v>0</v>
      </c>
      <c r="X5" s="7">
        <v>1.43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9.3000000000000007</v>
      </c>
      <c r="AF5" s="7">
        <v>0</v>
      </c>
      <c r="AG5" s="7">
        <v>0</v>
      </c>
      <c r="AH5" s="7">
        <v>0</v>
      </c>
      <c r="AI5" s="7">
        <v>0</v>
      </c>
      <c r="AJ5" s="7">
        <v>11.9</v>
      </c>
      <c r="AK5" s="7">
        <v>33.1</v>
      </c>
      <c r="AL5" s="7">
        <v>13.1</v>
      </c>
      <c r="AM5" s="7">
        <v>-18.7</v>
      </c>
      <c r="AN5" s="7">
        <v>13.5</v>
      </c>
      <c r="AO5" s="7">
        <v>20.8</v>
      </c>
      <c r="AP5" s="7">
        <v>0</v>
      </c>
      <c r="AQ5" s="7">
        <v>0</v>
      </c>
      <c r="AR5" s="7">
        <v>0</v>
      </c>
      <c r="AS5" s="7">
        <v>13.8</v>
      </c>
      <c r="AT5" s="7">
        <v>8.1999999999999993</v>
      </c>
      <c r="AU5" s="7">
        <v>9.6</v>
      </c>
      <c r="AV5" s="7">
        <v>0</v>
      </c>
      <c r="AW5" s="7">
        <v>4.0999999999999996</v>
      </c>
      <c r="AX5" s="7">
        <v>33.799999999999997</v>
      </c>
      <c r="AY5" s="7">
        <v>62.1</v>
      </c>
      <c r="AZ5" s="7">
        <v>0</v>
      </c>
      <c r="BA5" s="7">
        <v>0</v>
      </c>
      <c r="BB5" s="7">
        <v>0</v>
      </c>
      <c r="BC5" s="7">
        <v>0</v>
      </c>
      <c r="BD5" s="7">
        <v>-11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44.9</v>
      </c>
      <c r="BU5" s="7">
        <v>4.9000000000000004</v>
      </c>
      <c r="BV5" s="7">
        <v>0</v>
      </c>
      <c r="BW5" s="7">
        <v>0</v>
      </c>
      <c r="BX5" s="7">
        <v>20.9</v>
      </c>
      <c r="BY5" s="7">
        <v>24.6</v>
      </c>
      <c r="BZ5" s="7">
        <v>-11.9</v>
      </c>
      <c r="CA5" s="7">
        <v>12.9</v>
      </c>
      <c r="CB5" s="7">
        <v>32.4</v>
      </c>
      <c r="CC5" s="7">
        <v>20.9</v>
      </c>
      <c r="CD5" s="7">
        <v>43.6</v>
      </c>
      <c r="CE5" s="7">
        <v>0</v>
      </c>
      <c r="CF5" s="7">
        <v>0</v>
      </c>
      <c r="CG5" s="7">
        <v>101.85</v>
      </c>
      <c r="CH5" s="7">
        <v>18</v>
      </c>
      <c r="CI5" s="7">
        <v>33.6</v>
      </c>
      <c r="CJ5" s="7">
        <v>8</v>
      </c>
      <c r="CK5" s="7">
        <v>10.3</v>
      </c>
      <c r="CL5" s="7">
        <v>35.799999999999997</v>
      </c>
      <c r="CM5" s="7">
        <v>36.5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9.1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125.03</v>
      </c>
      <c r="DK5" s="7">
        <v>38.799999999999997</v>
      </c>
      <c r="DL5" s="7">
        <v>0</v>
      </c>
      <c r="DM5" s="7">
        <v>1568.46</v>
      </c>
      <c r="DN5" s="7">
        <v>21.8</v>
      </c>
      <c r="DO5" s="7">
        <v>21.7</v>
      </c>
      <c r="DP5" s="7">
        <v>14.46</v>
      </c>
      <c r="DQ5" s="7">
        <v>13.8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8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-0.3</v>
      </c>
      <c r="EN5" s="7">
        <v>2.59</v>
      </c>
      <c r="EO5" s="7">
        <v>98.17</v>
      </c>
      <c r="EP5" s="7">
        <v>8.8333333333333304</v>
      </c>
      <c r="EQ5" s="7">
        <v>2.0666666666666602</v>
      </c>
      <c r="ER5" s="7">
        <v>9.2333333333333307</v>
      </c>
      <c r="ES5" s="7">
        <v>10.233333333333301</v>
      </c>
      <c r="ET5" s="7">
        <v>2.1666666666666599</v>
      </c>
      <c r="EU5" s="7">
        <v>9.43333333333333</v>
      </c>
      <c r="EV5" s="7">
        <v>7</v>
      </c>
      <c r="EW5" s="7">
        <v>10.199999999999999</v>
      </c>
      <c r="EX5" s="7">
        <v>8.1</v>
      </c>
      <c r="EY5" s="7">
        <v>11.5</v>
      </c>
      <c r="EZ5" s="7">
        <v>7.0666666666666602</v>
      </c>
      <c r="FA5" s="7">
        <v>8.1</v>
      </c>
      <c r="FB5" s="7">
        <v>13.566666666666601</v>
      </c>
      <c r="FC5" s="7">
        <v>0</v>
      </c>
      <c r="FD5" s="7">
        <v>0</v>
      </c>
      <c r="FE5" s="7">
        <v>0</v>
      </c>
      <c r="FF5" s="7">
        <v>0</v>
      </c>
      <c r="FG5" s="7">
        <v>30.159275333333301</v>
      </c>
      <c r="FH5" s="7">
        <v>1.094568</v>
      </c>
      <c r="FI5" s="7">
        <v>144.70115100000001</v>
      </c>
      <c r="FJ5" s="7">
        <v>1.25380966666666</v>
      </c>
      <c r="FK5" s="7">
        <v>-44.701151000000003</v>
      </c>
      <c r="FL5" s="7">
        <v>-0.159241666666667</v>
      </c>
      <c r="FM5" s="7">
        <v>2.57150366666666</v>
      </c>
      <c r="FN5" s="7">
        <v>-0.33916400000000002</v>
      </c>
      <c r="FO5" s="7">
        <v>-1.481943</v>
      </c>
      <c r="FP5" s="7">
        <v>4.0837950000000003</v>
      </c>
      <c r="FQ5" s="7">
        <v>0</v>
      </c>
      <c r="FR5" s="7">
        <v>126.133333333333</v>
      </c>
      <c r="FS5" s="7">
        <v>12.466666666666599</v>
      </c>
      <c r="FT5" s="7">
        <v>95.9</v>
      </c>
      <c r="FU5" s="7">
        <v>17.766666666666602</v>
      </c>
      <c r="FV5" s="7">
        <v>13.4333333333333</v>
      </c>
      <c r="FW5" s="7">
        <v>4.3333333333333304</v>
      </c>
      <c r="FX5" s="7">
        <v>22.633333333333301</v>
      </c>
      <c r="FY5" s="7">
        <v>16.133333333333301</v>
      </c>
      <c r="FZ5" s="7">
        <v>0</v>
      </c>
      <c r="GA5" s="7">
        <v>0</v>
      </c>
    </row>
    <row r="6" spans="1:183" x14ac:dyDescent="0.3">
      <c r="A6" s="6">
        <v>36677</v>
      </c>
      <c r="B6" s="7">
        <v>11.5</v>
      </c>
      <c r="C6" s="7">
        <v>0</v>
      </c>
      <c r="D6" s="7">
        <v>0</v>
      </c>
      <c r="E6" s="7">
        <v>0</v>
      </c>
      <c r="F6" s="7">
        <v>10.6</v>
      </c>
      <c r="G6" s="7">
        <v>14.5</v>
      </c>
      <c r="H6" s="7">
        <v>14.8</v>
      </c>
      <c r="I6" s="7">
        <v>0</v>
      </c>
      <c r="J6" s="7">
        <v>0</v>
      </c>
      <c r="K6" s="7">
        <v>12.8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8.84</v>
      </c>
      <c r="W6" s="7">
        <v>0</v>
      </c>
      <c r="X6" s="7">
        <v>1.39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9.5</v>
      </c>
      <c r="AF6" s="7">
        <v>0</v>
      </c>
      <c r="AG6" s="7">
        <v>0</v>
      </c>
      <c r="AH6" s="7">
        <v>0</v>
      </c>
      <c r="AI6" s="7">
        <v>0</v>
      </c>
      <c r="AJ6" s="7">
        <v>11.2</v>
      </c>
      <c r="AK6" s="7">
        <v>26</v>
      </c>
      <c r="AL6" s="7">
        <v>13.3</v>
      </c>
      <c r="AM6" s="7">
        <v>-14.4</v>
      </c>
      <c r="AN6" s="7">
        <v>11.5</v>
      </c>
      <c r="AO6" s="7">
        <v>21</v>
      </c>
      <c r="AP6" s="7">
        <v>0</v>
      </c>
      <c r="AQ6" s="7">
        <v>0</v>
      </c>
      <c r="AR6" s="7">
        <v>0</v>
      </c>
      <c r="AS6" s="7">
        <v>14.6</v>
      </c>
      <c r="AT6" s="7">
        <v>9.1</v>
      </c>
      <c r="AU6" s="7">
        <v>9.4</v>
      </c>
      <c r="AV6" s="7">
        <v>0</v>
      </c>
      <c r="AW6" s="7">
        <v>4.4000000000000004</v>
      </c>
      <c r="AX6" s="7">
        <v>33.4</v>
      </c>
      <c r="AY6" s="7">
        <v>62.3</v>
      </c>
      <c r="AZ6" s="7">
        <v>0</v>
      </c>
      <c r="BA6" s="7">
        <v>0</v>
      </c>
      <c r="BB6" s="7">
        <v>0</v>
      </c>
      <c r="BC6" s="7">
        <v>0</v>
      </c>
      <c r="BD6" s="7">
        <v>0.2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37.4</v>
      </c>
      <c r="BU6" s="7">
        <v>6.3</v>
      </c>
      <c r="BV6" s="7">
        <v>0</v>
      </c>
      <c r="BW6" s="7">
        <v>0</v>
      </c>
      <c r="BX6" s="7">
        <v>20.8</v>
      </c>
      <c r="BY6" s="7">
        <v>26.6</v>
      </c>
      <c r="BZ6" s="7">
        <v>-10.1</v>
      </c>
      <c r="CA6" s="7">
        <v>11.5</v>
      </c>
      <c r="CB6" s="7">
        <v>22.4</v>
      </c>
      <c r="CC6" s="7">
        <v>20.8</v>
      </c>
      <c r="CD6" s="7">
        <v>54.6</v>
      </c>
      <c r="CE6" s="7">
        <v>0</v>
      </c>
      <c r="CF6" s="7">
        <v>0</v>
      </c>
      <c r="CG6" s="7">
        <v>102.2</v>
      </c>
      <c r="CH6" s="7">
        <v>21</v>
      </c>
      <c r="CI6" s="7">
        <v>33.799999999999997</v>
      </c>
      <c r="CJ6" s="7">
        <v>8</v>
      </c>
      <c r="CK6" s="7">
        <v>15.9</v>
      </c>
      <c r="CL6" s="7">
        <v>37.799999999999997</v>
      </c>
      <c r="CM6" s="7">
        <v>39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11.5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68.739999999999995</v>
      </c>
      <c r="DK6" s="7">
        <v>36.1</v>
      </c>
      <c r="DL6" s="7">
        <v>0</v>
      </c>
      <c r="DM6" s="7">
        <v>1580.19</v>
      </c>
      <c r="DN6" s="7">
        <v>20.100000000000001</v>
      </c>
      <c r="DO6" s="7">
        <v>22.3</v>
      </c>
      <c r="DP6" s="7">
        <v>14.01</v>
      </c>
      <c r="DQ6" s="7">
        <v>13.9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8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0.1</v>
      </c>
      <c r="EN6" s="7">
        <v>0.67</v>
      </c>
      <c r="EO6" s="7">
        <v>98.21</v>
      </c>
      <c r="EP6" s="7">
        <v>8.9666666666666597</v>
      </c>
      <c r="EQ6" s="7">
        <v>1.63333333333333</v>
      </c>
      <c r="ER6" s="7">
        <v>9.6666666666666607</v>
      </c>
      <c r="ES6" s="7">
        <v>10.566666666666601</v>
      </c>
      <c r="ET6" s="7">
        <v>1.7333333333333301</v>
      </c>
      <c r="EU6" s="7">
        <v>9.86666666666666</v>
      </c>
      <c r="EV6" s="7">
        <v>7.7</v>
      </c>
      <c r="EW6" s="7">
        <v>9.6</v>
      </c>
      <c r="EX6" s="7">
        <v>8.9</v>
      </c>
      <c r="EY6" s="7">
        <v>11.3</v>
      </c>
      <c r="EZ6" s="7">
        <v>6.93333333333333</v>
      </c>
      <c r="FA6" s="7">
        <v>7.4</v>
      </c>
      <c r="FB6" s="7">
        <v>14.9333333333333</v>
      </c>
      <c r="FC6" s="7">
        <v>0</v>
      </c>
      <c r="FD6" s="7">
        <v>0</v>
      </c>
      <c r="FE6" s="7">
        <v>0</v>
      </c>
      <c r="FF6" s="7">
        <v>0</v>
      </c>
      <c r="FG6" s="7">
        <v>41.2665856666666</v>
      </c>
      <c r="FH6" s="7">
        <v>1.4457</v>
      </c>
      <c r="FI6" s="7">
        <v>97.704120000000003</v>
      </c>
      <c r="FJ6" s="7">
        <v>1.0824653333333301</v>
      </c>
      <c r="FK6" s="7">
        <v>2.2958799999999999</v>
      </c>
      <c r="FL6" s="7">
        <v>0.36323466666666598</v>
      </c>
      <c r="FM6" s="7">
        <v>2.7335943333333299</v>
      </c>
      <c r="FN6" s="7">
        <v>-0.35192400000000001</v>
      </c>
      <c r="FO6" s="7">
        <v>-1.7836719999999999</v>
      </c>
      <c r="FP6" s="7">
        <v>4.1903560000000004</v>
      </c>
      <c r="FQ6" s="7">
        <v>0</v>
      </c>
      <c r="FR6" s="7">
        <v>125.86666666666601</v>
      </c>
      <c r="FS6" s="7">
        <v>12.4333333333333</v>
      </c>
      <c r="FT6" s="7">
        <v>95.4</v>
      </c>
      <c r="FU6" s="7">
        <v>18.033333333333299</v>
      </c>
      <c r="FV6" s="7">
        <v>13.6666666666666</v>
      </c>
      <c r="FW6" s="7">
        <v>4.36666666666666</v>
      </c>
      <c r="FX6" s="7">
        <v>22.766666666666602</v>
      </c>
      <c r="FY6" s="7">
        <v>16.1666666666666</v>
      </c>
      <c r="FZ6" s="7">
        <v>0</v>
      </c>
      <c r="GA6" s="7">
        <v>0</v>
      </c>
    </row>
    <row r="7" spans="1:183" x14ac:dyDescent="0.3">
      <c r="A7" s="6">
        <v>36707</v>
      </c>
      <c r="B7" s="7">
        <v>12.2</v>
      </c>
      <c r="C7" s="7">
        <v>0</v>
      </c>
      <c r="D7" s="7">
        <v>0</v>
      </c>
      <c r="E7" s="7">
        <v>0</v>
      </c>
      <c r="F7" s="7">
        <v>11.9</v>
      </c>
      <c r="G7" s="7">
        <v>15.2</v>
      </c>
      <c r="H7" s="7">
        <v>15.1</v>
      </c>
      <c r="I7" s="7">
        <v>0</v>
      </c>
      <c r="J7" s="7">
        <v>0</v>
      </c>
      <c r="K7" s="7">
        <v>12.5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7.89</v>
      </c>
      <c r="W7" s="7">
        <v>0</v>
      </c>
      <c r="X7" s="7">
        <v>2.0699999999999998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12.1</v>
      </c>
      <c r="AF7" s="7">
        <v>0</v>
      </c>
      <c r="AG7" s="7">
        <v>0</v>
      </c>
      <c r="AH7" s="7">
        <v>0</v>
      </c>
      <c r="AI7" s="7">
        <v>0</v>
      </c>
      <c r="AJ7" s="7">
        <v>13.5</v>
      </c>
      <c r="AK7" s="7">
        <v>26</v>
      </c>
      <c r="AL7" s="7">
        <v>17.600000000000001</v>
      </c>
      <c r="AM7" s="7">
        <v>-15.4</v>
      </c>
      <c r="AN7" s="7">
        <v>13.9</v>
      </c>
      <c r="AO7" s="7">
        <v>23.7</v>
      </c>
      <c r="AP7" s="7">
        <v>0</v>
      </c>
      <c r="AQ7" s="7">
        <v>0</v>
      </c>
      <c r="AR7" s="7">
        <v>0</v>
      </c>
      <c r="AS7" s="7">
        <v>14</v>
      </c>
      <c r="AT7" s="7">
        <v>11.4</v>
      </c>
      <c r="AU7" s="7">
        <v>12.4</v>
      </c>
      <c r="AV7" s="7">
        <v>0</v>
      </c>
      <c r="AW7" s="7">
        <v>4.5</v>
      </c>
      <c r="AX7" s="7">
        <v>33.5</v>
      </c>
      <c r="AY7" s="7">
        <v>62.1</v>
      </c>
      <c r="AZ7" s="7">
        <v>0</v>
      </c>
      <c r="BA7" s="7">
        <v>0</v>
      </c>
      <c r="BB7" s="7">
        <v>0</v>
      </c>
      <c r="BC7" s="7">
        <v>0</v>
      </c>
      <c r="BD7" s="7">
        <v>5.5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33</v>
      </c>
      <c r="BU7" s="7">
        <v>6.9</v>
      </c>
      <c r="BV7" s="7">
        <v>0</v>
      </c>
      <c r="BW7" s="7">
        <v>0</v>
      </c>
      <c r="BX7" s="7">
        <v>22.4</v>
      </c>
      <c r="BY7" s="7">
        <v>28.8</v>
      </c>
      <c r="BZ7" s="7">
        <v>-6.2</v>
      </c>
      <c r="CA7" s="7">
        <v>12.9</v>
      </c>
      <c r="CB7" s="7">
        <v>18.7</v>
      </c>
      <c r="CC7" s="7">
        <v>22.4</v>
      </c>
      <c r="CD7" s="7">
        <v>45.9</v>
      </c>
      <c r="CE7" s="7">
        <v>0</v>
      </c>
      <c r="CF7" s="7">
        <v>0</v>
      </c>
      <c r="CG7" s="7">
        <v>102.69</v>
      </c>
      <c r="CH7" s="7">
        <v>27.1</v>
      </c>
      <c r="CI7" s="7">
        <v>32.5</v>
      </c>
      <c r="CJ7" s="7">
        <v>10.1</v>
      </c>
      <c r="CK7" s="7">
        <v>21</v>
      </c>
      <c r="CL7" s="7">
        <v>36.700000000000003</v>
      </c>
      <c r="CM7" s="7">
        <v>38.5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8.9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140.22999999999999</v>
      </c>
      <c r="DK7" s="7">
        <v>37.299999999999997</v>
      </c>
      <c r="DL7" s="7">
        <v>0</v>
      </c>
      <c r="DM7" s="7">
        <v>1585.68</v>
      </c>
      <c r="DN7" s="7">
        <v>19.5</v>
      </c>
      <c r="DO7" s="7">
        <v>23.7</v>
      </c>
      <c r="DP7" s="7">
        <v>14.39</v>
      </c>
      <c r="DQ7" s="7">
        <v>13.8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8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0.5</v>
      </c>
      <c r="EN7" s="7">
        <v>2.95</v>
      </c>
      <c r="EO7" s="7">
        <v>98.67</v>
      </c>
      <c r="EP7" s="7">
        <v>9.0999999999999908</v>
      </c>
      <c r="EQ7" s="7">
        <v>1.2</v>
      </c>
      <c r="ER7" s="7">
        <v>10.1</v>
      </c>
      <c r="ES7" s="7">
        <v>10.899999999999901</v>
      </c>
      <c r="ET7" s="7">
        <v>1.3</v>
      </c>
      <c r="EU7" s="7">
        <v>10.3</v>
      </c>
      <c r="EV7" s="7">
        <v>8.4</v>
      </c>
      <c r="EW7" s="7">
        <v>9</v>
      </c>
      <c r="EX7" s="7">
        <v>9.6999999999999993</v>
      </c>
      <c r="EY7" s="7">
        <v>11.1</v>
      </c>
      <c r="EZ7" s="7">
        <v>6.8</v>
      </c>
      <c r="FA7" s="7">
        <v>6.7</v>
      </c>
      <c r="FB7" s="7">
        <v>16.3</v>
      </c>
      <c r="FC7" s="7">
        <v>0</v>
      </c>
      <c r="FD7" s="7">
        <v>0</v>
      </c>
      <c r="FE7" s="7">
        <v>0</v>
      </c>
      <c r="FF7" s="7">
        <v>0</v>
      </c>
      <c r="FG7" s="7">
        <v>52.373895999999903</v>
      </c>
      <c r="FH7" s="7">
        <v>1.796832</v>
      </c>
      <c r="FI7" s="7">
        <v>50.707089000000003</v>
      </c>
      <c r="FJ7" s="7">
        <v>0.91112100000000096</v>
      </c>
      <c r="FK7" s="7">
        <v>49.292910999999997</v>
      </c>
      <c r="FL7" s="7">
        <v>0.88571099999999903</v>
      </c>
      <c r="FM7" s="7">
        <v>2.8956849999999998</v>
      </c>
      <c r="FN7" s="7">
        <v>-0.36468400000000001</v>
      </c>
      <c r="FO7" s="7">
        <v>-2.0854010000000001</v>
      </c>
      <c r="FP7" s="7">
        <v>4.2969169999999997</v>
      </c>
      <c r="FQ7" s="7">
        <v>0</v>
      </c>
      <c r="FR7" s="7">
        <v>125.6</v>
      </c>
      <c r="FS7" s="7">
        <v>12.4</v>
      </c>
      <c r="FT7" s="7">
        <v>94.9</v>
      </c>
      <c r="FU7" s="7">
        <v>18.3</v>
      </c>
      <c r="FV7" s="7">
        <v>13.9</v>
      </c>
      <c r="FW7" s="7">
        <v>4.3999999999999897</v>
      </c>
      <c r="FX7" s="7">
        <v>22.9</v>
      </c>
      <c r="FY7" s="7">
        <v>16.2</v>
      </c>
      <c r="FZ7" s="7">
        <v>0</v>
      </c>
      <c r="GA7" s="7">
        <v>0</v>
      </c>
    </row>
    <row r="8" spans="1:183" x14ac:dyDescent="0.3">
      <c r="A8" s="6">
        <v>36738</v>
      </c>
      <c r="B8" s="7">
        <v>12.8</v>
      </c>
      <c r="C8" s="7">
        <v>0</v>
      </c>
      <c r="D8" s="7">
        <v>0</v>
      </c>
      <c r="E8" s="7">
        <v>0</v>
      </c>
      <c r="F8" s="7">
        <v>12.8</v>
      </c>
      <c r="G8" s="7">
        <v>16.8</v>
      </c>
      <c r="H8" s="7">
        <v>15.2</v>
      </c>
      <c r="I8" s="7">
        <v>0</v>
      </c>
      <c r="J8" s="7">
        <v>0</v>
      </c>
      <c r="K8" s="7">
        <v>13.5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9.43</v>
      </c>
      <c r="W8" s="7">
        <v>0</v>
      </c>
      <c r="X8" s="7">
        <v>2.42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12.6</v>
      </c>
      <c r="AF8" s="7">
        <v>0</v>
      </c>
      <c r="AG8" s="7">
        <v>0</v>
      </c>
      <c r="AH8" s="7">
        <v>0</v>
      </c>
      <c r="AI8" s="7">
        <v>0</v>
      </c>
      <c r="AJ8" s="7">
        <v>13.5</v>
      </c>
      <c r="AK8" s="7">
        <v>24</v>
      </c>
      <c r="AL8" s="7">
        <v>18.5</v>
      </c>
      <c r="AM8" s="7">
        <v>-18</v>
      </c>
      <c r="AN8" s="7">
        <v>12.7</v>
      </c>
      <c r="AO8" s="7">
        <v>25.3</v>
      </c>
      <c r="AP8" s="7">
        <v>0</v>
      </c>
      <c r="AQ8" s="7">
        <v>0</v>
      </c>
      <c r="AR8" s="7">
        <v>0</v>
      </c>
      <c r="AS8" s="7">
        <v>15.6</v>
      </c>
      <c r="AT8" s="7">
        <v>10.1</v>
      </c>
      <c r="AU8" s="7">
        <v>13.8</v>
      </c>
      <c r="AV8" s="7">
        <v>0</v>
      </c>
      <c r="AW8" s="7">
        <v>4.3</v>
      </c>
      <c r="AX8" s="7">
        <v>32.9</v>
      </c>
      <c r="AY8" s="7">
        <v>62.8</v>
      </c>
      <c r="AZ8" s="7">
        <v>0</v>
      </c>
      <c r="BA8" s="7">
        <v>0</v>
      </c>
      <c r="BB8" s="7">
        <v>0</v>
      </c>
      <c r="BC8" s="7">
        <v>0</v>
      </c>
      <c r="BD8" s="7">
        <v>2.8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37.299999999999997</v>
      </c>
      <c r="BU8" s="7">
        <v>8</v>
      </c>
      <c r="BV8" s="7">
        <v>0</v>
      </c>
      <c r="BW8" s="7">
        <v>0</v>
      </c>
      <c r="BX8" s="7">
        <v>24.1</v>
      </c>
      <c r="BY8" s="7">
        <v>29.5</v>
      </c>
      <c r="BZ8" s="7">
        <v>-3.2</v>
      </c>
      <c r="CA8" s="7">
        <v>17.5</v>
      </c>
      <c r="CB8" s="7">
        <v>20.9</v>
      </c>
      <c r="CC8" s="7">
        <v>24.1</v>
      </c>
      <c r="CD8" s="7">
        <v>53.1</v>
      </c>
      <c r="CE8" s="7">
        <v>0</v>
      </c>
      <c r="CF8" s="7">
        <v>0</v>
      </c>
      <c r="CG8" s="7">
        <v>102.94</v>
      </c>
      <c r="CH8" s="7">
        <v>28.6</v>
      </c>
      <c r="CI8" s="7">
        <v>32.700000000000003</v>
      </c>
      <c r="CJ8" s="7">
        <v>11.6</v>
      </c>
      <c r="CK8" s="7">
        <v>19.100000000000001</v>
      </c>
      <c r="CL8" s="7">
        <v>38</v>
      </c>
      <c r="CM8" s="7">
        <v>39.200000000000003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9.1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-41.58</v>
      </c>
      <c r="DK8" s="7">
        <v>36.299999999999997</v>
      </c>
      <c r="DL8" s="7">
        <v>0</v>
      </c>
      <c r="DM8" s="7">
        <v>1585.96</v>
      </c>
      <c r="DN8" s="7">
        <v>17.5</v>
      </c>
      <c r="DO8" s="7">
        <v>22.6</v>
      </c>
      <c r="DP8" s="7">
        <v>15.55</v>
      </c>
      <c r="DQ8" s="7">
        <v>14.1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8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0.5</v>
      </c>
      <c r="EN8" s="7">
        <v>4.5</v>
      </c>
      <c r="EO8" s="7">
        <v>99.18</v>
      </c>
      <c r="EP8" s="7">
        <v>9</v>
      </c>
      <c r="EQ8" s="7">
        <v>1.6666666666666601</v>
      </c>
      <c r="ER8" s="7">
        <v>10.1</v>
      </c>
      <c r="ES8" s="7">
        <v>10.6666666666666</v>
      </c>
      <c r="ET8" s="7">
        <v>1.7666666666666599</v>
      </c>
      <c r="EU8" s="7">
        <v>10.3</v>
      </c>
      <c r="EV8" s="7">
        <v>8.1999999999999993</v>
      </c>
      <c r="EW8" s="7">
        <v>8.8333333333333304</v>
      </c>
      <c r="EX8" s="7">
        <v>9.0666666666666593</v>
      </c>
      <c r="EY8" s="7">
        <v>10.6666666666666</v>
      </c>
      <c r="EZ8" s="7">
        <v>7</v>
      </c>
      <c r="FA8" s="7">
        <v>7.2333333333333298</v>
      </c>
      <c r="FB8" s="7">
        <v>15.633333333333301</v>
      </c>
      <c r="FC8" s="7">
        <v>0</v>
      </c>
      <c r="FD8" s="7">
        <v>0</v>
      </c>
      <c r="FE8" s="7">
        <v>0</v>
      </c>
      <c r="FF8" s="7">
        <v>0</v>
      </c>
      <c r="FG8" s="7">
        <v>24.2930453333333</v>
      </c>
      <c r="FH8" s="7">
        <v>0.85288200000000003</v>
      </c>
      <c r="FI8" s="7">
        <v>-35.714325000000002</v>
      </c>
      <c r="FJ8" s="7">
        <v>1.3269486666666599</v>
      </c>
      <c r="FK8" s="7">
        <v>135.714325</v>
      </c>
      <c r="FL8" s="7">
        <v>-0.47406666666666702</v>
      </c>
      <c r="FM8" s="7">
        <v>2.7915199999999998</v>
      </c>
      <c r="FN8" s="7">
        <v>-9.2032000000000003E-2</v>
      </c>
      <c r="FO8" s="7">
        <v>-1.85542433333333</v>
      </c>
      <c r="FP8" s="7">
        <v>4.6257873333333297</v>
      </c>
      <c r="FQ8" s="7">
        <v>0</v>
      </c>
      <c r="FR8" s="7">
        <v>125.2</v>
      </c>
      <c r="FS8" s="7">
        <v>12.4</v>
      </c>
      <c r="FT8" s="7">
        <v>94.366666666666603</v>
      </c>
      <c r="FU8" s="7">
        <v>18.433333333333302</v>
      </c>
      <c r="FV8" s="7">
        <v>14</v>
      </c>
      <c r="FW8" s="7">
        <v>4.43333333333333</v>
      </c>
      <c r="FX8" s="7">
        <v>23.033333333333299</v>
      </c>
      <c r="FY8" s="7">
        <v>16.233333333333299</v>
      </c>
      <c r="FZ8" s="7">
        <v>0</v>
      </c>
      <c r="GA8" s="7">
        <v>0</v>
      </c>
    </row>
    <row r="9" spans="1:183" x14ac:dyDescent="0.3">
      <c r="A9" s="6">
        <v>36769</v>
      </c>
      <c r="B9" s="7">
        <v>12.8</v>
      </c>
      <c r="C9" s="7">
        <v>0</v>
      </c>
      <c r="D9" s="7">
        <v>0</v>
      </c>
      <c r="E9" s="7">
        <v>0</v>
      </c>
      <c r="F9" s="7">
        <v>12.1</v>
      </c>
      <c r="G9" s="7">
        <v>17.2</v>
      </c>
      <c r="H9" s="7">
        <v>14.9</v>
      </c>
      <c r="I9" s="7">
        <v>0</v>
      </c>
      <c r="J9" s="7">
        <v>0</v>
      </c>
      <c r="K9" s="7">
        <v>10.6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9.19</v>
      </c>
      <c r="W9" s="7">
        <v>0</v>
      </c>
      <c r="X9" s="7">
        <v>3.34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12.7</v>
      </c>
      <c r="AF9" s="7">
        <v>0</v>
      </c>
      <c r="AG9" s="7">
        <v>0</v>
      </c>
      <c r="AH9" s="7">
        <v>0</v>
      </c>
      <c r="AI9" s="7">
        <v>0</v>
      </c>
      <c r="AJ9" s="7">
        <v>14.3</v>
      </c>
      <c r="AK9" s="7">
        <v>28.5</v>
      </c>
      <c r="AL9" s="7">
        <v>19.7</v>
      </c>
      <c r="AM9" s="7">
        <v>-20.399999999999999</v>
      </c>
      <c r="AN9" s="7">
        <v>13.3</v>
      </c>
      <c r="AO9" s="7">
        <v>25.2</v>
      </c>
      <c r="AP9" s="7">
        <v>0</v>
      </c>
      <c r="AQ9" s="7">
        <v>0</v>
      </c>
      <c r="AR9" s="7">
        <v>0</v>
      </c>
      <c r="AS9" s="7">
        <v>13.7</v>
      </c>
      <c r="AT9" s="7">
        <v>10.1</v>
      </c>
      <c r="AU9" s="7">
        <v>14</v>
      </c>
      <c r="AV9" s="7">
        <v>0</v>
      </c>
      <c r="AW9" s="7">
        <v>4.0999999999999996</v>
      </c>
      <c r="AX9" s="7">
        <v>32.5</v>
      </c>
      <c r="AY9" s="7">
        <v>63.4</v>
      </c>
      <c r="AZ9" s="7">
        <v>0</v>
      </c>
      <c r="BA9" s="7">
        <v>0</v>
      </c>
      <c r="BB9" s="7">
        <v>0</v>
      </c>
      <c r="BC9" s="7">
        <v>0</v>
      </c>
      <c r="BD9" s="7">
        <v>9.5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39.5</v>
      </c>
      <c r="BU9" s="7">
        <v>7.9</v>
      </c>
      <c r="BV9" s="7">
        <v>0</v>
      </c>
      <c r="BW9" s="7">
        <v>0</v>
      </c>
      <c r="BX9" s="7">
        <v>24.3</v>
      </c>
      <c r="BY9" s="7">
        <v>29</v>
      </c>
      <c r="BZ9" s="7">
        <v>-3.5</v>
      </c>
      <c r="CA9" s="7">
        <v>17.7</v>
      </c>
      <c r="CB9" s="7">
        <v>24.9</v>
      </c>
      <c r="CC9" s="7">
        <v>24.3</v>
      </c>
      <c r="CD9" s="7">
        <v>50.9</v>
      </c>
      <c r="CE9" s="7">
        <v>0</v>
      </c>
      <c r="CF9" s="7">
        <v>0</v>
      </c>
      <c r="CG9" s="7">
        <v>103.32</v>
      </c>
      <c r="CH9" s="7">
        <v>27.5</v>
      </c>
      <c r="CI9" s="7">
        <v>32.299999999999997</v>
      </c>
      <c r="CJ9" s="7">
        <v>12.8</v>
      </c>
      <c r="CK9" s="7">
        <v>21.7</v>
      </c>
      <c r="CL9" s="7">
        <v>40.1</v>
      </c>
      <c r="CM9" s="7">
        <v>41.4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9.3000000000000007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-47.9</v>
      </c>
      <c r="DK9" s="7">
        <v>36.700000000000003</v>
      </c>
      <c r="DL9" s="7">
        <v>0</v>
      </c>
      <c r="DM9" s="7">
        <v>1592.17</v>
      </c>
      <c r="DN9" s="7">
        <v>17.399999999999999</v>
      </c>
      <c r="DO9" s="7">
        <v>21.9</v>
      </c>
      <c r="DP9" s="7">
        <v>14.82</v>
      </c>
      <c r="DQ9" s="7">
        <v>14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8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0.3</v>
      </c>
      <c r="EN9" s="7">
        <v>3.92</v>
      </c>
      <c r="EO9" s="7">
        <v>99.43</v>
      </c>
      <c r="EP9" s="7">
        <v>8.9</v>
      </c>
      <c r="EQ9" s="7">
        <v>2.1333333333333302</v>
      </c>
      <c r="ER9" s="7">
        <v>10.1</v>
      </c>
      <c r="ES9" s="7">
        <v>10.4333333333333</v>
      </c>
      <c r="ET9" s="7">
        <v>2.2333333333333298</v>
      </c>
      <c r="EU9" s="7">
        <v>10.3</v>
      </c>
      <c r="EV9" s="7">
        <v>8</v>
      </c>
      <c r="EW9" s="7">
        <v>8.6666666666666607</v>
      </c>
      <c r="EX9" s="7">
        <v>8.43333333333333</v>
      </c>
      <c r="EY9" s="7">
        <v>10.233333333333301</v>
      </c>
      <c r="EZ9" s="7">
        <v>7.2</v>
      </c>
      <c r="FA9" s="7">
        <v>7.7666666666666604</v>
      </c>
      <c r="FB9" s="7">
        <v>14.966666666666599</v>
      </c>
      <c r="FC9" s="7">
        <v>0</v>
      </c>
      <c r="FD9" s="7">
        <v>0</v>
      </c>
      <c r="FE9" s="7">
        <v>0</v>
      </c>
      <c r="FF9" s="7">
        <v>0</v>
      </c>
      <c r="FG9" s="7">
        <v>-3.7878053333333299</v>
      </c>
      <c r="FH9" s="7">
        <v>-9.1067999999999996E-2</v>
      </c>
      <c r="FI9" s="7">
        <v>-122.135739</v>
      </c>
      <c r="FJ9" s="7">
        <v>1.7427763333333299</v>
      </c>
      <c r="FK9" s="7">
        <v>222.135739</v>
      </c>
      <c r="FL9" s="7">
        <v>-1.8338443333333301</v>
      </c>
      <c r="FM9" s="7">
        <v>2.6873550000000002</v>
      </c>
      <c r="FN9" s="7">
        <v>0.18062</v>
      </c>
      <c r="FO9" s="7">
        <v>-1.62544766666666</v>
      </c>
      <c r="FP9" s="7">
        <v>4.9546576666666597</v>
      </c>
      <c r="FQ9" s="7">
        <v>0</v>
      </c>
      <c r="FR9" s="7">
        <v>124.8</v>
      </c>
      <c r="FS9" s="7">
        <v>12.4</v>
      </c>
      <c r="FT9" s="7">
        <v>93.8333333333333</v>
      </c>
      <c r="FU9" s="7">
        <v>18.566666666666599</v>
      </c>
      <c r="FV9" s="7">
        <v>14.1</v>
      </c>
      <c r="FW9" s="7">
        <v>4.4666666666666597</v>
      </c>
      <c r="FX9" s="7">
        <v>23.1666666666666</v>
      </c>
      <c r="FY9" s="7">
        <v>16.266666666666602</v>
      </c>
      <c r="FZ9" s="7">
        <v>0</v>
      </c>
      <c r="GA9" s="7">
        <v>0</v>
      </c>
    </row>
    <row r="10" spans="1:183" x14ac:dyDescent="0.3">
      <c r="A10" s="6">
        <v>36799</v>
      </c>
      <c r="B10" s="7">
        <v>12</v>
      </c>
      <c r="C10" s="7">
        <v>0</v>
      </c>
      <c r="D10" s="7">
        <v>0</v>
      </c>
      <c r="E10" s="7">
        <v>0</v>
      </c>
      <c r="F10" s="7">
        <v>11.2</v>
      </c>
      <c r="G10" s="7">
        <v>16.100000000000001</v>
      </c>
      <c r="H10" s="7">
        <v>14.8</v>
      </c>
      <c r="I10" s="7">
        <v>0</v>
      </c>
      <c r="J10" s="7">
        <v>0</v>
      </c>
      <c r="K10" s="7">
        <v>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8.86</v>
      </c>
      <c r="W10" s="7">
        <v>0</v>
      </c>
      <c r="X10" s="7">
        <v>3.64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12.9</v>
      </c>
      <c r="AF10" s="7">
        <v>0</v>
      </c>
      <c r="AG10" s="7">
        <v>0</v>
      </c>
      <c r="AH10" s="7">
        <v>0</v>
      </c>
      <c r="AI10" s="7">
        <v>0</v>
      </c>
      <c r="AJ10" s="7">
        <v>15.8</v>
      </c>
      <c r="AK10" s="7">
        <v>28.1</v>
      </c>
      <c r="AL10" s="7">
        <v>19.8</v>
      </c>
      <c r="AM10" s="7">
        <v>-16.5</v>
      </c>
      <c r="AN10" s="7">
        <v>14.7</v>
      </c>
      <c r="AO10" s="7">
        <v>28</v>
      </c>
      <c r="AP10" s="7">
        <v>0</v>
      </c>
      <c r="AQ10" s="7">
        <v>0</v>
      </c>
      <c r="AR10" s="7">
        <v>0</v>
      </c>
      <c r="AS10" s="7">
        <v>14.7</v>
      </c>
      <c r="AT10" s="7">
        <v>9.8000000000000007</v>
      </c>
      <c r="AU10" s="7">
        <v>14.4</v>
      </c>
      <c r="AV10" s="7">
        <v>0</v>
      </c>
      <c r="AW10" s="7">
        <v>3.9</v>
      </c>
      <c r="AX10" s="7">
        <v>32.200000000000003</v>
      </c>
      <c r="AY10" s="7">
        <v>63.9</v>
      </c>
      <c r="AZ10" s="7">
        <v>0</v>
      </c>
      <c r="BA10" s="7">
        <v>0</v>
      </c>
      <c r="BB10" s="7">
        <v>0</v>
      </c>
      <c r="BC10" s="7">
        <v>0</v>
      </c>
      <c r="BD10" s="7">
        <v>9.1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38.6</v>
      </c>
      <c r="BU10" s="7">
        <v>8.6999999999999993</v>
      </c>
      <c r="BV10" s="7">
        <v>0</v>
      </c>
      <c r="BW10" s="7">
        <v>0</v>
      </c>
      <c r="BX10" s="7">
        <v>25</v>
      </c>
      <c r="BY10" s="7">
        <v>29.8</v>
      </c>
      <c r="BZ10" s="7">
        <v>-2.1</v>
      </c>
      <c r="CA10" s="7">
        <v>16.5</v>
      </c>
      <c r="CB10" s="7">
        <v>26.3</v>
      </c>
      <c r="CC10" s="7">
        <v>25</v>
      </c>
      <c r="CD10" s="7">
        <v>56.2</v>
      </c>
      <c r="CE10" s="7">
        <v>0</v>
      </c>
      <c r="CF10" s="7">
        <v>0</v>
      </c>
      <c r="CG10" s="7">
        <v>103.52</v>
      </c>
      <c r="CH10" s="7">
        <v>30.8</v>
      </c>
      <c r="CI10" s="7">
        <v>31.8</v>
      </c>
      <c r="CJ10" s="7">
        <v>13.5</v>
      </c>
      <c r="CK10" s="7">
        <v>22.3</v>
      </c>
      <c r="CL10" s="7">
        <v>38.9</v>
      </c>
      <c r="CM10" s="7">
        <v>39.799999999999997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9.6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-31.42</v>
      </c>
      <c r="DK10" s="7">
        <v>35.700000000000003</v>
      </c>
      <c r="DL10" s="7">
        <v>0</v>
      </c>
      <c r="DM10" s="7">
        <v>1600.92</v>
      </c>
      <c r="DN10" s="7">
        <v>13.4</v>
      </c>
      <c r="DO10" s="7">
        <v>20.8</v>
      </c>
      <c r="DP10" s="7">
        <v>15.27</v>
      </c>
      <c r="DQ10" s="7">
        <v>14.1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8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9">
        <f>2/3*EM9+1/3*EM12</f>
        <v>0.6333333333333333</v>
      </c>
      <c r="EN10" s="7">
        <v>3.7</v>
      </c>
      <c r="EO10" s="7">
        <v>99.43</v>
      </c>
      <c r="EP10" s="7">
        <v>8.8000000000000007</v>
      </c>
      <c r="EQ10" s="7">
        <v>2.6</v>
      </c>
      <c r="ER10" s="7">
        <v>10.1</v>
      </c>
      <c r="ES10" s="7">
        <v>10.199999999999999</v>
      </c>
      <c r="ET10" s="7">
        <v>2.7</v>
      </c>
      <c r="EU10" s="7">
        <v>10.3</v>
      </c>
      <c r="EV10" s="7">
        <v>7.8</v>
      </c>
      <c r="EW10" s="7">
        <v>8.4999999999999893</v>
      </c>
      <c r="EX10" s="7">
        <v>7.8</v>
      </c>
      <c r="EY10" s="7">
        <v>9.8000000000000007</v>
      </c>
      <c r="EZ10" s="7">
        <v>7.4</v>
      </c>
      <c r="FA10" s="7">
        <v>8.2999999999999901</v>
      </c>
      <c r="FB10" s="7">
        <v>14.299999999999899</v>
      </c>
      <c r="FC10" s="7">
        <v>0</v>
      </c>
      <c r="FD10" s="7">
        <v>0</v>
      </c>
      <c r="FE10" s="7">
        <v>0</v>
      </c>
      <c r="FF10" s="7">
        <v>0</v>
      </c>
      <c r="FG10" s="7">
        <v>-31.868655999999898</v>
      </c>
      <c r="FH10" s="7">
        <v>-1.035018</v>
      </c>
      <c r="FI10" s="7">
        <v>-208.557153</v>
      </c>
      <c r="FJ10" s="7">
        <v>2.158604</v>
      </c>
      <c r="FK10" s="7">
        <v>308.55715300000003</v>
      </c>
      <c r="FL10" s="7">
        <v>-3.193622</v>
      </c>
      <c r="FM10" s="7">
        <v>2.5831900000000001</v>
      </c>
      <c r="FN10" s="7">
        <v>0.45327200000000001</v>
      </c>
      <c r="FO10" s="7">
        <v>-1.3954709999999899</v>
      </c>
      <c r="FP10" s="7">
        <v>5.2835279999999898</v>
      </c>
      <c r="FQ10" s="7">
        <v>0</v>
      </c>
      <c r="FR10" s="7">
        <v>124.4</v>
      </c>
      <c r="FS10" s="7">
        <v>12.4</v>
      </c>
      <c r="FT10" s="7">
        <v>93.3</v>
      </c>
      <c r="FU10" s="7">
        <v>18.7</v>
      </c>
      <c r="FV10" s="7">
        <v>14.2</v>
      </c>
      <c r="FW10" s="7">
        <v>4.4999999999999902</v>
      </c>
      <c r="FX10" s="7">
        <v>23.299999999999901</v>
      </c>
      <c r="FY10" s="7">
        <v>16.3</v>
      </c>
      <c r="FZ10" s="7">
        <v>0</v>
      </c>
      <c r="GA10" s="7">
        <v>0</v>
      </c>
    </row>
    <row r="11" spans="1:183" x14ac:dyDescent="0.3">
      <c r="A11" s="6">
        <v>36830</v>
      </c>
      <c r="B11" s="7">
        <v>11.4</v>
      </c>
      <c r="C11" s="7">
        <v>0</v>
      </c>
      <c r="D11" s="7">
        <v>0</v>
      </c>
      <c r="E11" s="7">
        <v>0</v>
      </c>
      <c r="F11" s="7">
        <v>8.3000000000000007</v>
      </c>
      <c r="G11" s="7">
        <v>13.3</v>
      </c>
      <c r="H11" s="7">
        <v>14.4</v>
      </c>
      <c r="I11" s="7">
        <v>0</v>
      </c>
      <c r="J11" s="7">
        <v>0</v>
      </c>
      <c r="K11" s="7">
        <v>9.3000000000000007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8.56</v>
      </c>
      <c r="W11" s="7">
        <v>0</v>
      </c>
      <c r="X11" s="7">
        <v>3.8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12.6</v>
      </c>
      <c r="AF11" s="7">
        <v>0</v>
      </c>
      <c r="AG11" s="7">
        <v>0</v>
      </c>
      <c r="AH11" s="7">
        <v>0</v>
      </c>
      <c r="AI11" s="7">
        <v>0</v>
      </c>
      <c r="AJ11" s="7">
        <v>15.7</v>
      </c>
      <c r="AK11" s="7">
        <v>34.1</v>
      </c>
      <c r="AL11" s="7">
        <v>21.4</v>
      </c>
      <c r="AM11" s="7">
        <v>-12.4</v>
      </c>
      <c r="AN11" s="7">
        <v>13.6</v>
      </c>
      <c r="AO11" s="7">
        <v>23.6</v>
      </c>
      <c r="AP11" s="7">
        <v>0</v>
      </c>
      <c r="AQ11" s="7">
        <v>0</v>
      </c>
      <c r="AR11" s="7">
        <v>0</v>
      </c>
      <c r="AS11" s="7">
        <v>14.7</v>
      </c>
      <c r="AT11" s="7">
        <v>9</v>
      </c>
      <c r="AU11" s="7">
        <v>14.4</v>
      </c>
      <c r="AV11" s="7">
        <v>0</v>
      </c>
      <c r="AW11" s="7">
        <v>3.8</v>
      </c>
      <c r="AX11" s="7">
        <v>32.200000000000003</v>
      </c>
      <c r="AY11" s="7">
        <v>64</v>
      </c>
      <c r="AZ11" s="7">
        <v>0</v>
      </c>
      <c r="BA11" s="7">
        <v>0</v>
      </c>
      <c r="BB11" s="7">
        <v>0</v>
      </c>
      <c r="BC11" s="7">
        <v>0</v>
      </c>
      <c r="BD11" s="7">
        <v>1.4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32.4</v>
      </c>
      <c r="BU11" s="7">
        <v>8.6999999999999993</v>
      </c>
      <c r="BV11" s="7">
        <v>0</v>
      </c>
      <c r="BW11" s="7">
        <v>0</v>
      </c>
      <c r="BX11" s="7">
        <v>24.6</v>
      </c>
      <c r="BY11" s="7">
        <v>29.2</v>
      </c>
      <c r="BZ11" s="7">
        <v>-3</v>
      </c>
      <c r="CA11" s="7">
        <v>17.2</v>
      </c>
      <c r="CB11" s="7">
        <v>25.4</v>
      </c>
      <c r="CC11" s="7">
        <v>24.6</v>
      </c>
      <c r="CD11" s="7">
        <v>52.1</v>
      </c>
      <c r="CE11" s="7">
        <v>0</v>
      </c>
      <c r="CF11" s="7">
        <v>0</v>
      </c>
      <c r="CG11" s="7">
        <v>103.43</v>
      </c>
      <c r="CH11" s="7">
        <v>28.3</v>
      </c>
      <c r="CI11" s="7">
        <v>31</v>
      </c>
      <c r="CJ11" s="7">
        <v>14.4</v>
      </c>
      <c r="CK11" s="7">
        <v>18.2</v>
      </c>
      <c r="CL11" s="7">
        <v>36.1</v>
      </c>
      <c r="CM11" s="7">
        <v>37.5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10.4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-13.77</v>
      </c>
      <c r="DK11" s="7">
        <v>35.1</v>
      </c>
      <c r="DL11" s="7">
        <v>0</v>
      </c>
      <c r="DM11" s="7">
        <v>1613.44</v>
      </c>
      <c r="DN11" s="7">
        <v>11.8</v>
      </c>
      <c r="DO11" s="7">
        <v>18.2</v>
      </c>
      <c r="DP11" s="7">
        <v>14.2</v>
      </c>
      <c r="DQ11" s="7">
        <v>14.5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8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9">
        <f>1/3*EM9+2/3*EM12</f>
        <v>0.96666666666666667</v>
      </c>
      <c r="EN11" s="7">
        <v>3.6</v>
      </c>
      <c r="EO11" s="7">
        <v>99.68</v>
      </c>
      <c r="EP11" s="7">
        <v>8.36666666666666</v>
      </c>
      <c r="EQ11" s="7">
        <v>2.6333333333333302</v>
      </c>
      <c r="ER11" s="7">
        <v>9.6666666666666607</v>
      </c>
      <c r="ES11" s="7">
        <v>9.5666666666666593</v>
      </c>
      <c r="ET11" s="7">
        <v>2.7</v>
      </c>
      <c r="EU11" s="7">
        <v>10.1</v>
      </c>
      <c r="EV11" s="7">
        <v>5.86666666666666</v>
      </c>
      <c r="EW11" s="7">
        <v>8.7666666666666604</v>
      </c>
      <c r="EX11" s="7">
        <v>8.3000000000000007</v>
      </c>
      <c r="EY11" s="7">
        <v>7.8333333333333304</v>
      </c>
      <c r="EZ11" s="7">
        <v>7.1</v>
      </c>
      <c r="FA11" s="7">
        <v>7.3</v>
      </c>
      <c r="FB11" s="7">
        <v>12.8666666666666</v>
      </c>
      <c r="FC11" s="7">
        <v>0</v>
      </c>
      <c r="FD11" s="7">
        <v>0</v>
      </c>
      <c r="FE11" s="7">
        <v>0</v>
      </c>
      <c r="FF11" s="7">
        <v>0</v>
      </c>
      <c r="FG11" s="7">
        <v>40.3734033333333</v>
      </c>
      <c r="FH11" s="7">
        <v>1.0724590000000001</v>
      </c>
      <c r="FI11" s="7">
        <v>-125.397223</v>
      </c>
      <c r="FJ11" s="7">
        <v>2.1603189999999999</v>
      </c>
      <c r="FK11" s="7">
        <v>225.397223</v>
      </c>
      <c r="FL11" s="7">
        <v>-1.08786</v>
      </c>
      <c r="FM11" s="7">
        <v>2.4229886666666598</v>
      </c>
      <c r="FN11" s="7">
        <v>0.25047000000000003</v>
      </c>
      <c r="FO11" s="7">
        <v>-1.0054730000000001</v>
      </c>
      <c r="FP11" s="7">
        <v>5.3354629999999998</v>
      </c>
      <c r="FQ11" s="7">
        <v>0</v>
      </c>
      <c r="FR11" s="7">
        <v>124.666666666666</v>
      </c>
      <c r="FS11" s="7">
        <v>12.4</v>
      </c>
      <c r="FT11" s="7">
        <v>92.866666666666603</v>
      </c>
      <c r="FU11" s="7">
        <v>19.399999999999999</v>
      </c>
      <c r="FV11" s="7">
        <v>14.8666666666666</v>
      </c>
      <c r="FW11" s="7">
        <v>4.5333333333333297</v>
      </c>
      <c r="FX11" s="7">
        <v>23.433333333333302</v>
      </c>
      <c r="FY11" s="7">
        <v>16.3</v>
      </c>
      <c r="FZ11" s="7">
        <v>0</v>
      </c>
      <c r="GA11" s="7">
        <v>0</v>
      </c>
    </row>
    <row r="12" spans="1:183" x14ac:dyDescent="0.3">
      <c r="A12" s="6">
        <v>36860</v>
      </c>
      <c r="B12" s="7">
        <v>10.6</v>
      </c>
      <c r="C12" s="7">
        <v>0</v>
      </c>
      <c r="D12" s="7">
        <v>0</v>
      </c>
      <c r="E12" s="7">
        <v>0</v>
      </c>
      <c r="F12" s="7">
        <v>9.1</v>
      </c>
      <c r="G12" s="7">
        <v>15</v>
      </c>
      <c r="H12" s="7">
        <v>14</v>
      </c>
      <c r="I12" s="7">
        <v>0</v>
      </c>
      <c r="J12" s="7">
        <v>0</v>
      </c>
      <c r="K12" s="7">
        <v>9.4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8.57</v>
      </c>
      <c r="W12" s="7">
        <v>0</v>
      </c>
      <c r="X12" s="7">
        <v>4.6399999999999997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11.7</v>
      </c>
      <c r="AF12" s="7">
        <v>0</v>
      </c>
      <c r="AG12" s="7">
        <v>0</v>
      </c>
      <c r="AH12" s="7">
        <v>0</v>
      </c>
      <c r="AI12" s="7">
        <v>0</v>
      </c>
      <c r="AJ12" s="7">
        <v>15.3</v>
      </c>
      <c r="AK12" s="7">
        <v>26.5</v>
      </c>
      <c r="AL12" s="7">
        <v>22.6</v>
      </c>
      <c r="AM12" s="7">
        <v>-11.6</v>
      </c>
      <c r="AN12" s="7">
        <v>12.8</v>
      </c>
      <c r="AO12" s="7">
        <v>24.1</v>
      </c>
      <c r="AP12" s="7">
        <v>0</v>
      </c>
      <c r="AQ12" s="7">
        <v>0</v>
      </c>
      <c r="AR12" s="7">
        <v>0</v>
      </c>
      <c r="AS12" s="7">
        <v>13.8</v>
      </c>
      <c r="AT12" s="7">
        <v>10.5</v>
      </c>
      <c r="AU12" s="7">
        <v>12.2</v>
      </c>
      <c r="AV12" s="7">
        <v>0</v>
      </c>
      <c r="AW12" s="7">
        <v>3.7</v>
      </c>
      <c r="AX12" s="7">
        <v>32.5</v>
      </c>
      <c r="AY12" s="7">
        <v>63.8</v>
      </c>
      <c r="AZ12" s="7">
        <v>0</v>
      </c>
      <c r="BA12" s="7">
        <v>0</v>
      </c>
      <c r="BB12" s="7">
        <v>0</v>
      </c>
      <c r="BC12" s="7">
        <v>0</v>
      </c>
      <c r="BD12" s="7">
        <v>2.2999999999999998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28</v>
      </c>
      <c r="BU12" s="7">
        <v>8.6</v>
      </c>
      <c r="BV12" s="7">
        <v>0</v>
      </c>
      <c r="BW12" s="7">
        <v>0</v>
      </c>
      <c r="BX12" s="7">
        <v>24.1</v>
      </c>
      <c r="BY12" s="7">
        <v>29.2</v>
      </c>
      <c r="BZ12" s="7">
        <v>-7.4</v>
      </c>
      <c r="CA12" s="7">
        <v>16.399999999999999</v>
      </c>
      <c r="CB12" s="7">
        <v>25.3</v>
      </c>
      <c r="CC12" s="7">
        <v>24.1</v>
      </c>
      <c r="CD12" s="7">
        <v>54.2</v>
      </c>
      <c r="CE12" s="7">
        <v>0</v>
      </c>
      <c r="CF12" s="7">
        <v>0</v>
      </c>
      <c r="CG12" s="7">
        <v>103.68</v>
      </c>
      <c r="CH12" s="7">
        <v>29.5</v>
      </c>
      <c r="CI12" s="7">
        <v>31.6</v>
      </c>
      <c r="CJ12" s="7">
        <v>14.2</v>
      </c>
      <c r="CK12" s="7">
        <v>20.100000000000001</v>
      </c>
      <c r="CL12" s="7">
        <v>35.299999999999997</v>
      </c>
      <c r="CM12" s="7">
        <v>36.9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8.6999999999999993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-80.3</v>
      </c>
      <c r="DK12" s="7">
        <v>33.4</v>
      </c>
      <c r="DL12" s="7">
        <v>0</v>
      </c>
      <c r="DM12" s="7">
        <v>1639.11</v>
      </c>
      <c r="DN12" s="7">
        <v>11.2</v>
      </c>
      <c r="DO12" s="7">
        <v>17.100000000000001</v>
      </c>
      <c r="DP12" s="7">
        <v>15.15</v>
      </c>
      <c r="DQ12" s="7">
        <v>14.7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8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1.3</v>
      </c>
      <c r="EN12" s="7">
        <v>3.5</v>
      </c>
      <c r="EO12" s="7">
        <v>99.83</v>
      </c>
      <c r="EP12" s="7">
        <v>7.93333333333333</v>
      </c>
      <c r="EQ12" s="7">
        <v>2.6666666666666599</v>
      </c>
      <c r="ER12" s="7">
        <v>9.2333333333333307</v>
      </c>
      <c r="ES12" s="7">
        <v>8.93333333333333</v>
      </c>
      <c r="ET12" s="7">
        <v>2.7</v>
      </c>
      <c r="EU12" s="7">
        <v>9.9</v>
      </c>
      <c r="EV12" s="7">
        <v>3.93333333333333</v>
      </c>
      <c r="EW12" s="7">
        <v>9.0333333333333297</v>
      </c>
      <c r="EX12" s="7">
        <v>8.8000000000000007</v>
      </c>
      <c r="EY12" s="7">
        <v>5.86666666666666</v>
      </c>
      <c r="EZ12" s="7">
        <v>6.8</v>
      </c>
      <c r="FA12" s="7">
        <v>6.3</v>
      </c>
      <c r="FB12" s="7">
        <v>11.4333333333333</v>
      </c>
      <c r="FC12" s="7">
        <v>0</v>
      </c>
      <c r="FD12" s="7">
        <v>0</v>
      </c>
      <c r="FE12" s="7">
        <v>0</v>
      </c>
      <c r="FF12" s="7">
        <v>0</v>
      </c>
      <c r="FG12" s="7">
        <v>112.61546266666601</v>
      </c>
      <c r="FH12" s="7">
        <v>3.1799360000000001</v>
      </c>
      <c r="FI12" s="7">
        <v>-42.237293000000001</v>
      </c>
      <c r="FJ12" s="7">
        <v>2.1620339999999998</v>
      </c>
      <c r="FK12" s="7">
        <v>142.23729299999999</v>
      </c>
      <c r="FL12" s="7">
        <v>1.0179020000000001</v>
      </c>
      <c r="FM12" s="7">
        <v>2.2627873333333302</v>
      </c>
      <c r="FN12" s="7">
        <v>4.7668000000000002E-2</v>
      </c>
      <c r="FO12" s="7">
        <v>-0.61547499999999999</v>
      </c>
      <c r="FP12" s="7">
        <v>5.3873980000000001</v>
      </c>
      <c r="FQ12" s="7">
        <v>0</v>
      </c>
      <c r="FR12" s="7">
        <v>124.933333333333</v>
      </c>
      <c r="FS12" s="7">
        <v>12.4</v>
      </c>
      <c r="FT12" s="7">
        <v>92.433333333333294</v>
      </c>
      <c r="FU12" s="7">
        <v>20.100000000000001</v>
      </c>
      <c r="FV12" s="7">
        <v>15.533333333333299</v>
      </c>
      <c r="FW12" s="7">
        <v>4.5666666666666602</v>
      </c>
      <c r="FX12" s="7">
        <v>23.566666666666599</v>
      </c>
      <c r="FY12" s="7">
        <v>16.3</v>
      </c>
      <c r="FZ12" s="7">
        <v>0</v>
      </c>
      <c r="GA12" s="7">
        <v>0</v>
      </c>
    </row>
    <row r="13" spans="1:183" x14ac:dyDescent="0.3">
      <c r="A13" s="6">
        <v>36891</v>
      </c>
      <c r="B13" s="7">
        <v>10.4</v>
      </c>
      <c r="C13" s="7">
        <v>0</v>
      </c>
      <c r="D13" s="7">
        <v>0</v>
      </c>
      <c r="E13" s="7">
        <v>0</v>
      </c>
      <c r="F13" s="7">
        <v>8.5</v>
      </c>
      <c r="G13" s="7">
        <v>13.4</v>
      </c>
      <c r="H13" s="7">
        <v>14.7</v>
      </c>
      <c r="I13" s="7">
        <v>0</v>
      </c>
      <c r="J13" s="7">
        <v>0</v>
      </c>
      <c r="K13" s="7">
        <v>8.5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7.77</v>
      </c>
      <c r="W13" s="7">
        <v>0</v>
      </c>
      <c r="X13" s="7">
        <v>6.85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9.6999999999999993</v>
      </c>
      <c r="AF13" s="7">
        <v>0</v>
      </c>
      <c r="AG13" s="7">
        <v>0</v>
      </c>
      <c r="AH13" s="7">
        <v>0</v>
      </c>
      <c r="AI13" s="7">
        <v>0</v>
      </c>
      <c r="AJ13" s="7">
        <v>11.9</v>
      </c>
      <c r="AK13" s="7">
        <v>10.4</v>
      </c>
      <c r="AL13" s="7">
        <v>16.899999999999999</v>
      </c>
      <c r="AM13" s="7">
        <v>-9.6</v>
      </c>
      <c r="AN13" s="7">
        <v>10.7</v>
      </c>
      <c r="AO13" s="7">
        <v>21.7</v>
      </c>
      <c r="AP13" s="7">
        <v>0</v>
      </c>
      <c r="AQ13" s="7">
        <v>0</v>
      </c>
      <c r="AR13" s="7">
        <v>0</v>
      </c>
      <c r="AS13" s="7">
        <v>8</v>
      </c>
      <c r="AT13" s="7">
        <v>9</v>
      </c>
      <c r="AU13" s="7">
        <v>10.1</v>
      </c>
      <c r="AV13" s="7">
        <v>0</v>
      </c>
      <c r="AW13" s="7">
        <v>3.4</v>
      </c>
      <c r="AX13" s="7">
        <v>30.2</v>
      </c>
      <c r="AY13" s="7">
        <v>58.8</v>
      </c>
      <c r="AZ13" s="7">
        <v>0</v>
      </c>
      <c r="BA13" s="7">
        <v>0</v>
      </c>
      <c r="BB13" s="7">
        <v>0</v>
      </c>
      <c r="BC13" s="7">
        <v>0</v>
      </c>
      <c r="BD13" s="7">
        <v>0.4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25.5</v>
      </c>
      <c r="BU13" s="7">
        <v>8.1</v>
      </c>
      <c r="BV13" s="7">
        <v>0</v>
      </c>
      <c r="BW13" s="7">
        <v>0</v>
      </c>
      <c r="BX13" s="7">
        <v>19.5</v>
      </c>
      <c r="BY13" s="7">
        <v>25.8</v>
      </c>
      <c r="BZ13" s="7">
        <v>-12.9</v>
      </c>
      <c r="CA13" s="7">
        <v>19.3</v>
      </c>
      <c r="CB13" s="7">
        <v>28.6</v>
      </c>
      <c r="CC13" s="7">
        <v>19.5</v>
      </c>
      <c r="CD13" s="7">
        <v>40</v>
      </c>
      <c r="CE13" s="7">
        <v>0</v>
      </c>
      <c r="CF13" s="7">
        <v>0</v>
      </c>
      <c r="CG13" s="7">
        <v>104</v>
      </c>
      <c r="CH13" s="7">
        <v>26.1</v>
      </c>
      <c r="CI13" s="7">
        <v>30.6</v>
      </c>
      <c r="CJ13" s="7">
        <v>15.3</v>
      </c>
      <c r="CK13" s="7">
        <v>16.399999999999999</v>
      </c>
      <c r="CL13" s="7">
        <v>26.9</v>
      </c>
      <c r="CM13" s="7">
        <v>27.4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8.8000000000000007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-79.69</v>
      </c>
      <c r="DK13" s="7">
        <v>31.5</v>
      </c>
      <c r="DL13" s="7">
        <v>0</v>
      </c>
      <c r="DM13" s="7">
        <v>1655.74</v>
      </c>
      <c r="DN13" s="7">
        <v>8.9</v>
      </c>
      <c r="DO13" s="7">
        <v>16</v>
      </c>
      <c r="DP13" s="7">
        <v>13.99</v>
      </c>
      <c r="DQ13" s="7">
        <v>13.4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8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1.5</v>
      </c>
      <c r="EN13" s="7">
        <v>2.8</v>
      </c>
      <c r="EO13" s="7">
        <v>100.21</v>
      </c>
      <c r="EP13" s="7">
        <v>7.5</v>
      </c>
      <c r="EQ13" s="7">
        <v>2.69999999999999</v>
      </c>
      <c r="ER13" s="7">
        <v>8.8000000000000007</v>
      </c>
      <c r="ES13" s="7">
        <v>8.3000000000000007</v>
      </c>
      <c r="ET13" s="7">
        <v>2.7</v>
      </c>
      <c r="EU13" s="7">
        <v>9.6999999999999993</v>
      </c>
      <c r="EV13" s="7">
        <v>2</v>
      </c>
      <c r="EW13" s="7">
        <v>9.3000000000000007</v>
      </c>
      <c r="EX13" s="7">
        <v>9.3000000000000007</v>
      </c>
      <c r="EY13" s="7">
        <v>3.8999999999999901</v>
      </c>
      <c r="EZ13" s="7">
        <v>6.5</v>
      </c>
      <c r="FA13" s="7">
        <v>5.3</v>
      </c>
      <c r="FB13" s="7">
        <v>10</v>
      </c>
      <c r="FC13" s="7">
        <v>0</v>
      </c>
      <c r="FD13" s="7">
        <v>0</v>
      </c>
      <c r="FE13" s="7">
        <v>0</v>
      </c>
      <c r="FF13" s="7">
        <v>0</v>
      </c>
      <c r="FG13" s="7">
        <v>184.85752199999999</v>
      </c>
      <c r="FH13" s="7">
        <v>5.2874129999999999</v>
      </c>
      <c r="FI13" s="7">
        <v>40.922637000000002</v>
      </c>
      <c r="FJ13" s="7">
        <v>2.1637490000000001</v>
      </c>
      <c r="FK13" s="7">
        <v>59.077362999999998</v>
      </c>
      <c r="FL13" s="7">
        <v>3.1236640000000002</v>
      </c>
      <c r="FM13" s="7">
        <v>2.1025860000000001</v>
      </c>
      <c r="FN13" s="7">
        <v>-0.15513399999999999</v>
      </c>
      <c r="FO13" s="7">
        <v>-0.22547700000000001</v>
      </c>
      <c r="FP13" s="7">
        <v>5.4393330000000004</v>
      </c>
      <c r="FQ13" s="7">
        <v>0</v>
      </c>
      <c r="FR13" s="7">
        <v>125.2</v>
      </c>
      <c r="FS13" s="7">
        <v>12.4</v>
      </c>
      <c r="FT13" s="7">
        <v>92</v>
      </c>
      <c r="FU13" s="7">
        <v>20.8</v>
      </c>
      <c r="FV13" s="7">
        <v>16.2</v>
      </c>
      <c r="FW13" s="7">
        <v>4.5999999999999899</v>
      </c>
      <c r="FX13" s="7">
        <v>23.7</v>
      </c>
      <c r="FY13" s="7">
        <v>16.3</v>
      </c>
      <c r="FZ13" s="7">
        <v>0</v>
      </c>
      <c r="GA13" s="7">
        <v>0</v>
      </c>
    </row>
    <row r="14" spans="1:183" x14ac:dyDescent="0.3">
      <c r="A14" s="6">
        <v>36922</v>
      </c>
      <c r="B14" s="7">
        <v>2.2999999999999998</v>
      </c>
      <c r="C14" s="7">
        <v>0</v>
      </c>
      <c r="D14" s="7">
        <v>0</v>
      </c>
      <c r="E14" s="7">
        <v>0</v>
      </c>
      <c r="F14" s="7">
        <v>2.2999999999999998</v>
      </c>
      <c r="G14" s="7">
        <v>4.5999999999999996</v>
      </c>
      <c r="H14" s="7">
        <v>1.5</v>
      </c>
      <c r="I14" s="7">
        <v>0</v>
      </c>
      <c r="J14" s="7">
        <v>0</v>
      </c>
      <c r="K14" s="7">
        <v>0.1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8">
        <v>0</v>
      </c>
      <c r="R14" s="8">
        <v>0</v>
      </c>
      <c r="S14" s="8">
        <v>0</v>
      </c>
      <c r="T14" s="8">
        <v>0</v>
      </c>
      <c r="U14" s="7">
        <v>0</v>
      </c>
      <c r="V14" s="9">
        <f t="shared" ref="V14" si="0">V13/2+V15/2</f>
        <v>7.8650000000000002</v>
      </c>
      <c r="W14" s="7">
        <v>0</v>
      </c>
      <c r="X14" s="9">
        <f t="shared" ref="X14" si="1">X13/2+X15/2</f>
        <v>6.375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9">
        <f t="shared" ref="AE14" si="2">AE13/2+AE15/2</f>
        <v>13.2</v>
      </c>
      <c r="AF14" s="7">
        <v>0</v>
      </c>
      <c r="AG14" s="7">
        <v>0</v>
      </c>
      <c r="AH14" s="7">
        <v>0</v>
      </c>
      <c r="AI14" s="7">
        <v>0</v>
      </c>
      <c r="AJ14" s="9">
        <f t="shared" ref="AJ14:AO14" si="3">AJ13/2+AJ15/2</f>
        <v>16.2</v>
      </c>
      <c r="AK14" s="9">
        <f t="shared" si="3"/>
        <v>6.9</v>
      </c>
      <c r="AL14" s="9">
        <f t="shared" si="3"/>
        <v>23.6</v>
      </c>
      <c r="AM14" s="9">
        <f t="shared" si="3"/>
        <v>-6.55</v>
      </c>
      <c r="AN14" s="9">
        <f t="shared" si="3"/>
        <v>14.5</v>
      </c>
      <c r="AO14" s="9">
        <f t="shared" si="3"/>
        <v>26.049999999999997</v>
      </c>
      <c r="AP14" s="7">
        <v>0</v>
      </c>
      <c r="AQ14" s="7">
        <v>0</v>
      </c>
      <c r="AR14" s="7">
        <v>0</v>
      </c>
      <c r="AS14" s="9">
        <f t="shared" ref="AS14:AU14" si="4">AS13/2+AS15/2</f>
        <v>2.4</v>
      </c>
      <c r="AT14" s="9">
        <f t="shared" si="4"/>
        <v>9.15</v>
      </c>
      <c r="AU14" s="9">
        <f t="shared" si="4"/>
        <v>17.2</v>
      </c>
      <c r="AV14" s="7">
        <v>0</v>
      </c>
      <c r="AW14" s="9">
        <f t="shared" ref="AW14:AY14" si="5">AW13/2+AW15/2</f>
        <v>3.15</v>
      </c>
      <c r="AX14" s="9">
        <f t="shared" si="5"/>
        <v>30.2</v>
      </c>
      <c r="AY14" s="9">
        <f t="shared" si="5"/>
        <v>62.85</v>
      </c>
      <c r="AZ14" s="7">
        <v>0</v>
      </c>
      <c r="BA14" s="7">
        <v>0</v>
      </c>
      <c r="BB14" s="7">
        <v>0</v>
      </c>
      <c r="BC14" s="7">
        <v>0</v>
      </c>
      <c r="BD14" s="9">
        <f t="shared" ref="BD14" si="6">BD13/2+BD15/2</f>
        <v>51.050000000000004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9">
        <f t="shared" ref="BT14:BU14" si="7">BT13/2+BT15/2</f>
        <v>59.5</v>
      </c>
      <c r="BU14" s="9">
        <f t="shared" si="7"/>
        <v>9.5</v>
      </c>
      <c r="BV14" s="7">
        <v>0</v>
      </c>
      <c r="BW14" s="7">
        <v>0</v>
      </c>
      <c r="BX14" s="9">
        <f t="shared" ref="BX14:CD14" si="8">BX13/2+BX15/2</f>
        <v>21.25</v>
      </c>
      <c r="BY14" s="9">
        <f t="shared" si="8"/>
        <v>28.4</v>
      </c>
      <c r="BZ14" s="9">
        <f t="shared" si="8"/>
        <v>1.2000000000000002</v>
      </c>
      <c r="CA14" s="9">
        <f t="shared" si="8"/>
        <v>21.75</v>
      </c>
      <c r="CB14" s="9">
        <f t="shared" si="8"/>
        <v>32.700000000000003</v>
      </c>
      <c r="CC14" s="9">
        <f t="shared" si="8"/>
        <v>21.25</v>
      </c>
      <c r="CD14" s="9">
        <f t="shared" si="8"/>
        <v>62.05</v>
      </c>
      <c r="CE14" s="7">
        <v>0</v>
      </c>
      <c r="CF14" s="7">
        <v>0</v>
      </c>
      <c r="CG14" s="7">
        <v>105.22</v>
      </c>
      <c r="CH14" s="9">
        <f t="shared" ref="CH14:CM14" si="9">CH13/2+CH15/2</f>
        <v>27.85</v>
      </c>
      <c r="CI14" s="9">
        <f t="shared" si="9"/>
        <v>30.450000000000003</v>
      </c>
      <c r="CJ14" s="9">
        <f t="shared" si="9"/>
        <v>20.399999999999999</v>
      </c>
      <c r="CK14" s="9">
        <f t="shared" si="9"/>
        <v>15.1</v>
      </c>
      <c r="CL14" s="9">
        <f t="shared" si="9"/>
        <v>32.450000000000003</v>
      </c>
      <c r="CM14" s="9">
        <f t="shared" si="9"/>
        <v>32.549999999999997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12.5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-3.33</v>
      </c>
      <c r="DI14" s="7">
        <v>30.9</v>
      </c>
      <c r="DJ14" s="7">
        <v>-18.32</v>
      </c>
      <c r="DK14" s="7">
        <v>1.4</v>
      </c>
      <c r="DL14" s="7">
        <v>0</v>
      </c>
      <c r="DM14" s="7">
        <v>1686.23</v>
      </c>
      <c r="DN14" s="7">
        <v>5.8</v>
      </c>
      <c r="DO14" s="7">
        <v>16.8</v>
      </c>
      <c r="DP14" s="7">
        <v>15.16</v>
      </c>
      <c r="DQ14" s="7">
        <v>14.3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1.2</v>
      </c>
      <c r="EN14" s="7">
        <v>1.43</v>
      </c>
      <c r="EO14" s="7">
        <v>100.42</v>
      </c>
      <c r="EP14" s="7">
        <v>8.1666666666666607</v>
      </c>
      <c r="EQ14" s="7">
        <v>2.93333333333333</v>
      </c>
      <c r="ER14" s="7">
        <v>8.93333333333333</v>
      </c>
      <c r="ES14" s="7">
        <v>9.1666666666666607</v>
      </c>
      <c r="ET14" s="7">
        <v>3</v>
      </c>
      <c r="EU14" s="7">
        <v>9.6666666666666607</v>
      </c>
      <c r="EV14" s="7">
        <v>3</v>
      </c>
      <c r="EW14" s="7">
        <v>9.4</v>
      </c>
      <c r="EX14" s="7">
        <v>9.6666666666666607</v>
      </c>
      <c r="EY14" s="7">
        <v>5.0666666666666602</v>
      </c>
      <c r="EZ14" s="7">
        <v>7</v>
      </c>
      <c r="FA14" s="7">
        <v>7.6</v>
      </c>
      <c r="FB14" s="7">
        <v>10.966666666666599</v>
      </c>
      <c r="FC14" s="7">
        <v>0</v>
      </c>
      <c r="FD14" s="7">
        <v>0</v>
      </c>
      <c r="FE14" s="7">
        <v>0</v>
      </c>
      <c r="FF14" s="7">
        <v>0</v>
      </c>
      <c r="FG14" s="7">
        <v>162.56592533333301</v>
      </c>
      <c r="FH14" s="7">
        <v>4.8841066666666597</v>
      </c>
      <c r="FI14" s="7">
        <v>44.217625333333302</v>
      </c>
      <c r="FJ14" s="7">
        <v>2.1330583333333299</v>
      </c>
      <c r="FK14" s="7">
        <v>55.782374666666598</v>
      </c>
      <c r="FL14" s="7">
        <v>2.7510483333333302</v>
      </c>
      <c r="FM14" s="7">
        <v>2.0918676666666598</v>
      </c>
      <c r="FN14" s="7">
        <v>-0.152904333333333</v>
      </c>
      <c r="FO14" s="7">
        <v>-0.27794233333333301</v>
      </c>
      <c r="FP14" s="7">
        <v>5.1453129999999998</v>
      </c>
      <c r="FQ14" s="7">
        <v>0</v>
      </c>
      <c r="FR14" s="7">
        <v>124.933333333333</v>
      </c>
      <c r="FS14" s="7">
        <v>12.466666666666599</v>
      </c>
      <c r="FT14" s="7">
        <v>92</v>
      </c>
      <c r="FU14" s="7">
        <v>20.466666666666601</v>
      </c>
      <c r="FV14" s="7">
        <v>15.8</v>
      </c>
      <c r="FW14" s="7">
        <v>4.6666666666666599</v>
      </c>
      <c r="FX14" s="7">
        <v>23.733333333333299</v>
      </c>
      <c r="FY14" s="7">
        <v>16.399999999999999</v>
      </c>
      <c r="FZ14" s="7">
        <v>0</v>
      </c>
      <c r="GA14" s="7">
        <v>0</v>
      </c>
    </row>
    <row r="15" spans="1:183" x14ac:dyDescent="0.3">
      <c r="A15" s="6">
        <v>36950</v>
      </c>
      <c r="B15" s="7">
        <v>19</v>
      </c>
      <c r="C15" s="7">
        <v>0</v>
      </c>
      <c r="D15" s="7">
        <v>0</v>
      </c>
      <c r="E15" s="7">
        <v>0</v>
      </c>
      <c r="F15" s="7">
        <v>19.3</v>
      </c>
      <c r="G15" s="7">
        <v>19.600000000000001</v>
      </c>
      <c r="H15" s="7">
        <v>24.9</v>
      </c>
      <c r="I15" s="7">
        <v>0</v>
      </c>
      <c r="J15" s="7">
        <v>0</v>
      </c>
      <c r="K15" s="7">
        <v>12.8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7.96</v>
      </c>
      <c r="W15" s="7">
        <v>0</v>
      </c>
      <c r="X15" s="7">
        <v>5.9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16.7</v>
      </c>
      <c r="AF15" s="7">
        <v>0</v>
      </c>
      <c r="AG15" s="7">
        <v>0</v>
      </c>
      <c r="AH15" s="7">
        <v>0</v>
      </c>
      <c r="AI15" s="7">
        <v>0</v>
      </c>
      <c r="AJ15" s="7">
        <v>20.5</v>
      </c>
      <c r="AK15" s="7">
        <v>3.4</v>
      </c>
      <c r="AL15" s="7">
        <v>30.3</v>
      </c>
      <c r="AM15" s="7">
        <v>-3.5</v>
      </c>
      <c r="AN15" s="7">
        <v>18.3</v>
      </c>
      <c r="AO15" s="7">
        <v>30.4</v>
      </c>
      <c r="AP15" s="7">
        <v>0</v>
      </c>
      <c r="AQ15" s="7">
        <v>0</v>
      </c>
      <c r="AR15" s="7">
        <v>0</v>
      </c>
      <c r="AS15" s="7">
        <v>-3.2</v>
      </c>
      <c r="AT15" s="7">
        <v>9.3000000000000007</v>
      </c>
      <c r="AU15" s="7">
        <v>24.3</v>
      </c>
      <c r="AV15" s="7">
        <v>0</v>
      </c>
      <c r="AW15" s="7">
        <v>2.9</v>
      </c>
      <c r="AX15" s="7">
        <v>30.2</v>
      </c>
      <c r="AY15" s="7">
        <v>66.900000000000006</v>
      </c>
      <c r="AZ15" s="7">
        <v>0</v>
      </c>
      <c r="BA15" s="7">
        <v>0</v>
      </c>
      <c r="BB15" s="7">
        <v>0</v>
      </c>
      <c r="BC15" s="7">
        <v>0</v>
      </c>
      <c r="BD15" s="7">
        <v>101.7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93.5</v>
      </c>
      <c r="BU15" s="7">
        <v>10.9</v>
      </c>
      <c r="BV15" s="7">
        <v>0</v>
      </c>
      <c r="BW15" s="7">
        <v>0</v>
      </c>
      <c r="BX15" s="7">
        <v>23</v>
      </c>
      <c r="BY15" s="7">
        <v>31</v>
      </c>
      <c r="BZ15" s="7">
        <v>15.3</v>
      </c>
      <c r="CA15" s="7">
        <v>24.2</v>
      </c>
      <c r="CB15" s="7">
        <v>36.799999999999997</v>
      </c>
      <c r="CC15" s="7">
        <v>23</v>
      </c>
      <c r="CD15" s="7">
        <v>84.1</v>
      </c>
      <c r="CE15" s="7">
        <v>0</v>
      </c>
      <c r="CF15" s="7">
        <v>0</v>
      </c>
      <c r="CG15" s="7">
        <v>105.02</v>
      </c>
      <c r="CH15" s="7">
        <v>29.6</v>
      </c>
      <c r="CI15" s="7">
        <v>30.3</v>
      </c>
      <c r="CJ15" s="7">
        <v>25.5</v>
      </c>
      <c r="CK15" s="7">
        <v>13.8</v>
      </c>
      <c r="CL15" s="7">
        <v>38</v>
      </c>
      <c r="CM15" s="7">
        <v>37.700000000000003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8.6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62.83</v>
      </c>
      <c r="DI15" s="7">
        <v>96.2</v>
      </c>
      <c r="DJ15" s="7">
        <v>-45.41</v>
      </c>
      <c r="DK15" s="7">
        <v>16</v>
      </c>
      <c r="DL15" s="7">
        <v>0</v>
      </c>
      <c r="DM15" s="7">
        <v>1747.73</v>
      </c>
      <c r="DN15" s="7">
        <v>6.7</v>
      </c>
      <c r="DO15" s="7">
        <v>16.399999999999999</v>
      </c>
      <c r="DP15" s="7">
        <v>15.2</v>
      </c>
      <c r="DQ15" s="7">
        <v>14.5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8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9">
        <f t="shared" ref="EM15" si="10">EM14/2+EM16/2</f>
        <v>1</v>
      </c>
      <c r="EN15" s="7">
        <v>0.9</v>
      </c>
      <c r="EO15" s="7">
        <v>99.96</v>
      </c>
      <c r="EP15" s="7">
        <v>8.8333333333333304</v>
      </c>
      <c r="EQ15" s="7">
        <v>3.1666666666666599</v>
      </c>
      <c r="ER15" s="7">
        <v>9.0666666666666593</v>
      </c>
      <c r="ES15" s="7">
        <v>10.033333333333299</v>
      </c>
      <c r="ET15" s="7">
        <v>3.3</v>
      </c>
      <c r="EU15" s="7">
        <v>9.6333333333333293</v>
      </c>
      <c r="EV15" s="7">
        <v>4</v>
      </c>
      <c r="EW15" s="7">
        <v>9.5</v>
      </c>
      <c r="EX15" s="7">
        <v>10.033333333333299</v>
      </c>
      <c r="EY15" s="7">
        <v>6.2333333333333298</v>
      </c>
      <c r="EZ15" s="7">
        <v>7.5</v>
      </c>
      <c r="FA15" s="7">
        <v>9.9</v>
      </c>
      <c r="FB15" s="7">
        <v>11.9333333333333</v>
      </c>
      <c r="FC15" s="7">
        <v>0.45090000000000002</v>
      </c>
      <c r="FD15" s="7">
        <v>0.40250000000000002</v>
      </c>
      <c r="FE15" s="7">
        <v>0.59589999999999999</v>
      </c>
      <c r="FF15" s="7">
        <v>0.33784999999999998</v>
      </c>
      <c r="FG15" s="7">
        <v>140.27432866666601</v>
      </c>
      <c r="FH15" s="7">
        <v>4.4808003333333302</v>
      </c>
      <c r="FI15" s="7">
        <v>47.512613666666603</v>
      </c>
      <c r="FJ15" s="7">
        <v>2.1023676666666602</v>
      </c>
      <c r="FK15" s="7">
        <v>52.487386333333298</v>
      </c>
      <c r="FL15" s="7">
        <v>2.3784326666666602</v>
      </c>
      <c r="FM15" s="7">
        <v>2.0811493333333302</v>
      </c>
      <c r="FN15" s="7">
        <v>-0.15067466666666601</v>
      </c>
      <c r="FO15" s="7">
        <v>-0.33040766666666599</v>
      </c>
      <c r="FP15" s="7">
        <v>4.8512930000000001</v>
      </c>
      <c r="FQ15" s="7">
        <v>0</v>
      </c>
      <c r="FR15" s="7">
        <v>124.666666666666</v>
      </c>
      <c r="FS15" s="7">
        <v>12.533333333333299</v>
      </c>
      <c r="FT15" s="7">
        <v>92</v>
      </c>
      <c r="FU15" s="7">
        <v>20.133333333333301</v>
      </c>
      <c r="FV15" s="7">
        <v>15.4</v>
      </c>
      <c r="FW15" s="7">
        <v>4.7333333333333298</v>
      </c>
      <c r="FX15" s="7">
        <v>23.766666666666602</v>
      </c>
      <c r="FY15" s="7">
        <v>16.5</v>
      </c>
      <c r="FZ15" s="7">
        <v>0</v>
      </c>
      <c r="GA15" s="7">
        <v>0</v>
      </c>
    </row>
    <row r="16" spans="1:183" x14ac:dyDescent="0.3">
      <c r="A16" s="6">
        <v>36981</v>
      </c>
      <c r="B16" s="7">
        <v>12.1</v>
      </c>
      <c r="C16" s="7">
        <v>0</v>
      </c>
      <c r="D16" s="7">
        <v>0</v>
      </c>
      <c r="E16" s="7">
        <v>0</v>
      </c>
      <c r="F16" s="7">
        <v>9.5</v>
      </c>
      <c r="G16" s="7">
        <v>12.4</v>
      </c>
      <c r="H16" s="7">
        <v>17.3</v>
      </c>
      <c r="I16" s="7">
        <v>0</v>
      </c>
      <c r="J16" s="7">
        <v>0</v>
      </c>
      <c r="K16" s="7">
        <v>9.8000000000000007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8.11</v>
      </c>
      <c r="W16" s="7">
        <v>0</v>
      </c>
      <c r="X16" s="7">
        <v>7.73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15.1</v>
      </c>
      <c r="AF16" s="7">
        <v>0</v>
      </c>
      <c r="AG16" s="7">
        <v>0</v>
      </c>
      <c r="AH16" s="7">
        <v>0</v>
      </c>
      <c r="AI16" s="7">
        <v>0</v>
      </c>
      <c r="AJ16" s="7">
        <v>25.7</v>
      </c>
      <c r="AK16" s="7">
        <v>-5</v>
      </c>
      <c r="AL16" s="7">
        <v>27.8</v>
      </c>
      <c r="AM16" s="7">
        <v>13.7</v>
      </c>
      <c r="AN16" s="7">
        <v>24.9</v>
      </c>
      <c r="AO16" s="7">
        <v>42.9</v>
      </c>
      <c r="AP16" s="7">
        <v>0</v>
      </c>
      <c r="AQ16" s="7">
        <v>0</v>
      </c>
      <c r="AR16" s="7">
        <v>0</v>
      </c>
      <c r="AS16" s="7">
        <v>-0.3</v>
      </c>
      <c r="AT16" s="7">
        <v>8.8000000000000007</v>
      </c>
      <c r="AU16" s="7">
        <v>19.5</v>
      </c>
      <c r="AV16" s="7">
        <v>0</v>
      </c>
      <c r="AW16" s="7">
        <v>3.3</v>
      </c>
      <c r="AX16" s="7">
        <v>31.8</v>
      </c>
      <c r="AY16" s="7">
        <v>64.8</v>
      </c>
      <c r="AZ16" s="7">
        <v>0</v>
      </c>
      <c r="BA16" s="7">
        <v>0</v>
      </c>
      <c r="BB16" s="7">
        <v>0</v>
      </c>
      <c r="BC16" s="7">
        <v>0</v>
      </c>
      <c r="BD16" s="7">
        <v>25.9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27.5</v>
      </c>
      <c r="BU16" s="7">
        <v>3.1</v>
      </c>
      <c r="BV16" s="7">
        <v>0</v>
      </c>
      <c r="BW16" s="7">
        <v>0</v>
      </c>
      <c r="BX16" s="7">
        <v>22.9</v>
      </c>
      <c r="BY16" s="7">
        <v>28.6</v>
      </c>
      <c r="BZ16" s="7">
        <v>-0.9</v>
      </c>
      <c r="CA16" s="7">
        <v>29.3</v>
      </c>
      <c r="CB16" s="7">
        <v>29.7</v>
      </c>
      <c r="CC16" s="7">
        <v>22.9</v>
      </c>
      <c r="CD16" s="7">
        <v>35.799999999999997</v>
      </c>
      <c r="CE16" s="7">
        <v>0</v>
      </c>
      <c r="CF16" s="7">
        <v>0</v>
      </c>
      <c r="CG16" s="7">
        <v>106.15</v>
      </c>
      <c r="CH16" s="7">
        <v>39.4</v>
      </c>
      <c r="CI16" s="7">
        <v>29.4</v>
      </c>
      <c r="CJ16" s="7">
        <v>21.6</v>
      </c>
      <c r="CK16" s="7">
        <v>29.8</v>
      </c>
      <c r="CL16" s="7">
        <v>31.4</v>
      </c>
      <c r="CM16" s="7">
        <v>32.4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9.5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19.670000000000002</v>
      </c>
      <c r="DI16" s="7">
        <v>42.2</v>
      </c>
      <c r="DJ16" s="7">
        <v>-2.91</v>
      </c>
      <c r="DK16" s="7">
        <v>15.9</v>
      </c>
      <c r="DL16" s="7">
        <v>0</v>
      </c>
      <c r="DM16" s="7">
        <v>1758.47</v>
      </c>
      <c r="DN16" s="7">
        <v>8.5</v>
      </c>
      <c r="DO16" s="7">
        <v>17.399999999999999</v>
      </c>
      <c r="DP16" s="7">
        <v>14.83</v>
      </c>
      <c r="DQ16" s="7">
        <v>13.9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0.8</v>
      </c>
      <c r="EN16" s="7">
        <v>0.2</v>
      </c>
      <c r="EO16" s="7">
        <v>100.22</v>
      </c>
      <c r="EP16" s="7">
        <v>9.5</v>
      </c>
      <c r="EQ16" s="7">
        <v>3.3999999999999901</v>
      </c>
      <c r="ER16" s="7">
        <v>9.1999999999999993</v>
      </c>
      <c r="ES16" s="7">
        <v>10.9</v>
      </c>
      <c r="ET16" s="7">
        <v>3.6</v>
      </c>
      <c r="EU16" s="7">
        <v>9.6</v>
      </c>
      <c r="EV16" s="7">
        <v>5</v>
      </c>
      <c r="EW16" s="7">
        <v>9.6</v>
      </c>
      <c r="EX16" s="7">
        <v>10.4</v>
      </c>
      <c r="EY16" s="7">
        <v>7.4</v>
      </c>
      <c r="EZ16" s="7">
        <v>8</v>
      </c>
      <c r="FA16" s="7">
        <v>12.2</v>
      </c>
      <c r="FB16" s="7">
        <v>12.9</v>
      </c>
      <c r="FC16" s="7">
        <v>0.90180000000000005</v>
      </c>
      <c r="FD16" s="7">
        <v>0.80500000000000005</v>
      </c>
      <c r="FE16" s="7">
        <v>1.1918</v>
      </c>
      <c r="FF16" s="7">
        <v>0.67569999999999997</v>
      </c>
      <c r="FG16" s="7">
        <v>117.982732</v>
      </c>
      <c r="FH16" s="7">
        <v>4.0774939999999997</v>
      </c>
      <c r="FI16" s="7">
        <v>50.807601999999903</v>
      </c>
      <c r="FJ16" s="7">
        <v>2.07167699999999</v>
      </c>
      <c r="FK16" s="7">
        <v>49.192397999999997</v>
      </c>
      <c r="FL16" s="7">
        <v>2.0058169999999902</v>
      </c>
      <c r="FM16" s="7">
        <v>2.0704310000000001</v>
      </c>
      <c r="FN16" s="7">
        <v>-0.14844499999999899</v>
      </c>
      <c r="FO16" s="7">
        <v>-0.38287299999999902</v>
      </c>
      <c r="FP16" s="7">
        <v>4.5572730000000004</v>
      </c>
      <c r="FQ16" s="7">
        <v>0</v>
      </c>
      <c r="FR16" s="7">
        <v>124.4</v>
      </c>
      <c r="FS16" s="7">
        <v>12.6</v>
      </c>
      <c r="FT16" s="7">
        <v>92</v>
      </c>
      <c r="FU16" s="7">
        <v>19.8</v>
      </c>
      <c r="FV16" s="7">
        <v>15</v>
      </c>
      <c r="FW16" s="7">
        <v>4.8</v>
      </c>
      <c r="FX16" s="7">
        <v>23.8</v>
      </c>
      <c r="FY16" s="7">
        <v>16.600000000000001</v>
      </c>
      <c r="FZ16" s="7">
        <v>0</v>
      </c>
      <c r="GA16" s="7">
        <v>0</v>
      </c>
    </row>
    <row r="17" spans="1:183" x14ac:dyDescent="0.3">
      <c r="A17" s="6">
        <v>37011</v>
      </c>
      <c r="B17" s="7">
        <v>11.5</v>
      </c>
      <c r="C17" s="7">
        <v>0</v>
      </c>
      <c r="D17" s="7">
        <v>0</v>
      </c>
      <c r="E17" s="7">
        <v>0</v>
      </c>
      <c r="F17" s="7">
        <v>10.7</v>
      </c>
      <c r="G17" s="7">
        <v>11.5</v>
      </c>
      <c r="H17" s="7">
        <v>14.3</v>
      </c>
      <c r="I17" s="7">
        <v>0</v>
      </c>
      <c r="J17" s="7">
        <v>0</v>
      </c>
      <c r="K17" s="7">
        <v>7.7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7.35</v>
      </c>
      <c r="W17" s="7">
        <v>0</v>
      </c>
      <c r="X17" s="7">
        <v>7.56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16.5</v>
      </c>
      <c r="AF17" s="7">
        <v>0</v>
      </c>
      <c r="AG17" s="7">
        <v>0</v>
      </c>
      <c r="AH17" s="7">
        <v>0</v>
      </c>
      <c r="AI17" s="7">
        <v>0</v>
      </c>
      <c r="AJ17" s="7">
        <v>26.9</v>
      </c>
      <c r="AK17" s="7">
        <v>13.3</v>
      </c>
      <c r="AL17" s="7">
        <v>25.4</v>
      </c>
      <c r="AM17" s="7">
        <v>16.2</v>
      </c>
      <c r="AN17" s="7">
        <v>27.9</v>
      </c>
      <c r="AO17" s="7">
        <v>39.1</v>
      </c>
      <c r="AP17" s="7">
        <v>0</v>
      </c>
      <c r="AQ17" s="7">
        <v>0</v>
      </c>
      <c r="AR17" s="7">
        <v>0</v>
      </c>
      <c r="AS17" s="7">
        <v>-8.8000000000000007</v>
      </c>
      <c r="AT17" s="7">
        <v>8.8000000000000007</v>
      </c>
      <c r="AU17" s="7">
        <v>22.2</v>
      </c>
      <c r="AV17" s="7">
        <v>0</v>
      </c>
      <c r="AW17" s="7">
        <v>3.2</v>
      </c>
      <c r="AX17" s="7">
        <v>31.4</v>
      </c>
      <c r="AY17" s="7">
        <v>65.400000000000006</v>
      </c>
      <c r="AZ17" s="7">
        <v>0</v>
      </c>
      <c r="BA17" s="7">
        <v>0</v>
      </c>
      <c r="BB17" s="7">
        <v>0</v>
      </c>
      <c r="BC17" s="7">
        <v>0</v>
      </c>
      <c r="BD17" s="7">
        <v>21.8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43.6</v>
      </c>
      <c r="BU17" s="7">
        <v>3.7</v>
      </c>
      <c r="BV17" s="7">
        <v>0</v>
      </c>
      <c r="BW17" s="7">
        <v>0</v>
      </c>
      <c r="BX17" s="7">
        <v>22.8</v>
      </c>
      <c r="BY17" s="7">
        <v>27.3</v>
      </c>
      <c r="BZ17" s="7">
        <v>-4.3</v>
      </c>
      <c r="CA17" s="7">
        <v>35.9</v>
      </c>
      <c r="CB17" s="7">
        <v>32.4</v>
      </c>
      <c r="CC17" s="7">
        <v>22.8</v>
      </c>
      <c r="CD17" s="7">
        <v>42.5</v>
      </c>
      <c r="CE17" s="7">
        <v>0</v>
      </c>
      <c r="CF17" s="7">
        <v>0</v>
      </c>
      <c r="CG17" s="7">
        <v>106.88</v>
      </c>
      <c r="CH17" s="7">
        <v>38</v>
      </c>
      <c r="CI17" s="7">
        <v>29.6</v>
      </c>
      <c r="CJ17" s="7">
        <v>21.5</v>
      </c>
      <c r="CK17" s="7">
        <v>34.4</v>
      </c>
      <c r="CL17" s="7">
        <v>30</v>
      </c>
      <c r="CM17" s="7">
        <v>31.4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9.6999999999999993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24.5</v>
      </c>
      <c r="DI17" s="7">
        <v>25.3</v>
      </c>
      <c r="DJ17" s="7">
        <v>-57.37</v>
      </c>
      <c r="DK17" s="7">
        <v>15.4</v>
      </c>
      <c r="DL17" s="7">
        <v>0</v>
      </c>
      <c r="DM17" s="7">
        <v>1771.78</v>
      </c>
      <c r="DN17" s="7">
        <v>6.9</v>
      </c>
      <c r="DO17" s="7">
        <v>15</v>
      </c>
      <c r="DP17" s="7">
        <v>13.94</v>
      </c>
      <c r="DQ17" s="7">
        <v>13.7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1.6</v>
      </c>
      <c r="EN17" s="7">
        <v>-0.1</v>
      </c>
      <c r="EO17" s="7">
        <v>100.45</v>
      </c>
      <c r="EP17" s="7">
        <v>9.1999999999999993</v>
      </c>
      <c r="EQ17" s="7">
        <v>2.6333333333333302</v>
      </c>
      <c r="ER17" s="7">
        <v>9.36666666666666</v>
      </c>
      <c r="ES17" s="7">
        <v>10.5</v>
      </c>
      <c r="ET17" s="7">
        <v>2.8333333333333299</v>
      </c>
      <c r="EU17" s="7">
        <v>9.6999999999999993</v>
      </c>
      <c r="EV17" s="7">
        <v>6</v>
      </c>
      <c r="EW17" s="7">
        <v>9.1666666666666607</v>
      </c>
      <c r="EX17" s="7">
        <v>9.86666666666666</v>
      </c>
      <c r="EY17" s="7">
        <v>7.3</v>
      </c>
      <c r="EZ17" s="7">
        <v>7.6333333333333302</v>
      </c>
      <c r="FA17" s="7">
        <v>11.6</v>
      </c>
      <c r="FB17" s="7">
        <v>12.633333333333301</v>
      </c>
      <c r="FC17" s="7">
        <v>1.2023999999999999</v>
      </c>
      <c r="FD17" s="7">
        <v>1.0732999999999999</v>
      </c>
      <c r="FE17" s="7">
        <v>1.5529333333333299</v>
      </c>
      <c r="FF17" s="7">
        <v>0.82583333333333298</v>
      </c>
      <c r="FG17" s="7">
        <v>119.574542333333</v>
      </c>
      <c r="FH17" s="7">
        <v>3.982316</v>
      </c>
      <c r="FI17" s="7">
        <v>31.439236999999999</v>
      </c>
      <c r="FJ17" s="7">
        <v>1.2888786666666601</v>
      </c>
      <c r="FK17" s="7">
        <v>68.560762999999994</v>
      </c>
      <c r="FL17" s="7">
        <v>2.6934373333333301</v>
      </c>
      <c r="FM17" s="7">
        <v>1.882471</v>
      </c>
      <c r="FN17" s="7">
        <v>-0.120205333333333</v>
      </c>
      <c r="FO17" s="7">
        <v>-1.02151666666666</v>
      </c>
      <c r="FP17" s="7">
        <v>4.0915106666666601</v>
      </c>
      <c r="FQ17" s="7">
        <v>0</v>
      </c>
      <c r="FR17" s="7">
        <v>124.833333333333</v>
      </c>
      <c r="FS17" s="7">
        <v>12.633333333333301</v>
      </c>
      <c r="FT17" s="7">
        <v>92.233333333333306</v>
      </c>
      <c r="FU17" s="7">
        <v>19.966666666666601</v>
      </c>
      <c r="FV17" s="7">
        <v>15.1</v>
      </c>
      <c r="FW17" s="7">
        <v>4.86666666666666</v>
      </c>
      <c r="FX17" s="7">
        <v>23.8666666666666</v>
      </c>
      <c r="FY17" s="7">
        <v>16.6666666666666</v>
      </c>
      <c r="FZ17" s="7">
        <v>0</v>
      </c>
      <c r="GA17" s="7">
        <v>0</v>
      </c>
    </row>
    <row r="18" spans="1:183" x14ac:dyDescent="0.3">
      <c r="A18" s="6">
        <v>37042</v>
      </c>
      <c r="B18" s="7">
        <v>10.199999999999999</v>
      </c>
      <c r="C18" s="7">
        <v>0</v>
      </c>
      <c r="D18" s="7">
        <v>0</v>
      </c>
      <c r="E18" s="7">
        <v>0</v>
      </c>
      <c r="F18" s="7">
        <v>8.8000000000000007</v>
      </c>
      <c r="G18" s="7">
        <v>11.5</v>
      </c>
      <c r="H18" s="7">
        <v>12</v>
      </c>
      <c r="I18" s="7">
        <v>0</v>
      </c>
      <c r="J18" s="7">
        <v>0</v>
      </c>
      <c r="K18" s="7">
        <v>7.7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7.22</v>
      </c>
      <c r="W18" s="7">
        <v>0</v>
      </c>
      <c r="X18" s="7">
        <v>7.6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17.600000000000001</v>
      </c>
      <c r="AF18" s="7">
        <v>0</v>
      </c>
      <c r="AG18" s="7">
        <v>0</v>
      </c>
      <c r="AH18" s="7">
        <v>0</v>
      </c>
      <c r="AI18" s="7">
        <v>0</v>
      </c>
      <c r="AJ18" s="7">
        <v>26.8</v>
      </c>
      <c r="AK18" s="7">
        <v>8.5</v>
      </c>
      <c r="AL18" s="7">
        <v>27.5</v>
      </c>
      <c r="AM18" s="7">
        <v>11</v>
      </c>
      <c r="AN18" s="7">
        <v>27.4</v>
      </c>
      <c r="AO18" s="7">
        <v>41</v>
      </c>
      <c r="AP18" s="7">
        <v>0</v>
      </c>
      <c r="AQ18" s="7">
        <v>0</v>
      </c>
      <c r="AR18" s="7">
        <v>0</v>
      </c>
      <c r="AS18" s="7">
        <v>-11.4</v>
      </c>
      <c r="AT18" s="7">
        <v>10.7</v>
      </c>
      <c r="AU18" s="7">
        <v>23.3</v>
      </c>
      <c r="AV18" s="7">
        <v>0</v>
      </c>
      <c r="AW18" s="7">
        <v>3.3</v>
      </c>
      <c r="AX18" s="7">
        <v>31.2</v>
      </c>
      <c r="AY18" s="7">
        <v>65.599999999999994</v>
      </c>
      <c r="AZ18" s="7">
        <v>0</v>
      </c>
      <c r="BA18" s="7">
        <v>0</v>
      </c>
      <c r="BB18" s="7">
        <v>0</v>
      </c>
      <c r="BC18" s="7">
        <v>0</v>
      </c>
      <c r="BD18" s="7">
        <v>37.200000000000003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51.1</v>
      </c>
      <c r="BU18" s="7">
        <v>3.5</v>
      </c>
      <c r="BV18" s="7">
        <v>0</v>
      </c>
      <c r="BW18" s="7">
        <v>0</v>
      </c>
      <c r="BX18" s="7">
        <v>26.5</v>
      </c>
      <c r="BY18" s="7">
        <v>30.7</v>
      </c>
      <c r="BZ18" s="7">
        <v>-4.3</v>
      </c>
      <c r="CA18" s="7">
        <v>38.5</v>
      </c>
      <c r="CB18" s="7">
        <v>41.5</v>
      </c>
      <c r="CC18" s="7">
        <v>26.5</v>
      </c>
      <c r="CD18" s="7">
        <v>45.4</v>
      </c>
      <c r="CE18" s="7">
        <v>0</v>
      </c>
      <c r="CF18" s="7">
        <v>0</v>
      </c>
      <c r="CG18" s="7">
        <v>106.51</v>
      </c>
      <c r="CH18" s="7">
        <v>41.3</v>
      </c>
      <c r="CI18" s="7">
        <v>31</v>
      </c>
      <c r="CJ18" s="7">
        <v>21.7</v>
      </c>
      <c r="CK18" s="7">
        <v>26.4</v>
      </c>
      <c r="CL18" s="7">
        <v>28.3</v>
      </c>
      <c r="CM18" s="7">
        <v>29.1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11.1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9.06</v>
      </c>
      <c r="DI18" s="7">
        <v>29.8</v>
      </c>
      <c r="DJ18" s="7">
        <v>-36.51</v>
      </c>
      <c r="DK18" s="7">
        <v>13.5</v>
      </c>
      <c r="DL18" s="7">
        <v>0</v>
      </c>
      <c r="DM18" s="7">
        <v>1790</v>
      </c>
      <c r="DN18" s="7">
        <v>6.6</v>
      </c>
      <c r="DO18" s="7">
        <v>14.9</v>
      </c>
      <c r="DP18" s="7">
        <v>14.48</v>
      </c>
      <c r="DQ18" s="7">
        <v>14.1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1.7</v>
      </c>
      <c r="EN18" s="7">
        <v>-0.2</v>
      </c>
      <c r="EO18" s="7">
        <v>100.23</v>
      </c>
      <c r="EP18" s="7">
        <v>8.9</v>
      </c>
      <c r="EQ18" s="7">
        <v>1.86666666666666</v>
      </c>
      <c r="ER18" s="7">
        <v>9.5333333333333297</v>
      </c>
      <c r="ES18" s="7">
        <v>10.1</v>
      </c>
      <c r="ET18" s="7">
        <v>2.0666666666666602</v>
      </c>
      <c r="EU18" s="7">
        <v>9.8000000000000007</v>
      </c>
      <c r="EV18" s="7">
        <v>7</v>
      </c>
      <c r="EW18" s="7">
        <v>8.7333333333333307</v>
      </c>
      <c r="EX18" s="7">
        <v>9.3333333333333304</v>
      </c>
      <c r="EY18" s="7">
        <v>7.2</v>
      </c>
      <c r="EZ18" s="7">
        <v>7.2666666666666604</v>
      </c>
      <c r="FA18" s="7">
        <v>11</v>
      </c>
      <c r="FB18" s="7">
        <v>12.3666666666666</v>
      </c>
      <c r="FC18" s="7">
        <v>1.5029999999999999</v>
      </c>
      <c r="FD18" s="7">
        <v>1.3415999999999999</v>
      </c>
      <c r="FE18" s="7">
        <v>1.9140666666666599</v>
      </c>
      <c r="FF18" s="7">
        <v>0.97596666666666598</v>
      </c>
      <c r="FG18" s="7">
        <v>121.166352666666</v>
      </c>
      <c r="FH18" s="7">
        <v>3.8871380000000002</v>
      </c>
      <c r="FI18" s="7">
        <v>12.070872</v>
      </c>
      <c r="FJ18" s="7">
        <v>0.50608033333333402</v>
      </c>
      <c r="FK18" s="7">
        <v>87.929128000000006</v>
      </c>
      <c r="FL18" s="7">
        <v>3.3810576666666599</v>
      </c>
      <c r="FM18" s="7">
        <v>1.6945110000000001</v>
      </c>
      <c r="FN18" s="7">
        <v>-9.1965666666666002E-2</v>
      </c>
      <c r="FO18" s="7">
        <v>-1.6601603333333299</v>
      </c>
      <c r="FP18" s="7">
        <v>3.62574833333333</v>
      </c>
      <c r="FQ18" s="7">
        <v>0</v>
      </c>
      <c r="FR18" s="7">
        <v>125.266666666666</v>
      </c>
      <c r="FS18" s="7">
        <v>12.6666666666666</v>
      </c>
      <c r="FT18" s="7">
        <v>92.466666666666598</v>
      </c>
      <c r="FU18" s="7">
        <v>20.133333333333301</v>
      </c>
      <c r="FV18" s="7">
        <v>15.2</v>
      </c>
      <c r="FW18" s="7">
        <v>4.93333333333333</v>
      </c>
      <c r="FX18" s="7">
        <v>23.933333333333302</v>
      </c>
      <c r="FY18" s="7">
        <v>16.733333333333299</v>
      </c>
      <c r="FZ18" s="7">
        <v>0</v>
      </c>
      <c r="GA18" s="7">
        <v>0</v>
      </c>
    </row>
    <row r="19" spans="1:183" x14ac:dyDescent="0.3">
      <c r="A19" s="6">
        <v>37072</v>
      </c>
      <c r="B19" s="7">
        <v>10.1</v>
      </c>
      <c r="C19" s="7">
        <v>0</v>
      </c>
      <c r="D19" s="7">
        <v>0</v>
      </c>
      <c r="E19" s="7">
        <v>0</v>
      </c>
      <c r="F19" s="7">
        <v>9</v>
      </c>
      <c r="G19" s="7">
        <v>12.2</v>
      </c>
      <c r="H19" s="7">
        <v>11.2</v>
      </c>
      <c r="I19" s="7">
        <v>0</v>
      </c>
      <c r="J19" s="7">
        <v>0</v>
      </c>
      <c r="K19" s="7">
        <v>8.4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7</v>
      </c>
      <c r="W19" s="7">
        <v>0</v>
      </c>
      <c r="X19" s="7">
        <v>8.7200000000000006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17.899999999999999</v>
      </c>
      <c r="AF19" s="7">
        <v>0</v>
      </c>
      <c r="AG19" s="7">
        <v>0</v>
      </c>
      <c r="AH19" s="7">
        <v>0</v>
      </c>
      <c r="AI19" s="7">
        <v>0</v>
      </c>
      <c r="AJ19" s="7">
        <v>26.2</v>
      </c>
      <c r="AK19" s="7">
        <v>5.6</v>
      </c>
      <c r="AL19" s="7">
        <v>26.2</v>
      </c>
      <c r="AM19" s="7">
        <v>10.4</v>
      </c>
      <c r="AN19" s="7">
        <v>27.8</v>
      </c>
      <c r="AO19" s="7">
        <v>38.299999999999997</v>
      </c>
      <c r="AP19" s="7">
        <v>0</v>
      </c>
      <c r="AQ19" s="7">
        <v>0</v>
      </c>
      <c r="AR19" s="7">
        <v>0</v>
      </c>
      <c r="AS19" s="7">
        <v>-11.6</v>
      </c>
      <c r="AT19" s="7">
        <v>11.5</v>
      </c>
      <c r="AU19" s="7">
        <v>24.3</v>
      </c>
      <c r="AV19" s="7">
        <v>0</v>
      </c>
      <c r="AW19" s="7">
        <v>3.3</v>
      </c>
      <c r="AX19" s="7">
        <v>31.5</v>
      </c>
      <c r="AY19" s="7">
        <v>65.2</v>
      </c>
      <c r="AZ19" s="7">
        <v>0</v>
      </c>
      <c r="BA19" s="7">
        <v>0</v>
      </c>
      <c r="BB19" s="7">
        <v>0</v>
      </c>
      <c r="BC19" s="7">
        <v>0</v>
      </c>
      <c r="BD19" s="7">
        <v>50.3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48.4</v>
      </c>
      <c r="BU19" s="7">
        <v>2.8</v>
      </c>
      <c r="BV19" s="7">
        <v>0</v>
      </c>
      <c r="BW19" s="7">
        <v>0</v>
      </c>
      <c r="BX19" s="7">
        <v>28.2</v>
      </c>
      <c r="BY19" s="7">
        <v>29.5</v>
      </c>
      <c r="BZ19" s="7">
        <v>-0.9</v>
      </c>
      <c r="CA19" s="7">
        <v>35.700000000000003</v>
      </c>
      <c r="CB19" s="7">
        <v>50.3</v>
      </c>
      <c r="CC19" s="7">
        <v>28.2</v>
      </c>
      <c r="CD19" s="7">
        <v>57.6</v>
      </c>
      <c r="CE19" s="7">
        <v>0</v>
      </c>
      <c r="CF19" s="7">
        <v>0</v>
      </c>
      <c r="CG19" s="7">
        <v>106.01</v>
      </c>
      <c r="CH19" s="7">
        <v>38.799999999999997</v>
      </c>
      <c r="CI19" s="7">
        <v>33.200000000000003</v>
      </c>
      <c r="CJ19" s="7">
        <v>21.2</v>
      </c>
      <c r="CK19" s="7">
        <v>17.5</v>
      </c>
      <c r="CL19" s="7">
        <v>25.9</v>
      </c>
      <c r="CM19" s="7">
        <v>25.3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10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13.16</v>
      </c>
      <c r="DI19" s="7">
        <v>16.600000000000001</v>
      </c>
      <c r="DJ19" s="7">
        <v>-58.11</v>
      </c>
      <c r="DK19" s="7">
        <v>11.3</v>
      </c>
      <c r="DL19" s="7">
        <v>0</v>
      </c>
      <c r="DM19" s="7">
        <v>1808.38</v>
      </c>
      <c r="DN19" s="7">
        <v>7.2</v>
      </c>
      <c r="DO19" s="7">
        <v>14.9</v>
      </c>
      <c r="DP19" s="7">
        <v>14.3</v>
      </c>
      <c r="DQ19" s="7">
        <v>13.7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1.4</v>
      </c>
      <c r="EN19" s="7">
        <v>-0.6</v>
      </c>
      <c r="EO19" s="7">
        <v>99.93</v>
      </c>
      <c r="EP19" s="7">
        <v>8.6</v>
      </c>
      <c r="EQ19" s="7">
        <v>1.0999999999999901</v>
      </c>
      <c r="ER19" s="7">
        <v>9.6999999999999993</v>
      </c>
      <c r="ES19" s="7">
        <v>9.6999999999999993</v>
      </c>
      <c r="ET19" s="7">
        <v>1.2999999999999901</v>
      </c>
      <c r="EU19" s="7">
        <v>9.9</v>
      </c>
      <c r="EV19" s="7">
        <v>8</v>
      </c>
      <c r="EW19" s="7">
        <v>8.3000000000000007</v>
      </c>
      <c r="EX19" s="7">
        <v>8.8000000000000007</v>
      </c>
      <c r="EY19" s="7">
        <v>7.1</v>
      </c>
      <c r="EZ19" s="7">
        <v>6.8999999999999897</v>
      </c>
      <c r="FA19" s="7">
        <v>10.4</v>
      </c>
      <c r="FB19" s="7">
        <v>12.1</v>
      </c>
      <c r="FC19" s="7">
        <v>1.8036000000000001</v>
      </c>
      <c r="FD19" s="7">
        <v>1.6099000000000001</v>
      </c>
      <c r="FE19" s="7">
        <v>2.2751999999999901</v>
      </c>
      <c r="FF19" s="7">
        <v>1.1260999999999901</v>
      </c>
      <c r="FG19" s="7">
        <v>122.758163</v>
      </c>
      <c r="FH19" s="7">
        <v>3.79196</v>
      </c>
      <c r="FI19" s="7">
        <v>-7.2974930000000002</v>
      </c>
      <c r="FJ19" s="7">
        <v>-0.27671799999999902</v>
      </c>
      <c r="FK19" s="7">
        <v>107.297493</v>
      </c>
      <c r="FL19" s="7">
        <v>4.0686779999999896</v>
      </c>
      <c r="FM19" s="7">
        <v>1.506551</v>
      </c>
      <c r="FN19" s="7">
        <v>-6.3725999999999006E-2</v>
      </c>
      <c r="FO19" s="7">
        <v>-2.2988040000000001</v>
      </c>
      <c r="FP19" s="7">
        <v>3.159986</v>
      </c>
      <c r="FQ19" s="7">
        <v>0</v>
      </c>
      <c r="FR19" s="7">
        <v>125.7</v>
      </c>
      <c r="FS19" s="7">
        <v>12.7</v>
      </c>
      <c r="FT19" s="7">
        <v>92.7</v>
      </c>
      <c r="FU19" s="7">
        <v>20.3</v>
      </c>
      <c r="FV19" s="7">
        <v>15.3</v>
      </c>
      <c r="FW19" s="7">
        <v>5</v>
      </c>
      <c r="FX19" s="7">
        <v>24</v>
      </c>
      <c r="FY19" s="7">
        <v>16.8</v>
      </c>
      <c r="FZ19" s="7">
        <v>0</v>
      </c>
      <c r="GA19" s="7">
        <v>0</v>
      </c>
    </row>
    <row r="20" spans="1:183" x14ac:dyDescent="0.3">
      <c r="A20" s="6">
        <v>37103</v>
      </c>
      <c r="B20" s="7">
        <v>8.1</v>
      </c>
      <c r="C20" s="7">
        <v>0</v>
      </c>
      <c r="D20" s="7">
        <v>0</v>
      </c>
      <c r="E20" s="7">
        <v>0</v>
      </c>
      <c r="F20" s="7">
        <v>7.9</v>
      </c>
      <c r="G20" s="7">
        <v>8.8000000000000007</v>
      </c>
      <c r="H20" s="7">
        <v>9.6</v>
      </c>
      <c r="I20" s="7">
        <v>0</v>
      </c>
      <c r="J20" s="7">
        <v>0</v>
      </c>
      <c r="K20" s="7">
        <v>10.199999999999999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6.22</v>
      </c>
      <c r="W20" s="7">
        <v>0</v>
      </c>
      <c r="X20" s="7">
        <v>8.59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18.399999999999999</v>
      </c>
      <c r="AF20" s="7">
        <v>0</v>
      </c>
      <c r="AG20" s="7">
        <v>0</v>
      </c>
      <c r="AH20" s="7">
        <v>0</v>
      </c>
      <c r="AI20" s="7">
        <v>0</v>
      </c>
      <c r="AJ20" s="7">
        <v>26.5</v>
      </c>
      <c r="AK20" s="7">
        <v>18.2</v>
      </c>
      <c r="AL20" s="7">
        <v>22.1</v>
      </c>
      <c r="AM20" s="7">
        <v>13.9</v>
      </c>
      <c r="AN20" s="7">
        <v>29</v>
      </c>
      <c r="AO20" s="7">
        <v>37</v>
      </c>
      <c r="AP20" s="7">
        <v>0</v>
      </c>
      <c r="AQ20" s="7">
        <v>0</v>
      </c>
      <c r="AR20" s="7">
        <v>0</v>
      </c>
      <c r="AS20" s="7">
        <v>-10.199999999999999</v>
      </c>
      <c r="AT20" s="7">
        <v>12</v>
      </c>
      <c r="AU20" s="7">
        <v>23.8</v>
      </c>
      <c r="AV20" s="7">
        <v>0</v>
      </c>
      <c r="AW20" s="7">
        <v>3.3</v>
      </c>
      <c r="AX20" s="7">
        <v>31.1</v>
      </c>
      <c r="AY20" s="7">
        <v>65.7</v>
      </c>
      <c r="AZ20" s="7">
        <v>0</v>
      </c>
      <c r="BA20" s="7">
        <v>0</v>
      </c>
      <c r="BB20" s="7">
        <v>0</v>
      </c>
      <c r="BC20" s="7">
        <v>0</v>
      </c>
      <c r="BD20" s="7">
        <v>55.6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53.1</v>
      </c>
      <c r="BU20" s="7">
        <v>4.4000000000000004</v>
      </c>
      <c r="BV20" s="7">
        <v>0</v>
      </c>
      <c r="BW20" s="7">
        <v>0</v>
      </c>
      <c r="BX20" s="7">
        <v>31.6</v>
      </c>
      <c r="BY20" s="7">
        <v>30.2</v>
      </c>
      <c r="BZ20" s="7">
        <v>-3.5</v>
      </c>
      <c r="CA20" s="7">
        <v>36.6</v>
      </c>
      <c r="CB20" s="7">
        <v>53.6</v>
      </c>
      <c r="CC20" s="7">
        <v>31.6</v>
      </c>
      <c r="CD20" s="7">
        <v>51.6</v>
      </c>
      <c r="CE20" s="7">
        <v>0</v>
      </c>
      <c r="CF20" s="7">
        <v>0</v>
      </c>
      <c r="CG20" s="7">
        <v>106.44</v>
      </c>
      <c r="CH20" s="7">
        <v>38.9</v>
      </c>
      <c r="CI20" s="7">
        <v>36</v>
      </c>
      <c r="CJ20" s="7">
        <v>22.3</v>
      </c>
      <c r="CK20" s="7">
        <v>18</v>
      </c>
      <c r="CL20" s="7">
        <v>26.9</v>
      </c>
      <c r="CM20" s="7">
        <v>26.7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9.8000000000000007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15.41</v>
      </c>
      <c r="DI20" s="7">
        <v>14.5</v>
      </c>
      <c r="DJ20" s="7">
        <v>-6.44</v>
      </c>
      <c r="DK20" s="7">
        <v>10.6</v>
      </c>
      <c r="DL20" s="7">
        <v>0</v>
      </c>
      <c r="DM20" s="7">
        <v>1844.92</v>
      </c>
      <c r="DN20" s="7">
        <v>7</v>
      </c>
      <c r="DO20" s="7">
        <v>11.9</v>
      </c>
      <c r="DP20" s="7">
        <v>13.5</v>
      </c>
      <c r="DQ20" s="7">
        <v>13.2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1.5</v>
      </c>
      <c r="EN20" s="7">
        <v>-1.3</v>
      </c>
      <c r="EO20" s="7">
        <v>99.58</v>
      </c>
      <c r="EP20" s="7">
        <v>8.4</v>
      </c>
      <c r="EQ20" s="7">
        <v>1.86666666666666</v>
      </c>
      <c r="ER20" s="7">
        <v>9.0666666666666593</v>
      </c>
      <c r="ES20" s="7">
        <v>9.9</v>
      </c>
      <c r="ET20" s="7">
        <v>2.0333333333333301</v>
      </c>
      <c r="EU20" s="7">
        <v>9.1999999999999993</v>
      </c>
      <c r="EV20" s="7">
        <v>7.9666666666666597</v>
      </c>
      <c r="EW20" s="7">
        <v>8.2666666666666604</v>
      </c>
      <c r="EX20" s="7">
        <v>9.1</v>
      </c>
      <c r="EY20" s="7">
        <v>7.43333333333333</v>
      </c>
      <c r="EZ20" s="7">
        <v>7.1</v>
      </c>
      <c r="FA20" s="7">
        <v>10.633333333333301</v>
      </c>
      <c r="FB20" s="7">
        <v>12.3</v>
      </c>
      <c r="FC20" s="7">
        <v>2.0708000000000002</v>
      </c>
      <c r="FD20" s="7">
        <v>1.8575666666666599</v>
      </c>
      <c r="FE20" s="7">
        <v>2.6724666666666601</v>
      </c>
      <c r="FF20" s="7">
        <v>1.3513333333333299</v>
      </c>
      <c r="FG20" s="7">
        <v>130.49591799999999</v>
      </c>
      <c r="FH20" s="7">
        <v>3.9618796666666598</v>
      </c>
      <c r="FI20" s="7">
        <v>6.5634566666666601</v>
      </c>
      <c r="FJ20" s="7">
        <v>0.30714133333333299</v>
      </c>
      <c r="FK20" s="7">
        <v>93.436543333333304</v>
      </c>
      <c r="FL20" s="7">
        <v>3.6547383333333299</v>
      </c>
      <c r="FM20" s="7">
        <v>1.685559</v>
      </c>
      <c r="FN20" s="7">
        <v>1.8909333333333E-2</v>
      </c>
      <c r="FO20" s="7">
        <v>-1.9575896666666599</v>
      </c>
      <c r="FP20" s="7">
        <v>3.6454793333333302</v>
      </c>
      <c r="FQ20" s="7">
        <v>0</v>
      </c>
      <c r="FR20" s="7">
        <v>126.1</v>
      </c>
      <c r="FS20" s="7">
        <v>12.7666666666666</v>
      </c>
      <c r="FT20" s="7">
        <v>92.6666666666666</v>
      </c>
      <c r="FU20" s="7">
        <v>20.6666666666666</v>
      </c>
      <c r="FV20" s="7">
        <v>15.6</v>
      </c>
      <c r="FW20" s="7">
        <v>5.0666666666666602</v>
      </c>
      <c r="FX20" s="7">
        <v>24.066666666666599</v>
      </c>
      <c r="FY20" s="7">
        <v>16.899999999999999</v>
      </c>
      <c r="FZ20" s="7">
        <v>0</v>
      </c>
      <c r="GA20" s="7">
        <v>0</v>
      </c>
    </row>
    <row r="21" spans="1:183" x14ac:dyDescent="0.3">
      <c r="A21" s="6">
        <v>37134</v>
      </c>
      <c r="B21" s="7">
        <v>8.1</v>
      </c>
      <c r="C21" s="7">
        <v>0</v>
      </c>
      <c r="D21" s="7">
        <v>0</v>
      </c>
      <c r="E21" s="7">
        <v>0</v>
      </c>
      <c r="F21" s="7">
        <v>7.9</v>
      </c>
      <c r="G21" s="7">
        <v>9.8000000000000007</v>
      </c>
      <c r="H21" s="7">
        <v>8.6</v>
      </c>
      <c r="I21" s="7">
        <v>0</v>
      </c>
      <c r="J21" s="7">
        <v>0</v>
      </c>
      <c r="K21" s="7">
        <v>6.3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5.39</v>
      </c>
      <c r="W21" s="7">
        <v>0</v>
      </c>
      <c r="X21" s="7">
        <v>7.7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18.899999999999999</v>
      </c>
      <c r="AF21" s="7">
        <v>0</v>
      </c>
      <c r="AG21" s="7">
        <v>0</v>
      </c>
      <c r="AH21" s="7">
        <v>0</v>
      </c>
      <c r="AI21" s="7">
        <v>0</v>
      </c>
      <c r="AJ21" s="7">
        <v>24.4</v>
      </c>
      <c r="AK21" s="7">
        <v>11.2</v>
      </c>
      <c r="AL21" s="7">
        <v>20.8</v>
      </c>
      <c r="AM21" s="7">
        <v>13.3</v>
      </c>
      <c r="AN21" s="7">
        <v>27.9</v>
      </c>
      <c r="AO21" s="7">
        <v>34.5</v>
      </c>
      <c r="AP21" s="7">
        <v>0</v>
      </c>
      <c r="AQ21" s="7">
        <v>0</v>
      </c>
      <c r="AR21" s="7">
        <v>0</v>
      </c>
      <c r="AS21" s="7">
        <v>-8</v>
      </c>
      <c r="AT21" s="7">
        <v>12.8</v>
      </c>
      <c r="AU21" s="7">
        <v>23.8</v>
      </c>
      <c r="AV21" s="7">
        <v>0</v>
      </c>
      <c r="AW21" s="7">
        <v>3.2</v>
      </c>
      <c r="AX21" s="7">
        <v>30.8</v>
      </c>
      <c r="AY21" s="7">
        <v>66</v>
      </c>
      <c r="AZ21" s="7">
        <v>0</v>
      </c>
      <c r="BA21" s="7">
        <v>0</v>
      </c>
      <c r="BB21" s="7">
        <v>0</v>
      </c>
      <c r="BC21" s="7">
        <v>0</v>
      </c>
      <c r="BD21" s="7">
        <v>42.1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50.1</v>
      </c>
      <c r="BU21" s="7">
        <v>4.2</v>
      </c>
      <c r="BV21" s="7">
        <v>0</v>
      </c>
      <c r="BW21" s="7">
        <v>0</v>
      </c>
      <c r="BX21" s="7">
        <v>32.1</v>
      </c>
      <c r="BY21" s="7">
        <v>31.7</v>
      </c>
      <c r="BZ21" s="7">
        <v>-5.0999999999999996</v>
      </c>
      <c r="CA21" s="7">
        <v>37.700000000000003</v>
      </c>
      <c r="CB21" s="7">
        <v>48.9</v>
      </c>
      <c r="CC21" s="7">
        <v>32.1</v>
      </c>
      <c r="CD21" s="7">
        <v>56.5</v>
      </c>
      <c r="CE21" s="7">
        <v>0</v>
      </c>
      <c r="CF21" s="7">
        <v>0</v>
      </c>
      <c r="CG21" s="7">
        <v>106.36</v>
      </c>
      <c r="CH21" s="7">
        <v>36.1</v>
      </c>
      <c r="CI21" s="7">
        <v>36.6</v>
      </c>
      <c r="CJ21" s="7">
        <v>22.7</v>
      </c>
      <c r="CK21" s="7">
        <v>20.2</v>
      </c>
      <c r="CL21" s="7">
        <v>26.6</v>
      </c>
      <c r="CM21" s="7">
        <v>26.2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9.6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11.75</v>
      </c>
      <c r="DI21" s="7">
        <v>14.4</v>
      </c>
      <c r="DJ21" s="7">
        <v>-46.42</v>
      </c>
      <c r="DK21" s="7">
        <v>9.6</v>
      </c>
      <c r="DL21" s="7">
        <v>0</v>
      </c>
      <c r="DM21" s="7">
        <v>1900.53</v>
      </c>
      <c r="DN21" s="7">
        <v>7.4</v>
      </c>
      <c r="DO21" s="7">
        <v>14.2</v>
      </c>
      <c r="DP21" s="7">
        <v>13.6</v>
      </c>
      <c r="DQ21" s="7">
        <v>12.6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1</v>
      </c>
      <c r="EN21" s="7">
        <v>-2</v>
      </c>
      <c r="EO21" s="7">
        <v>99.12</v>
      </c>
      <c r="EP21" s="7">
        <v>8.1999999999999993</v>
      </c>
      <c r="EQ21" s="7">
        <v>2.6333333333333302</v>
      </c>
      <c r="ER21" s="7">
        <v>8.43333333333333</v>
      </c>
      <c r="ES21" s="7">
        <v>10.1</v>
      </c>
      <c r="ET21" s="7">
        <v>2.7666666666666599</v>
      </c>
      <c r="EU21" s="7">
        <v>8.5</v>
      </c>
      <c r="EV21" s="7">
        <v>7.93333333333333</v>
      </c>
      <c r="EW21" s="7">
        <v>8.2333333333333307</v>
      </c>
      <c r="EX21" s="7">
        <v>9.4</v>
      </c>
      <c r="EY21" s="7">
        <v>7.7666666666666604</v>
      </c>
      <c r="EZ21" s="7">
        <v>7.3</v>
      </c>
      <c r="FA21" s="7">
        <v>10.8666666666666</v>
      </c>
      <c r="FB21" s="7">
        <v>12.5</v>
      </c>
      <c r="FC21" s="7">
        <v>2.3380000000000001</v>
      </c>
      <c r="FD21" s="7">
        <v>2.10523333333333</v>
      </c>
      <c r="FE21" s="7">
        <v>3.0697333333333301</v>
      </c>
      <c r="FF21" s="7">
        <v>1.57656666666666</v>
      </c>
      <c r="FG21" s="7">
        <v>138.23367300000001</v>
      </c>
      <c r="FH21" s="7">
        <v>4.1317993333333298</v>
      </c>
      <c r="FI21" s="7">
        <v>20.424406333333302</v>
      </c>
      <c r="FJ21" s="7">
        <v>0.891000666666666</v>
      </c>
      <c r="FK21" s="7">
        <v>79.575593666666606</v>
      </c>
      <c r="FL21" s="7">
        <v>3.2407986666666599</v>
      </c>
      <c r="FM21" s="7">
        <v>1.8645670000000001</v>
      </c>
      <c r="FN21" s="7">
        <v>0.10154466666666601</v>
      </c>
      <c r="FO21" s="7">
        <v>-1.6163753333333299</v>
      </c>
      <c r="FP21" s="7">
        <v>4.1309726666666604</v>
      </c>
      <c r="FQ21" s="7">
        <v>0</v>
      </c>
      <c r="FR21" s="7">
        <v>126.5</v>
      </c>
      <c r="FS21" s="7">
        <v>12.8333333333333</v>
      </c>
      <c r="FT21" s="7">
        <v>92.633333333333297</v>
      </c>
      <c r="FU21" s="7">
        <v>21.033333333333299</v>
      </c>
      <c r="FV21" s="7">
        <v>15.9</v>
      </c>
      <c r="FW21" s="7">
        <v>5.1333333333333302</v>
      </c>
      <c r="FX21" s="7">
        <v>24.133333333333301</v>
      </c>
      <c r="FY21" s="7">
        <v>17</v>
      </c>
      <c r="FZ21" s="7">
        <v>0</v>
      </c>
      <c r="GA21" s="7">
        <v>0</v>
      </c>
    </row>
    <row r="22" spans="1:183" x14ac:dyDescent="0.3">
      <c r="A22" s="6">
        <v>37164</v>
      </c>
      <c r="B22" s="7">
        <v>9.5</v>
      </c>
      <c r="C22" s="7">
        <v>0</v>
      </c>
      <c r="D22" s="7">
        <v>0</v>
      </c>
      <c r="E22" s="7">
        <v>0</v>
      </c>
      <c r="F22" s="7">
        <v>9.1999999999999993</v>
      </c>
      <c r="G22" s="7">
        <v>10.4</v>
      </c>
      <c r="H22" s="7">
        <v>10.6</v>
      </c>
      <c r="I22" s="7">
        <v>0</v>
      </c>
      <c r="J22" s="7">
        <v>0</v>
      </c>
      <c r="K22" s="7">
        <v>8.8000000000000007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4.7300000000000004</v>
      </c>
      <c r="W22" s="7">
        <v>0</v>
      </c>
      <c r="X22" s="7">
        <v>6.67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18.2</v>
      </c>
      <c r="AF22" s="7">
        <v>0</v>
      </c>
      <c r="AG22" s="7">
        <v>0</v>
      </c>
      <c r="AH22" s="7">
        <v>0</v>
      </c>
      <c r="AI22" s="7">
        <v>0</v>
      </c>
      <c r="AJ22" s="7">
        <v>22.7</v>
      </c>
      <c r="AK22" s="7">
        <v>14.9</v>
      </c>
      <c r="AL22" s="7">
        <v>17.399999999999999</v>
      </c>
      <c r="AM22" s="7">
        <v>12.1</v>
      </c>
      <c r="AN22" s="7">
        <v>26.3</v>
      </c>
      <c r="AO22" s="7">
        <v>32.4</v>
      </c>
      <c r="AP22" s="7">
        <v>0</v>
      </c>
      <c r="AQ22" s="7">
        <v>0</v>
      </c>
      <c r="AR22" s="7">
        <v>0</v>
      </c>
      <c r="AS22" s="7">
        <v>-6.3</v>
      </c>
      <c r="AT22" s="7">
        <v>13.5</v>
      </c>
      <c r="AU22" s="7">
        <v>22</v>
      </c>
      <c r="AV22" s="7">
        <v>0</v>
      </c>
      <c r="AW22" s="7">
        <v>3.1</v>
      </c>
      <c r="AX22" s="7">
        <v>31</v>
      </c>
      <c r="AY22" s="7">
        <v>66</v>
      </c>
      <c r="AZ22" s="7">
        <v>0</v>
      </c>
      <c r="BA22" s="7">
        <v>0</v>
      </c>
      <c r="BB22" s="7">
        <v>0</v>
      </c>
      <c r="BC22" s="7">
        <v>0</v>
      </c>
      <c r="BD22" s="7">
        <v>51.1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523</v>
      </c>
      <c r="BU22" s="7">
        <v>4.0999999999999996</v>
      </c>
      <c r="BV22" s="7">
        <v>0</v>
      </c>
      <c r="BW22" s="7">
        <v>0</v>
      </c>
      <c r="BX22" s="7">
        <v>31.4</v>
      </c>
      <c r="BY22" s="7">
        <v>31.8</v>
      </c>
      <c r="BZ22" s="7">
        <v>-6.1</v>
      </c>
      <c r="CA22" s="7">
        <v>35.4</v>
      </c>
      <c r="CB22" s="7">
        <v>45.3</v>
      </c>
      <c r="CC22" s="7">
        <v>31.4</v>
      </c>
      <c r="CD22" s="7">
        <v>54.7</v>
      </c>
      <c r="CE22" s="7">
        <v>0</v>
      </c>
      <c r="CF22" s="7">
        <v>0</v>
      </c>
      <c r="CG22" s="7">
        <v>105.85</v>
      </c>
      <c r="CH22" s="7">
        <v>32</v>
      </c>
      <c r="CI22" s="7">
        <v>37.200000000000003</v>
      </c>
      <c r="CJ22" s="7">
        <v>22.8</v>
      </c>
      <c r="CK22" s="7">
        <v>19.100000000000001</v>
      </c>
      <c r="CL22" s="7">
        <v>26.6</v>
      </c>
      <c r="CM22" s="7">
        <v>26.2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9.9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10.31</v>
      </c>
      <c r="DI22" s="7">
        <v>6.5</v>
      </c>
      <c r="DJ22" s="7">
        <v>-5.56</v>
      </c>
      <c r="DK22" s="7">
        <v>8.9</v>
      </c>
      <c r="DL22" s="7">
        <v>0</v>
      </c>
      <c r="DM22" s="7">
        <v>1957.64</v>
      </c>
      <c r="DN22" s="7">
        <v>8.4</v>
      </c>
      <c r="DO22" s="7">
        <v>12.3</v>
      </c>
      <c r="DP22" s="7">
        <v>13.6</v>
      </c>
      <c r="DQ22" s="7">
        <v>12.3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-0.1</v>
      </c>
      <c r="EN22" s="7">
        <v>-2.9</v>
      </c>
      <c r="EO22" s="7">
        <v>98.87</v>
      </c>
      <c r="EP22" s="7">
        <v>8</v>
      </c>
      <c r="EQ22" s="7">
        <v>3.4</v>
      </c>
      <c r="ER22" s="7">
        <v>7.8</v>
      </c>
      <c r="ES22" s="7">
        <v>10.3</v>
      </c>
      <c r="ET22" s="7">
        <v>3.4999999999999898</v>
      </c>
      <c r="EU22" s="7">
        <v>7.8</v>
      </c>
      <c r="EV22" s="7">
        <v>7.9</v>
      </c>
      <c r="EW22" s="7">
        <v>8.1999999999999993</v>
      </c>
      <c r="EX22" s="7">
        <v>9.6999999999999993</v>
      </c>
      <c r="EY22" s="7">
        <v>8.1</v>
      </c>
      <c r="EZ22" s="7">
        <v>7.5</v>
      </c>
      <c r="FA22" s="7">
        <v>11.1</v>
      </c>
      <c r="FB22" s="7">
        <v>12.7</v>
      </c>
      <c r="FC22" s="7">
        <v>2.6052</v>
      </c>
      <c r="FD22" s="7">
        <v>2.3529</v>
      </c>
      <c r="FE22" s="7">
        <v>3.4670000000000001</v>
      </c>
      <c r="FF22" s="7">
        <v>1.8017999999999901</v>
      </c>
      <c r="FG22" s="7">
        <v>145.971428</v>
      </c>
      <c r="FH22" s="7">
        <v>4.3017190000000003</v>
      </c>
      <c r="FI22" s="7">
        <v>34.285356</v>
      </c>
      <c r="FJ22" s="7">
        <v>1.4748599999999901</v>
      </c>
      <c r="FK22" s="7">
        <v>65.714643999999893</v>
      </c>
      <c r="FL22" s="7">
        <v>2.82685899999999</v>
      </c>
      <c r="FM22" s="7">
        <v>2.0435750000000001</v>
      </c>
      <c r="FN22" s="7">
        <v>0.18417999999999901</v>
      </c>
      <c r="FO22" s="7">
        <v>-1.275161</v>
      </c>
      <c r="FP22" s="7">
        <v>4.6164659999999902</v>
      </c>
      <c r="FQ22" s="7">
        <v>0</v>
      </c>
      <c r="FR22" s="7">
        <v>126.9</v>
      </c>
      <c r="FS22" s="7">
        <v>12.9</v>
      </c>
      <c r="FT22" s="7">
        <v>92.6</v>
      </c>
      <c r="FU22" s="7">
        <v>21.4</v>
      </c>
      <c r="FV22" s="7">
        <v>16.2</v>
      </c>
      <c r="FW22" s="7">
        <v>5.2</v>
      </c>
      <c r="FX22" s="7">
        <v>24.2</v>
      </c>
      <c r="FY22" s="7">
        <v>17.100000000000001</v>
      </c>
      <c r="FZ22" s="7">
        <v>0</v>
      </c>
      <c r="GA22" s="7">
        <v>0</v>
      </c>
    </row>
    <row r="23" spans="1:183" x14ac:dyDescent="0.3">
      <c r="A23" s="6">
        <v>37195</v>
      </c>
      <c r="B23" s="7">
        <v>8.8000000000000007</v>
      </c>
      <c r="C23" s="7">
        <v>0</v>
      </c>
      <c r="D23" s="7">
        <v>0</v>
      </c>
      <c r="E23" s="7">
        <v>0</v>
      </c>
      <c r="F23" s="7">
        <v>6.5</v>
      </c>
      <c r="G23" s="7">
        <v>7.9</v>
      </c>
      <c r="H23" s="7">
        <v>11.1</v>
      </c>
      <c r="I23" s="7">
        <v>0</v>
      </c>
      <c r="J23" s="7">
        <v>0</v>
      </c>
      <c r="K23" s="7">
        <v>8.5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4.4800000000000004</v>
      </c>
      <c r="W23" s="7">
        <v>0</v>
      </c>
      <c r="X23" s="7">
        <v>6.53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17.399999999999999</v>
      </c>
      <c r="AF23" s="7">
        <v>0</v>
      </c>
      <c r="AG23" s="7">
        <v>0</v>
      </c>
      <c r="AH23" s="7">
        <v>0</v>
      </c>
      <c r="AI23" s="7">
        <v>0</v>
      </c>
      <c r="AJ23" s="7">
        <v>22.1</v>
      </c>
      <c r="AK23" s="7">
        <v>13.7</v>
      </c>
      <c r="AL23" s="7">
        <v>15.5</v>
      </c>
      <c r="AM23" s="7">
        <v>7.7</v>
      </c>
      <c r="AN23" s="7">
        <v>26.3</v>
      </c>
      <c r="AO23" s="7">
        <v>32.1</v>
      </c>
      <c r="AP23" s="7">
        <v>0</v>
      </c>
      <c r="AQ23" s="7">
        <v>0</v>
      </c>
      <c r="AR23" s="7">
        <v>0</v>
      </c>
      <c r="AS23" s="7">
        <v>-5.5</v>
      </c>
      <c r="AT23" s="7">
        <v>13</v>
      </c>
      <c r="AU23" s="7">
        <v>21</v>
      </c>
      <c r="AV23" s="7">
        <v>0</v>
      </c>
      <c r="AW23" s="7">
        <v>3</v>
      </c>
      <c r="AX23" s="7">
        <v>31</v>
      </c>
      <c r="AY23" s="7">
        <v>65.900000000000006</v>
      </c>
      <c r="AZ23" s="7">
        <v>0</v>
      </c>
      <c r="BA23" s="7">
        <v>0</v>
      </c>
      <c r="BB23" s="7">
        <v>0</v>
      </c>
      <c r="BC23" s="7">
        <v>0</v>
      </c>
      <c r="BD23" s="7">
        <v>53.3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51</v>
      </c>
      <c r="BU23" s="7">
        <v>4.7</v>
      </c>
      <c r="BV23" s="7">
        <v>0</v>
      </c>
      <c r="BW23" s="7">
        <v>0</v>
      </c>
      <c r="BX23" s="7">
        <v>31.4</v>
      </c>
      <c r="BY23" s="7">
        <v>31.9</v>
      </c>
      <c r="BZ23" s="7">
        <v>-4.3</v>
      </c>
      <c r="CA23" s="7">
        <v>35.1</v>
      </c>
      <c r="CB23" s="7">
        <v>41.3</v>
      </c>
      <c r="CC23" s="7">
        <v>31.4</v>
      </c>
      <c r="CD23" s="7">
        <v>65</v>
      </c>
      <c r="CE23" s="7">
        <v>0</v>
      </c>
      <c r="CF23" s="7">
        <v>0</v>
      </c>
      <c r="CG23" s="7">
        <v>105.63</v>
      </c>
      <c r="CH23" s="7">
        <v>31.8</v>
      </c>
      <c r="CI23" s="7">
        <v>34.9</v>
      </c>
      <c r="CJ23" s="7">
        <v>22.5</v>
      </c>
      <c r="CK23" s="7">
        <v>18.7</v>
      </c>
      <c r="CL23" s="7">
        <v>23.3</v>
      </c>
      <c r="CM23" s="7">
        <v>22.6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10.5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6.89</v>
      </c>
      <c r="DI23" s="7">
        <v>-1.7</v>
      </c>
      <c r="DJ23" s="7">
        <v>1.62</v>
      </c>
      <c r="DK23" s="7">
        <v>7.9</v>
      </c>
      <c r="DL23" s="7">
        <v>0</v>
      </c>
      <c r="DM23" s="7">
        <v>2030.29</v>
      </c>
      <c r="DN23" s="7">
        <v>6.6</v>
      </c>
      <c r="DO23" s="7">
        <v>12.3</v>
      </c>
      <c r="DP23" s="7">
        <v>12.9</v>
      </c>
      <c r="DQ23" s="7">
        <v>11.4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0.2</v>
      </c>
      <c r="EN23" s="7">
        <v>-3.1</v>
      </c>
      <c r="EO23" s="7">
        <v>98.5</v>
      </c>
      <c r="EP23" s="7">
        <v>7.8333333333333304</v>
      </c>
      <c r="EQ23" s="7">
        <v>3.1666666666666599</v>
      </c>
      <c r="ER23" s="7">
        <v>7.7333333333333298</v>
      </c>
      <c r="ES23" s="7">
        <v>10.233333333333301</v>
      </c>
      <c r="ET23" s="7">
        <v>3.2666666666666599</v>
      </c>
      <c r="EU23" s="7">
        <v>7.8333333333333304</v>
      </c>
      <c r="EV23" s="7">
        <v>7.2333333333333298</v>
      </c>
      <c r="EW23" s="7">
        <v>8.9</v>
      </c>
      <c r="EX23" s="7">
        <v>8.7333333333333307</v>
      </c>
      <c r="EY23" s="7">
        <v>8.1</v>
      </c>
      <c r="EZ23" s="7">
        <v>6.86666666666666</v>
      </c>
      <c r="FA23" s="7">
        <v>10.8666666666666</v>
      </c>
      <c r="FB23" s="7">
        <v>13.033333333333299</v>
      </c>
      <c r="FC23" s="7">
        <v>2.9117000000000002</v>
      </c>
      <c r="FD23" s="7">
        <v>2.6317666666666599</v>
      </c>
      <c r="FE23" s="7">
        <v>3.8727</v>
      </c>
      <c r="FF23" s="7">
        <v>1.9402999999999999</v>
      </c>
      <c r="FG23" s="7">
        <v>142.34585100000001</v>
      </c>
      <c r="FH23" s="7">
        <v>4.0533773333333301</v>
      </c>
      <c r="FI23" s="7">
        <v>40.873894999999997</v>
      </c>
      <c r="FJ23" s="7">
        <v>1.6240493333333299</v>
      </c>
      <c r="FK23" s="7">
        <v>59.126105000000003</v>
      </c>
      <c r="FL23" s="7">
        <v>2.4293279999999999</v>
      </c>
      <c r="FM23" s="7">
        <v>2.2733523333333299</v>
      </c>
      <c r="FN23" s="7">
        <v>0.115245666666667</v>
      </c>
      <c r="FO23" s="7">
        <v>-1.35403566666666</v>
      </c>
      <c r="FP23" s="7">
        <v>4.4536513333333296</v>
      </c>
      <c r="FQ23" s="7">
        <v>0</v>
      </c>
      <c r="FR23" s="7">
        <v>127.533333333333</v>
      </c>
      <c r="FS23" s="7">
        <v>13</v>
      </c>
      <c r="FT23" s="7">
        <v>92.7</v>
      </c>
      <c r="FU23" s="7">
        <v>21.8333333333333</v>
      </c>
      <c r="FV23" s="7">
        <v>16.533333333333299</v>
      </c>
      <c r="FW23" s="7">
        <v>5.3</v>
      </c>
      <c r="FX23" s="7">
        <v>24.266666666666602</v>
      </c>
      <c r="FY23" s="7">
        <v>17.233333333333299</v>
      </c>
      <c r="FZ23" s="7">
        <v>0</v>
      </c>
      <c r="GA23" s="7">
        <v>0</v>
      </c>
    </row>
    <row r="24" spans="1:183" x14ac:dyDescent="0.3">
      <c r="A24" s="6">
        <v>37225</v>
      </c>
      <c r="B24" s="7">
        <v>7.9</v>
      </c>
      <c r="C24" s="7">
        <v>0</v>
      </c>
      <c r="D24" s="7">
        <v>0</v>
      </c>
      <c r="E24" s="7">
        <v>0</v>
      </c>
      <c r="F24" s="7">
        <v>4.3</v>
      </c>
      <c r="G24" s="7">
        <v>7</v>
      </c>
      <c r="H24" s="7">
        <v>10.1</v>
      </c>
      <c r="I24" s="7">
        <v>0</v>
      </c>
      <c r="J24" s="7">
        <v>0</v>
      </c>
      <c r="K24" s="7">
        <v>7.4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4.5</v>
      </c>
      <c r="W24" s="7">
        <v>0</v>
      </c>
      <c r="X24" s="7">
        <v>5.44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16.3</v>
      </c>
      <c r="AF24" s="7">
        <v>0</v>
      </c>
      <c r="AG24" s="7">
        <v>0</v>
      </c>
      <c r="AH24" s="7">
        <v>0</v>
      </c>
      <c r="AI24" s="7">
        <v>0</v>
      </c>
      <c r="AJ24" s="7">
        <v>19.5</v>
      </c>
      <c r="AK24" s="7">
        <v>13.3</v>
      </c>
      <c r="AL24" s="7">
        <v>11.4</v>
      </c>
      <c r="AM24" s="7">
        <v>6.5</v>
      </c>
      <c r="AN24" s="7">
        <v>24</v>
      </c>
      <c r="AO24" s="7">
        <v>28.6</v>
      </c>
      <c r="AP24" s="7">
        <v>0</v>
      </c>
      <c r="AQ24" s="7">
        <v>0</v>
      </c>
      <c r="AR24" s="7">
        <v>0</v>
      </c>
      <c r="AS24" s="7">
        <v>-5.3</v>
      </c>
      <c r="AT24" s="7">
        <v>11.4</v>
      </c>
      <c r="AU24" s="7">
        <v>20.100000000000001</v>
      </c>
      <c r="AV24" s="7">
        <v>0</v>
      </c>
      <c r="AW24" s="7">
        <v>3</v>
      </c>
      <c r="AX24" s="7">
        <v>31.1</v>
      </c>
      <c r="AY24" s="7">
        <v>65.900000000000006</v>
      </c>
      <c r="AZ24" s="7">
        <v>0</v>
      </c>
      <c r="BA24" s="7">
        <v>0</v>
      </c>
      <c r="BB24" s="7">
        <v>0</v>
      </c>
      <c r="BC24" s="7">
        <v>0</v>
      </c>
      <c r="BD24" s="7">
        <v>50.5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45.2</v>
      </c>
      <c r="BU24" s="7">
        <v>4.0999999999999996</v>
      </c>
      <c r="BV24" s="7">
        <v>0</v>
      </c>
      <c r="BW24" s="7">
        <v>0</v>
      </c>
      <c r="BX24" s="7">
        <v>29.7</v>
      </c>
      <c r="BY24" s="7">
        <v>30.5</v>
      </c>
      <c r="BZ24" s="7">
        <v>-3.3</v>
      </c>
      <c r="CA24" s="7">
        <v>35.799999999999997</v>
      </c>
      <c r="CB24" s="7">
        <v>36.5</v>
      </c>
      <c r="CC24" s="7">
        <v>29.7</v>
      </c>
      <c r="CD24" s="7">
        <v>60.3</v>
      </c>
      <c r="CE24" s="7">
        <v>0</v>
      </c>
      <c r="CF24" s="7">
        <v>0</v>
      </c>
      <c r="CG24" s="7">
        <v>105.1</v>
      </c>
      <c r="CH24" s="7">
        <v>29.3</v>
      </c>
      <c r="CI24" s="7">
        <v>32.5</v>
      </c>
      <c r="CJ24" s="7">
        <v>21.6</v>
      </c>
      <c r="CK24" s="7">
        <v>17.600000000000001</v>
      </c>
      <c r="CL24" s="7">
        <v>21.6</v>
      </c>
      <c r="CM24" s="7">
        <v>20.8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10.1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4.96</v>
      </c>
      <c r="DI24" s="7">
        <v>-9.9</v>
      </c>
      <c r="DJ24" s="7">
        <v>523.52</v>
      </c>
      <c r="DK24" s="7">
        <v>7.4</v>
      </c>
      <c r="DL24" s="7">
        <v>0</v>
      </c>
      <c r="DM24" s="7">
        <v>2083.15</v>
      </c>
      <c r="DN24" s="7">
        <v>6.5</v>
      </c>
      <c r="DO24" s="7">
        <v>11.4</v>
      </c>
      <c r="DP24" s="7">
        <v>13.2</v>
      </c>
      <c r="DQ24" s="7">
        <v>10.9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-0.3</v>
      </c>
      <c r="EN24" s="7">
        <v>-3.7</v>
      </c>
      <c r="EO24" s="7">
        <v>98</v>
      </c>
      <c r="EP24" s="7">
        <v>7.6666666666666599</v>
      </c>
      <c r="EQ24" s="7">
        <v>2.93333333333333</v>
      </c>
      <c r="ER24" s="7">
        <v>7.6666666666666599</v>
      </c>
      <c r="ES24" s="7">
        <v>10.1666666666666</v>
      </c>
      <c r="ET24" s="7">
        <v>3.0333333333333301</v>
      </c>
      <c r="EU24" s="7">
        <v>7.86666666666666</v>
      </c>
      <c r="EV24" s="7">
        <v>6.5666666666666602</v>
      </c>
      <c r="EW24" s="7">
        <v>9.6</v>
      </c>
      <c r="EX24" s="7">
        <v>7.7666666666666604</v>
      </c>
      <c r="EY24" s="7">
        <v>8.1</v>
      </c>
      <c r="EZ24" s="7">
        <v>6.2333333333333298</v>
      </c>
      <c r="FA24" s="7">
        <v>10.633333333333301</v>
      </c>
      <c r="FB24" s="7">
        <v>13.3666666666666</v>
      </c>
      <c r="FC24" s="7">
        <v>3.2181999999999999</v>
      </c>
      <c r="FD24" s="7">
        <v>2.9106333333333301</v>
      </c>
      <c r="FE24" s="7">
        <v>4.2784000000000004</v>
      </c>
      <c r="FF24" s="7">
        <v>2.0788000000000002</v>
      </c>
      <c r="FG24" s="7">
        <v>138.72027399999999</v>
      </c>
      <c r="FH24" s="7">
        <v>3.8050356666666598</v>
      </c>
      <c r="FI24" s="7">
        <v>47.462434000000002</v>
      </c>
      <c r="FJ24" s="7">
        <v>1.77323866666666</v>
      </c>
      <c r="FK24" s="7">
        <v>52.537565999999998</v>
      </c>
      <c r="FL24" s="7">
        <v>2.0317970000000001</v>
      </c>
      <c r="FM24" s="7">
        <v>2.50312966666666</v>
      </c>
      <c r="FN24" s="7">
        <v>4.6311333333334002E-2</v>
      </c>
      <c r="FO24" s="7">
        <v>-1.43291033333333</v>
      </c>
      <c r="FP24" s="7">
        <v>4.2908366666666602</v>
      </c>
      <c r="FQ24" s="7">
        <v>0</v>
      </c>
      <c r="FR24" s="7">
        <v>128.166666666666</v>
      </c>
      <c r="FS24" s="7">
        <v>13.1</v>
      </c>
      <c r="FT24" s="7">
        <v>92.8</v>
      </c>
      <c r="FU24" s="7">
        <v>22.266666666666602</v>
      </c>
      <c r="FV24" s="7">
        <v>16.8666666666666</v>
      </c>
      <c r="FW24" s="7">
        <v>5.4</v>
      </c>
      <c r="FX24" s="7">
        <v>24.3333333333333</v>
      </c>
      <c r="FY24" s="7">
        <v>17.3666666666666</v>
      </c>
      <c r="FZ24" s="7">
        <v>0</v>
      </c>
      <c r="GA24" s="7">
        <v>0</v>
      </c>
    </row>
    <row r="25" spans="1:183" x14ac:dyDescent="0.3">
      <c r="A25" s="6">
        <v>37256</v>
      </c>
      <c r="B25" s="7">
        <v>8.6999999999999993</v>
      </c>
      <c r="C25" s="7">
        <v>0</v>
      </c>
      <c r="D25" s="7">
        <v>0</v>
      </c>
      <c r="E25" s="7">
        <v>0</v>
      </c>
      <c r="F25" s="7">
        <v>5</v>
      </c>
      <c r="G25" s="7">
        <v>8.6999999999999993</v>
      </c>
      <c r="H25" s="7">
        <v>9.1999999999999993</v>
      </c>
      <c r="I25" s="7">
        <v>0</v>
      </c>
      <c r="J25" s="7">
        <v>0</v>
      </c>
      <c r="K25" s="7">
        <v>9.6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3.17</v>
      </c>
      <c r="W25" s="7">
        <v>0</v>
      </c>
      <c r="X25" s="7">
        <v>6.64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13.7</v>
      </c>
      <c r="AF25" s="7">
        <v>0</v>
      </c>
      <c r="AG25" s="7">
        <v>0</v>
      </c>
      <c r="AH25" s="7">
        <v>0</v>
      </c>
      <c r="AI25" s="7">
        <v>0</v>
      </c>
      <c r="AJ25" s="7">
        <v>17.399999999999999</v>
      </c>
      <c r="AK25" s="7">
        <v>20.3</v>
      </c>
      <c r="AL25" s="7">
        <v>9.1</v>
      </c>
      <c r="AM25" s="7">
        <v>4.4000000000000004</v>
      </c>
      <c r="AN25" s="7">
        <v>21.3</v>
      </c>
      <c r="AO25" s="7">
        <v>23.7</v>
      </c>
      <c r="AP25" s="7">
        <v>0</v>
      </c>
      <c r="AQ25" s="7">
        <v>0</v>
      </c>
      <c r="AR25" s="7">
        <v>0</v>
      </c>
      <c r="AS25" s="7">
        <v>-2</v>
      </c>
      <c r="AT25" s="7">
        <v>7.8</v>
      </c>
      <c r="AU25" s="7">
        <v>17.600000000000001</v>
      </c>
      <c r="AV25" s="7">
        <v>0</v>
      </c>
      <c r="AW25" s="7">
        <v>3</v>
      </c>
      <c r="AX25" s="7">
        <v>28.8</v>
      </c>
      <c r="AY25" s="7">
        <v>61</v>
      </c>
      <c r="AZ25" s="7">
        <v>0</v>
      </c>
      <c r="BA25" s="7">
        <v>0</v>
      </c>
      <c r="BB25" s="7">
        <v>0</v>
      </c>
      <c r="BC25" s="7">
        <v>0</v>
      </c>
      <c r="BD25" s="7">
        <v>18.399999999999999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32.4</v>
      </c>
      <c r="BU25" s="7">
        <v>3</v>
      </c>
      <c r="BV25" s="7">
        <v>0</v>
      </c>
      <c r="BW25" s="7">
        <v>0</v>
      </c>
      <c r="BX25" s="7">
        <v>25.3</v>
      </c>
      <c r="BY25" s="7">
        <v>28.9</v>
      </c>
      <c r="BZ25" s="7">
        <v>8.6999999999999993</v>
      </c>
      <c r="CA25" s="7">
        <v>31.6</v>
      </c>
      <c r="CB25" s="7">
        <v>24.9</v>
      </c>
      <c r="CC25" s="7">
        <v>25.3</v>
      </c>
      <c r="CD25" s="7">
        <v>41.9</v>
      </c>
      <c r="CE25" s="7">
        <v>0</v>
      </c>
      <c r="CF25" s="7">
        <v>0</v>
      </c>
      <c r="CG25" s="7">
        <v>105.27</v>
      </c>
      <c r="CH25" s="7">
        <v>29.8</v>
      </c>
      <c r="CI25" s="7">
        <v>27.2</v>
      </c>
      <c r="CJ25" s="7">
        <v>21.5</v>
      </c>
      <c r="CK25" s="7">
        <v>18.600000000000001</v>
      </c>
      <c r="CL25" s="7">
        <v>22.3</v>
      </c>
      <c r="CM25" s="7">
        <v>22.2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9.6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-3.1</v>
      </c>
      <c r="DI25" s="7">
        <v>-15.5</v>
      </c>
      <c r="DJ25" s="7">
        <v>269.41000000000003</v>
      </c>
      <c r="DK25" s="7">
        <v>7.5</v>
      </c>
      <c r="DL25" s="7">
        <v>0</v>
      </c>
      <c r="DM25" s="7">
        <v>2121.65</v>
      </c>
      <c r="DN25" s="7">
        <v>7.1</v>
      </c>
      <c r="DO25" s="7">
        <v>12.7</v>
      </c>
      <c r="DP25" s="7">
        <v>14.4</v>
      </c>
      <c r="DQ25" s="7">
        <v>11.6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8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-0.3</v>
      </c>
      <c r="EN25" s="7">
        <v>-4</v>
      </c>
      <c r="EO25" s="7">
        <v>97.47</v>
      </c>
      <c r="EP25" s="7">
        <v>7.4999999999999902</v>
      </c>
      <c r="EQ25" s="7">
        <v>2.7</v>
      </c>
      <c r="ER25" s="7">
        <v>7.5999999999999899</v>
      </c>
      <c r="ES25" s="7">
        <v>10.1</v>
      </c>
      <c r="ET25" s="7">
        <v>2.8</v>
      </c>
      <c r="EU25" s="7">
        <v>7.8999999999999897</v>
      </c>
      <c r="EV25" s="7">
        <v>5.8999999999999897</v>
      </c>
      <c r="EW25" s="7">
        <v>10.3</v>
      </c>
      <c r="EX25" s="7">
        <v>6.7999999999999901</v>
      </c>
      <c r="EY25" s="7">
        <v>8.1</v>
      </c>
      <c r="EZ25" s="7">
        <v>5.6</v>
      </c>
      <c r="FA25" s="7">
        <v>10.4</v>
      </c>
      <c r="FB25" s="7">
        <v>13.7</v>
      </c>
      <c r="FC25" s="7">
        <v>3.5247000000000002</v>
      </c>
      <c r="FD25" s="7">
        <v>3.1894999999999998</v>
      </c>
      <c r="FE25" s="7">
        <v>4.6840999999999999</v>
      </c>
      <c r="FF25" s="7">
        <v>2.2172999999999998</v>
      </c>
      <c r="FG25" s="7">
        <v>135.094697</v>
      </c>
      <c r="FH25" s="7">
        <v>3.55669399999999</v>
      </c>
      <c r="FI25" s="7">
        <v>54.050972999999999</v>
      </c>
      <c r="FJ25" s="7">
        <v>1.92242799999999</v>
      </c>
      <c r="FK25" s="7">
        <v>45.949027000000001</v>
      </c>
      <c r="FL25" s="7">
        <v>1.634266</v>
      </c>
      <c r="FM25" s="7">
        <v>2.7329069999999902</v>
      </c>
      <c r="FN25" s="7">
        <v>-2.2622999999999002E-2</v>
      </c>
      <c r="FO25" s="7">
        <v>-1.5117849999999999</v>
      </c>
      <c r="FP25" s="7">
        <v>4.1280219999999899</v>
      </c>
      <c r="FQ25" s="7">
        <v>0</v>
      </c>
      <c r="FR25" s="7">
        <v>128.79999999999899</v>
      </c>
      <c r="FS25" s="7">
        <v>13.2</v>
      </c>
      <c r="FT25" s="7">
        <v>92.9</v>
      </c>
      <c r="FU25" s="7">
        <v>22.7</v>
      </c>
      <c r="FV25" s="7">
        <v>17.1999999999999</v>
      </c>
      <c r="FW25" s="7">
        <v>5.5</v>
      </c>
      <c r="FX25" s="7">
        <v>24.4</v>
      </c>
      <c r="FY25" s="7">
        <v>17.5</v>
      </c>
      <c r="FZ25" s="7">
        <v>0</v>
      </c>
      <c r="GA25" s="7">
        <v>0</v>
      </c>
    </row>
    <row r="26" spans="1:183" x14ac:dyDescent="0.3">
      <c r="A26" s="6">
        <v>37287</v>
      </c>
      <c r="B26" s="7">
        <v>18.600000000000001</v>
      </c>
      <c r="C26" s="7">
        <v>0</v>
      </c>
      <c r="D26" s="7">
        <v>0</v>
      </c>
      <c r="E26" s="7">
        <v>0</v>
      </c>
      <c r="F26" s="7">
        <v>18.5</v>
      </c>
      <c r="G26" s="7">
        <v>18.3</v>
      </c>
      <c r="H26" s="7">
        <v>21.8</v>
      </c>
      <c r="I26" s="7">
        <v>0</v>
      </c>
      <c r="J26" s="7">
        <v>0</v>
      </c>
      <c r="K26" s="7">
        <v>15.4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8">
        <v>0</v>
      </c>
      <c r="R26" s="8">
        <v>0</v>
      </c>
      <c r="S26" s="8">
        <v>0</v>
      </c>
      <c r="T26" s="8">
        <v>0</v>
      </c>
      <c r="U26" s="7">
        <v>0</v>
      </c>
      <c r="V26" s="9">
        <f t="shared" ref="V26" si="11">V25/2+V27/2</f>
        <v>2.42</v>
      </c>
      <c r="W26" s="7">
        <v>0</v>
      </c>
      <c r="X26" s="9">
        <f t="shared" ref="X26" si="12">X25/2+X27/2</f>
        <v>5.17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9">
        <f t="shared" ref="AE26" si="13">AE25/2+AE27/2</f>
        <v>19.100000000000001</v>
      </c>
      <c r="AF26" s="7">
        <v>0</v>
      </c>
      <c r="AG26" s="7">
        <v>0</v>
      </c>
      <c r="AH26" s="7">
        <v>0</v>
      </c>
      <c r="AI26" s="7">
        <v>0</v>
      </c>
      <c r="AJ26" s="9">
        <f t="shared" ref="AJ26:AO26" si="14">AJ25/2+AJ27/2</f>
        <v>23.85</v>
      </c>
      <c r="AK26" s="9">
        <f t="shared" si="14"/>
        <v>36.4</v>
      </c>
      <c r="AL26" s="9">
        <f t="shared" si="14"/>
        <v>20.95</v>
      </c>
      <c r="AM26" s="9">
        <f t="shared" si="14"/>
        <v>8.5500000000000007</v>
      </c>
      <c r="AN26" s="9">
        <f t="shared" si="14"/>
        <v>27.85</v>
      </c>
      <c r="AO26" s="9">
        <f t="shared" si="14"/>
        <v>21.5</v>
      </c>
      <c r="AP26" s="7">
        <v>0</v>
      </c>
      <c r="AQ26" s="7">
        <v>0</v>
      </c>
      <c r="AR26" s="7">
        <v>0</v>
      </c>
      <c r="AS26" s="9">
        <f t="shared" ref="AS26:AU26" si="15">AS25/2+AS27/2</f>
        <v>16.8</v>
      </c>
      <c r="AT26" s="9">
        <f t="shared" si="15"/>
        <v>12.15</v>
      </c>
      <c r="AU26" s="9">
        <f t="shared" si="15"/>
        <v>22.65</v>
      </c>
      <c r="AV26" s="7">
        <v>0</v>
      </c>
      <c r="AW26" s="9">
        <f t="shared" ref="AW26:AY26" si="16">AW25/2+AW27/2</f>
        <v>3.05</v>
      </c>
      <c r="AX26" s="9">
        <f t="shared" si="16"/>
        <v>28.55</v>
      </c>
      <c r="AY26" s="9">
        <f t="shared" si="16"/>
        <v>64.8</v>
      </c>
      <c r="AZ26" s="7">
        <v>0</v>
      </c>
      <c r="BA26" s="7">
        <v>0</v>
      </c>
      <c r="BB26" s="7">
        <v>0</v>
      </c>
      <c r="BC26" s="7">
        <v>0</v>
      </c>
      <c r="BD26" s="9">
        <f t="shared" ref="BD26" si="17">BD25/2+BD27/2</f>
        <v>9.75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9">
        <f t="shared" ref="BT26:BU26" si="18">BT25/2+BT27/2</f>
        <v>40.950000000000003</v>
      </c>
      <c r="BU26" s="9">
        <f t="shared" si="18"/>
        <v>7.8</v>
      </c>
      <c r="BV26" s="7">
        <v>0</v>
      </c>
      <c r="BW26" s="7">
        <v>0</v>
      </c>
      <c r="BX26" s="9">
        <f t="shared" ref="BX26:CD26" si="19">BX25/2+BX27/2</f>
        <v>27.75</v>
      </c>
      <c r="BY26" s="9">
        <f t="shared" si="19"/>
        <v>30.7</v>
      </c>
      <c r="BZ26" s="9">
        <f t="shared" si="19"/>
        <v>0.64999999999999947</v>
      </c>
      <c r="CA26" s="9">
        <f t="shared" si="19"/>
        <v>27</v>
      </c>
      <c r="CB26" s="9">
        <f t="shared" si="19"/>
        <v>32.950000000000003</v>
      </c>
      <c r="CC26" s="9">
        <f t="shared" si="19"/>
        <v>27.75</v>
      </c>
      <c r="CD26" s="9">
        <f t="shared" si="19"/>
        <v>35</v>
      </c>
      <c r="CE26" s="7">
        <v>0</v>
      </c>
      <c r="CF26" s="7">
        <v>0</v>
      </c>
      <c r="CG26" s="7">
        <v>103.91</v>
      </c>
      <c r="CH26" s="9">
        <f t="shared" ref="CH26:CM26" si="20">CH25/2+CH27/2</f>
        <v>31.950000000000003</v>
      </c>
      <c r="CI26" s="9">
        <f t="shared" si="20"/>
        <v>28.85</v>
      </c>
      <c r="CJ26" s="9">
        <f t="shared" si="20"/>
        <v>19.899999999999999</v>
      </c>
      <c r="CK26" s="9">
        <f t="shared" si="20"/>
        <v>14.350000000000001</v>
      </c>
      <c r="CL26" s="9">
        <f t="shared" si="20"/>
        <v>13.75</v>
      </c>
      <c r="CM26" s="9">
        <f t="shared" si="20"/>
        <v>13.399999999999999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7.9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54.51</v>
      </c>
      <c r="DI26" s="7">
        <v>27.2</v>
      </c>
      <c r="DJ26" s="7">
        <v>119.69</v>
      </c>
      <c r="DK26" s="7">
        <v>25.7</v>
      </c>
      <c r="DL26" s="7">
        <v>0</v>
      </c>
      <c r="DM26" s="7">
        <v>2174</v>
      </c>
      <c r="DN26" s="7">
        <v>-1.7</v>
      </c>
      <c r="DO26" s="7">
        <v>9.5</v>
      </c>
      <c r="DP26" s="7">
        <v>13.1</v>
      </c>
      <c r="DQ26" s="7">
        <v>10.9</v>
      </c>
      <c r="DR26" s="7">
        <v>-81.319999999999993</v>
      </c>
      <c r="DS26" s="7">
        <v>0</v>
      </c>
      <c r="DT26" s="7">
        <v>0</v>
      </c>
      <c r="DU26" s="7">
        <v>0</v>
      </c>
      <c r="DV26" s="7">
        <v>0</v>
      </c>
      <c r="DW26" s="8">
        <v>0</v>
      </c>
      <c r="DX26" s="7">
        <v>0</v>
      </c>
      <c r="DY26" s="7">
        <v>0</v>
      </c>
      <c r="DZ26" s="7">
        <v>0</v>
      </c>
      <c r="EA26" s="8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-1</v>
      </c>
      <c r="EN26" s="7">
        <v>-4.2</v>
      </c>
      <c r="EO26" s="7">
        <v>96.95</v>
      </c>
      <c r="EP26" s="7">
        <v>7.9666666666666597</v>
      </c>
      <c r="EQ26" s="7">
        <v>2.6666666666666599</v>
      </c>
      <c r="ER26" s="7">
        <v>8</v>
      </c>
      <c r="ES26" s="7">
        <v>10.1</v>
      </c>
      <c r="ET26" s="7">
        <v>2.8333333333333299</v>
      </c>
      <c r="EU26" s="7">
        <v>8.1666666666666607</v>
      </c>
      <c r="EV26" s="7">
        <v>6.9666666666666597</v>
      </c>
      <c r="EW26" s="7">
        <v>9.6999999999999993</v>
      </c>
      <c r="EX26" s="7">
        <v>6.93333333333333</v>
      </c>
      <c r="EY26" s="7">
        <v>9.5333333333333297</v>
      </c>
      <c r="EZ26" s="7">
        <v>6.0666666666666602</v>
      </c>
      <c r="FA26" s="7">
        <v>9.6999999999999993</v>
      </c>
      <c r="FB26" s="7">
        <v>13.533333333333299</v>
      </c>
      <c r="FC26" s="7">
        <v>3.57456666666666</v>
      </c>
      <c r="FD26" s="7">
        <v>3.3343666666666598</v>
      </c>
      <c r="FE26" s="7">
        <v>4.7287333333333299</v>
      </c>
      <c r="FF26" s="7">
        <v>2.1493333333333302</v>
      </c>
      <c r="FG26" s="7">
        <v>161.92012433333301</v>
      </c>
      <c r="FH26" s="7">
        <v>4.6469796666666596</v>
      </c>
      <c r="FI26" s="7">
        <v>49.359462333333298</v>
      </c>
      <c r="FJ26" s="7">
        <v>2.1914226666666599</v>
      </c>
      <c r="FK26" s="7">
        <v>50.640537666666603</v>
      </c>
      <c r="FL26" s="7">
        <v>2.4555570000000002</v>
      </c>
      <c r="FM26" s="7">
        <v>2.73162366666666</v>
      </c>
      <c r="FN26" s="7">
        <v>-0.10570300000000001</v>
      </c>
      <c r="FO26" s="7">
        <v>-1.176226</v>
      </c>
      <c r="FP26" s="7">
        <v>4.62936033333333</v>
      </c>
      <c r="FQ26" s="7">
        <v>0</v>
      </c>
      <c r="FR26" s="7">
        <v>129.266666666666</v>
      </c>
      <c r="FS26" s="7">
        <v>13.3333333333333</v>
      </c>
      <c r="FT26" s="7">
        <v>93.466666666666598</v>
      </c>
      <c r="FU26" s="7">
        <v>22.466666666666601</v>
      </c>
      <c r="FV26" s="7">
        <v>16.8666666666666</v>
      </c>
      <c r="FW26" s="7">
        <v>5.6</v>
      </c>
      <c r="FX26" s="7">
        <v>24.6</v>
      </c>
      <c r="FY26" s="7">
        <v>17.8666666666666</v>
      </c>
      <c r="FZ26" s="7">
        <v>0</v>
      </c>
      <c r="GA26" s="7">
        <v>0</v>
      </c>
    </row>
    <row r="27" spans="1:183" x14ac:dyDescent="0.3">
      <c r="A27" s="6">
        <v>37315</v>
      </c>
      <c r="B27" s="7">
        <v>2.7</v>
      </c>
      <c r="C27" s="7">
        <v>0</v>
      </c>
      <c r="D27" s="7">
        <v>0</v>
      </c>
      <c r="E27" s="7">
        <v>0</v>
      </c>
      <c r="F27" s="7">
        <v>0.2</v>
      </c>
      <c r="G27" s="7">
        <v>4.3</v>
      </c>
      <c r="H27" s="7">
        <v>0.8</v>
      </c>
      <c r="I27" s="7">
        <v>0</v>
      </c>
      <c r="J27" s="7">
        <v>0</v>
      </c>
      <c r="K27" s="7">
        <v>-3.2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1.67</v>
      </c>
      <c r="W27" s="7">
        <v>0</v>
      </c>
      <c r="X27" s="7">
        <v>3.7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24.5</v>
      </c>
      <c r="AF27" s="7">
        <v>0</v>
      </c>
      <c r="AG27" s="7">
        <v>0</v>
      </c>
      <c r="AH27" s="7">
        <v>0</v>
      </c>
      <c r="AI27" s="7">
        <v>0</v>
      </c>
      <c r="AJ27" s="7">
        <v>30.3</v>
      </c>
      <c r="AK27" s="7">
        <v>52.5</v>
      </c>
      <c r="AL27" s="7">
        <v>32.799999999999997</v>
      </c>
      <c r="AM27" s="7">
        <v>12.7</v>
      </c>
      <c r="AN27" s="7">
        <v>34.4</v>
      </c>
      <c r="AO27" s="7">
        <v>19.3</v>
      </c>
      <c r="AP27" s="7">
        <v>0</v>
      </c>
      <c r="AQ27" s="7">
        <v>0</v>
      </c>
      <c r="AR27" s="7">
        <v>0</v>
      </c>
      <c r="AS27" s="7">
        <v>35.6</v>
      </c>
      <c r="AT27" s="7">
        <v>16.5</v>
      </c>
      <c r="AU27" s="7">
        <v>27.7</v>
      </c>
      <c r="AV27" s="7">
        <v>0</v>
      </c>
      <c r="AW27" s="7">
        <v>3.1</v>
      </c>
      <c r="AX27" s="7">
        <v>28.3</v>
      </c>
      <c r="AY27" s="7">
        <v>68.599999999999994</v>
      </c>
      <c r="AZ27" s="7">
        <v>0</v>
      </c>
      <c r="BA27" s="7">
        <v>0</v>
      </c>
      <c r="BB27" s="7">
        <v>0</v>
      </c>
      <c r="BC27" s="7">
        <v>0</v>
      </c>
      <c r="BD27" s="7">
        <v>1.1000000000000001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49.5</v>
      </c>
      <c r="BU27" s="7">
        <v>12.6</v>
      </c>
      <c r="BV27" s="7">
        <v>0</v>
      </c>
      <c r="BW27" s="7">
        <v>0</v>
      </c>
      <c r="BX27" s="7">
        <v>30.2</v>
      </c>
      <c r="BY27" s="7">
        <v>32.5</v>
      </c>
      <c r="BZ27" s="7">
        <v>-7.4</v>
      </c>
      <c r="CA27" s="7">
        <v>22.4</v>
      </c>
      <c r="CB27" s="7">
        <v>41</v>
      </c>
      <c r="CC27" s="7">
        <v>30.2</v>
      </c>
      <c r="CD27" s="7">
        <v>28.1</v>
      </c>
      <c r="CE27" s="7">
        <v>0</v>
      </c>
      <c r="CF27" s="7">
        <v>68.8</v>
      </c>
      <c r="CG27" s="7">
        <v>103.53</v>
      </c>
      <c r="CH27" s="7">
        <v>34.1</v>
      </c>
      <c r="CI27" s="7">
        <v>30.5</v>
      </c>
      <c r="CJ27" s="7">
        <v>18.3</v>
      </c>
      <c r="CK27" s="7">
        <v>10.1</v>
      </c>
      <c r="CL27" s="7">
        <v>5.2</v>
      </c>
      <c r="CM27" s="7">
        <v>4.5999999999999996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9.1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-13.84</v>
      </c>
      <c r="DI27" s="7">
        <v>29.3</v>
      </c>
      <c r="DJ27" s="7">
        <v>337.26</v>
      </c>
      <c r="DK27" s="7">
        <v>8.8000000000000007</v>
      </c>
      <c r="DL27" s="7">
        <v>0</v>
      </c>
      <c r="DM27" s="7">
        <v>2235.31</v>
      </c>
      <c r="DN27" s="7">
        <v>11.6</v>
      </c>
      <c r="DO27" s="7">
        <v>10.9</v>
      </c>
      <c r="DP27" s="7">
        <v>13</v>
      </c>
      <c r="DQ27" s="7">
        <v>10.6</v>
      </c>
      <c r="DR27" s="7">
        <v>-28.42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8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9">
        <f t="shared" ref="EM27" si="21">EM26/2+EM28/2</f>
        <v>-0.9</v>
      </c>
      <c r="EN27" s="7">
        <v>-4.2</v>
      </c>
      <c r="EO27" s="7">
        <v>97.31</v>
      </c>
      <c r="EP27" s="7">
        <v>8.43333333333333</v>
      </c>
      <c r="EQ27" s="7">
        <v>2.6333333333333302</v>
      </c>
      <c r="ER27" s="7">
        <v>8.4</v>
      </c>
      <c r="ES27" s="7">
        <v>10.1</v>
      </c>
      <c r="ET27" s="7">
        <v>2.86666666666666</v>
      </c>
      <c r="EU27" s="7">
        <v>8.43333333333333</v>
      </c>
      <c r="EV27" s="7">
        <v>8.0333333333333297</v>
      </c>
      <c r="EW27" s="7">
        <v>9.1</v>
      </c>
      <c r="EX27" s="7">
        <v>7.0666666666666602</v>
      </c>
      <c r="EY27" s="7">
        <v>10.966666666666599</v>
      </c>
      <c r="EZ27" s="7">
        <v>6.5333333333333297</v>
      </c>
      <c r="FA27" s="7">
        <v>9</v>
      </c>
      <c r="FB27" s="7">
        <v>13.3666666666666</v>
      </c>
      <c r="FC27" s="7">
        <v>3.6244333333333301</v>
      </c>
      <c r="FD27" s="7">
        <v>3.4792333333333301</v>
      </c>
      <c r="FE27" s="7">
        <v>4.7733666666666599</v>
      </c>
      <c r="FF27" s="7">
        <v>2.0813666666666601</v>
      </c>
      <c r="FG27" s="7">
        <v>188.74555166666599</v>
      </c>
      <c r="FH27" s="7">
        <v>5.7372653333333297</v>
      </c>
      <c r="FI27" s="7">
        <v>44.667951666666603</v>
      </c>
      <c r="FJ27" s="7">
        <v>2.4604173333333299</v>
      </c>
      <c r="FK27" s="7">
        <v>55.332048333333297</v>
      </c>
      <c r="FL27" s="7">
        <v>3.2768480000000002</v>
      </c>
      <c r="FM27" s="7">
        <v>2.7303403333333298</v>
      </c>
      <c r="FN27" s="7">
        <v>-0.18878300000000001</v>
      </c>
      <c r="FO27" s="7">
        <v>-0.84066700000000005</v>
      </c>
      <c r="FP27" s="7">
        <v>5.1306986666666603</v>
      </c>
      <c r="FQ27" s="7">
        <v>0</v>
      </c>
      <c r="FR27" s="7">
        <v>129.73333333333301</v>
      </c>
      <c r="FS27" s="7">
        <v>13.466666666666599</v>
      </c>
      <c r="FT27" s="7">
        <v>94.033333333333303</v>
      </c>
      <c r="FU27" s="7">
        <v>22.233333333333299</v>
      </c>
      <c r="FV27" s="7">
        <v>16.533333333333299</v>
      </c>
      <c r="FW27" s="7">
        <v>5.7</v>
      </c>
      <c r="FX27" s="7">
        <v>24.8</v>
      </c>
      <c r="FY27" s="7">
        <v>18.233333333333299</v>
      </c>
      <c r="FZ27" s="7">
        <v>0</v>
      </c>
      <c r="GA27" s="7">
        <v>0</v>
      </c>
    </row>
    <row r="28" spans="1:183" x14ac:dyDescent="0.3">
      <c r="A28" s="6">
        <v>37346</v>
      </c>
      <c r="B28" s="7">
        <v>10.9</v>
      </c>
      <c r="C28" s="7">
        <v>0</v>
      </c>
      <c r="D28" s="7">
        <v>0</v>
      </c>
      <c r="E28" s="7">
        <v>0</v>
      </c>
      <c r="F28" s="7">
        <v>8.4</v>
      </c>
      <c r="G28" s="7">
        <v>13.4</v>
      </c>
      <c r="H28" s="7">
        <v>9.8000000000000007</v>
      </c>
      <c r="I28" s="7">
        <v>0</v>
      </c>
      <c r="J28" s="7">
        <v>0</v>
      </c>
      <c r="K28" s="7">
        <v>6.2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2.2000000000000002</v>
      </c>
      <c r="W28" s="7">
        <v>0</v>
      </c>
      <c r="X28" s="7">
        <v>3.5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26.1</v>
      </c>
      <c r="AF28" s="7">
        <v>0</v>
      </c>
      <c r="AG28" s="7">
        <v>0</v>
      </c>
      <c r="AH28" s="7">
        <v>0</v>
      </c>
      <c r="AI28" s="7">
        <v>0</v>
      </c>
      <c r="AJ28" s="7">
        <v>25.5</v>
      </c>
      <c r="AK28" s="7">
        <v>44.6</v>
      </c>
      <c r="AL28" s="7">
        <v>15.7</v>
      </c>
      <c r="AM28" s="7">
        <v>11.2</v>
      </c>
      <c r="AN28" s="7">
        <v>32.6</v>
      </c>
      <c r="AO28" s="7">
        <v>23.7</v>
      </c>
      <c r="AP28" s="7">
        <v>0</v>
      </c>
      <c r="AQ28" s="7">
        <v>0</v>
      </c>
      <c r="AR28" s="7">
        <v>0</v>
      </c>
      <c r="AS28" s="7">
        <v>11.7</v>
      </c>
      <c r="AT28" s="7">
        <v>24.9</v>
      </c>
      <c r="AU28" s="7">
        <v>27.4</v>
      </c>
      <c r="AV28" s="7">
        <v>0</v>
      </c>
      <c r="AW28" s="7">
        <v>2.9</v>
      </c>
      <c r="AX28" s="7">
        <v>31.2</v>
      </c>
      <c r="AY28" s="7">
        <v>65.900000000000006</v>
      </c>
      <c r="AZ28" s="7">
        <v>0</v>
      </c>
      <c r="BA28" s="7">
        <v>0</v>
      </c>
      <c r="BB28" s="7">
        <v>0</v>
      </c>
      <c r="BC28" s="7">
        <v>0</v>
      </c>
      <c r="BD28" s="7">
        <v>67.2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44.7</v>
      </c>
      <c r="BU28" s="7">
        <v>11</v>
      </c>
      <c r="BV28" s="7">
        <v>0</v>
      </c>
      <c r="BW28" s="7">
        <v>0</v>
      </c>
      <c r="BX28" s="7">
        <v>36.200000000000003</v>
      </c>
      <c r="BY28" s="7">
        <v>36.799999999999997</v>
      </c>
      <c r="BZ28" s="7">
        <v>24.6</v>
      </c>
      <c r="CA28" s="7">
        <v>38.700000000000003</v>
      </c>
      <c r="CB28" s="7">
        <v>36</v>
      </c>
      <c r="CC28" s="7">
        <v>36.200000000000003</v>
      </c>
      <c r="CD28" s="7">
        <v>93.2</v>
      </c>
      <c r="CE28" s="7">
        <v>0</v>
      </c>
      <c r="CF28" s="7">
        <v>47.6</v>
      </c>
      <c r="CG28" s="7">
        <v>103.87</v>
      </c>
      <c r="CH28" s="7">
        <v>25.5</v>
      </c>
      <c r="CI28" s="7">
        <v>26.1</v>
      </c>
      <c r="CJ28" s="7">
        <v>20.9</v>
      </c>
      <c r="CK28" s="7">
        <v>20.8</v>
      </c>
      <c r="CL28" s="7">
        <v>17.7</v>
      </c>
      <c r="CM28" s="7">
        <v>15.8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8.3000000000000007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18.579999999999998</v>
      </c>
      <c r="DI28" s="7">
        <v>9.5</v>
      </c>
      <c r="DJ28" s="7">
        <v>-42.12</v>
      </c>
      <c r="DK28" s="7">
        <v>7.7</v>
      </c>
      <c r="DL28" s="7">
        <v>0</v>
      </c>
      <c r="DM28" s="7">
        <v>2276.0500000000002</v>
      </c>
      <c r="DN28" s="7">
        <v>8.1999999999999993</v>
      </c>
      <c r="DO28" s="7">
        <v>10.1</v>
      </c>
      <c r="DP28" s="7">
        <v>14.4</v>
      </c>
      <c r="DQ28" s="7">
        <v>11.9</v>
      </c>
      <c r="DR28" s="7">
        <v>144.5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8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-0.8</v>
      </c>
      <c r="EN28" s="7">
        <v>-4</v>
      </c>
      <c r="EO28" s="7">
        <v>96.64</v>
      </c>
      <c r="EP28" s="7">
        <v>8.9</v>
      </c>
      <c r="EQ28" s="7">
        <v>2.6</v>
      </c>
      <c r="ER28" s="7">
        <v>8.8000000000000007</v>
      </c>
      <c r="ES28" s="7">
        <v>10.1</v>
      </c>
      <c r="ET28" s="7">
        <v>2.8999999999999901</v>
      </c>
      <c r="EU28" s="7">
        <v>8.6999999999999993</v>
      </c>
      <c r="EV28" s="7">
        <v>9.1</v>
      </c>
      <c r="EW28" s="7">
        <v>8.5</v>
      </c>
      <c r="EX28" s="7">
        <v>7.1999999999999904</v>
      </c>
      <c r="EY28" s="7">
        <v>12.399999999999901</v>
      </c>
      <c r="EZ28" s="7">
        <v>7</v>
      </c>
      <c r="FA28" s="7">
        <v>8.3000000000000007</v>
      </c>
      <c r="FB28" s="7">
        <v>13.2</v>
      </c>
      <c r="FC28" s="7">
        <v>3.6743000000000001</v>
      </c>
      <c r="FD28" s="7">
        <v>3.6240999999999999</v>
      </c>
      <c r="FE28" s="7">
        <v>4.8179999999999898</v>
      </c>
      <c r="FF28" s="7">
        <v>2.0133999999999901</v>
      </c>
      <c r="FG28" s="7">
        <v>215.57097899999999</v>
      </c>
      <c r="FH28" s="7">
        <v>6.8275509999999997</v>
      </c>
      <c r="FI28" s="7">
        <v>39.976440999999902</v>
      </c>
      <c r="FJ28" s="7">
        <v>2.7294119999999999</v>
      </c>
      <c r="FK28" s="7">
        <v>60.023558999999999</v>
      </c>
      <c r="FL28" s="7">
        <v>4.0981389999999998</v>
      </c>
      <c r="FM28" s="7">
        <v>2.7290570000000001</v>
      </c>
      <c r="FN28" s="7">
        <v>-0.27186300000000002</v>
      </c>
      <c r="FO28" s="7">
        <v>-0.505108</v>
      </c>
      <c r="FP28" s="7">
        <v>5.6320369999999897</v>
      </c>
      <c r="FQ28" s="7">
        <v>0</v>
      </c>
      <c r="FR28" s="7">
        <v>130.19999999999999</v>
      </c>
      <c r="FS28" s="7">
        <v>13.5999999999999</v>
      </c>
      <c r="FT28" s="7">
        <v>94.6</v>
      </c>
      <c r="FU28" s="7">
        <v>22</v>
      </c>
      <c r="FV28" s="7">
        <v>16.2</v>
      </c>
      <c r="FW28" s="7">
        <v>5.8</v>
      </c>
      <c r="FX28" s="7">
        <v>25</v>
      </c>
      <c r="FY28" s="7">
        <v>18.600000000000001</v>
      </c>
      <c r="FZ28" s="7">
        <v>0</v>
      </c>
      <c r="GA28" s="7">
        <v>0</v>
      </c>
    </row>
    <row r="29" spans="1:183" x14ac:dyDescent="0.3">
      <c r="A29" s="6">
        <v>37376</v>
      </c>
      <c r="B29" s="7">
        <v>12.1</v>
      </c>
      <c r="C29" s="7">
        <v>0</v>
      </c>
      <c r="D29" s="7">
        <v>0</v>
      </c>
      <c r="E29" s="7">
        <v>0</v>
      </c>
      <c r="F29" s="7">
        <v>10.9</v>
      </c>
      <c r="G29" s="7">
        <v>13.9</v>
      </c>
      <c r="H29" s="7">
        <v>13.1</v>
      </c>
      <c r="I29" s="7">
        <v>0</v>
      </c>
      <c r="J29" s="7">
        <v>0</v>
      </c>
      <c r="K29" s="7">
        <v>10.6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2.75</v>
      </c>
      <c r="W29" s="7">
        <v>0</v>
      </c>
      <c r="X29" s="7">
        <v>3.43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27.1</v>
      </c>
      <c r="AF29" s="7">
        <v>0</v>
      </c>
      <c r="AG29" s="7">
        <v>0</v>
      </c>
      <c r="AH29" s="7">
        <v>0</v>
      </c>
      <c r="AI29" s="7">
        <v>0</v>
      </c>
      <c r="AJ29" s="7">
        <v>26.9</v>
      </c>
      <c r="AK29" s="7">
        <v>20.8</v>
      </c>
      <c r="AL29" s="7">
        <v>23.8</v>
      </c>
      <c r="AM29" s="7">
        <v>13.2</v>
      </c>
      <c r="AN29" s="7">
        <v>29.8</v>
      </c>
      <c r="AO29" s="7">
        <v>29.1</v>
      </c>
      <c r="AP29" s="7">
        <v>0</v>
      </c>
      <c r="AQ29" s="7">
        <v>0</v>
      </c>
      <c r="AR29" s="7">
        <v>0</v>
      </c>
      <c r="AS29" s="7">
        <v>21.7</v>
      </c>
      <c r="AT29" s="7">
        <v>28.5</v>
      </c>
      <c r="AU29" s="7">
        <v>26.7</v>
      </c>
      <c r="AV29" s="7">
        <v>0</v>
      </c>
      <c r="AW29" s="7">
        <v>3.1</v>
      </c>
      <c r="AX29" s="7">
        <v>31.5</v>
      </c>
      <c r="AY29" s="7">
        <v>65.400000000000006</v>
      </c>
      <c r="AZ29" s="7">
        <v>0</v>
      </c>
      <c r="BA29" s="7">
        <v>0</v>
      </c>
      <c r="BB29" s="7">
        <v>0</v>
      </c>
      <c r="BC29" s="7">
        <v>0</v>
      </c>
      <c r="BD29" s="7">
        <v>68.5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33.5</v>
      </c>
      <c r="BU29" s="7">
        <v>12.2</v>
      </c>
      <c r="BV29" s="7">
        <v>0</v>
      </c>
      <c r="BW29" s="7">
        <v>0</v>
      </c>
      <c r="BX29" s="7">
        <v>38.799999999999997</v>
      </c>
      <c r="BY29" s="7">
        <v>42.4</v>
      </c>
      <c r="BZ29" s="7">
        <v>30.5</v>
      </c>
      <c r="CA29" s="7">
        <v>32.6</v>
      </c>
      <c r="CB29" s="7">
        <v>30.3</v>
      </c>
      <c r="CC29" s="7">
        <v>38.799999999999997</v>
      </c>
      <c r="CD29" s="7">
        <v>74.8</v>
      </c>
      <c r="CE29" s="7">
        <v>0</v>
      </c>
      <c r="CF29" s="7">
        <v>53.7</v>
      </c>
      <c r="CG29" s="7">
        <v>104.6</v>
      </c>
      <c r="CH29" s="7">
        <v>30.6</v>
      </c>
      <c r="CI29" s="7">
        <v>28</v>
      </c>
      <c r="CJ29" s="7">
        <v>23.5</v>
      </c>
      <c r="CK29" s="7">
        <v>19.2</v>
      </c>
      <c r="CL29" s="7">
        <v>20.7</v>
      </c>
      <c r="CM29" s="7">
        <v>19.600000000000001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8.1999999999999993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41.03</v>
      </c>
      <c r="DI29" s="7">
        <v>38.799999999999997</v>
      </c>
      <c r="DJ29" s="7">
        <v>6.52</v>
      </c>
      <c r="DK29" s="7">
        <v>10.4</v>
      </c>
      <c r="DL29" s="7">
        <v>0</v>
      </c>
      <c r="DM29" s="7">
        <v>2338.2399999999998</v>
      </c>
      <c r="DN29" s="7">
        <v>8.5</v>
      </c>
      <c r="DO29" s="7">
        <v>11.5</v>
      </c>
      <c r="DP29" s="7">
        <v>14.1</v>
      </c>
      <c r="DQ29" s="7">
        <v>11.6</v>
      </c>
      <c r="DR29" s="7">
        <v>-8.33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8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-1.3</v>
      </c>
      <c r="EN29" s="7">
        <v>-3.06</v>
      </c>
      <c r="EO29" s="7">
        <v>96.64</v>
      </c>
      <c r="EP29" s="7">
        <v>8.86666666666666</v>
      </c>
      <c r="EQ29" s="7">
        <v>2.2999999999999998</v>
      </c>
      <c r="ER29" s="7">
        <v>9.1999999999999993</v>
      </c>
      <c r="ES29" s="7">
        <v>9.93333333333333</v>
      </c>
      <c r="ET29" s="7">
        <v>2.5666666666666602</v>
      </c>
      <c r="EU29" s="7">
        <v>9.1333333333333293</v>
      </c>
      <c r="EV29" s="7">
        <v>9.2666666666666604</v>
      </c>
      <c r="EW29" s="7">
        <v>8.5333333333333297</v>
      </c>
      <c r="EX29" s="7">
        <v>6.1</v>
      </c>
      <c r="EY29" s="7">
        <v>12.033333333333299</v>
      </c>
      <c r="EZ29" s="7">
        <v>7.0666666666666602</v>
      </c>
      <c r="FA29" s="7">
        <v>8.5</v>
      </c>
      <c r="FB29" s="7">
        <v>13.2666666666666</v>
      </c>
      <c r="FC29" s="7">
        <v>3.7290666666666601</v>
      </c>
      <c r="FD29" s="7">
        <v>3.7770333333333301</v>
      </c>
      <c r="FE29" s="7">
        <v>4.9069000000000003</v>
      </c>
      <c r="FF29" s="7">
        <v>1.9361666666666599</v>
      </c>
      <c r="FG29" s="7">
        <v>157.866924333333</v>
      </c>
      <c r="FH29" s="7">
        <v>4.9522556666666597</v>
      </c>
      <c r="FI29" s="7">
        <v>65.416096666666604</v>
      </c>
      <c r="FJ29" s="7">
        <v>2.2854350000000001</v>
      </c>
      <c r="FK29" s="7">
        <v>34.583903333333303</v>
      </c>
      <c r="FL29" s="7">
        <v>2.6668206666666601</v>
      </c>
      <c r="FM29" s="7">
        <v>2.7047816666666602</v>
      </c>
      <c r="FN29" s="7">
        <v>-0.25896466666666701</v>
      </c>
      <c r="FO29" s="7">
        <v>-0.96748733333333303</v>
      </c>
      <c r="FP29" s="7">
        <v>5.4986870000000003</v>
      </c>
      <c r="FQ29" s="7">
        <v>0</v>
      </c>
      <c r="FR29" s="7">
        <v>131.63333333333301</v>
      </c>
      <c r="FS29" s="7">
        <v>13.7</v>
      </c>
      <c r="FT29" s="7">
        <v>95.3</v>
      </c>
      <c r="FU29" s="7">
        <v>22.633333333333301</v>
      </c>
      <c r="FV29" s="7">
        <v>16.733333333333299</v>
      </c>
      <c r="FW29" s="7">
        <v>5.9</v>
      </c>
      <c r="FX29" s="7">
        <v>25.1666666666666</v>
      </c>
      <c r="FY29" s="7">
        <v>19</v>
      </c>
      <c r="FZ29" s="7">
        <v>0</v>
      </c>
      <c r="GA29" s="7">
        <v>0</v>
      </c>
    </row>
    <row r="30" spans="1:183" x14ac:dyDescent="0.3">
      <c r="A30" s="6">
        <v>37407</v>
      </c>
      <c r="B30" s="7">
        <v>12.9</v>
      </c>
      <c r="C30" s="7">
        <v>0</v>
      </c>
      <c r="D30" s="7">
        <v>0</v>
      </c>
      <c r="E30" s="7">
        <v>0</v>
      </c>
      <c r="F30" s="7">
        <v>11.2</v>
      </c>
      <c r="G30" s="7">
        <v>14.4</v>
      </c>
      <c r="H30" s="7">
        <v>13.2</v>
      </c>
      <c r="I30" s="7">
        <v>0</v>
      </c>
      <c r="J30" s="7">
        <v>0</v>
      </c>
      <c r="K30" s="7">
        <v>8.5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3.18</v>
      </c>
      <c r="W30" s="7">
        <v>0</v>
      </c>
      <c r="X30" s="7">
        <v>4.1900000000000004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25.8</v>
      </c>
      <c r="AF30" s="7">
        <v>0</v>
      </c>
      <c r="AG30" s="7">
        <v>0</v>
      </c>
      <c r="AH30" s="7">
        <v>0</v>
      </c>
      <c r="AI30" s="7">
        <v>0</v>
      </c>
      <c r="AJ30" s="7">
        <v>26.7</v>
      </c>
      <c r="AK30" s="7">
        <v>38.200000000000003</v>
      </c>
      <c r="AL30" s="7">
        <v>24.8</v>
      </c>
      <c r="AM30" s="7">
        <v>4.7</v>
      </c>
      <c r="AN30" s="7">
        <v>28</v>
      </c>
      <c r="AO30" s="7">
        <v>29.9</v>
      </c>
      <c r="AP30" s="7">
        <v>0</v>
      </c>
      <c r="AQ30" s="7">
        <v>0</v>
      </c>
      <c r="AR30" s="7">
        <v>0</v>
      </c>
      <c r="AS30" s="7">
        <v>31</v>
      </c>
      <c r="AT30" s="7">
        <v>25.2</v>
      </c>
      <c r="AU30" s="7">
        <v>25.8</v>
      </c>
      <c r="AV30" s="7">
        <v>0</v>
      </c>
      <c r="AW30" s="7">
        <v>3.4</v>
      </c>
      <c r="AX30" s="7">
        <v>30.9</v>
      </c>
      <c r="AY30" s="7">
        <v>65.7</v>
      </c>
      <c r="AZ30" s="7">
        <v>0</v>
      </c>
      <c r="BA30" s="7">
        <v>0</v>
      </c>
      <c r="BB30" s="7">
        <v>0</v>
      </c>
      <c r="BC30" s="7">
        <v>0</v>
      </c>
      <c r="BD30" s="7">
        <v>41.9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33.700000000000003</v>
      </c>
      <c r="BU30" s="7">
        <v>15.3</v>
      </c>
      <c r="BV30" s="7">
        <v>0</v>
      </c>
      <c r="BW30" s="7">
        <v>0</v>
      </c>
      <c r="BX30" s="7">
        <v>36.700000000000003</v>
      </c>
      <c r="BY30" s="7">
        <v>40.799999999999997</v>
      </c>
      <c r="BZ30" s="7">
        <v>29.4</v>
      </c>
      <c r="CA30" s="7">
        <v>34.9</v>
      </c>
      <c r="CB30" s="7">
        <v>21.6</v>
      </c>
      <c r="CC30" s="7">
        <v>36.700000000000003</v>
      </c>
      <c r="CD30" s="7">
        <v>46.4</v>
      </c>
      <c r="CE30" s="7">
        <v>0</v>
      </c>
      <c r="CF30" s="7">
        <v>54.4</v>
      </c>
      <c r="CG30" s="7">
        <v>104.37</v>
      </c>
      <c r="CH30" s="7">
        <v>35</v>
      </c>
      <c r="CI30" s="7">
        <v>22.3</v>
      </c>
      <c r="CJ30" s="7">
        <v>21.9</v>
      </c>
      <c r="CK30" s="7">
        <v>18.7</v>
      </c>
      <c r="CL30" s="7">
        <v>20.3</v>
      </c>
      <c r="CM30" s="7">
        <v>20.3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9.3000000000000007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47.05</v>
      </c>
      <c r="DI30" s="7">
        <v>64.400000000000006</v>
      </c>
      <c r="DJ30" s="7">
        <v>10.56</v>
      </c>
      <c r="DK30" s="7">
        <v>12.1</v>
      </c>
      <c r="DL30" s="7">
        <v>0</v>
      </c>
      <c r="DM30" s="7">
        <v>2384.73</v>
      </c>
      <c r="DN30" s="7">
        <v>9.6</v>
      </c>
      <c r="DO30" s="7">
        <v>14.6</v>
      </c>
      <c r="DP30" s="7">
        <v>14</v>
      </c>
      <c r="DQ30" s="7">
        <v>11.4</v>
      </c>
      <c r="DR30" s="7">
        <v>-9.24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8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-1.1000000000000001</v>
      </c>
      <c r="EN30" s="7">
        <v>-2.63</v>
      </c>
      <c r="EO30" s="7">
        <v>97.17</v>
      </c>
      <c r="EP30" s="7">
        <v>8.8333333333333304</v>
      </c>
      <c r="EQ30" s="7">
        <v>2</v>
      </c>
      <c r="ER30" s="7">
        <v>9.6</v>
      </c>
      <c r="ES30" s="7">
        <v>9.7666666666666604</v>
      </c>
      <c r="ET30" s="7">
        <v>2.2333333333333298</v>
      </c>
      <c r="EU30" s="7">
        <v>9.5666666666666593</v>
      </c>
      <c r="EV30" s="7">
        <v>9.43333333333333</v>
      </c>
      <c r="EW30" s="7">
        <v>8.5666666666666593</v>
      </c>
      <c r="EX30" s="7">
        <v>5</v>
      </c>
      <c r="EY30" s="7">
        <v>11.6666666666666</v>
      </c>
      <c r="EZ30" s="7">
        <v>7.1333333333333302</v>
      </c>
      <c r="FA30" s="7">
        <v>8.6999999999999993</v>
      </c>
      <c r="FB30" s="7">
        <v>13.3333333333333</v>
      </c>
      <c r="FC30" s="7">
        <v>3.7838333333333298</v>
      </c>
      <c r="FD30" s="7">
        <v>3.9299666666666599</v>
      </c>
      <c r="FE30" s="7">
        <v>4.9958</v>
      </c>
      <c r="FF30" s="7">
        <v>1.85893333333333</v>
      </c>
      <c r="FG30" s="7">
        <v>100.162869666666</v>
      </c>
      <c r="FH30" s="7">
        <v>3.07696033333333</v>
      </c>
      <c r="FI30" s="7">
        <v>90.855752333333299</v>
      </c>
      <c r="FJ30" s="7">
        <v>1.841458</v>
      </c>
      <c r="FK30" s="7">
        <v>9.1442476666666597</v>
      </c>
      <c r="FL30" s="7">
        <v>1.2355023333333299</v>
      </c>
      <c r="FM30" s="7">
        <v>2.6805063333333301</v>
      </c>
      <c r="FN30" s="7">
        <v>-0.246066333333334</v>
      </c>
      <c r="FO30" s="7">
        <v>-1.42986666666666</v>
      </c>
      <c r="FP30" s="7">
        <v>5.3653370000000002</v>
      </c>
      <c r="FQ30" s="7">
        <v>0</v>
      </c>
      <c r="FR30" s="7">
        <v>133.06666666666601</v>
      </c>
      <c r="FS30" s="7">
        <v>13.8</v>
      </c>
      <c r="FT30" s="7">
        <v>96</v>
      </c>
      <c r="FU30" s="7">
        <v>23.266666666666602</v>
      </c>
      <c r="FV30" s="7">
        <v>17.266666666666602</v>
      </c>
      <c r="FW30" s="7">
        <v>6</v>
      </c>
      <c r="FX30" s="7">
        <v>25.3333333333333</v>
      </c>
      <c r="FY30" s="7">
        <v>19.399999999999999</v>
      </c>
      <c r="FZ30" s="7">
        <v>0</v>
      </c>
      <c r="GA30" s="7">
        <v>0</v>
      </c>
    </row>
    <row r="31" spans="1:183" x14ac:dyDescent="0.3">
      <c r="A31" s="6">
        <v>37437</v>
      </c>
      <c r="B31" s="7">
        <v>12.4</v>
      </c>
      <c r="C31" s="7">
        <v>0</v>
      </c>
      <c r="D31" s="7">
        <v>0</v>
      </c>
      <c r="E31" s="7">
        <v>0</v>
      </c>
      <c r="F31" s="7">
        <v>10</v>
      </c>
      <c r="G31" s="7">
        <v>12.9</v>
      </c>
      <c r="H31" s="7">
        <v>13.2</v>
      </c>
      <c r="I31" s="7">
        <v>0</v>
      </c>
      <c r="J31" s="7">
        <v>0</v>
      </c>
      <c r="K31" s="7">
        <v>13.4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3.47</v>
      </c>
      <c r="W31" s="7">
        <v>0</v>
      </c>
      <c r="X31" s="7">
        <v>4.0999999999999996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24.4</v>
      </c>
      <c r="AF31" s="7">
        <v>0</v>
      </c>
      <c r="AG31" s="7">
        <v>0</v>
      </c>
      <c r="AH31" s="7">
        <v>0</v>
      </c>
      <c r="AI31" s="7">
        <v>0</v>
      </c>
      <c r="AJ31" s="7">
        <v>25.5</v>
      </c>
      <c r="AK31" s="7">
        <v>51.8</v>
      </c>
      <c r="AL31" s="7">
        <v>20.6</v>
      </c>
      <c r="AM31" s="7">
        <v>13.1</v>
      </c>
      <c r="AN31" s="7">
        <v>25.7</v>
      </c>
      <c r="AO31" s="7">
        <v>27.4</v>
      </c>
      <c r="AP31" s="7">
        <v>0</v>
      </c>
      <c r="AQ31" s="7">
        <v>0</v>
      </c>
      <c r="AR31" s="7">
        <v>0</v>
      </c>
      <c r="AS31" s="7">
        <v>25.6</v>
      </c>
      <c r="AT31" s="7">
        <v>25.3</v>
      </c>
      <c r="AU31" s="7">
        <v>23.8</v>
      </c>
      <c r="AV31" s="7">
        <v>0</v>
      </c>
      <c r="AW31" s="7">
        <v>3.4</v>
      </c>
      <c r="AX31" s="7">
        <v>31.8</v>
      </c>
      <c r="AY31" s="7">
        <v>64.900000000000006</v>
      </c>
      <c r="AZ31" s="7">
        <v>0</v>
      </c>
      <c r="BA31" s="7">
        <v>0</v>
      </c>
      <c r="BB31" s="7">
        <v>0</v>
      </c>
      <c r="BC31" s="7">
        <v>0</v>
      </c>
      <c r="BD31" s="7">
        <v>32.6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33.200000000000003</v>
      </c>
      <c r="BU31" s="7">
        <v>16.2</v>
      </c>
      <c r="BV31" s="7">
        <v>0</v>
      </c>
      <c r="BW31" s="7">
        <v>0</v>
      </c>
      <c r="BX31" s="7">
        <v>32.9</v>
      </c>
      <c r="BY31" s="7">
        <v>37.200000000000003</v>
      </c>
      <c r="BZ31" s="7">
        <v>21.3</v>
      </c>
      <c r="CA31" s="7">
        <v>35.4</v>
      </c>
      <c r="CB31" s="7">
        <v>16.399999999999999</v>
      </c>
      <c r="CC31" s="7">
        <v>32.9</v>
      </c>
      <c r="CD31" s="7">
        <v>46.1</v>
      </c>
      <c r="CE31" s="7">
        <v>0</v>
      </c>
      <c r="CF31" s="7">
        <v>38.700000000000003</v>
      </c>
      <c r="CG31" s="7">
        <v>104.65</v>
      </c>
      <c r="CH31" s="7">
        <v>33.299999999999997</v>
      </c>
      <c r="CI31" s="7">
        <v>19.8</v>
      </c>
      <c r="CJ31" s="7">
        <v>22.2</v>
      </c>
      <c r="CK31" s="7">
        <v>20.399999999999999</v>
      </c>
      <c r="CL31" s="7">
        <v>22.5</v>
      </c>
      <c r="CM31" s="7">
        <v>22.8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8.6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38.07</v>
      </c>
      <c r="DI31" s="7">
        <v>67.599999999999994</v>
      </c>
      <c r="DJ31" s="7">
        <v>265.91000000000003</v>
      </c>
      <c r="DK31" s="7">
        <v>12.3</v>
      </c>
      <c r="DL31" s="7">
        <v>0</v>
      </c>
      <c r="DM31" s="7">
        <v>2427.63</v>
      </c>
      <c r="DN31" s="7">
        <v>8.3000000000000007</v>
      </c>
      <c r="DO31" s="7">
        <v>12.8</v>
      </c>
      <c r="DP31" s="7">
        <v>14.7</v>
      </c>
      <c r="DQ31" s="7">
        <v>12.2</v>
      </c>
      <c r="DR31" s="7">
        <v>59.33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8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-0.8</v>
      </c>
      <c r="EN31" s="7">
        <v>-2.5</v>
      </c>
      <c r="EO31" s="7">
        <v>97.6</v>
      </c>
      <c r="EP31" s="7">
        <v>8.8000000000000007</v>
      </c>
      <c r="EQ31" s="7">
        <v>1.7</v>
      </c>
      <c r="ER31" s="7">
        <v>10</v>
      </c>
      <c r="ES31" s="7">
        <v>9.6</v>
      </c>
      <c r="ET31" s="7">
        <v>1.9</v>
      </c>
      <c r="EU31" s="7">
        <v>9.9999999999999893</v>
      </c>
      <c r="EV31" s="7">
        <v>9.6</v>
      </c>
      <c r="EW31" s="7">
        <v>8.6</v>
      </c>
      <c r="EX31" s="7">
        <v>3.9</v>
      </c>
      <c r="EY31" s="7">
        <v>11.299999999999899</v>
      </c>
      <c r="EZ31" s="7">
        <v>7.2</v>
      </c>
      <c r="FA31" s="7">
        <v>8.9</v>
      </c>
      <c r="FB31" s="7">
        <v>13.4</v>
      </c>
      <c r="FC31" s="7">
        <v>3.8386</v>
      </c>
      <c r="FD31" s="7">
        <v>4.0828999999999898</v>
      </c>
      <c r="FE31" s="7">
        <v>5.0846999999999998</v>
      </c>
      <c r="FF31" s="7">
        <v>1.7817000000000001</v>
      </c>
      <c r="FG31" s="7">
        <v>42.458815000000001</v>
      </c>
      <c r="FH31" s="7">
        <v>1.201665</v>
      </c>
      <c r="FI31" s="7">
        <v>116.29540799999999</v>
      </c>
      <c r="FJ31" s="7">
        <v>1.397481</v>
      </c>
      <c r="FK31" s="7">
        <v>-16.295407999999998</v>
      </c>
      <c r="FL31" s="7">
        <v>-0.19581599999999899</v>
      </c>
      <c r="FM31" s="7">
        <v>2.656231</v>
      </c>
      <c r="FN31" s="7">
        <v>-0.23316800000000101</v>
      </c>
      <c r="FO31" s="7">
        <v>-1.8922459999999901</v>
      </c>
      <c r="FP31" s="7">
        <v>5.2319870000000002</v>
      </c>
      <c r="FQ31" s="7">
        <v>0</v>
      </c>
      <c r="FR31" s="7">
        <v>134.5</v>
      </c>
      <c r="FS31" s="7">
        <v>13.9</v>
      </c>
      <c r="FT31" s="7">
        <v>96.7</v>
      </c>
      <c r="FU31" s="7">
        <v>23.9</v>
      </c>
      <c r="FV31" s="7">
        <v>17.8</v>
      </c>
      <c r="FW31" s="7">
        <v>6.1</v>
      </c>
      <c r="FX31" s="7">
        <v>25.5</v>
      </c>
      <c r="FY31" s="7">
        <v>19.8</v>
      </c>
      <c r="FZ31" s="7">
        <v>0</v>
      </c>
      <c r="GA31" s="7">
        <v>0</v>
      </c>
    </row>
    <row r="32" spans="1:183" x14ac:dyDescent="0.3">
      <c r="A32" s="6">
        <v>37468</v>
      </c>
      <c r="B32" s="7">
        <v>12.8</v>
      </c>
      <c r="C32" s="7">
        <v>0</v>
      </c>
      <c r="D32" s="7">
        <v>0</v>
      </c>
      <c r="E32" s="7">
        <v>0</v>
      </c>
      <c r="F32" s="7">
        <v>11.6</v>
      </c>
      <c r="G32" s="7">
        <v>12.4</v>
      </c>
      <c r="H32" s="7">
        <v>14.1</v>
      </c>
      <c r="I32" s="7">
        <v>0</v>
      </c>
      <c r="J32" s="7">
        <v>0</v>
      </c>
      <c r="K32" s="7">
        <v>11.4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3.16</v>
      </c>
      <c r="W32" s="7">
        <v>0</v>
      </c>
      <c r="X32" s="7">
        <v>2.27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24.1</v>
      </c>
      <c r="AF32" s="7">
        <v>0</v>
      </c>
      <c r="AG32" s="7">
        <v>0</v>
      </c>
      <c r="AH32" s="7">
        <v>0</v>
      </c>
      <c r="AI32" s="7">
        <v>0</v>
      </c>
      <c r="AJ32" s="7">
        <v>26.4</v>
      </c>
      <c r="AK32" s="7">
        <v>48.8</v>
      </c>
      <c r="AL32" s="7">
        <v>24</v>
      </c>
      <c r="AM32" s="7">
        <v>13.8</v>
      </c>
      <c r="AN32" s="7">
        <v>25.8</v>
      </c>
      <c r="AO32" s="7">
        <v>26.6</v>
      </c>
      <c r="AP32" s="7">
        <v>0</v>
      </c>
      <c r="AQ32" s="7">
        <v>0</v>
      </c>
      <c r="AR32" s="7">
        <v>0</v>
      </c>
      <c r="AS32" s="7">
        <v>26.6</v>
      </c>
      <c r="AT32" s="7">
        <v>26</v>
      </c>
      <c r="AU32" s="7">
        <v>23.2</v>
      </c>
      <c r="AV32" s="7">
        <v>0</v>
      </c>
      <c r="AW32" s="7">
        <v>3.3</v>
      </c>
      <c r="AX32" s="7">
        <v>31.5</v>
      </c>
      <c r="AY32" s="7">
        <v>65.099999999999994</v>
      </c>
      <c r="AZ32" s="7">
        <v>0</v>
      </c>
      <c r="BA32" s="7">
        <v>0</v>
      </c>
      <c r="BB32" s="7">
        <v>0</v>
      </c>
      <c r="BC32" s="7">
        <v>0</v>
      </c>
      <c r="BD32" s="7">
        <v>26.4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25</v>
      </c>
      <c r="BU32" s="7">
        <v>16</v>
      </c>
      <c r="BV32" s="7">
        <v>0</v>
      </c>
      <c r="BW32" s="7">
        <v>0</v>
      </c>
      <c r="BX32" s="7">
        <v>30.7</v>
      </c>
      <c r="BY32" s="7">
        <v>35.4</v>
      </c>
      <c r="BZ32" s="7">
        <v>18.3</v>
      </c>
      <c r="CA32" s="7">
        <v>29.5</v>
      </c>
      <c r="CB32" s="7">
        <v>14.7</v>
      </c>
      <c r="CC32" s="7">
        <v>30.7</v>
      </c>
      <c r="CD32" s="7">
        <v>45.6</v>
      </c>
      <c r="CE32" s="7">
        <v>0</v>
      </c>
      <c r="CF32" s="7">
        <v>40.5</v>
      </c>
      <c r="CG32" s="7">
        <v>104.29</v>
      </c>
      <c r="CH32" s="7">
        <v>30.5</v>
      </c>
      <c r="CI32" s="7">
        <v>18</v>
      </c>
      <c r="CJ32" s="7">
        <v>22.7</v>
      </c>
      <c r="CK32" s="7">
        <v>24.3</v>
      </c>
      <c r="CL32" s="7">
        <v>20.8</v>
      </c>
      <c r="CM32" s="7">
        <v>20.399999999999999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8.6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47.51</v>
      </c>
      <c r="DI32" s="7">
        <v>75.3</v>
      </c>
      <c r="DJ32" s="7">
        <v>19.420000000000002</v>
      </c>
      <c r="DK32" s="7">
        <v>14.8</v>
      </c>
      <c r="DL32" s="7">
        <v>0</v>
      </c>
      <c r="DM32" s="7">
        <v>2465.34</v>
      </c>
      <c r="DN32" s="7">
        <v>9.1</v>
      </c>
      <c r="DO32" s="7">
        <v>17</v>
      </c>
      <c r="DP32" s="7">
        <v>14.4</v>
      </c>
      <c r="DQ32" s="7">
        <v>12.2</v>
      </c>
      <c r="DR32" s="7">
        <v>14.6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-0.9</v>
      </c>
      <c r="EN32" s="7">
        <v>-2.2999999999999998</v>
      </c>
      <c r="EO32" s="7">
        <v>97.34</v>
      </c>
      <c r="EP32" s="7">
        <v>9.0666666666666593</v>
      </c>
      <c r="EQ32" s="7">
        <v>2.43333333333333</v>
      </c>
      <c r="ER32" s="7">
        <v>10.1666666666666</v>
      </c>
      <c r="ES32" s="7">
        <v>10.033333333333299</v>
      </c>
      <c r="ET32" s="7">
        <v>2.6333333333333302</v>
      </c>
      <c r="EU32" s="7">
        <v>10.1666666666666</v>
      </c>
      <c r="EV32" s="7">
        <v>9.7333333333333307</v>
      </c>
      <c r="EW32" s="7">
        <v>8.5</v>
      </c>
      <c r="EX32" s="7">
        <v>5.43333333333333</v>
      </c>
      <c r="EY32" s="7">
        <v>11.7</v>
      </c>
      <c r="EZ32" s="7">
        <v>7.1666666666666599</v>
      </c>
      <c r="FA32" s="7">
        <v>9.5333333333333297</v>
      </c>
      <c r="FB32" s="7">
        <v>13.6666666666666</v>
      </c>
      <c r="FC32" s="7">
        <v>3.9262666666666601</v>
      </c>
      <c r="FD32" s="7">
        <v>4.2343333333333302</v>
      </c>
      <c r="FE32" s="7">
        <v>5.1699000000000002</v>
      </c>
      <c r="FF32" s="7">
        <v>1.70403333333333</v>
      </c>
      <c r="FG32" s="7">
        <v>95.517138000000003</v>
      </c>
      <c r="FH32" s="7">
        <v>2.5972689999999998</v>
      </c>
      <c r="FI32" s="7">
        <v>88.601424333333298</v>
      </c>
      <c r="FJ32" s="7">
        <v>1.52822066666666</v>
      </c>
      <c r="FK32" s="7">
        <v>11.3985756666666</v>
      </c>
      <c r="FL32" s="7">
        <v>1.0690486666666601</v>
      </c>
      <c r="FM32" s="7">
        <v>2.4219523333333299</v>
      </c>
      <c r="FN32" s="7">
        <v>-0.100546</v>
      </c>
      <c r="FO32" s="7">
        <v>-1.68130966666666</v>
      </c>
      <c r="FP32" s="7">
        <v>5.3182619999999998</v>
      </c>
      <c r="FQ32" s="7">
        <v>0</v>
      </c>
      <c r="FR32" s="7">
        <v>135.166666666666</v>
      </c>
      <c r="FS32" s="7">
        <v>14.033333333333299</v>
      </c>
      <c r="FT32" s="7">
        <v>97</v>
      </c>
      <c r="FU32" s="7">
        <v>24.133333333333301</v>
      </c>
      <c r="FV32" s="7">
        <v>17.933333333333302</v>
      </c>
      <c r="FW32" s="7">
        <v>6.2</v>
      </c>
      <c r="FX32" s="7">
        <v>25.633333333333301</v>
      </c>
      <c r="FY32" s="7">
        <v>20.3333333333333</v>
      </c>
      <c r="FZ32" s="7">
        <v>0</v>
      </c>
      <c r="GA32" s="7">
        <v>0</v>
      </c>
    </row>
    <row r="33" spans="1:183" x14ac:dyDescent="0.3">
      <c r="A33" s="6">
        <v>37499</v>
      </c>
      <c r="B33" s="7">
        <v>12.7</v>
      </c>
      <c r="C33" s="7">
        <v>0</v>
      </c>
      <c r="D33" s="7">
        <v>0</v>
      </c>
      <c r="E33" s="7">
        <v>0</v>
      </c>
      <c r="F33" s="7">
        <v>11.2</v>
      </c>
      <c r="G33" s="7">
        <v>13.2</v>
      </c>
      <c r="H33" s="7">
        <v>13.5</v>
      </c>
      <c r="I33" s="7">
        <v>0</v>
      </c>
      <c r="J33" s="7">
        <v>0</v>
      </c>
      <c r="K33" s="7">
        <v>13.7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3.59</v>
      </c>
      <c r="W33" s="7">
        <v>0</v>
      </c>
      <c r="X33" s="7">
        <v>2.9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24.2</v>
      </c>
      <c r="AF33" s="7">
        <v>0</v>
      </c>
      <c r="AG33" s="7">
        <v>0</v>
      </c>
      <c r="AH33" s="7">
        <v>0</v>
      </c>
      <c r="AI33" s="7">
        <v>0</v>
      </c>
      <c r="AJ33" s="7">
        <v>29.2</v>
      </c>
      <c r="AK33" s="7">
        <v>57.4</v>
      </c>
      <c r="AL33" s="7">
        <v>26.3</v>
      </c>
      <c r="AM33" s="7">
        <v>14.1</v>
      </c>
      <c r="AN33" s="7">
        <v>28.2</v>
      </c>
      <c r="AO33" s="7">
        <v>30</v>
      </c>
      <c r="AP33" s="7">
        <v>0</v>
      </c>
      <c r="AQ33" s="7">
        <v>0</v>
      </c>
      <c r="AR33" s="7">
        <v>0</v>
      </c>
      <c r="AS33" s="7">
        <v>30.5</v>
      </c>
      <c r="AT33" s="7">
        <v>25.7</v>
      </c>
      <c r="AU33" s="7">
        <v>23.2</v>
      </c>
      <c r="AV33" s="7">
        <v>0</v>
      </c>
      <c r="AW33" s="7">
        <v>3.3</v>
      </c>
      <c r="AX33" s="7">
        <v>31.2</v>
      </c>
      <c r="AY33" s="7">
        <v>65.5</v>
      </c>
      <c r="AZ33" s="7">
        <v>0</v>
      </c>
      <c r="BA33" s="7">
        <v>0</v>
      </c>
      <c r="BB33" s="7">
        <v>0</v>
      </c>
      <c r="BC33" s="7">
        <v>0</v>
      </c>
      <c r="BD33" s="7">
        <v>33.4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32.700000000000003</v>
      </c>
      <c r="BU33" s="7">
        <v>15.8</v>
      </c>
      <c r="BV33" s="7">
        <v>0</v>
      </c>
      <c r="BW33" s="7">
        <v>0</v>
      </c>
      <c r="BX33" s="7">
        <v>30</v>
      </c>
      <c r="BY33" s="7">
        <v>34.200000000000003</v>
      </c>
      <c r="BZ33" s="7">
        <v>18.2</v>
      </c>
      <c r="CA33" s="7">
        <v>29.9</v>
      </c>
      <c r="CB33" s="7">
        <v>14.6</v>
      </c>
      <c r="CC33" s="7">
        <v>30</v>
      </c>
      <c r="CD33" s="7">
        <v>42.3</v>
      </c>
      <c r="CE33" s="7">
        <v>0</v>
      </c>
      <c r="CF33" s="7">
        <v>44.9</v>
      </c>
      <c r="CG33" s="7">
        <v>104.46</v>
      </c>
      <c r="CH33" s="7">
        <v>36.4</v>
      </c>
      <c r="CI33" s="7">
        <v>17.5</v>
      </c>
      <c r="CJ33" s="7">
        <v>22.1</v>
      </c>
      <c r="CK33" s="7">
        <v>26</v>
      </c>
      <c r="CL33" s="7">
        <v>22.3</v>
      </c>
      <c r="CM33" s="7">
        <v>22.9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8.8000000000000007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39.81</v>
      </c>
      <c r="DI33" s="7">
        <v>79.7</v>
      </c>
      <c r="DJ33" s="7">
        <v>61.65</v>
      </c>
      <c r="DK33" s="7">
        <v>16.100000000000001</v>
      </c>
      <c r="DL33" s="7">
        <v>0</v>
      </c>
      <c r="DM33" s="7">
        <v>2530.9</v>
      </c>
      <c r="DN33" s="7">
        <v>9.3000000000000007</v>
      </c>
      <c r="DO33" s="7">
        <v>14.6</v>
      </c>
      <c r="DP33" s="7">
        <v>15.5</v>
      </c>
      <c r="DQ33" s="7">
        <v>13.3</v>
      </c>
      <c r="DR33" s="7">
        <v>234.49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-0.7</v>
      </c>
      <c r="EN33" s="7">
        <v>-1.7</v>
      </c>
      <c r="EO33" s="7">
        <v>97.57</v>
      </c>
      <c r="EP33" s="7">
        <v>9.3333333333333304</v>
      </c>
      <c r="EQ33" s="7">
        <v>3.1666666666666599</v>
      </c>
      <c r="ER33" s="7">
        <v>10.3333333333333</v>
      </c>
      <c r="ES33" s="7">
        <v>10.466666666666599</v>
      </c>
      <c r="ET33" s="7">
        <v>3.36666666666666</v>
      </c>
      <c r="EU33" s="7">
        <v>10.3333333333333</v>
      </c>
      <c r="EV33" s="7">
        <v>9.86666666666666</v>
      </c>
      <c r="EW33" s="7">
        <v>8.4</v>
      </c>
      <c r="EX33" s="7">
        <v>6.9666666666666597</v>
      </c>
      <c r="EY33" s="7">
        <v>12.1</v>
      </c>
      <c r="EZ33" s="7">
        <v>7.1333333333333302</v>
      </c>
      <c r="FA33" s="7">
        <v>10.1666666666666</v>
      </c>
      <c r="FB33" s="7">
        <v>13.9333333333333</v>
      </c>
      <c r="FC33" s="7">
        <v>4.0139333333333296</v>
      </c>
      <c r="FD33" s="7">
        <v>4.3857666666666599</v>
      </c>
      <c r="FE33" s="7">
        <v>5.2550999999999997</v>
      </c>
      <c r="FF33" s="7">
        <v>1.6263666666666601</v>
      </c>
      <c r="FG33" s="7">
        <v>148.57546099999999</v>
      </c>
      <c r="FH33" s="7">
        <v>3.9928729999999999</v>
      </c>
      <c r="FI33" s="7">
        <v>60.907440666666602</v>
      </c>
      <c r="FJ33" s="7">
        <v>1.65896033333333</v>
      </c>
      <c r="FK33" s="7">
        <v>39.092559333333298</v>
      </c>
      <c r="FL33" s="7">
        <v>2.3339133333333302</v>
      </c>
      <c r="FM33" s="7">
        <v>2.1876736666666599</v>
      </c>
      <c r="FN33" s="7">
        <v>3.2076E-2</v>
      </c>
      <c r="FO33" s="7">
        <v>-1.47037333333333</v>
      </c>
      <c r="FP33" s="7">
        <v>5.4045370000000004</v>
      </c>
      <c r="FQ33" s="7">
        <v>0</v>
      </c>
      <c r="FR33" s="7">
        <v>135.833333333333</v>
      </c>
      <c r="FS33" s="7">
        <v>14.1666666666666</v>
      </c>
      <c r="FT33" s="7">
        <v>97.3</v>
      </c>
      <c r="FU33" s="7">
        <v>24.3666666666666</v>
      </c>
      <c r="FV33" s="7">
        <v>18.066666666666599</v>
      </c>
      <c r="FW33" s="7">
        <v>6.3</v>
      </c>
      <c r="FX33" s="7">
        <v>25.766666666666602</v>
      </c>
      <c r="FY33" s="7">
        <v>20.8666666666666</v>
      </c>
      <c r="FZ33" s="7">
        <v>0</v>
      </c>
      <c r="GA33" s="7">
        <v>0</v>
      </c>
    </row>
    <row r="34" spans="1:183" x14ac:dyDescent="0.3">
      <c r="A34" s="6">
        <v>37529</v>
      </c>
      <c r="B34" s="7">
        <v>13.8</v>
      </c>
      <c r="C34" s="7">
        <v>0</v>
      </c>
      <c r="D34" s="7">
        <v>0</v>
      </c>
      <c r="E34" s="7">
        <v>0</v>
      </c>
      <c r="F34" s="7">
        <v>14</v>
      </c>
      <c r="G34" s="7">
        <v>16.3</v>
      </c>
      <c r="H34" s="7">
        <v>13.2</v>
      </c>
      <c r="I34" s="7">
        <v>0</v>
      </c>
      <c r="J34" s="7">
        <v>0</v>
      </c>
      <c r="K34" s="7">
        <v>18.600000000000001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4.13</v>
      </c>
      <c r="W34" s="7">
        <v>0</v>
      </c>
      <c r="X34" s="7">
        <v>2.42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24.3</v>
      </c>
      <c r="AF34" s="7">
        <v>0</v>
      </c>
      <c r="AG34" s="7">
        <v>0</v>
      </c>
      <c r="AH34" s="7">
        <v>0</v>
      </c>
      <c r="AI34" s="7">
        <v>0</v>
      </c>
      <c r="AJ34" s="7">
        <v>28.8</v>
      </c>
      <c r="AK34" s="7">
        <v>48.8</v>
      </c>
      <c r="AL34" s="7">
        <v>27.9</v>
      </c>
      <c r="AM34" s="7">
        <v>14.1</v>
      </c>
      <c r="AN34" s="7">
        <v>27.8</v>
      </c>
      <c r="AO34" s="7">
        <v>27.6</v>
      </c>
      <c r="AP34" s="7">
        <v>0</v>
      </c>
      <c r="AQ34" s="7">
        <v>0</v>
      </c>
      <c r="AR34" s="7">
        <v>0</v>
      </c>
      <c r="AS34" s="7">
        <v>32.9</v>
      </c>
      <c r="AT34" s="7">
        <v>25.4</v>
      </c>
      <c r="AU34" s="7">
        <v>23.4</v>
      </c>
      <c r="AV34" s="7">
        <v>0</v>
      </c>
      <c r="AW34" s="7">
        <v>3.3</v>
      </c>
      <c r="AX34" s="7">
        <v>31.2</v>
      </c>
      <c r="AY34" s="7">
        <v>65.5</v>
      </c>
      <c r="AZ34" s="7">
        <v>0</v>
      </c>
      <c r="BA34" s="7">
        <v>0</v>
      </c>
      <c r="BB34" s="7">
        <v>0</v>
      </c>
      <c r="BC34" s="7">
        <v>0</v>
      </c>
      <c r="BD34" s="7">
        <v>35.200000000000003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32.9</v>
      </c>
      <c r="BU34" s="7">
        <v>16.5</v>
      </c>
      <c r="BV34" s="7">
        <v>0</v>
      </c>
      <c r="BW34" s="7">
        <v>0</v>
      </c>
      <c r="BX34" s="7">
        <v>29.4</v>
      </c>
      <c r="BY34" s="7">
        <v>32.799999999999997</v>
      </c>
      <c r="BZ34" s="7">
        <v>20.9</v>
      </c>
      <c r="CA34" s="7">
        <v>30.3</v>
      </c>
      <c r="CB34" s="7">
        <v>15.4</v>
      </c>
      <c r="CC34" s="7">
        <v>29.4</v>
      </c>
      <c r="CD34" s="7">
        <v>46</v>
      </c>
      <c r="CE34" s="7">
        <v>0</v>
      </c>
      <c r="CF34" s="7">
        <v>47.2</v>
      </c>
      <c r="CG34" s="7">
        <v>104.97</v>
      </c>
      <c r="CH34" s="7">
        <v>34.299999999999997</v>
      </c>
      <c r="CI34" s="7">
        <v>18.2</v>
      </c>
      <c r="CJ34" s="7">
        <v>22.1</v>
      </c>
      <c r="CK34" s="7">
        <v>26.4</v>
      </c>
      <c r="CL34" s="7">
        <v>24</v>
      </c>
      <c r="CM34" s="7">
        <v>24.6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9.1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45.01</v>
      </c>
      <c r="DI34" s="7">
        <v>113.4</v>
      </c>
      <c r="DJ34" s="7">
        <v>-1.17</v>
      </c>
      <c r="DK34" s="7">
        <v>18.3</v>
      </c>
      <c r="DL34" s="7">
        <v>0</v>
      </c>
      <c r="DM34" s="7">
        <v>2586.3000000000002</v>
      </c>
      <c r="DN34" s="7">
        <v>7.8</v>
      </c>
      <c r="DO34" s="7">
        <v>15.9</v>
      </c>
      <c r="DP34" s="7">
        <v>16.5</v>
      </c>
      <c r="DQ34" s="7">
        <v>14.2</v>
      </c>
      <c r="DR34" s="7">
        <v>111.77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-0.7</v>
      </c>
      <c r="EN34" s="7">
        <v>-1.4</v>
      </c>
      <c r="EO34" s="7">
        <v>97.92</v>
      </c>
      <c r="EP34" s="7">
        <v>9.6</v>
      </c>
      <c r="EQ34" s="7">
        <v>3.8999999999999901</v>
      </c>
      <c r="ER34" s="7">
        <v>10.5</v>
      </c>
      <c r="ES34" s="7">
        <v>10.899999999999901</v>
      </c>
      <c r="ET34" s="7">
        <v>4.0999999999999899</v>
      </c>
      <c r="EU34" s="7">
        <v>10.5</v>
      </c>
      <c r="EV34" s="7">
        <v>9.9999999999999893</v>
      </c>
      <c r="EW34" s="7">
        <v>8.3000000000000007</v>
      </c>
      <c r="EX34" s="7">
        <v>8.4999999999999893</v>
      </c>
      <c r="EY34" s="7">
        <v>12.5</v>
      </c>
      <c r="EZ34" s="7">
        <v>7.1</v>
      </c>
      <c r="FA34" s="7">
        <v>10.799999999999899</v>
      </c>
      <c r="FB34" s="7">
        <v>14.2</v>
      </c>
      <c r="FC34" s="7">
        <v>4.1016000000000004</v>
      </c>
      <c r="FD34" s="7">
        <v>4.5371999999999897</v>
      </c>
      <c r="FE34" s="7">
        <v>5.3403</v>
      </c>
      <c r="FF34" s="7">
        <v>1.54869999999999</v>
      </c>
      <c r="FG34" s="7">
        <v>201.63378399999999</v>
      </c>
      <c r="FH34" s="7">
        <v>5.388477</v>
      </c>
      <c r="FI34" s="7">
        <v>33.213456999999899</v>
      </c>
      <c r="FJ34" s="7">
        <v>1.7897000000000001</v>
      </c>
      <c r="FK34" s="7">
        <v>66.786542999999995</v>
      </c>
      <c r="FL34" s="7">
        <v>3.5987779999999998</v>
      </c>
      <c r="FM34" s="7">
        <v>1.95339499999999</v>
      </c>
      <c r="FN34" s="7">
        <v>0.16469800000000001</v>
      </c>
      <c r="FO34" s="7">
        <v>-1.2594369999999999</v>
      </c>
      <c r="FP34" s="7">
        <v>5.490812</v>
      </c>
      <c r="FQ34" s="7">
        <v>0</v>
      </c>
      <c r="FR34" s="7">
        <v>136.5</v>
      </c>
      <c r="FS34" s="7">
        <v>14.299999999999899</v>
      </c>
      <c r="FT34" s="7">
        <v>97.6</v>
      </c>
      <c r="FU34" s="7">
        <v>24.599999999999898</v>
      </c>
      <c r="FV34" s="7">
        <v>18.2</v>
      </c>
      <c r="FW34" s="7">
        <v>6.4</v>
      </c>
      <c r="FX34" s="7">
        <v>25.9</v>
      </c>
      <c r="FY34" s="7">
        <v>21.4</v>
      </c>
      <c r="FZ34" s="7">
        <v>0</v>
      </c>
      <c r="GA34" s="7">
        <v>0</v>
      </c>
    </row>
    <row r="35" spans="1:183" x14ac:dyDescent="0.3">
      <c r="A35" s="6">
        <v>37560</v>
      </c>
      <c r="B35" s="7">
        <v>14.2</v>
      </c>
      <c r="C35" s="7">
        <v>0</v>
      </c>
      <c r="D35" s="7">
        <v>0</v>
      </c>
      <c r="E35" s="7">
        <v>0</v>
      </c>
      <c r="F35" s="7">
        <v>13.8</v>
      </c>
      <c r="G35" s="7">
        <v>16.2</v>
      </c>
      <c r="H35" s="7">
        <v>14.8</v>
      </c>
      <c r="I35" s="7">
        <v>0</v>
      </c>
      <c r="J35" s="7">
        <v>0</v>
      </c>
      <c r="K35" s="7">
        <v>16.100000000000001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4.3499999999999996</v>
      </c>
      <c r="W35" s="7">
        <v>0</v>
      </c>
      <c r="X35" s="7">
        <v>2.21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24.1</v>
      </c>
      <c r="AF35" s="7">
        <v>0</v>
      </c>
      <c r="AG35" s="7">
        <v>0</v>
      </c>
      <c r="AH35" s="7">
        <v>0</v>
      </c>
      <c r="AI35" s="7">
        <v>0</v>
      </c>
      <c r="AJ35" s="7">
        <v>28.6</v>
      </c>
      <c r="AK35" s="7">
        <v>42.2</v>
      </c>
      <c r="AL35" s="7">
        <v>29.8</v>
      </c>
      <c r="AM35" s="7">
        <v>19</v>
      </c>
      <c r="AN35" s="7">
        <v>27.1</v>
      </c>
      <c r="AO35" s="7">
        <v>27.2</v>
      </c>
      <c r="AP35" s="7">
        <v>0</v>
      </c>
      <c r="AQ35" s="7">
        <v>0</v>
      </c>
      <c r="AR35" s="7">
        <v>0</v>
      </c>
      <c r="AS35" s="7">
        <v>35.5</v>
      </c>
      <c r="AT35" s="7">
        <v>26</v>
      </c>
      <c r="AU35" s="7">
        <v>22.7</v>
      </c>
      <c r="AV35" s="7">
        <v>0</v>
      </c>
      <c r="AW35" s="7">
        <v>3.3</v>
      </c>
      <c r="AX35" s="7">
        <v>31.5</v>
      </c>
      <c r="AY35" s="7">
        <v>65.2</v>
      </c>
      <c r="AZ35" s="7">
        <v>0</v>
      </c>
      <c r="BA35" s="7">
        <v>0</v>
      </c>
      <c r="BB35" s="7">
        <v>0</v>
      </c>
      <c r="BC35" s="7">
        <v>0</v>
      </c>
      <c r="BD35" s="7">
        <v>33.200000000000003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34.9</v>
      </c>
      <c r="BU35" s="7">
        <v>16.100000000000001</v>
      </c>
      <c r="BV35" s="7">
        <v>3.8</v>
      </c>
      <c r="BW35" s="7">
        <v>0</v>
      </c>
      <c r="BX35" s="7">
        <v>29.8</v>
      </c>
      <c r="BY35" s="7">
        <v>32.5</v>
      </c>
      <c r="BZ35" s="7">
        <v>22.8</v>
      </c>
      <c r="CA35" s="7">
        <v>32.9</v>
      </c>
      <c r="CB35" s="7">
        <v>16.8</v>
      </c>
      <c r="CC35" s="7">
        <v>29.8</v>
      </c>
      <c r="CD35" s="7">
        <v>40.1</v>
      </c>
      <c r="CE35" s="7">
        <v>0</v>
      </c>
      <c r="CF35" s="7">
        <v>47</v>
      </c>
      <c r="CG35" s="7">
        <v>105.15</v>
      </c>
      <c r="CH35" s="7">
        <v>36.6</v>
      </c>
      <c r="CI35" s="7">
        <v>19.600000000000001</v>
      </c>
      <c r="CJ35" s="7">
        <v>22.5</v>
      </c>
      <c r="CK35" s="7">
        <v>27.5</v>
      </c>
      <c r="CL35" s="7">
        <v>27.6</v>
      </c>
      <c r="CM35" s="7">
        <v>28.1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9.4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54.88</v>
      </c>
      <c r="DI35" s="7">
        <v>125.9</v>
      </c>
      <c r="DJ35" s="7">
        <v>22.04</v>
      </c>
      <c r="DK35" s="7">
        <v>19.7</v>
      </c>
      <c r="DL35" s="7">
        <v>0</v>
      </c>
      <c r="DM35" s="7">
        <v>2655.39</v>
      </c>
      <c r="DN35" s="7">
        <v>10.6</v>
      </c>
      <c r="DO35" s="7">
        <v>17.899999999999999</v>
      </c>
      <c r="DP35" s="7">
        <v>17</v>
      </c>
      <c r="DQ35" s="7">
        <v>15.4</v>
      </c>
      <c r="DR35" s="7">
        <v>4412.5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-0.8</v>
      </c>
      <c r="EN35" s="7">
        <v>-1</v>
      </c>
      <c r="EO35" s="7">
        <v>98.26</v>
      </c>
      <c r="EP35" s="7">
        <v>9.43333333333333</v>
      </c>
      <c r="EQ35" s="7">
        <v>3.4</v>
      </c>
      <c r="ER35" s="7">
        <v>10.4</v>
      </c>
      <c r="ES35" s="7">
        <v>11.033333333333299</v>
      </c>
      <c r="ET35" s="7">
        <v>3.6</v>
      </c>
      <c r="EU35" s="7">
        <v>10.566666666666601</v>
      </c>
      <c r="EV35" s="7">
        <v>9.1</v>
      </c>
      <c r="EW35" s="7">
        <v>8.8000000000000007</v>
      </c>
      <c r="EX35" s="7">
        <v>8.6999999999999993</v>
      </c>
      <c r="EY35" s="7">
        <v>12.4333333333333</v>
      </c>
      <c r="EZ35" s="7">
        <v>7.6666666666666599</v>
      </c>
      <c r="FA35" s="7">
        <v>10.9333333333333</v>
      </c>
      <c r="FB35" s="7">
        <v>14.1</v>
      </c>
      <c r="FC35" s="7">
        <v>4.2259666666666602</v>
      </c>
      <c r="FD35" s="7">
        <v>4.7419666666666602</v>
      </c>
      <c r="FE35" s="7">
        <v>5.4332333333333303</v>
      </c>
      <c r="FF35" s="7">
        <v>1.3217000000000001</v>
      </c>
      <c r="FG35" s="7">
        <v>206.910681333333</v>
      </c>
      <c r="FH35" s="7">
        <v>5.3237949999999996</v>
      </c>
      <c r="FI35" s="7">
        <v>45.394359000000001</v>
      </c>
      <c r="FJ35" s="7">
        <v>2.4009453333333299</v>
      </c>
      <c r="FK35" s="7">
        <v>54.605640999999999</v>
      </c>
      <c r="FL35" s="7">
        <v>2.9228503333333302</v>
      </c>
      <c r="FM35" s="7">
        <v>2.2875353333333299</v>
      </c>
      <c r="FN35" s="7">
        <v>0.17051966666666701</v>
      </c>
      <c r="FO35" s="7">
        <v>-0.97299666666666695</v>
      </c>
      <c r="FP35" s="7">
        <v>5.6826359999999996</v>
      </c>
      <c r="FQ35" s="7">
        <v>0</v>
      </c>
      <c r="FR35" s="7">
        <v>136.80000000000001</v>
      </c>
      <c r="FS35" s="7">
        <v>14.4</v>
      </c>
      <c r="FT35" s="7">
        <v>97.6666666666666</v>
      </c>
      <c r="FU35" s="7">
        <v>24.733333333333299</v>
      </c>
      <c r="FV35" s="7">
        <v>18.233333333333299</v>
      </c>
      <c r="FW35" s="7">
        <v>6.5</v>
      </c>
      <c r="FX35" s="7">
        <v>26.033333333333299</v>
      </c>
      <c r="FY35" s="7">
        <v>22</v>
      </c>
      <c r="FZ35" s="7">
        <v>0</v>
      </c>
      <c r="GA35" s="7">
        <v>0</v>
      </c>
    </row>
    <row r="36" spans="1:183" x14ac:dyDescent="0.3">
      <c r="A36" s="6">
        <v>37590</v>
      </c>
      <c r="B36" s="7">
        <v>14.5</v>
      </c>
      <c r="C36" s="7">
        <v>0</v>
      </c>
      <c r="D36" s="7">
        <v>0</v>
      </c>
      <c r="E36" s="7">
        <v>0</v>
      </c>
      <c r="F36" s="7">
        <v>14.2</v>
      </c>
      <c r="G36" s="7">
        <v>17.899999999999999</v>
      </c>
      <c r="H36" s="7">
        <v>14.5</v>
      </c>
      <c r="I36" s="7">
        <v>0</v>
      </c>
      <c r="J36" s="7">
        <v>0</v>
      </c>
      <c r="K36" s="7">
        <v>17.100000000000001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5.88</v>
      </c>
      <c r="W36" s="7">
        <v>0</v>
      </c>
      <c r="X36" s="7">
        <v>2.82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23.4</v>
      </c>
      <c r="AF36" s="7">
        <v>0</v>
      </c>
      <c r="AG36" s="7">
        <v>0</v>
      </c>
      <c r="AH36" s="7">
        <v>0</v>
      </c>
      <c r="AI36" s="7">
        <v>0</v>
      </c>
      <c r="AJ36" s="7">
        <v>28.6</v>
      </c>
      <c r="AK36" s="7">
        <v>41.6</v>
      </c>
      <c r="AL36" s="7">
        <v>30.4</v>
      </c>
      <c r="AM36" s="7">
        <v>23</v>
      </c>
      <c r="AN36" s="7">
        <v>26.5</v>
      </c>
      <c r="AO36" s="7">
        <v>28.6</v>
      </c>
      <c r="AP36" s="7">
        <v>0</v>
      </c>
      <c r="AQ36" s="7">
        <v>0</v>
      </c>
      <c r="AR36" s="7">
        <v>0</v>
      </c>
      <c r="AS36" s="7">
        <v>35.200000000000003</v>
      </c>
      <c r="AT36" s="7">
        <v>27.4</v>
      </c>
      <c r="AU36" s="7">
        <v>21</v>
      </c>
      <c r="AV36" s="7">
        <v>0</v>
      </c>
      <c r="AW36" s="7">
        <v>3.3</v>
      </c>
      <c r="AX36" s="7">
        <v>32.1</v>
      </c>
      <c r="AY36" s="7">
        <v>64.599999999999994</v>
      </c>
      <c r="AZ36" s="7">
        <v>0</v>
      </c>
      <c r="BA36" s="7">
        <v>0</v>
      </c>
      <c r="BB36" s="7">
        <v>0</v>
      </c>
      <c r="BC36" s="7">
        <v>0</v>
      </c>
      <c r="BD36" s="7">
        <v>43.1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33.299999999999997</v>
      </c>
      <c r="BU36" s="7">
        <v>16.7</v>
      </c>
      <c r="BV36" s="7">
        <v>-29.1</v>
      </c>
      <c r="BW36" s="7">
        <v>0</v>
      </c>
      <c r="BX36" s="7">
        <v>28.2</v>
      </c>
      <c r="BY36" s="7">
        <v>29.6</v>
      </c>
      <c r="BZ36" s="7">
        <v>22.7</v>
      </c>
      <c r="CA36" s="7">
        <v>33.6</v>
      </c>
      <c r="CB36" s="7">
        <v>19.3</v>
      </c>
      <c r="CC36" s="7">
        <v>28.2</v>
      </c>
      <c r="CD36" s="7">
        <v>45.3</v>
      </c>
      <c r="CE36" s="7">
        <v>0</v>
      </c>
      <c r="CF36" s="7">
        <v>48.2</v>
      </c>
      <c r="CG36" s="7">
        <v>104.9</v>
      </c>
      <c r="CH36" s="7">
        <v>36.700000000000003</v>
      </c>
      <c r="CI36" s="7">
        <v>19.100000000000001</v>
      </c>
      <c r="CJ36" s="7">
        <v>22.6</v>
      </c>
      <c r="CK36" s="7">
        <v>28.3</v>
      </c>
      <c r="CL36" s="7">
        <v>29.8</v>
      </c>
      <c r="CM36" s="7">
        <v>30.4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9.1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50.05</v>
      </c>
      <c r="DI36" s="7">
        <v>136.6</v>
      </c>
      <c r="DJ36" s="7">
        <v>-21.84</v>
      </c>
      <c r="DK36" s="7">
        <v>21</v>
      </c>
      <c r="DL36" s="7">
        <v>0</v>
      </c>
      <c r="DM36" s="7">
        <v>2746.25</v>
      </c>
      <c r="DN36" s="7">
        <v>10.6</v>
      </c>
      <c r="DO36" s="7">
        <v>18.5</v>
      </c>
      <c r="DP36" s="7">
        <v>16.600000000000001</v>
      </c>
      <c r="DQ36" s="7">
        <v>15.7</v>
      </c>
      <c r="DR36" s="7">
        <v>39.78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-0.7</v>
      </c>
      <c r="EN36" s="7">
        <v>-0.4</v>
      </c>
      <c r="EO36" s="7">
        <v>98.87</v>
      </c>
      <c r="EP36" s="7">
        <v>9.2666666666666604</v>
      </c>
      <c r="EQ36" s="7">
        <v>2.9</v>
      </c>
      <c r="ER36" s="7">
        <v>10.3</v>
      </c>
      <c r="ES36" s="7">
        <v>11.1666666666666</v>
      </c>
      <c r="ET36" s="7">
        <v>3.1</v>
      </c>
      <c r="EU36" s="7">
        <v>10.633333333333301</v>
      </c>
      <c r="EV36" s="7">
        <v>8.1999999999999993</v>
      </c>
      <c r="EW36" s="7">
        <v>9.3000000000000007</v>
      </c>
      <c r="EX36" s="7">
        <v>8.9</v>
      </c>
      <c r="EY36" s="7">
        <v>12.3666666666666</v>
      </c>
      <c r="EZ36" s="7">
        <v>8.2333333333333307</v>
      </c>
      <c r="FA36" s="7">
        <v>11.066666666666601</v>
      </c>
      <c r="FB36" s="7">
        <v>14</v>
      </c>
      <c r="FC36" s="7">
        <v>4.3503333333333298</v>
      </c>
      <c r="FD36" s="7">
        <v>4.9467333333333299</v>
      </c>
      <c r="FE36" s="7">
        <v>5.5261666666666596</v>
      </c>
      <c r="FF36" s="7">
        <v>1.0947</v>
      </c>
      <c r="FG36" s="7">
        <v>212.18757866666601</v>
      </c>
      <c r="FH36" s="7">
        <v>5.2591130000000001</v>
      </c>
      <c r="FI36" s="7">
        <v>57.575260999999998</v>
      </c>
      <c r="FJ36" s="7">
        <v>3.01219066666666</v>
      </c>
      <c r="FK36" s="7">
        <v>42.424739000000002</v>
      </c>
      <c r="FL36" s="7">
        <v>2.2469226666666602</v>
      </c>
      <c r="FM36" s="7">
        <v>2.6216756666666599</v>
      </c>
      <c r="FN36" s="7">
        <v>0.17634133333333399</v>
      </c>
      <c r="FO36" s="7">
        <v>-0.68655633333333399</v>
      </c>
      <c r="FP36" s="7">
        <v>5.87446</v>
      </c>
      <c r="FQ36" s="7">
        <v>0</v>
      </c>
      <c r="FR36" s="7">
        <v>137.1</v>
      </c>
      <c r="FS36" s="7">
        <v>14.5</v>
      </c>
      <c r="FT36" s="7">
        <v>97.733333333333306</v>
      </c>
      <c r="FU36" s="7">
        <v>24.8666666666666</v>
      </c>
      <c r="FV36" s="7">
        <v>18.266666666666602</v>
      </c>
      <c r="FW36" s="7">
        <v>6.6</v>
      </c>
      <c r="FX36" s="7">
        <v>26.1666666666666</v>
      </c>
      <c r="FY36" s="7">
        <v>22.6</v>
      </c>
      <c r="FZ36" s="7">
        <v>0</v>
      </c>
      <c r="GA36" s="7">
        <v>0</v>
      </c>
    </row>
    <row r="37" spans="1:183" x14ac:dyDescent="0.3">
      <c r="A37" s="6">
        <v>37621</v>
      </c>
      <c r="B37" s="7">
        <v>14.9</v>
      </c>
      <c r="C37" s="7">
        <v>0</v>
      </c>
      <c r="D37" s="7">
        <v>0</v>
      </c>
      <c r="E37" s="7">
        <v>0</v>
      </c>
      <c r="F37" s="7">
        <v>14.1</v>
      </c>
      <c r="G37" s="7">
        <v>18.100000000000001</v>
      </c>
      <c r="H37" s="7">
        <v>18</v>
      </c>
      <c r="I37" s="7">
        <v>0</v>
      </c>
      <c r="J37" s="7">
        <v>0</v>
      </c>
      <c r="K37" s="7">
        <v>14.6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8.65</v>
      </c>
      <c r="W37" s="7">
        <v>0</v>
      </c>
      <c r="X37" s="7">
        <v>5.24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17.399999999999999</v>
      </c>
      <c r="AF37" s="7">
        <v>0</v>
      </c>
      <c r="AG37" s="7">
        <v>0</v>
      </c>
      <c r="AH37" s="7">
        <v>0</v>
      </c>
      <c r="AI37" s="7">
        <v>0</v>
      </c>
      <c r="AJ37" s="7">
        <v>21.8</v>
      </c>
      <c r="AK37" s="7">
        <v>26.8</v>
      </c>
      <c r="AL37" s="7">
        <v>24.6</v>
      </c>
      <c r="AM37" s="7">
        <v>15.1</v>
      </c>
      <c r="AN37" s="7">
        <v>20.5</v>
      </c>
      <c r="AO37" s="7">
        <v>21.7</v>
      </c>
      <c r="AP37" s="7">
        <v>0</v>
      </c>
      <c r="AQ37" s="7">
        <v>0</v>
      </c>
      <c r="AR37" s="7">
        <v>0</v>
      </c>
      <c r="AS37" s="7">
        <v>23.5</v>
      </c>
      <c r="AT37" s="7">
        <v>22.9</v>
      </c>
      <c r="AU37" s="7">
        <v>14.4</v>
      </c>
      <c r="AV37" s="7">
        <v>0</v>
      </c>
      <c r="AW37" s="7">
        <v>3.1</v>
      </c>
      <c r="AX37" s="7">
        <v>30.2</v>
      </c>
      <c r="AY37" s="7">
        <v>59.5</v>
      </c>
      <c r="AZ37" s="7">
        <v>0</v>
      </c>
      <c r="BA37" s="7">
        <v>0</v>
      </c>
      <c r="BB37" s="7">
        <v>0</v>
      </c>
      <c r="BC37" s="7">
        <v>0</v>
      </c>
      <c r="BD37" s="7">
        <v>45.6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28.9</v>
      </c>
      <c r="BU37" s="7">
        <v>13.2</v>
      </c>
      <c r="BV37" s="7">
        <v>2.2000000000000002</v>
      </c>
      <c r="BW37" s="7">
        <v>0</v>
      </c>
      <c r="BX37" s="7">
        <v>22</v>
      </c>
      <c r="BY37" s="7">
        <v>23.1</v>
      </c>
      <c r="BZ37" s="7">
        <v>19.2</v>
      </c>
      <c r="CA37" s="7">
        <v>28.8</v>
      </c>
      <c r="CB37" s="7">
        <v>25.2</v>
      </c>
      <c r="CC37" s="7">
        <v>22</v>
      </c>
      <c r="CD37" s="7">
        <v>40.299999999999997</v>
      </c>
      <c r="CE37" s="7">
        <v>0</v>
      </c>
      <c r="CF37" s="7">
        <v>53.7</v>
      </c>
      <c r="CG37" s="7">
        <v>104.18</v>
      </c>
      <c r="CH37" s="7">
        <v>29.3</v>
      </c>
      <c r="CI37" s="7">
        <v>17.600000000000001</v>
      </c>
      <c r="CJ37" s="7">
        <v>20.100000000000001</v>
      </c>
      <c r="CK37" s="7">
        <v>19.100000000000001</v>
      </c>
      <c r="CL37" s="7">
        <v>20.2</v>
      </c>
      <c r="CM37" s="7">
        <v>19.600000000000001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9.1999999999999993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36.270000000000003</v>
      </c>
      <c r="DI37" s="7">
        <v>124.7</v>
      </c>
      <c r="DJ37" s="7">
        <v>49.46</v>
      </c>
      <c r="DK37" s="7">
        <v>21.8</v>
      </c>
      <c r="DL37" s="7">
        <v>0</v>
      </c>
      <c r="DM37" s="7">
        <v>2864.07</v>
      </c>
      <c r="DN37" s="7">
        <v>10.130000000000001</v>
      </c>
      <c r="DO37" s="7">
        <v>16.82</v>
      </c>
      <c r="DP37" s="7">
        <v>16.78</v>
      </c>
      <c r="DQ37" s="7">
        <v>15.8</v>
      </c>
      <c r="DR37" s="7">
        <v>-4.58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-0.4</v>
      </c>
      <c r="EN37" s="7">
        <v>0.4</v>
      </c>
      <c r="EO37" s="7">
        <v>99.47</v>
      </c>
      <c r="EP37" s="7">
        <v>9.1</v>
      </c>
      <c r="EQ37" s="7">
        <v>2.4</v>
      </c>
      <c r="ER37" s="7">
        <v>10.199999999999999</v>
      </c>
      <c r="ES37" s="7">
        <v>11.299999999999899</v>
      </c>
      <c r="ET37" s="7">
        <v>2.6</v>
      </c>
      <c r="EU37" s="7">
        <v>10.7</v>
      </c>
      <c r="EV37" s="7">
        <v>7.3</v>
      </c>
      <c r="EW37" s="7">
        <v>9.8000000000000007</v>
      </c>
      <c r="EX37" s="7">
        <v>9.1</v>
      </c>
      <c r="EY37" s="7">
        <v>12.3</v>
      </c>
      <c r="EZ37" s="7">
        <v>8.8000000000000007</v>
      </c>
      <c r="FA37" s="7">
        <v>11.2</v>
      </c>
      <c r="FB37" s="7">
        <v>13.9</v>
      </c>
      <c r="FC37" s="7">
        <v>4.4747000000000003</v>
      </c>
      <c r="FD37" s="7">
        <v>5.1515000000000004</v>
      </c>
      <c r="FE37" s="7">
        <v>5.6190999999999898</v>
      </c>
      <c r="FF37" s="7">
        <v>0.86770000000000003</v>
      </c>
      <c r="FG37" s="7">
        <v>217.46447599999999</v>
      </c>
      <c r="FH37" s="7">
        <v>5.1944309999999998</v>
      </c>
      <c r="FI37" s="7">
        <v>69.756163000000001</v>
      </c>
      <c r="FJ37" s="7">
        <v>3.6234359999999901</v>
      </c>
      <c r="FK37" s="7">
        <v>30.243836999999999</v>
      </c>
      <c r="FL37" s="7">
        <v>1.5709949999999899</v>
      </c>
      <c r="FM37" s="7">
        <v>2.9558159999999898</v>
      </c>
      <c r="FN37" s="7">
        <v>0.18216300000000099</v>
      </c>
      <c r="FO37" s="7">
        <v>-0.40011600000000103</v>
      </c>
      <c r="FP37" s="7">
        <v>6.0662839999999996</v>
      </c>
      <c r="FQ37" s="7">
        <v>0</v>
      </c>
      <c r="FR37" s="7">
        <v>137.4</v>
      </c>
      <c r="FS37" s="7">
        <v>14.6</v>
      </c>
      <c r="FT37" s="7">
        <v>97.8</v>
      </c>
      <c r="FU37" s="7">
        <v>25</v>
      </c>
      <c r="FV37" s="7">
        <v>18.3</v>
      </c>
      <c r="FW37" s="7">
        <v>6.7</v>
      </c>
      <c r="FX37" s="7">
        <v>26.299999999999901</v>
      </c>
      <c r="FY37" s="7">
        <v>23.2</v>
      </c>
      <c r="FZ37" s="7">
        <v>0</v>
      </c>
      <c r="GA37" s="7">
        <v>0</v>
      </c>
    </row>
    <row r="38" spans="1:183" x14ac:dyDescent="0.3">
      <c r="A38" s="6">
        <v>37652</v>
      </c>
      <c r="B38" s="7">
        <v>14.8</v>
      </c>
      <c r="C38" s="7">
        <v>0</v>
      </c>
      <c r="D38" s="7">
        <v>0</v>
      </c>
      <c r="E38" s="7">
        <v>0</v>
      </c>
      <c r="F38" s="7">
        <v>14.5</v>
      </c>
      <c r="G38" s="7">
        <v>16.600000000000001</v>
      </c>
      <c r="H38" s="7">
        <v>17.2</v>
      </c>
      <c r="I38" s="7">
        <v>0</v>
      </c>
      <c r="J38" s="7">
        <v>0</v>
      </c>
      <c r="K38" s="7">
        <v>10.7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-3.4</v>
      </c>
      <c r="R38" s="7">
        <v>17.600000000000001</v>
      </c>
      <c r="S38" s="7">
        <v>-1.67</v>
      </c>
      <c r="T38" s="7">
        <v>9.26</v>
      </c>
      <c r="U38" s="7">
        <v>0</v>
      </c>
      <c r="V38" s="9">
        <f t="shared" ref="V38" si="22">V37/2+V39/2</f>
        <v>8.41</v>
      </c>
      <c r="W38" s="7">
        <v>0</v>
      </c>
      <c r="X38" s="9">
        <f t="shared" ref="X38" si="23">X37/2+X39/2</f>
        <v>6.415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9">
        <f t="shared" ref="AE38" si="24">AE37/2+AE39/2</f>
        <v>25.099999999999998</v>
      </c>
      <c r="AF38" s="7">
        <v>0</v>
      </c>
      <c r="AG38" s="7">
        <v>0</v>
      </c>
      <c r="AH38" s="7">
        <v>0</v>
      </c>
      <c r="AI38" s="7">
        <v>0</v>
      </c>
      <c r="AJ38" s="9">
        <f t="shared" ref="AJ38:AO38" si="25">AJ37/2+AJ39/2</f>
        <v>40.15</v>
      </c>
      <c r="AK38" s="9">
        <f t="shared" si="25"/>
        <v>28.55</v>
      </c>
      <c r="AL38" s="9">
        <f t="shared" si="25"/>
        <v>44.849999999999994</v>
      </c>
      <c r="AM38" s="9">
        <f t="shared" si="25"/>
        <v>32.15</v>
      </c>
      <c r="AN38" s="9">
        <f t="shared" si="25"/>
        <v>40.25</v>
      </c>
      <c r="AO38" s="9">
        <f t="shared" si="25"/>
        <v>39.549999999999997</v>
      </c>
      <c r="AP38" s="7">
        <v>0</v>
      </c>
      <c r="AQ38" s="7">
        <v>0</v>
      </c>
      <c r="AR38" s="7">
        <v>0</v>
      </c>
      <c r="AS38" s="9">
        <f t="shared" ref="AS38:AU38" si="26">AS37/2+AS39/2</f>
        <v>8.4</v>
      </c>
      <c r="AT38" s="9">
        <f t="shared" si="26"/>
        <v>40.450000000000003</v>
      </c>
      <c r="AU38" s="9">
        <f t="shared" si="26"/>
        <v>19.350000000000001</v>
      </c>
      <c r="AV38" s="7">
        <v>0</v>
      </c>
      <c r="AW38" s="9">
        <f t="shared" ref="AW38:AY38" si="27">AW37/2+AW39/2</f>
        <v>2.6500000000000004</v>
      </c>
      <c r="AX38" s="9">
        <f t="shared" si="27"/>
        <v>31.85</v>
      </c>
      <c r="AY38" s="9">
        <f t="shared" si="27"/>
        <v>61.9</v>
      </c>
      <c r="AZ38" s="7">
        <v>0</v>
      </c>
      <c r="BA38" s="7">
        <v>0</v>
      </c>
      <c r="BB38" s="7">
        <v>0</v>
      </c>
      <c r="BC38" s="7">
        <v>0</v>
      </c>
      <c r="BD38" s="9">
        <f t="shared" ref="BD38" si="28">BD37/2+BD39/2</f>
        <v>107.715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9">
        <f t="shared" ref="BT38:BU38" si="29">BT37/2+BT39/2</f>
        <v>36.200000000000003</v>
      </c>
      <c r="BU38" s="9">
        <f t="shared" si="29"/>
        <v>16.5</v>
      </c>
      <c r="BV38" s="7">
        <v>48.2</v>
      </c>
      <c r="BW38" s="7">
        <v>0</v>
      </c>
      <c r="BX38" s="9">
        <f t="shared" ref="BX38:CD38" si="30">BX37/2+BX39/2</f>
        <v>29.5</v>
      </c>
      <c r="BY38" s="9">
        <f t="shared" si="30"/>
        <v>29.25</v>
      </c>
      <c r="BZ38" s="9">
        <f t="shared" si="30"/>
        <v>23</v>
      </c>
      <c r="CA38" s="9">
        <f t="shared" si="30"/>
        <v>46.5</v>
      </c>
      <c r="CB38" s="9">
        <f t="shared" si="30"/>
        <v>28.25</v>
      </c>
      <c r="CC38" s="9">
        <f t="shared" si="30"/>
        <v>29.5</v>
      </c>
      <c r="CD38" s="9">
        <f t="shared" si="30"/>
        <v>59.449999999999996</v>
      </c>
      <c r="CE38" s="7">
        <v>0</v>
      </c>
      <c r="CF38" s="9">
        <f t="shared" ref="CF38" si="31">CF37/2+CF39/2</f>
        <v>59</v>
      </c>
      <c r="CG38" s="7">
        <v>108.89</v>
      </c>
      <c r="CH38" s="9">
        <f t="shared" ref="CH38:CM38" si="32">CH37/2+CH39/2</f>
        <v>40.6</v>
      </c>
      <c r="CI38" s="9">
        <f t="shared" si="32"/>
        <v>33.650000000000006</v>
      </c>
      <c r="CJ38" s="9">
        <f t="shared" si="32"/>
        <v>25.85</v>
      </c>
      <c r="CK38" s="9">
        <f t="shared" si="32"/>
        <v>46.95</v>
      </c>
      <c r="CL38" s="9">
        <f t="shared" si="32"/>
        <v>44.550000000000004</v>
      </c>
      <c r="CM38" s="9">
        <f t="shared" si="32"/>
        <v>43.650000000000006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10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10.66</v>
      </c>
      <c r="DF38" s="7">
        <v>0</v>
      </c>
      <c r="DG38" s="7">
        <v>0</v>
      </c>
      <c r="DH38" s="7">
        <v>72.7</v>
      </c>
      <c r="DI38" s="7">
        <v>113.8</v>
      </c>
      <c r="DJ38" s="7">
        <v>-145.37</v>
      </c>
      <c r="DK38" s="7">
        <v>49.5</v>
      </c>
      <c r="DL38" s="7">
        <v>0</v>
      </c>
      <c r="DM38" s="7">
        <v>3044.6</v>
      </c>
      <c r="DN38" s="7">
        <v>27</v>
      </c>
      <c r="DO38" s="7">
        <v>19.5</v>
      </c>
      <c r="DP38" s="7">
        <v>19.3</v>
      </c>
      <c r="DQ38" s="7">
        <v>18.88</v>
      </c>
      <c r="DR38" s="7">
        <v>1261.25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8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0.4</v>
      </c>
      <c r="EN38" s="7">
        <v>2.4</v>
      </c>
      <c r="EO38" s="7">
        <v>100.59</v>
      </c>
      <c r="EP38" s="7">
        <v>9.7666666666666604</v>
      </c>
      <c r="EQ38" s="7">
        <v>2.5333333333333301</v>
      </c>
      <c r="ER38" s="7">
        <v>11.2</v>
      </c>
      <c r="ES38" s="7">
        <v>11.033333333333299</v>
      </c>
      <c r="ET38" s="7">
        <v>2.7</v>
      </c>
      <c r="EU38" s="7">
        <v>11.5</v>
      </c>
      <c r="EV38" s="7">
        <v>9.7666666666666604</v>
      </c>
      <c r="EW38" s="7">
        <v>9.3000000000000007</v>
      </c>
      <c r="EX38" s="7">
        <v>8.6333333333333293</v>
      </c>
      <c r="EY38" s="7">
        <v>11.8666666666666</v>
      </c>
      <c r="EZ38" s="7">
        <v>9.6333333333333293</v>
      </c>
      <c r="FA38" s="7">
        <v>11.1666666666666</v>
      </c>
      <c r="FB38" s="7">
        <v>13.3</v>
      </c>
      <c r="FC38" s="7">
        <v>4.4518333333333304</v>
      </c>
      <c r="FD38" s="7">
        <v>5.2324000000000002</v>
      </c>
      <c r="FE38" s="7">
        <v>5.5506333333333302</v>
      </c>
      <c r="FF38" s="7">
        <v>1.0901666666666601</v>
      </c>
      <c r="FG38" s="7">
        <v>230.90455533333301</v>
      </c>
      <c r="FH38" s="7">
        <v>5.86326666666666</v>
      </c>
      <c r="FI38" s="7">
        <v>49.876888999999998</v>
      </c>
      <c r="FJ38" s="7">
        <v>2.6584956666666599</v>
      </c>
      <c r="FK38" s="7">
        <v>50.123111000000002</v>
      </c>
      <c r="FL38" s="7">
        <v>3.204771</v>
      </c>
      <c r="FM38" s="7">
        <v>2.0993346666666599</v>
      </c>
      <c r="FN38" s="7">
        <v>-1.3939999999999999E-2</v>
      </c>
      <c r="FO38" s="7">
        <v>-0.36870033333333302</v>
      </c>
      <c r="FP38" s="7">
        <v>5.3289216666666599</v>
      </c>
      <c r="FQ38" s="7">
        <v>0</v>
      </c>
      <c r="FR38" s="7">
        <v>138.1</v>
      </c>
      <c r="FS38" s="7">
        <v>14.733333333333301</v>
      </c>
      <c r="FT38" s="7">
        <v>98.6</v>
      </c>
      <c r="FU38" s="7">
        <v>24.766666666666602</v>
      </c>
      <c r="FV38" s="7">
        <v>18</v>
      </c>
      <c r="FW38" s="7">
        <v>6.7666666666666604</v>
      </c>
      <c r="FX38" s="7">
        <v>26.433333333333302</v>
      </c>
      <c r="FY38" s="7">
        <v>23.233333333333299</v>
      </c>
      <c r="FZ38" s="7">
        <v>0</v>
      </c>
      <c r="GA38" s="7">
        <v>0</v>
      </c>
    </row>
    <row r="39" spans="1:183" x14ac:dyDescent="0.3">
      <c r="A39" s="6">
        <v>37680</v>
      </c>
      <c r="B39" s="7">
        <v>19.8</v>
      </c>
      <c r="C39" s="7">
        <v>0</v>
      </c>
      <c r="D39" s="7">
        <v>0</v>
      </c>
      <c r="E39" s="7">
        <v>0</v>
      </c>
      <c r="F39" s="7">
        <v>20.100000000000001</v>
      </c>
      <c r="G39" s="7">
        <v>21.2</v>
      </c>
      <c r="H39" s="7">
        <v>23.2</v>
      </c>
      <c r="I39" s="7">
        <v>0</v>
      </c>
      <c r="J39" s="7">
        <v>0</v>
      </c>
      <c r="K39" s="7">
        <v>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9">
        <f t="shared" ref="Q39:T39" si="33">Q38/2+Q40/2</f>
        <v>1.4000000000000001</v>
      </c>
      <c r="R39" s="9">
        <f t="shared" si="33"/>
        <v>5.0500000000000007</v>
      </c>
      <c r="S39" s="9">
        <f t="shared" si="33"/>
        <v>3.0649999999999999</v>
      </c>
      <c r="T39" s="9">
        <f t="shared" si="33"/>
        <v>1.0299999999999998</v>
      </c>
      <c r="U39" s="7">
        <v>0</v>
      </c>
      <c r="V39" s="7">
        <v>8.17</v>
      </c>
      <c r="W39" s="7">
        <v>0</v>
      </c>
      <c r="X39" s="7">
        <v>7.59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32.799999999999997</v>
      </c>
      <c r="AF39" s="7">
        <v>0</v>
      </c>
      <c r="AG39" s="7">
        <v>0</v>
      </c>
      <c r="AH39" s="7">
        <v>0</v>
      </c>
      <c r="AI39" s="7">
        <v>0</v>
      </c>
      <c r="AJ39" s="7">
        <v>58.5</v>
      </c>
      <c r="AK39" s="7">
        <v>30.3</v>
      </c>
      <c r="AL39" s="7">
        <v>65.099999999999994</v>
      </c>
      <c r="AM39" s="7">
        <v>49.2</v>
      </c>
      <c r="AN39" s="7">
        <v>60</v>
      </c>
      <c r="AO39" s="7">
        <v>57.4</v>
      </c>
      <c r="AP39" s="7">
        <v>0</v>
      </c>
      <c r="AQ39" s="7">
        <v>0</v>
      </c>
      <c r="AR39" s="7">
        <v>0</v>
      </c>
      <c r="AS39" s="7">
        <v>-6.7</v>
      </c>
      <c r="AT39" s="7">
        <v>58</v>
      </c>
      <c r="AU39" s="7">
        <v>24.3</v>
      </c>
      <c r="AV39" s="7">
        <v>0</v>
      </c>
      <c r="AW39" s="7">
        <v>2.2000000000000002</v>
      </c>
      <c r="AX39" s="7">
        <v>33.5</v>
      </c>
      <c r="AY39" s="7">
        <v>64.3</v>
      </c>
      <c r="AZ39" s="7">
        <v>0</v>
      </c>
      <c r="BA39" s="7">
        <v>0</v>
      </c>
      <c r="BB39" s="7">
        <v>0</v>
      </c>
      <c r="BC39" s="7">
        <v>0</v>
      </c>
      <c r="BD39" s="7">
        <v>169.83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43.5</v>
      </c>
      <c r="BU39" s="7">
        <v>19.8</v>
      </c>
      <c r="BV39" s="7">
        <v>58.9</v>
      </c>
      <c r="BW39" s="7">
        <v>0</v>
      </c>
      <c r="BX39" s="7">
        <v>37</v>
      </c>
      <c r="BY39" s="7">
        <v>35.4</v>
      </c>
      <c r="BZ39" s="7">
        <v>26.8</v>
      </c>
      <c r="CA39" s="7">
        <v>64.2</v>
      </c>
      <c r="CB39" s="7">
        <v>31.3</v>
      </c>
      <c r="CC39" s="7">
        <v>37</v>
      </c>
      <c r="CD39" s="7">
        <v>78.599999999999994</v>
      </c>
      <c r="CE39" s="7">
        <v>0</v>
      </c>
      <c r="CF39" s="7">
        <v>64.3</v>
      </c>
      <c r="CG39" s="7">
        <v>109.14</v>
      </c>
      <c r="CH39" s="7">
        <v>51.9</v>
      </c>
      <c r="CI39" s="7">
        <v>49.7</v>
      </c>
      <c r="CJ39" s="7">
        <v>31.6</v>
      </c>
      <c r="CK39" s="7">
        <v>74.8</v>
      </c>
      <c r="CL39" s="7">
        <v>68.900000000000006</v>
      </c>
      <c r="CM39" s="7">
        <v>67.7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8.5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8.83</v>
      </c>
      <c r="DF39" s="7">
        <v>0</v>
      </c>
      <c r="DG39" s="7">
        <v>0</v>
      </c>
      <c r="DH39" s="7">
        <v>64.42</v>
      </c>
      <c r="DI39" s="7">
        <v>77.3</v>
      </c>
      <c r="DJ39" s="7">
        <v>-79.05</v>
      </c>
      <c r="DK39" s="7">
        <v>44</v>
      </c>
      <c r="DL39" s="7">
        <v>0</v>
      </c>
      <c r="DM39" s="7">
        <v>3082.5</v>
      </c>
      <c r="DN39" s="7">
        <v>7.8</v>
      </c>
      <c r="DO39" s="7">
        <v>18.8</v>
      </c>
      <c r="DP39" s="7">
        <v>18.100000000000001</v>
      </c>
      <c r="DQ39" s="7">
        <v>19.350000000000001</v>
      </c>
      <c r="DR39" s="7">
        <v>136.29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0.2</v>
      </c>
      <c r="EN39" s="7">
        <v>4</v>
      </c>
      <c r="EO39" s="7">
        <v>101.01</v>
      </c>
      <c r="EP39" s="7">
        <v>10.4333333333333</v>
      </c>
      <c r="EQ39" s="7">
        <v>2.6666666666666599</v>
      </c>
      <c r="ER39" s="7">
        <v>12.2</v>
      </c>
      <c r="ES39" s="7">
        <v>10.7666666666666</v>
      </c>
      <c r="ET39" s="7">
        <v>2.8</v>
      </c>
      <c r="EU39" s="7">
        <v>12.3</v>
      </c>
      <c r="EV39" s="7">
        <v>12.233333333333301</v>
      </c>
      <c r="EW39" s="7">
        <v>8.8000000000000007</v>
      </c>
      <c r="EX39" s="7">
        <v>8.1666666666666607</v>
      </c>
      <c r="EY39" s="7">
        <v>11.4333333333333</v>
      </c>
      <c r="EZ39" s="7">
        <v>10.466666666666599</v>
      </c>
      <c r="FA39" s="7">
        <v>11.133333333333301</v>
      </c>
      <c r="FB39" s="7">
        <v>12.7</v>
      </c>
      <c r="FC39" s="7">
        <v>4.4289666666666596</v>
      </c>
      <c r="FD39" s="7">
        <v>5.3132999999999999</v>
      </c>
      <c r="FE39" s="7">
        <v>5.48216666666666</v>
      </c>
      <c r="FF39" s="7">
        <v>1.31263333333333</v>
      </c>
      <c r="FG39" s="7">
        <v>244.344634666666</v>
      </c>
      <c r="FH39" s="7">
        <v>6.5321023333333299</v>
      </c>
      <c r="FI39" s="7">
        <v>29.997615</v>
      </c>
      <c r="FJ39" s="7">
        <v>1.69355533333333</v>
      </c>
      <c r="FK39" s="7">
        <v>70.002385000000004</v>
      </c>
      <c r="FL39" s="7">
        <v>4.8385470000000002</v>
      </c>
      <c r="FM39" s="7">
        <v>1.24285333333333</v>
      </c>
      <c r="FN39" s="7">
        <v>-0.21004300000000001</v>
      </c>
      <c r="FO39" s="7">
        <v>-0.33728466666666601</v>
      </c>
      <c r="FP39" s="7">
        <v>4.59155933333333</v>
      </c>
      <c r="FQ39" s="7">
        <v>0</v>
      </c>
      <c r="FR39" s="7">
        <v>138.80000000000001</v>
      </c>
      <c r="FS39" s="7">
        <v>14.8666666666666</v>
      </c>
      <c r="FT39" s="7">
        <v>99.4</v>
      </c>
      <c r="FU39" s="7">
        <v>24.533333333333299</v>
      </c>
      <c r="FV39" s="7">
        <v>17.7</v>
      </c>
      <c r="FW39" s="7">
        <v>6.8333333333333304</v>
      </c>
      <c r="FX39" s="7">
        <v>26.566666666666599</v>
      </c>
      <c r="FY39" s="7">
        <v>23.266666666666602</v>
      </c>
      <c r="FZ39" s="7">
        <v>5.4</v>
      </c>
      <c r="GA39" s="7">
        <v>3.7</v>
      </c>
    </row>
    <row r="40" spans="1:183" x14ac:dyDescent="0.3">
      <c r="A40" s="6">
        <v>37711</v>
      </c>
      <c r="B40" s="7">
        <v>16.899999999999999</v>
      </c>
      <c r="C40" s="7">
        <v>0</v>
      </c>
      <c r="D40" s="7">
        <v>0</v>
      </c>
      <c r="E40" s="7">
        <v>0</v>
      </c>
      <c r="F40" s="7">
        <v>15.1</v>
      </c>
      <c r="G40" s="7">
        <v>19</v>
      </c>
      <c r="H40" s="7">
        <v>19</v>
      </c>
      <c r="I40" s="7">
        <v>0</v>
      </c>
      <c r="J40" s="7">
        <v>0</v>
      </c>
      <c r="K40" s="7">
        <v>16.2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6.2</v>
      </c>
      <c r="R40" s="7">
        <v>-7.5</v>
      </c>
      <c r="S40" s="7">
        <v>7.8</v>
      </c>
      <c r="T40" s="7">
        <v>-7.2</v>
      </c>
      <c r="U40" s="7">
        <v>0</v>
      </c>
      <c r="V40" s="7">
        <v>9.41</v>
      </c>
      <c r="W40" s="7">
        <v>0</v>
      </c>
      <c r="X40" s="7">
        <v>8.27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31.6</v>
      </c>
      <c r="AF40" s="7">
        <v>0</v>
      </c>
      <c r="AG40" s="7">
        <v>0</v>
      </c>
      <c r="AH40" s="7">
        <v>0</v>
      </c>
      <c r="AI40" s="7">
        <v>0</v>
      </c>
      <c r="AJ40" s="7">
        <v>47.3</v>
      </c>
      <c r="AK40" s="7">
        <v>24.5</v>
      </c>
      <c r="AL40" s="7">
        <v>53.1</v>
      </c>
      <c r="AM40" s="7">
        <v>52.4</v>
      </c>
      <c r="AN40" s="7">
        <v>49.3</v>
      </c>
      <c r="AO40" s="7">
        <v>39.799999999999997</v>
      </c>
      <c r="AP40" s="7">
        <v>0</v>
      </c>
      <c r="AQ40" s="7">
        <v>0</v>
      </c>
      <c r="AR40" s="7">
        <v>0</v>
      </c>
      <c r="AS40" s="7">
        <v>6.6</v>
      </c>
      <c r="AT40" s="7">
        <v>50.6</v>
      </c>
      <c r="AU40" s="7">
        <v>23.6</v>
      </c>
      <c r="AV40" s="7">
        <v>0</v>
      </c>
      <c r="AW40" s="7">
        <v>2.4</v>
      </c>
      <c r="AX40" s="7">
        <v>35.799999999999997</v>
      </c>
      <c r="AY40" s="7">
        <v>61.8</v>
      </c>
      <c r="AZ40" s="7">
        <v>0</v>
      </c>
      <c r="BA40" s="7">
        <v>0</v>
      </c>
      <c r="BB40" s="7">
        <v>0</v>
      </c>
      <c r="BC40" s="7">
        <v>0</v>
      </c>
      <c r="BD40" s="7">
        <v>84.3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63.3</v>
      </c>
      <c r="BU40" s="7">
        <v>24.6</v>
      </c>
      <c r="BV40" s="7">
        <v>61.2</v>
      </c>
      <c r="BW40" s="7">
        <v>0</v>
      </c>
      <c r="BX40" s="7">
        <v>34.9</v>
      </c>
      <c r="BY40" s="7">
        <v>35.700000000000003</v>
      </c>
      <c r="BZ40" s="7">
        <v>14.8</v>
      </c>
      <c r="CA40" s="7">
        <v>38.200000000000003</v>
      </c>
      <c r="CB40" s="7">
        <v>37.799999999999997</v>
      </c>
      <c r="CC40" s="7">
        <v>34.9</v>
      </c>
      <c r="CD40" s="7">
        <v>38.799999999999997</v>
      </c>
      <c r="CE40" s="7">
        <v>0</v>
      </c>
      <c r="CF40" s="7">
        <v>65.3</v>
      </c>
      <c r="CG40" s="7">
        <v>107.34</v>
      </c>
      <c r="CH40" s="7">
        <v>43</v>
      </c>
      <c r="CI40" s="7">
        <v>35.9</v>
      </c>
      <c r="CJ40" s="7">
        <v>29</v>
      </c>
      <c r="CK40" s="7">
        <v>45.8</v>
      </c>
      <c r="CL40" s="7">
        <v>45.2</v>
      </c>
      <c r="CM40" s="7">
        <v>46.5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9.3000000000000007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9.08</v>
      </c>
      <c r="DF40" s="7">
        <v>10.8</v>
      </c>
      <c r="DG40" s="7">
        <v>7.4</v>
      </c>
      <c r="DH40" s="7">
        <v>33.89</v>
      </c>
      <c r="DI40" s="7">
        <v>107.4</v>
      </c>
      <c r="DJ40" s="7">
        <v>-134.94</v>
      </c>
      <c r="DK40" s="7">
        <v>42.4</v>
      </c>
      <c r="DL40" s="7">
        <v>0</v>
      </c>
      <c r="DM40" s="7">
        <v>3160.1</v>
      </c>
      <c r="DN40" s="7">
        <v>10.050000000000001</v>
      </c>
      <c r="DO40" s="7">
        <v>20.12</v>
      </c>
      <c r="DP40" s="7">
        <v>18.54</v>
      </c>
      <c r="DQ40" s="7">
        <v>19.899999999999999</v>
      </c>
      <c r="DR40" s="7">
        <v>39.53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0.9</v>
      </c>
      <c r="EN40" s="7">
        <v>4.5999999999999996</v>
      </c>
      <c r="EO40" s="7">
        <v>101.74</v>
      </c>
      <c r="EP40" s="7">
        <v>11.1</v>
      </c>
      <c r="EQ40" s="7">
        <v>2.7999999999999901</v>
      </c>
      <c r="ER40" s="7">
        <v>13.2</v>
      </c>
      <c r="ES40" s="7">
        <v>10.499999999999901</v>
      </c>
      <c r="ET40" s="7">
        <v>2.9</v>
      </c>
      <c r="EU40" s="7">
        <v>13.1</v>
      </c>
      <c r="EV40" s="7">
        <v>14.7</v>
      </c>
      <c r="EW40" s="7">
        <v>8.3000000000000007</v>
      </c>
      <c r="EX40" s="7">
        <v>7.6999999999999904</v>
      </c>
      <c r="EY40" s="7">
        <v>11</v>
      </c>
      <c r="EZ40" s="7">
        <v>11.299999999999899</v>
      </c>
      <c r="FA40" s="7">
        <v>11.1</v>
      </c>
      <c r="FB40" s="7">
        <v>12.1</v>
      </c>
      <c r="FC40" s="7">
        <v>4.4060999999999897</v>
      </c>
      <c r="FD40" s="7">
        <v>5.3941999999999997</v>
      </c>
      <c r="FE40" s="7">
        <v>5.4136999999999897</v>
      </c>
      <c r="FF40" s="7">
        <v>1.5350999999999999</v>
      </c>
      <c r="FG40" s="7">
        <v>257.78471400000001</v>
      </c>
      <c r="FH40" s="7">
        <v>7.2009379999999998</v>
      </c>
      <c r="FI40" s="7">
        <v>10.118340999999999</v>
      </c>
      <c r="FJ40" s="7">
        <v>0.72861500000000101</v>
      </c>
      <c r="FK40" s="7">
        <v>89.881658999999999</v>
      </c>
      <c r="FL40" s="7">
        <v>6.4723230000000003</v>
      </c>
      <c r="FM40" s="7">
        <v>0.38637200000000099</v>
      </c>
      <c r="FN40" s="7">
        <v>-0.40614600000000001</v>
      </c>
      <c r="FO40" s="7">
        <v>-0.305868999999999</v>
      </c>
      <c r="FP40" s="7">
        <v>3.8541970000000001</v>
      </c>
      <c r="FQ40" s="7">
        <v>0</v>
      </c>
      <c r="FR40" s="7">
        <v>139.5</v>
      </c>
      <c r="FS40" s="7">
        <v>14.999999999999901</v>
      </c>
      <c r="FT40" s="7">
        <v>100.2</v>
      </c>
      <c r="FU40" s="7">
        <v>24.3</v>
      </c>
      <c r="FV40" s="7">
        <v>17.399999999999999</v>
      </c>
      <c r="FW40" s="7">
        <v>6.9</v>
      </c>
      <c r="FX40" s="7">
        <v>26.7</v>
      </c>
      <c r="FY40" s="7">
        <v>23.3</v>
      </c>
      <c r="FZ40" s="7">
        <v>10.8</v>
      </c>
      <c r="GA40" s="7">
        <v>7.4</v>
      </c>
    </row>
    <row r="41" spans="1:183" x14ac:dyDescent="0.3">
      <c r="A41" s="6">
        <v>37741</v>
      </c>
      <c r="B41" s="7">
        <v>14.9</v>
      </c>
      <c r="C41" s="7">
        <v>0</v>
      </c>
      <c r="D41" s="7">
        <v>0</v>
      </c>
      <c r="E41" s="7">
        <v>0</v>
      </c>
      <c r="F41" s="7">
        <v>11.9</v>
      </c>
      <c r="G41" s="7">
        <v>16.2</v>
      </c>
      <c r="H41" s="7">
        <v>18</v>
      </c>
      <c r="I41" s="7">
        <v>0</v>
      </c>
      <c r="J41" s="7">
        <v>0</v>
      </c>
      <c r="K41" s="7">
        <v>14.1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5.2</v>
      </c>
      <c r="R41" s="7">
        <v>-14.7</v>
      </c>
      <c r="S41" s="7">
        <v>6.2</v>
      </c>
      <c r="T41" s="7">
        <v>-10.1</v>
      </c>
      <c r="U41" s="7">
        <v>0</v>
      </c>
      <c r="V41" s="7">
        <v>10.94</v>
      </c>
      <c r="W41" s="7">
        <v>0</v>
      </c>
      <c r="X41" s="7">
        <v>9.92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30.5</v>
      </c>
      <c r="AF41" s="7">
        <v>0</v>
      </c>
      <c r="AG41" s="7">
        <v>0</v>
      </c>
      <c r="AH41" s="7">
        <v>0</v>
      </c>
      <c r="AI41" s="7">
        <v>0</v>
      </c>
      <c r="AJ41" s="7">
        <v>44.2</v>
      </c>
      <c r="AK41" s="7">
        <v>21.4</v>
      </c>
      <c r="AL41" s="7">
        <v>52.9</v>
      </c>
      <c r="AM41" s="7">
        <v>46.9</v>
      </c>
      <c r="AN41" s="7">
        <v>45.3</v>
      </c>
      <c r="AO41" s="7">
        <v>37.4</v>
      </c>
      <c r="AP41" s="7">
        <v>0</v>
      </c>
      <c r="AQ41" s="7">
        <v>0</v>
      </c>
      <c r="AR41" s="7">
        <v>0</v>
      </c>
      <c r="AS41" s="7">
        <v>11.6</v>
      </c>
      <c r="AT41" s="7">
        <v>50.3</v>
      </c>
      <c r="AU41" s="7">
        <v>21.9</v>
      </c>
      <c r="AV41" s="7">
        <v>0</v>
      </c>
      <c r="AW41" s="7">
        <v>2.6</v>
      </c>
      <c r="AX41" s="7">
        <v>36.200000000000003</v>
      </c>
      <c r="AY41" s="7">
        <v>61.2</v>
      </c>
      <c r="AZ41" s="7">
        <v>0</v>
      </c>
      <c r="BA41" s="7">
        <v>0</v>
      </c>
      <c r="BB41" s="7">
        <v>0</v>
      </c>
      <c r="BC41" s="7">
        <v>0</v>
      </c>
      <c r="BD41" s="7">
        <v>59.32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57</v>
      </c>
      <c r="BU41" s="7">
        <v>20.9</v>
      </c>
      <c r="BV41" s="7">
        <v>37.200000000000003</v>
      </c>
      <c r="BW41" s="7">
        <v>0</v>
      </c>
      <c r="BX41" s="7">
        <v>33.5</v>
      </c>
      <c r="BY41" s="7">
        <v>30.8</v>
      </c>
      <c r="BZ41" s="7">
        <v>19.899999999999999</v>
      </c>
      <c r="CA41" s="7">
        <v>47.8</v>
      </c>
      <c r="CB41" s="7">
        <v>41.4</v>
      </c>
      <c r="CC41" s="7">
        <v>33.5</v>
      </c>
      <c r="CD41" s="7">
        <v>28.8</v>
      </c>
      <c r="CE41" s="7">
        <v>0</v>
      </c>
      <c r="CF41" s="7">
        <v>55</v>
      </c>
      <c r="CG41" s="7">
        <v>106.89</v>
      </c>
      <c r="CH41" s="7">
        <v>47.3</v>
      </c>
      <c r="CI41" s="7">
        <v>31.7</v>
      </c>
      <c r="CJ41" s="7">
        <v>25.8</v>
      </c>
      <c r="CK41" s="7">
        <v>38</v>
      </c>
      <c r="CL41" s="7">
        <v>36.4</v>
      </c>
      <c r="CM41" s="7">
        <v>36.299999999999997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7.7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7.59</v>
      </c>
      <c r="DF41" s="9">
        <f t="shared" ref="DF41" si="34">2/3*DF40+1/3*DF43</f>
        <v>10.199999999999999</v>
      </c>
      <c r="DG41" s="9">
        <f>2/3*DG40+1/3*DG43</f>
        <v>7.166666666666667</v>
      </c>
      <c r="DH41" s="7">
        <v>12.57</v>
      </c>
      <c r="DI41" s="7">
        <v>80.099999999999994</v>
      </c>
      <c r="DJ41" s="7">
        <v>3.47</v>
      </c>
      <c r="DK41" s="7">
        <v>39.799999999999997</v>
      </c>
      <c r="DL41" s="7">
        <v>0</v>
      </c>
      <c r="DM41" s="7">
        <v>3262.91</v>
      </c>
      <c r="DN41" s="7">
        <v>9.9</v>
      </c>
      <c r="DO41" s="7">
        <v>18</v>
      </c>
      <c r="DP41" s="7">
        <v>19.2</v>
      </c>
      <c r="DQ41" s="7">
        <v>20.65</v>
      </c>
      <c r="DR41" s="7">
        <v>107.8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1</v>
      </c>
      <c r="EN41" s="7">
        <v>3.6</v>
      </c>
      <c r="EO41" s="7">
        <v>101.59</v>
      </c>
      <c r="EP41" s="7">
        <v>10.4333333333333</v>
      </c>
      <c r="EQ41" s="7">
        <v>2.43333333333333</v>
      </c>
      <c r="ER41" s="7">
        <v>12.566666666666601</v>
      </c>
      <c r="ES41" s="7">
        <v>9.9</v>
      </c>
      <c r="ET41" s="7">
        <v>2.5333333333333301</v>
      </c>
      <c r="EU41" s="7">
        <v>12.4333333333333</v>
      </c>
      <c r="EV41" s="7">
        <v>14.133333333333301</v>
      </c>
      <c r="EW41" s="7">
        <v>8.9666666666666597</v>
      </c>
      <c r="EX41" s="7">
        <v>5.9</v>
      </c>
      <c r="EY41" s="7">
        <v>9.8000000000000007</v>
      </c>
      <c r="EZ41" s="7">
        <v>10.1</v>
      </c>
      <c r="FA41" s="7">
        <v>11.633333333333301</v>
      </c>
      <c r="FB41" s="7">
        <v>11.3666666666666</v>
      </c>
      <c r="FC41" s="7">
        <v>4.4539999999999997</v>
      </c>
      <c r="FD41" s="7">
        <v>5.52823333333333</v>
      </c>
      <c r="FE41" s="7">
        <v>5.3900333333333297</v>
      </c>
      <c r="FF41" s="7">
        <v>1.67986666666666</v>
      </c>
      <c r="FG41" s="7">
        <v>269.64580766666597</v>
      </c>
      <c r="FH41" s="7">
        <v>7.2862869999999997</v>
      </c>
      <c r="FI41" s="7">
        <v>16.094643000000001</v>
      </c>
      <c r="FJ41" s="7">
        <v>1.182903</v>
      </c>
      <c r="FK41" s="7">
        <v>83.905356999999995</v>
      </c>
      <c r="FL41" s="7">
        <v>6.1033840000000001</v>
      </c>
      <c r="FM41" s="7">
        <v>0.98446166666666701</v>
      </c>
      <c r="FN41" s="7">
        <v>-0.40077633333333301</v>
      </c>
      <c r="FO41" s="7">
        <v>-0.41834033333333298</v>
      </c>
      <c r="FP41" s="7">
        <v>4.5892869999999997</v>
      </c>
      <c r="FQ41" s="7">
        <v>0</v>
      </c>
      <c r="FR41" s="7">
        <v>140.6</v>
      </c>
      <c r="FS41" s="7">
        <v>15.133333333333301</v>
      </c>
      <c r="FT41" s="7">
        <v>100.9</v>
      </c>
      <c r="FU41" s="7">
        <v>24.566666666666599</v>
      </c>
      <c r="FV41" s="7">
        <v>17.566666666666599</v>
      </c>
      <c r="FW41" s="7">
        <v>7</v>
      </c>
      <c r="FX41" s="7">
        <v>26.8666666666666</v>
      </c>
      <c r="FY41" s="7">
        <v>23.3333333333333</v>
      </c>
      <c r="FZ41" s="7">
        <v>10.199999999999999</v>
      </c>
      <c r="GA41" s="7">
        <v>7.1666666666666599</v>
      </c>
    </row>
    <row r="42" spans="1:183" x14ac:dyDescent="0.3">
      <c r="A42" s="6">
        <v>37772</v>
      </c>
      <c r="B42" s="7">
        <v>13.7</v>
      </c>
      <c r="C42" s="7">
        <v>0</v>
      </c>
      <c r="D42" s="7">
        <v>0</v>
      </c>
      <c r="E42" s="7">
        <v>0</v>
      </c>
      <c r="F42" s="7">
        <v>10.5</v>
      </c>
      <c r="G42" s="7">
        <v>14.3</v>
      </c>
      <c r="H42" s="7">
        <v>17.399999999999999</v>
      </c>
      <c r="I42" s="7">
        <v>0</v>
      </c>
      <c r="J42" s="7">
        <v>0</v>
      </c>
      <c r="K42" s="7">
        <v>13.4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8</v>
      </c>
      <c r="R42" s="7">
        <v>-62.5</v>
      </c>
      <c r="S42" s="7">
        <v>8.9</v>
      </c>
      <c r="T42" s="7">
        <v>-57.2</v>
      </c>
      <c r="U42" s="7">
        <v>0</v>
      </c>
      <c r="V42" s="7">
        <v>10.97</v>
      </c>
      <c r="W42" s="7">
        <v>0</v>
      </c>
      <c r="X42" s="7">
        <v>10.34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31.7</v>
      </c>
      <c r="AF42" s="7">
        <v>0</v>
      </c>
      <c r="AG42" s="7">
        <v>0</v>
      </c>
      <c r="AH42" s="7">
        <v>0</v>
      </c>
      <c r="AI42" s="7">
        <v>0</v>
      </c>
      <c r="AJ42" s="7">
        <v>46.3</v>
      </c>
      <c r="AK42" s="7">
        <v>23.8</v>
      </c>
      <c r="AL42" s="7">
        <v>53.2</v>
      </c>
      <c r="AM42" s="7">
        <v>53.2</v>
      </c>
      <c r="AN42" s="7">
        <v>49.4</v>
      </c>
      <c r="AO42" s="7">
        <v>36.1</v>
      </c>
      <c r="AP42" s="7">
        <v>0</v>
      </c>
      <c r="AQ42" s="7">
        <v>0</v>
      </c>
      <c r="AR42" s="7">
        <v>0</v>
      </c>
      <c r="AS42" s="7">
        <v>12.4</v>
      </c>
      <c r="AT42" s="7">
        <v>52.7</v>
      </c>
      <c r="AU42" s="7">
        <v>22.9</v>
      </c>
      <c r="AV42" s="7">
        <v>0</v>
      </c>
      <c r="AW42" s="7">
        <v>2.9</v>
      </c>
      <c r="AX42" s="7">
        <v>35.700000000000003</v>
      </c>
      <c r="AY42" s="7">
        <v>61.4</v>
      </c>
      <c r="AZ42" s="7">
        <v>0</v>
      </c>
      <c r="BA42" s="7">
        <v>0</v>
      </c>
      <c r="BB42" s="7">
        <v>0</v>
      </c>
      <c r="BC42" s="7">
        <v>0</v>
      </c>
      <c r="BD42" s="7">
        <v>64.680000000000007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68.7</v>
      </c>
      <c r="BU42" s="7">
        <v>23.9</v>
      </c>
      <c r="BV42" s="7">
        <v>39.47</v>
      </c>
      <c r="BW42" s="7">
        <v>0</v>
      </c>
      <c r="BX42" s="7">
        <v>32.9</v>
      </c>
      <c r="BY42" s="7">
        <v>27.1</v>
      </c>
      <c r="BZ42" s="7">
        <v>28.6</v>
      </c>
      <c r="CA42" s="7">
        <v>48.5</v>
      </c>
      <c r="CB42" s="7">
        <v>52.4</v>
      </c>
      <c r="CC42" s="7">
        <v>32.9</v>
      </c>
      <c r="CD42" s="7">
        <v>56.7</v>
      </c>
      <c r="CE42" s="7">
        <v>0</v>
      </c>
      <c r="CF42" s="7">
        <v>54.5</v>
      </c>
      <c r="CG42" s="7">
        <v>106.28</v>
      </c>
      <c r="CH42" s="7">
        <v>42.5</v>
      </c>
      <c r="CI42" s="7">
        <v>32</v>
      </c>
      <c r="CJ42" s="7">
        <v>28.1</v>
      </c>
      <c r="CK42" s="7">
        <v>41.4</v>
      </c>
      <c r="CL42" s="7">
        <v>37.5</v>
      </c>
      <c r="CM42" s="7">
        <v>37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4.3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4.93</v>
      </c>
      <c r="DF42" s="9">
        <f t="shared" ref="DF42" si="35">1/3*DF40+2/3*DF43</f>
        <v>9.6</v>
      </c>
      <c r="DG42" s="9">
        <f>1/3*DG40+2/3*DG43</f>
        <v>6.9333333333333336</v>
      </c>
      <c r="DH42" s="7">
        <v>8.1</v>
      </c>
      <c r="DI42" s="7">
        <v>61.6</v>
      </c>
      <c r="DJ42" s="7">
        <v>0.95</v>
      </c>
      <c r="DK42" s="7">
        <v>39.6</v>
      </c>
      <c r="DL42" s="7">
        <v>0</v>
      </c>
      <c r="DM42" s="7">
        <v>3400.61</v>
      </c>
      <c r="DN42" s="7">
        <v>12.3</v>
      </c>
      <c r="DO42" s="7">
        <v>18.8</v>
      </c>
      <c r="DP42" s="7">
        <v>20.2</v>
      </c>
      <c r="DQ42" s="7">
        <v>21.66</v>
      </c>
      <c r="DR42" s="7">
        <v>128.29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0.7</v>
      </c>
      <c r="EN42" s="7">
        <v>2</v>
      </c>
      <c r="EO42" s="7">
        <v>100.97</v>
      </c>
      <c r="EP42" s="7">
        <v>9.7666666666666604</v>
      </c>
      <c r="EQ42" s="7">
        <v>2.0666666666666602</v>
      </c>
      <c r="ER42" s="7">
        <v>11.9333333333333</v>
      </c>
      <c r="ES42" s="7">
        <v>9.3000000000000007</v>
      </c>
      <c r="ET42" s="7">
        <v>2.1666666666666599</v>
      </c>
      <c r="EU42" s="7">
        <v>11.7666666666666</v>
      </c>
      <c r="EV42" s="7">
        <v>13.566666666666601</v>
      </c>
      <c r="EW42" s="7">
        <v>9.6333333333333293</v>
      </c>
      <c r="EX42" s="7">
        <v>4.0999999999999996</v>
      </c>
      <c r="EY42" s="7">
        <v>8.6</v>
      </c>
      <c r="EZ42" s="7">
        <v>8.9</v>
      </c>
      <c r="FA42" s="7">
        <v>12.1666666666666</v>
      </c>
      <c r="FB42" s="7">
        <v>10.633333333333301</v>
      </c>
      <c r="FC42" s="7">
        <v>4.5019</v>
      </c>
      <c r="FD42" s="7">
        <v>5.6622666666666603</v>
      </c>
      <c r="FE42" s="7">
        <v>5.3663666666666598</v>
      </c>
      <c r="FF42" s="7">
        <v>1.82463333333333</v>
      </c>
      <c r="FG42" s="7">
        <v>281.50690133333302</v>
      </c>
      <c r="FH42" s="7">
        <v>7.3716359999999996</v>
      </c>
      <c r="FI42" s="7">
        <v>22.070944999999998</v>
      </c>
      <c r="FJ42" s="7">
        <v>1.6371910000000001</v>
      </c>
      <c r="FK42" s="7">
        <v>77.929055000000005</v>
      </c>
      <c r="FL42" s="7">
        <v>5.734445</v>
      </c>
      <c r="FM42" s="7">
        <v>1.5825513333333301</v>
      </c>
      <c r="FN42" s="7">
        <v>-0.39540666666666602</v>
      </c>
      <c r="FO42" s="7">
        <v>-0.53081166666666602</v>
      </c>
      <c r="FP42" s="7">
        <v>5.3243770000000001</v>
      </c>
      <c r="FQ42" s="7">
        <v>0</v>
      </c>
      <c r="FR42" s="7">
        <v>141.69999999999999</v>
      </c>
      <c r="FS42" s="7">
        <v>15.2666666666666</v>
      </c>
      <c r="FT42" s="7">
        <v>101.6</v>
      </c>
      <c r="FU42" s="7">
        <v>24.8333333333333</v>
      </c>
      <c r="FV42" s="7">
        <v>17.733333333333299</v>
      </c>
      <c r="FW42" s="7">
        <v>7.1</v>
      </c>
      <c r="FX42" s="7">
        <v>27.033333333333299</v>
      </c>
      <c r="FY42" s="7">
        <v>23.3666666666666</v>
      </c>
      <c r="FZ42" s="7">
        <v>9.6</v>
      </c>
      <c r="GA42" s="7">
        <v>6.93333333333333</v>
      </c>
    </row>
    <row r="43" spans="1:183" x14ac:dyDescent="0.3">
      <c r="A43" s="6">
        <v>37802</v>
      </c>
      <c r="B43" s="7">
        <v>16.899999999999999</v>
      </c>
      <c r="C43" s="7">
        <v>0</v>
      </c>
      <c r="D43" s="7">
        <v>0</v>
      </c>
      <c r="E43" s="7">
        <v>0</v>
      </c>
      <c r="F43" s="7">
        <v>13.7</v>
      </c>
      <c r="G43" s="7">
        <v>19</v>
      </c>
      <c r="H43" s="7">
        <v>18.7</v>
      </c>
      <c r="I43" s="7">
        <v>0</v>
      </c>
      <c r="J43" s="7">
        <v>0</v>
      </c>
      <c r="K43" s="7">
        <v>13.1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10.029999999999999</v>
      </c>
      <c r="R43" s="7">
        <v>-30.54</v>
      </c>
      <c r="S43" s="7">
        <v>12.11</v>
      </c>
      <c r="T43" s="7">
        <v>-29.22</v>
      </c>
      <c r="U43" s="7">
        <v>0</v>
      </c>
      <c r="V43" s="7">
        <v>9.69</v>
      </c>
      <c r="W43" s="7">
        <v>0</v>
      </c>
      <c r="X43" s="7">
        <v>10.35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32.799999999999997</v>
      </c>
      <c r="AF43" s="7">
        <v>0</v>
      </c>
      <c r="AG43" s="7">
        <v>0</v>
      </c>
      <c r="AH43" s="7">
        <v>0</v>
      </c>
      <c r="AI43" s="7">
        <v>0</v>
      </c>
      <c r="AJ43" s="7">
        <v>47.4</v>
      </c>
      <c r="AK43" s="7">
        <v>12.7</v>
      </c>
      <c r="AL43" s="7">
        <v>55.9</v>
      </c>
      <c r="AM43" s="7">
        <v>44.1</v>
      </c>
      <c r="AN43" s="7">
        <v>51.2</v>
      </c>
      <c r="AO43" s="7">
        <v>41.7</v>
      </c>
      <c r="AP43" s="7">
        <v>0</v>
      </c>
      <c r="AQ43" s="7">
        <v>0</v>
      </c>
      <c r="AR43" s="7">
        <v>0</v>
      </c>
      <c r="AS43" s="7">
        <v>16.7</v>
      </c>
      <c r="AT43" s="7">
        <v>51.8</v>
      </c>
      <c r="AU43" s="7">
        <v>24.4</v>
      </c>
      <c r="AV43" s="7">
        <v>0</v>
      </c>
      <c r="AW43" s="7">
        <v>2.9</v>
      </c>
      <c r="AX43" s="7">
        <v>36.299999999999997</v>
      </c>
      <c r="AY43" s="7">
        <v>60.8</v>
      </c>
      <c r="AZ43" s="7">
        <v>0</v>
      </c>
      <c r="BA43" s="7">
        <v>0</v>
      </c>
      <c r="BB43" s="7">
        <v>0</v>
      </c>
      <c r="BC43" s="7">
        <v>0</v>
      </c>
      <c r="BD43" s="7">
        <v>56.49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70.5</v>
      </c>
      <c r="BU43" s="7">
        <v>26.2</v>
      </c>
      <c r="BV43" s="7">
        <v>2.5</v>
      </c>
      <c r="BW43" s="7">
        <v>0</v>
      </c>
      <c r="BX43" s="7">
        <v>34</v>
      </c>
      <c r="BY43" s="7">
        <v>28</v>
      </c>
      <c r="BZ43" s="7">
        <v>27.9</v>
      </c>
      <c r="CA43" s="7">
        <v>50</v>
      </c>
      <c r="CB43" s="7">
        <v>55.1</v>
      </c>
      <c r="CC43" s="7">
        <v>34</v>
      </c>
      <c r="CD43" s="7">
        <v>54.7</v>
      </c>
      <c r="CE43" s="7">
        <v>0</v>
      </c>
      <c r="CF43" s="7">
        <v>60.4</v>
      </c>
      <c r="CG43" s="7">
        <v>107.04</v>
      </c>
      <c r="CH43" s="7">
        <v>48.4</v>
      </c>
      <c r="CI43" s="7">
        <v>31</v>
      </c>
      <c r="CJ43" s="7">
        <v>27.9</v>
      </c>
      <c r="CK43" s="7">
        <v>40.4</v>
      </c>
      <c r="CL43" s="7">
        <v>37.4</v>
      </c>
      <c r="CM43" s="7">
        <v>36.4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8.3000000000000007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9.73</v>
      </c>
      <c r="DF43" s="7">
        <v>9</v>
      </c>
      <c r="DG43" s="7">
        <v>6.7</v>
      </c>
      <c r="DH43" s="7">
        <v>30.8</v>
      </c>
      <c r="DI43" s="7">
        <v>92.4</v>
      </c>
      <c r="DJ43" s="7">
        <v>-26.71</v>
      </c>
      <c r="DK43" s="7">
        <v>39</v>
      </c>
      <c r="DL43" s="7">
        <v>0</v>
      </c>
      <c r="DM43" s="7">
        <v>3464.76</v>
      </c>
      <c r="DN43" s="7">
        <v>12.32</v>
      </c>
      <c r="DO43" s="7">
        <v>20.239999999999998</v>
      </c>
      <c r="DP43" s="7">
        <v>20.83</v>
      </c>
      <c r="DQ43" s="7">
        <v>23.1</v>
      </c>
      <c r="DR43" s="7">
        <v>85.63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0.3</v>
      </c>
      <c r="EN43" s="7">
        <v>1.3</v>
      </c>
      <c r="EO43" s="7">
        <v>100.83</v>
      </c>
      <c r="EP43" s="7">
        <v>9.1</v>
      </c>
      <c r="EQ43" s="7">
        <v>1.69999999999999</v>
      </c>
      <c r="ER43" s="7">
        <v>11.3</v>
      </c>
      <c r="ES43" s="7">
        <v>8.6999999999999993</v>
      </c>
      <c r="ET43" s="7">
        <v>1.7999999999999901</v>
      </c>
      <c r="EU43" s="7">
        <v>11.1</v>
      </c>
      <c r="EV43" s="7">
        <v>12.999999999999901</v>
      </c>
      <c r="EW43" s="7">
        <v>10.3</v>
      </c>
      <c r="EX43" s="7">
        <v>2.2999999999999998</v>
      </c>
      <c r="EY43" s="7">
        <v>7.4</v>
      </c>
      <c r="EZ43" s="7">
        <v>7.7</v>
      </c>
      <c r="FA43" s="7">
        <v>12.7</v>
      </c>
      <c r="FB43" s="7">
        <v>9.9</v>
      </c>
      <c r="FC43" s="7">
        <v>4.5498000000000003</v>
      </c>
      <c r="FD43" s="7">
        <v>5.7962999999999898</v>
      </c>
      <c r="FE43" s="7">
        <v>5.34269999999999</v>
      </c>
      <c r="FF43" s="7">
        <v>1.9694</v>
      </c>
      <c r="FG43" s="7">
        <v>293.36799500000001</v>
      </c>
      <c r="FH43" s="7">
        <v>7.4569850000000004</v>
      </c>
      <c r="FI43" s="7">
        <v>28.047246999999999</v>
      </c>
      <c r="FJ43" s="7">
        <v>2.0914790000000001</v>
      </c>
      <c r="FK43" s="7">
        <v>71.952753000000001</v>
      </c>
      <c r="FL43" s="7">
        <v>5.3655059999999999</v>
      </c>
      <c r="FM43" s="7">
        <v>2.1806410000000001</v>
      </c>
      <c r="FN43" s="7">
        <v>-0.39003699999999902</v>
      </c>
      <c r="FO43" s="7">
        <v>-0.64328299999999905</v>
      </c>
      <c r="FP43" s="7">
        <v>6.0594669999999997</v>
      </c>
      <c r="FQ43" s="7">
        <v>0</v>
      </c>
      <c r="FR43" s="7">
        <v>142.80000000000001</v>
      </c>
      <c r="FS43" s="7">
        <v>15.399999999999901</v>
      </c>
      <c r="FT43" s="7">
        <v>102.3</v>
      </c>
      <c r="FU43" s="7">
        <v>25.1</v>
      </c>
      <c r="FV43" s="7">
        <v>17.899999999999999</v>
      </c>
      <c r="FW43" s="7">
        <v>7.2</v>
      </c>
      <c r="FX43" s="7">
        <v>27.2</v>
      </c>
      <c r="FY43" s="7">
        <v>23.4</v>
      </c>
      <c r="FZ43" s="7">
        <v>9</v>
      </c>
      <c r="GA43" s="7">
        <v>6.7</v>
      </c>
    </row>
    <row r="44" spans="1:183" x14ac:dyDescent="0.3">
      <c r="A44" s="6">
        <v>37833</v>
      </c>
      <c r="B44" s="7">
        <v>16.5</v>
      </c>
      <c r="C44" s="7">
        <v>0</v>
      </c>
      <c r="D44" s="7">
        <v>0</v>
      </c>
      <c r="E44" s="7">
        <v>0</v>
      </c>
      <c r="F44" s="7">
        <v>14</v>
      </c>
      <c r="G44" s="7">
        <v>17.2</v>
      </c>
      <c r="H44" s="7">
        <v>19.399999999999999</v>
      </c>
      <c r="I44" s="7">
        <v>0</v>
      </c>
      <c r="J44" s="7">
        <v>0</v>
      </c>
      <c r="K44" s="7">
        <v>15.2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8.6999999999999993</v>
      </c>
      <c r="R44" s="7">
        <v>-11.1</v>
      </c>
      <c r="S44" s="7">
        <v>8.6</v>
      </c>
      <c r="T44" s="7">
        <v>-13.1</v>
      </c>
      <c r="U44" s="7">
        <v>0</v>
      </c>
      <c r="V44" s="7">
        <v>11.71</v>
      </c>
      <c r="W44" s="7">
        <v>0</v>
      </c>
      <c r="X44" s="7">
        <v>11.18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32.700000000000003</v>
      </c>
      <c r="AF44" s="7">
        <v>0</v>
      </c>
      <c r="AG44" s="7">
        <v>0</v>
      </c>
      <c r="AH44" s="7">
        <v>0</v>
      </c>
      <c r="AI44" s="7">
        <v>0</v>
      </c>
      <c r="AJ44" s="7">
        <v>44.8</v>
      </c>
      <c r="AK44" s="7">
        <v>3.6</v>
      </c>
      <c r="AL44" s="7">
        <v>50.7</v>
      </c>
      <c r="AM44" s="7">
        <v>37.6</v>
      </c>
      <c r="AN44" s="7">
        <v>51.5</v>
      </c>
      <c r="AO44" s="7">
        <v>40.6</v>
      </c>
      <c r="AP44" s="7">
        <v>0</v>
      </c>
      <c r="AQ44" s="7">
        <v>0</v>
      </c>
      <c r="AR44" s="7">
        <v>0</v>
      </c>
      <c r="AS44" s="7">
        <v>14.9</v>
      </c>
      <c r="AT44" s="7">
        <v>51</v>
      </c>
      <c r="AU44" s="7">
        <v>24.8</v>
      </c>
      <c r="AV44" s="7">
        <v>0</v>
      </c>
      <c r="AW44" s="7">
        <v>2.9</v>
      </c>
      <c r="AX44" s="7">
        <v>35.799999999999997</v>
      </c>
      <c r="AY44" s="7">
        <v>61.3</v>
      </c>
      <c r="AZ44" s="7">
        <v>0</v>
      </c>
      <c r="BA44" s="7">
        <v>0</v>
      </c>
      <c r="BB44" s="7">
        <v>0</v>
      </c>
      <c r="BC44" s="7">
        <v>0</v>
      </c>
      <c r="BD44" s="7">
        <v>54.48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70.099999999999994</v>
      </c>
      <c r="BU44" s="7">
        <v>28.2</v>
      </c>
      <c r="BV44" s="7">
        <v>-18.8</v>
      </c>
      <c r="BW44" s="7">
        <v>0</v>
      </c>
      <c r="BX44" s="7">
        <v>34.1</v>
      </c>
      <c r="BY44" s="7">
        <v>28.3</v>
      </c>
      <c r="BZ44" s="7">
        <v>39.700000000000003</v>
      </c>
      <c r="CA44" s="7">
        <v>49.5</v>
      </c>
      <c r="CB44" s="7">
        <v>50.4</v>
      </c>
      <c r="CC44" s="7">
        <v>34.1</v>
      </c>
      <c r="CD44" s="7">
        <v>55</v>
      </c>
      <c r="CE44" s="7">
        <v>0</v>
      </c>
      <c r="CF44" s="7">
        <v>56.6</v>
      </c>
      <c r="CG44" s="7">
        <v>107.27</v>
      </c>
      <c r="CH44" s="7">
        <v>48.8</v>
      </c>
      <c r="CI44" s="7">
        <v>29.9</v>
      </c>
      <c r="CJ44" s="7">
        <v>27.9</v>
      </c>
      <c r="CK44" s="7">
        <v>37.700000000000003</v>
      </c>
      <c r="CL44" s="7">
        <v>38</v>
      </c>
      <c r="CM44" s="7">
        <v>37.5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9.8000000000000007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11.13</v>
      </c>
      <c r="DF44" s="9">
        <f t="shared" ref="DF44" si="36">2/3*DF43+1/3*DF46</f>
        <v>9.1666666666666661</v>
      </c>
      <c r="DG44" s="9">
        <f>2/3*DG43+1/3*DG46</f>
        <v>6.8666666666666671</v>
      </c>
      <c r="DH44" s="7">
        <v>28.76</v>
      </c>
      <c r="DI44" s="7">
        <v>85.3</v>
      </c>
      <c r="DJ44" s="7">
        <v>-28.11</v>
      </c>
      <c r="DK44" s="7">
        <v>37.9</v>
      </c>
      <c r="DL44" s="7">
        <v>0</v>
      </c>
      <c r="DM44" s="7">
        <v>3564.86</v>
      </c>
      <c r="DN44" s="7">
        <v>13.1</v>
      </c>
      <c r="DO44" s="7">
        <v>20</v>
      </c>
      <c r="DP44" s="7">
        <v>20.7</v>
      </c>
      <c r="DQ44" s="7">
        <v>23.38</v>
      </c>
      <c r="DR44" s="7">
        <v>40.65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0.5</v>
      </c>
      <c r="EN44" s="7">
        <v>1.4</v>
      </c>
      <c r="EO44" s="7">
        <v>101.49</v>
      </c>
      <c r="EP44" s="7">
        <v>9.4</v>
      </c>
      <c r="EQ44" s="7">
        <v>2.2333333333333298</v>
      </c>
      <c r="ER44" s="7">
        <v>11.9333333333333</v>
      </c>
      <c r="ES44" s="7">
        <v>8.7333333333333307</v>
      </c>
      <c r="ET44" s="7">
        <v>2.3333333333333299</v>
      </c>
      <c r="EU44" s="7">
        <v>11.6666666666666</v>
      </c>
      <c r="EV44" s="7">
        <v>14.1</v>
      </c>
      <c r="EW44" s="7">
        <v>11.466666666666599</v>
      </c>
      <c r="EX44" s="7">
        <v>4.0666666666666602</v>
      </c>
      <c r="EY44" s="7">
        <v>10.566666666666601</v>
      </c>
      <c r="EZ44" s="7">
        <v>7.5333333333333297</v>
      </c>
      <c r="FA44" s="7">
        <v>10.7666666666666</v>
      </c>
      <c r="FB44" s="7">
        <v>8.7333333333333307</v>
      </c>
      <c r="FC44" s="7">
        <v>4.5966666666666596</v>
      </c>
      <c r="FD44" s="7">
        <v>5.9282333333333304</v>
      </c>
      <c r="FE44" s="7">
        <v>5.2516666666666598</v>
      </c>
      <c r="FF44" s="7">
        <v>1.9665333333333299</v>
      </c>
      <c r="FG44" s="7">
        <v>277.51520699999998</v>
      </c>
      <c r="FH44" s="7">
        <v>6.91078833333333</v>
      </c>
      <c r="FI44" s="7">
        <v>30.292733999999999</v>
      </c>
      <c r="FJ44" s="7">
        <v>2.068937</v>
      </c>
      <c r="FK44" s="7">
        <v>69.707266000000004</v>
      </c>
      <c r="FL44" s="7">
        <v>4.8418510000000001</v>
      </c>
      <c r="FM44" s="7">
        <v>2.0912630000000001</v>
      </c>
      <c r="FN44" s="7">
        <v>-0.29612899999999998</v>
      </c>
      <c r="FO44" s="7">
        <v>-0.71637566666666697</v>
      </c>
      <c r="FP44" s="7">
        <v>5.4242966666666597</v>
      </c>
      <c r="FQ44" s="7">
        <v>0</v>
      </c>
      <c r="FR44" s="7">
        <v>143.69999999999999</v>
      </c>
      <c r="FS44" s="7">
        <v>15.566666666666601</v>
      </c>
      <c r="FT44" s="7">
        <v>102.86666666666601</v>
      </c>
      <c r="FU44" s="7">
        <v>25.266666666666602</v>
      </c>
      <c r="FV44" s="7">
        <v>18</v>
      </c>
      <c r="FW44" s="7">
        <v>7.2666666666666604</v>
      </c>
      <c r="FX44" s="7">
        <v>27.3333333333333</v>
      </c>
      <c r="FY44" s="7">
        <v>23.433333333333302</v>
      </c>
      <c r="FZ44" s="7">
        <v>9.1666666666666607</v>
      </c>
      <c r="GA44" s="7">
        <v>6.86666666666666</v>
      </c>
    </row>
    <row r="45" spans="1:183" x14ac:dyDescent="0.3">
      <c r="A45" s="6">
        <v>37864</v>
      </c>
      <c r="B45" s="7">
        <v>17.100000000000001</v>
      </c>
      <c r="C45" s="7">
        <v>0</v>
      </c>
      <c r="D45" s="7">
        <v>0</v>
      </c>
      <c r="E45" s="7">
        <v>0</v>
      </c>
      <c r="F45" s="7">
        <v>14</v>
      </c>
      <c r="G45" s="7">
        <v>17.899999999999999</v>
      </c>
      <c r="H45" s="7">
        <v>20.7</v>
      </c>
      <c r="I45" s="7">
        <v>0</v>
      </c>
      <c r="J45" s="7">
        <v>0</v>
      </c>
      <c r="K45" s="7">
        <v>16.899999999999999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8.6</v>
      </c>
      <c r="R45" s="7">
        <v>-3.1</v>
      </c>
      <c r="S45" s="7">
        <v>8.6999999999999993</v>
      </c>
      <c r="T45" s="7">
        <v>-2.8</v>
      </c>
      <c r="U45" s="7">
        <v>0</v>
      </c>
      <c r="V45" s="7">
        <v>13</v>
      </c>
      <c r="W45" s="7">
        <v>0</v>
      </c>
      <c r="X45" s="7">
        <v>11.37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32.4</v>
      </c>
      <c r="AF45" s="7">
        <v>0</v>
      </c>
      <c r="AG45" s="7">
        <v>0</v>
      </c>
      <c r="AH45" s="7">
        <v>0</v>
      </c>
      <c r="AI45" s="7">
        <v>0</v>
      </c>
      <c r="AJ45" s="7">
        <v>44.4</v>
      </c>
      <c r="AK45" s="7">
        <v>1.2</v>
      </c>
      <c r="AL45" s="7">
        <v>52.3</v>
      </c>
      <c r="AM45" s="7">
        <v>36.5</v>
      </c>
      <c r="AN45" s="7">
        <v>51</v>
      </c>
      <c r="AO45" s="7">
        <v>38.299999999999997</v>
      </c>
      <c r="AP45" s="7">
        <v>0</v>
      </c>
      <c r="AQ45" s="7">
        <v>0</v>
      </c>
      <c r="AR45" s="7">
        <v>0</v>
      </c>
      <c r="AS45" s="7">
        <v>10.8</v>
      </c>
      <c r="AT45" s="7">
        <v>51.5</v>
      </c>
      <c r="AU45" s="7">
        <v>24.4</v>
      </c>
      <c r="AV45" s="7">
        <v>0</v>
      </c>
      <c r="AW45" s="7">
        <v>2.8</v>
      </c>
      <c r="AX45" s="7">
        <v>35.6</v>
      </c>
      <c r="AY45" s="7">
        <v>61.6</v>
      </c>
      <c r="AZ45" s="7">
        <v>0</v>
      </c>
      <c r="BA45" s="7">
        <v>0</v>
      </c>
      <c r="BB45" s="7">
        <v>0</v>
      </c>
      <c r="BC45" s="7">
        <v>0</v>
      </c>
      <c r="BD45" s="7">
        <v>51.67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63.7</v>
      </c>
      <c r="BU45" s="7">
        <v>28.5</v>
      </c>
      <c r="BV45" s="7">
        <v>-28.3</v>
      </c>
      <c r="BW45" s="7">
        <v>0</v>
      </c>
      <c r="BX45" s="7">
        <v>33.1</v>
      </c>
      <c r="BY45" s="7">
        <v>28.2</v>
      </c>
      <c r="BZ45" s="7">
        <v>42.9</v>
      </c>
      <c r="CA45" s="7">
        <v>45.7</v>
      </c>
      <c r="CB45" s="7">
        <v>45.7</v>
      </c>
      <c r="CC45" s="7">
        <v>33.1</v>
      </c>
      <c r="CD45" s="7">
        <v>47.2</v>
      </c>
      <c r="CE45" s="7">
        <v>0</v>
      </c>
      <c r="CF45" s="7">
        <v>50.7</v>
      </c>
      <c r="CG45" s="7">
        <v>106.89</v>
      </c>
      <c r="CH45" s="7">
        <v>47</v>
      </c>
      <c r="CI45" s="7">
        <v>31.2</v>
      </c>
      <c r="CJ45" s="7">
        <v>27.7</v>
      </c>
      <c r="CK45" s="7">
        <v>32.799999999999997</v>
      </c>
      <c r="CL45" s="7">
        <v>35</v>
      </c>
      <c r="CM45" s="7">
        <v>34.200000000000003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9.9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10.67</v>
      </c>
      <c r="DF45" s="9">
        <f t="shared" ref="DF45" si="37">1/3*DF43+2/3*DF46</f>
        <v>9.3333333333333321</v>
      </c>
      <c r="DG45" s="9">
        <f>1/3*DG43+2/3*DG46</f>
        <v>7.0333333333333332</v>
      </c>
      <c r="DH45" s="7">
        <v>29.17</v>
      </c>
      <c r="DI45" s="7">
        <v>60</v>
      </c>
      <c r="DJ45" s="7">
        <v>27</v>
      </c>
      <c r="DK45" s="7">
        <v>36.299999999999997</v>
      </c>
      <c r="DL45" s="7">
        <v>0</v>
      </c>
      <c r="DM45" s="7">
        <v>3647.34</v>
      </c>
      <c r="DN45" s="7">
        <v>12.05</v>
      </c>
      <c r="DO45" s="7">
        <v>18.75</v>
      </c>
      <c r="DP45" s="7">
        <v>21.55</v>
      </c>
      <c r="DQ45" s="7">
        <v>23.9</v>
      </c>
      <c r="DR45" s="7">
        <v>61.75</v>
      </c>
      <c r="DS45" s="8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8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0.9</v>
      </c>
      <c r="EN45" s="7">
        <v>1.4</v>
      </c>
      <c r="EO45" s="7">
        <v>101.91</v>
      </c>
      <c r="EP45" s="7">
        <v>9.6999999999999993</v>
      </c>
      <c r="EQ45" s="7">
        <v>2.7666666666666599</v>
      </c>
      <c r="ER45" s="7">
        <v>12.566666666666601</v>
      </c>
      <c r="ES45" s="7">
        <v>8.7666666666666604</v>
      </c>
      <c r="ET45" s="7">
        <v>2.86666666666666</v>
      </c>
      <c r="EU45" s="7">
        <v>12.233333333333301</v>
      </c>
      <c r="EV45" s="7">
        <v>15.2</v>
      </c>
      <c r="EW45" s="7">
        <v>12.633333333333301</v>
      </c>
      <c r="EX45" s="7">
        <v>5.8333333333333304</v>
      </c>
      <c r="EY45" s="7">
        <v>13.733333333333301</v>
      </c>
      <c r="EZ45" s="7">
        <v>7.36666666666666</v>
      </c>
      <c r="FA45" s="7">
        <v>8.8333333333333304</v>
      </c>
      <c r="FB45" s="7">
        <v>7.5666666666666602</v>
      </c>
      <c r="FC45" s="7">
        <v>4.6435333333333304</v>
      </c>
      <c r="FD45" s="7">
        <v>6.0601666666666603</v>
      </c>
      <c r="FE45" s="7">
        <v>5.1606333333333296</v>
      </c>
      <c r="FF45" s="7">
        <v>1.96366666666666</v>
      </c>
      <c r="FG45" s="7">
        <v>261.662419</v>
      </c>
      <c r="FH45" s="7">
        <v>6.3645916666666604</v>
      </c>
      <c r="FI45" s="7">
        <v>32.538221</v>
      </c>
      <c r="FJ45" s="7">
        <v>2.046395</v>
      </c>
      <c r="FK45" s="7">
        <v>67.461779000000007</v>
      </c>
      <c r="FL45" s="7">
        <v>4.3181960000000004</v>
      </c>
      <c r="FM45" s="7">
        <v>2.0018850000000001</v>
      </c>
      <c r="FN45" s="7">
        <v>-0.20222100000000001</v>
      </c>
      <c r="FO45" s="7">
        <v>-0.78946833333333399</v>
      </c>
      <c r="FP45" s="7">
        <v>4.7891263333333303</v>
      </c>
      <c r="FQ45" s="7">
        <v>0</v>
      </c>
      <c r="FR45" s="7">
        <v>144.6</v>
      </c>
      <c r="FS45" s="7">
        <v>15.733333333333301</v>
      </c>
      <c r="FT45" s="7">
        <v>103.433333333333</v>
      </c>
      <c r="FU45" s="7">
        <v>25.433333333333302</v>
      </c>
      <c r="FV45" s="7">
        <v>18.100000000000001</v>
      </c>
      <c r="FW45" s="7">
        <v>7.3333333333333304</v>
      </c>
      <c r="FX45" s="7">
        <v>27.466666666666601</v>
      </c>
      <c r="FY45" s="7">
        <v>23.466666666666601</v>
      </c>
      <c r="FZ45" s="7">
        <v>9.3333333333333304</v>
      </c>
      <c r="GA45" s="7">
        <v>7.0333333333333297</v>
      </c>
    </row>
    <row r="46" spans="1:183" x14ac:dyDescent="0.3">
      <c r="A46" s="6">
        <v>37894</v>
      </c>
      <c r="B46" s="7">
        <v>16.3</v>
      </c>
      <c r="C46" s="7">
        <v>0</v>
      </c>
      <c r="D46" s="7">
        <v>0</v>
      </c>
      <c r="E46" s="7">
        <v>0</v>
      </c>
      <c r="F46" s="7">
        <v>11.6</v>
      </c>
      <c r="G46" s="7">
        <v>16.5</v>
      </c>
      <c r="H46" s="7">
        <v>19.399999999999999</v>
      </c>
      <c r="I46" s="7">
        <v>0</v>
      </c>
      <c r="J46" s="7">
        <v>0</v>
      </c>
      <c r="K46" s="7">
        <v>15.5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6.5</v>
      </c>
      <c r="R46" s="7">
        <v>-1.2</v>
      </c>
      <c r="S46" s="7">
        <v>8.3000000000000007</v>
      </c>
      <c r="T46" s="7">
        <v>3</v>
      </c>
      <c r="U46" s="7">
        <v>0</v>
      </c>
      <c r="V46" s="7">
        <v>13.41</v>
      </c>
      <c r="W46" s="7">
        <v>0</v>
      </c>
      <c r="X46" s="7">
        <v>11.65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31.4</v>
      </c>
      <c r="AF46" s="7">
        <v>0</v>
      </c>
      <c r="AG46" s="7">
        <v>0</v>
      </c>
      <c r="AH46" s="7">
        <v>0</v>
      </c>
      <c r="AI46" s="7">
        <v>0</v>
      </c>
      <c r="AJ46" s="7">
        <v>42.7</v>
      </c>
      <c r="AK46" s="7">
        <v>2.1</v>
      </c>
      <c r="AL46" s="7">
        <v>50.3</v>
      </c>
      <c r="AM46" s="7">
        <v>32.799999999999997</v>
      </c>
      <c r="AN46" s="7">
        <v>49</v>
      </c>
      <c r="AO46" s="7">
        <v>38.299999999999997</v>
      </c>
      <c r="AP46" s="7">
        <v>0</v>
      </c>
      <c r="AQ46" s="7">
        <v>0</v>
      </c>
      <c r="AR46" s="7">
        <v>0</v>
      </c>
      <c r="AS46" s="7">
        <v>8.5</v>
      </c>
      <c r="AT46" s="7">
        <v>48.9</v>
      </c>
      <c r="AU46" s="7">
        <v>24.3</v>
      </c>
      <c r="AV46" s="7">
        <v>0</v>
      </c>
      <c r="AW46" s="7">
        <v>2.7</v>
      </c>
      <c r="AX46" s="7">
        <v>35.299999999999997</v>
      </c>
      <c r="AY46" s="7">
        <v>61.9</v>
      </c>
      <c r="AZ46" s="7">
        <v>0</v>
      </c>
      <c r="BA46" s="7">
        <v>0</v>
      </c>
      <c r="BB46" s="7">
        <v>0</v>
      </c>
      <c r="BC46" s="7">
        <v>0</v>
      </c>
      <c r="BD46" s="7">
        <v>44.83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61.6</v>
      </c>
      <c r="BU46" s="7">
        <v>29.5</v>
      </c>
      <c r="BV46" s="7">
        <v>-28.8</v>
      </c>
      <c r="BW46" s="7">
        <v>0</v>
      </c>
      <c r="BX46" s="7">
        <v>32.799999999999997</v>
      </c>
      <c r="BY46" s="7">
        <v>28</v>
      </c>
      <c r="BZ46" s="7">
        <v>39.799999999999997</v>
      </c>
      <c r="CA46" s="7">
        <v>44.6</v>
      </c>
      <c r="CB46" s="7">
        <v>46.6</v>
      </c>
      <c r="CC46" s="7">
        <v>32.799999999999997</v>
      </c>
      <c r="CD46" s="7">
        <v>44.7</v>
      </c>
      <c r="CE46" s="7">
        <v>0</v>
      </c>
      <c r="CF46" s="7">
        <v>52.6</v>
      </c>
      <c r="CG46" s="7">
        <v>106.65</v>
      </c>
      <c r="CH46" s="7">
        <v>46.2</v>
      </c>
      <c r="CI46" s="7">
        <v>30.4</v>
      </c>
      <c r="CJ46" s="7">
        <v>27.8</v>
      </c>
      <c r="CK46" s="7">
        <v>34.9</v>
      </c>
      <c r="CL46" s="7">
        <v>35.9</v>
      </c>
      <c r="CM46" s="7">
        <v>35.299999999999997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9.5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9.94</v>
      </c>
      <c r="DF46" s="7">
        <v>9.5</v>
      </c>
      <c r="DG46" s="7">
        <v>7.2</v>
      </c>
      <c r="DH46" s="7">
        <v>27.92</v>
      </c>
      <c r="DI46" s="7">
        <v>52.9</v>
      </c>
      <c r="DJ46" s="7">
        <v>-86.3</v>
      </c>
      <c r="DK46" s="7">
        <v>36.200000000000003</v>
      </c>
      <c r="DL46" s="7">
        <v>0</v>
      </c>
      <c r="DM46" s="7">
        <v>3838.63</v>
      </c>
      <c r="DN46" s="7">
        <v>12.77</v>
      </c>
      <c r="DO46" s="7">
        <v>18.510000000000002</v>
      </c>
      <c r="DP46" s="7">
        <v>20.67</v>
      </c>
      <c r="DQ46" s="7">
        <v>23.5</v>
      </c>
      <c r="DR46" s="7">
        <v>15.36</v>
      </c>
      <c r="DS46" s="8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8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1.1000000000000001</v>
      </c>
      <c r="EN46" s="7">
        <v>1.4</v>
      </c>
      <c r="EO46" s="7">
        <v>102.17</v>
      </c>
      <c r="EP46" s="7">
        <v>10</v>
      </c>
      <c r="EQ46" s="7">
        <v>3.2999999999999901</v>
      </c>
      <c r="ER46" s="7">
        <v>13.2</v>
      </c>
      <c r="ES46" s="7">
        <v>8.7999999999999901</v>
      </c>
      <c r="ET46" s="7">
        <v>3.3999999999999901</v>
      </c>
      <c r="EU46" s="7">
        <v>12.8</v>
      </c>
      <c r="EV46" s="7">
        <v>16.3</v>
      </c>
      <c r="EW46" s="7">
        <v>13.8</v>
      </c>
      <c r="EX46" s="7">
        <v>7.6</v>
      </c>
      <c r="EY46" s="7">
        <v>16.899999999999999</v>
      </c>
      <c r="EZ46" s="7">
        <v>7.1999999999999904</v>
      </c>
      <c r="FA46" s="7">
        <v>6.9</v>
      </c>
      <c r="FB46" s="7">
        <v>6.3999999999999897</v>
      </c>
      <c r="FC46" s="7">
        <v>4.6904000000000003</v>
      </c>
      <c r="FD46" s="7">
        <v>6.1920999999999902</v>
      </c>
      <c r="FE46" s="7">
        <v>5.0696000000000003</v>
      </c>
      <c r="FF46" s="7">
        <v>1.9607999999999901</v>
      </c>
      <c r="FG46" s="7">
        <v>245.809631</v>
      </c>
      <c r="FH46" s="7">
        <v>5.81839499999999</v>
      </c>
      <c r="FI46" s="7">
        <v>34.783707999999997</v>
      </c>
      <c r="FJ46" s="7">
        <v>2.0238529999999999</v>
      </c>
      <c r="FK46" s="7">
        <v>65.216291999999996</v>
      </c>
      <c r="FL46" s="7">
        <v>3.7945410000000002</v>
      </c>
      <c r="FM46" s="7">
        <v>1.912507</v>
      </c>
      <c r="FN46" s="7">
        <v>-0.10831300000000001</v>
      </c>
      <c r="FO46" s="7">
        <v>-0.86256100000000102</v>
      </c>
      <c r="FP46" s="7">
        <v>4.153956</v>
      </c>
      <c r="FQ46" s="7">
        <v>0</v>
      </c>
      <c r="FR46" s="7">
        <v>145.5</v>
      </c>
      <c r="FS46" s="7">
        <v>15.9</v>
      </c>
      <c r="FT46" s="7">
        <v>104</v>
      </c>
      <c r="FU46" s="7">
        <v>25.6</v>
      </c>
      <c r="FV46" s="7">
        <v>18.2</v>
      </c>
      <c r="FW46" s="7">
        <v>7.4</v>
      </c>
      <c r="FX46" s="7">
        <v>27.599999999999898</v>
      </c>
      <c r="FY46" s="7">
        <v>23.5</v>
      </c>
      <c r="FZ46" s="7">
        <v>9.5</v>
      </c>
      <c r="GA46" s="7">
        <v>7.2</v>
      </c>
    </row>
    <row r="47" spans="1:183" x14ac:dyDescent="0.3">
      <c r="A47" s="6">
        <v>37925</v>
      </c>
      <c r="B47" s="7">
        <v>17.2</v>
      </c>
      <c r="C47" s="7">
        <v>0</v>
      </c>
      <c r="D47" s="7">
        <v>0</v>
      </c>
      <c r="E47" s="7">
        <v>0</v>
      </c>
      <c r="F47" s="7">
        <v>12.6</v>
      </c>
      <c r="G47" s="7">
        <v>18.399999999999999</v>
      </c>
      <c r="H47" s="7">
        <v>20.6</v>
      </c>
      <c r="I47" s="7">
        <v>0</v>
      </c>
      <c r="J47" s="7">
        <v>0</v>
      </c>
      <c r="K47" s="7">
        <v>14.8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6.4</v>
      </c>
      <c r="R47" s="7">
        <v>4</v>
      </c>
      <c r="S47" s="7">
        <v>9.5</v>
      </c>
      <c r="T47" s="7">
        <v>13</v>
      </c>
      <c r="U47" s="7">
        <v>0</v>
      </c>
      <c r="V47" s="7">
        <v>13.78</v>
      </c>
      <c r="W47" s="7">
        <v>0</v>
      </c>
      <c r="X47" s="7">
        <v>11.5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30.2</v>
      </c>
      <c r="AF47" s="7">
        <v>0</v>
      </c>
      <c r="AG47" s="7">
        <v>0</v>
      </c>
      <c r="AH47" s="7">
        <v>0</v>
      </c>
      <c r="AI47" s="7">
        <v>0</v>
      </c>
      <c r="AJ47" s="7">
        <v>41.7</v>
      </c>
      <c r="AK47" s="7">
        <v>2.7</v>
      </c>
      <c r="AL47" s="7">
        <v>47</v>
      </c>
      <c r="AM47" s="7">
        <v>31.7</v>
      </c>
      <c r="AN47" s="7">
        <v>47.7</v>
      </c>
      <c r="AO47" s="7">
        <v>40.5</v>
      </c>
      <c r="AP47" s="7">
        <v>0</v>
      </c>
      <c r="AQ47" s="7">
        <v>0</v>
      </c>
      <c r="AR47" s="7">
        <v>0</v>
      </c>
      <c r="AS47" s="7">
        <v>7.3</v>
      </c>
      <c r="AT47" s="7">
        <v>46.5</v>
      </c>
      <c r="AU47" s="7">
        <v>23.5</v>
      </c>
      <c r="AV47" s="7">
        <v>0</v>
      </c>
      <c r="AW47" s="7">
        <v>2.7</v>
      </c>
      <c r="AX47" s="7">
        <v>35.5</v>
      </c>
      <c r="AY47" s="7">
        <v>61.8</v>
      </c>
      <c r="AZ47" s="7">
        <v>0</v>
      </c>
      <c r="BA47" s="7">
        <v>0</v>
      </c>
      <c r="BB47" s="7">
        <v>0</v>
      </c>
      <c r="BC47" s="7">
        <v>0</v>
      </c>
      <c r="BD47" s="7">
        <v>46.53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56.4</v>
      </c>
      <c r="BU47" s="7">
        <v>30.4</v>
      </c>
      <c r="BV47" s="7">
        <v>-36</v>
      </c>
      <c r="BW47" s="7">
        <v>0</v>
      </c>
      <c r="BX47" s="7">
        <v>31.3</v>
      </c>
      <c r="BY47" s="7">
        <v>26.1</v>
      </c>
      <c r="BZ47" s="7">
        <v>36.700000000000003</v>
      </c>
      <c r="CA47" s="7">
        <v>42.3</v>
      </c>
      <c r="CB47" s="7">
        <v>47.6</v>
      </c>
      <c r="CC47" s="7">
        <v>31.3</v>
      </c>
      <c r="CD47" s="7">
        <v>41</v>
      </c>
      <c r="CE47" s="7">
        <v>0</v>
      </c>
      <c r="CF47" s="7">
        <v>49</v>
      </c>
      <c r="CG47" s="7">
        <v>106.67</v>
      </c>
      <c r="CH47" s="7">
        <v>43.8</v>
      </c>
      <c r="CI47" s="7">
        <v>29.6</v>
      </c>
      <c r="CJ47" s="7">
        <v>27.6</v>
      </c>
      <c r="CK47" s="7">
        <v>33.299999999999997</v>
      </c>
      <c r="CL47" s="7">
        <v>34</v>
      </c>
      <c r="CM47" s="7">
        <v>33.4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10.199999999999999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9.8699999999999992</v>
      </c>
      <c r="DF47" s="9">
        <f t="shared" ref="DF47" si="38">2/3*DF46+1/3*DF49</f>
        <v>9.6666666666666661</v>
      </c>
      <c r="DG47" s="9">
        <f>2/3*DG46+1/3*DG49</f>
        <v>7.4666666666666668</v>
      </c>
      <c r="DH47" s="7">
        <v>27.29</v>
      </c>
      <c r="DI47" s="7">
        <v>48.4</v>
      </c>
      <c r="DJ47" s="7">
        <v>20.82</v>
      </c>
      <c r="DK47" s="7">
        <v>36.4</v>
      </c>
      <c r="DL47" s="7">
        <v>0</v>
      </c>
      <c r="DM47" s="7">
        <v>4009.92</v>
      </c>
      <c r="DN47" s="7">
        <v>13.96</v>
      </c>
      <c r="DO47" s="7">
        <v>19.62</v>
      </c>
      <c r="DP47" s="7">
        <v>20.97</v>
      </c>
      <c r="DQ47" s="7">
        <v>23.28</v>
      </c>
      <c r="DR47" s="7">
        <v>-14.68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1.8</v>
      </c>
      <c r="EN47" s="7">
        <v>1.2</v>
      </c>
      <c r="EO47" s="7">
        <v>103.67</v>
      </c>
      <c r="EP47" s="7">
        <v>10</v>
      </c>
      <c r="EQ47" s="7">
        <v>2.8333333333333299</v>
      </c>
      <c r="ER47" s="7">
        <v>13.133333333333301</v>
      </c>
      <c r="ES47" s="7">
        <v>9.2333333333333307</v>
      </c>
      <c r="ET47" s="7">
        <v>2.93333333333333</v>
      </c>
      <c r="EU47" s="7">
        <v>13.2</v>
      </c>
      <c r="EV47" s="7">
        <v>13.2666666666666</v>
      </c>
      <c r="EW47" s="7">
        <v>11.733333333333301</v>
      </c>
      <c r="EX47" s="7">
        <v>7.43333333333333</v>
      </c>
      <c r="EY47" s="7">
        <v>16.033333333333299</v>
      </c>
      <c r="EZ47" s="7">
        <v>6.0333333333333297</v>
      </c>
      <c r="FA47" s="7">
        <v>7.6</v>
      </c>
      <c r="FB47" s="7">
        <v>9.2333333333333307</v>
      </c>
      <c r="FC47" s="7">
        <v>4.8339333333333299</v>
      </c>
      <c r="FD47" s="7">
        <v>6.6064666666666598</v>
      </c>
      <c r="FE47" s="7">
        <v>5.1859666666666602</v>
      </c>
      <c r="FF47" s="7">
        <v>1.8089999999999999</v>
      </c>
      <c r="FG47" s="7">
        <v>224.63425366666601</v>
      </c>
      <c r="FH47" s="7">
        <v>5.1552879999999996</v>
      </c>
      <c r="FI47" s="7">
        <v>66.464026666666598</v>
      </c>
      <c r="FJ47" s="7">
        <v>3.0062626666666601</v>
      </c>
      <c r="FK47" s="7">
        <v>33.535973333333303</v>
      </c>
      <c r="FL47" s="7">
        <v>2.1490246666666599</v>
      </c>
      <c r="FM47" s="7">
        <v>2.8002363333333302</v>
      </c>
      <c r="FN47" s="7">
        <v>-0.11123733333333299</v>
      </c>
      <c r="FO47" s="7">
        <v>-0.79287833333333302</v>
      </c>
      <c r="FP47" s="7">
        <v>5.3818313333333299</v>
      </c>
      <c r="FQ47" s="7">
        <v>0</v>
      </c>
      <c r="FR47" s="7">
        <v>146.80000000000001</v>
      </c>
      <c r="FS47" s="7">
        <v>16</v>
      </c>
      <c r="FT47" s="7">
        <v>104.5</v>
      </c>
      <c r="FU47" s="7">
        <v>26.3</v>
      </c>
      <c r="FV47" s="7">
        <v>18.8333333333333</v>
      </c>
      <c r="FW47" s="7">
        <v>7.4666666666666597</v>
      </c>
      <c r="FX47" s="7">
        <v>27.733333333333299</v>
      </c>
      <c r="FY47" s="7">
        <v>23.466666666666601</v>
      </c>
      <c r="FZ47" s="7">
        <v>9.6666666666666607</v>
      </c>
      <c r="GA47" s="7">
        <v>7.4666666666666597</v>
      </c>
    </row>
    <row r="48" spans="1:183" x14ac:dyDescent="0.3">
      <c r="A48" s="6">
        <v>37955</v>
      </c>
      <c r="B48" s="7">
        <v>17.899999999999999</v>
      </c>
      <c r="C48" s="7">
        <v>0</v>
      </c>
      <c r="D48" s="7">
        <v>0</v>
      </c>
      <c r="E48" s="7">
        <v>0</v>
      </c>
      <c r="F48" s="7">
        <v>15.5</v>
      </c>
      <c r="G48" s="7">
        <v>20.5</v>
      </c>
      <c r="H48" s="7">
        <v>19.600000000000001</v>
      </c>
      <c r="I48" s="7">
        <v>0</v>
      </c>
      <c r="J48" s="7">
        <v>0</v>
      </c>
      <c r="K48" s="7">
        <v>15.6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6.7</v>
      </c>
      <c r="R48" s="7">
        <v>4.8</v>
      </c>
      <c r="S48" s="7">
        <v>8.1</v>
      </c>
      <c r="T48" s="7">
        <v>12.2</v>
      </c>
      <c r="U48" s="7">
        <v>0</v>
      </c>
      <c r="V48" s="7">
        <v>14.74</v>
      </c>
      <c r="W48" s="7">
        <v>0</v>
      </c>
      <c r="X48" s="7">
        <v>11.82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29.6</v>
      </c>
      <c r="AF48" s="7">
        <v>0</v>
      </c>
      <c r="AG48" s="7">
        <v>0</v>
      </c>
      <c r="AH48" s="7">
        <v>0</v>
      </c>
      <c r="AI48" s="7">
        <v>0</v>
      </c>
      <c r="AJ48" s="7">
        <v>40.6</v>
      </c>
      <c r="AK48" s="7">
        <v>3.2</v>
      </c>
      <c r="AL48" s="7">
        <v>45.3</v>
      </c>
      <c r="AM48" s="7">
        <v>28.6</v>
      </c>
      <c r="AN48" s="7">
        <v>46.6</v>
      </c>
      <c r="AO48" s="7">
        <v>40.1</v>
      </c>
      <c r="AP48" s="7">
        <v>0</v>
      </c>
      <c r="AQ48" s="7">
        <v>0</v>
      </c>
      <c r="AR48" s="7">
        <v>0</v>
      </c>
      <c r="AS48" s="7">
        <v>4.7</v>
      </c>
      <c r="AT48" s="7">
        <v>43.8</v>
      </c>
      <c r="AU48" s="7">
        <v>23.8</v>
      </c>
      <c r="AV48" s="7">
        <v>0</v>
      </c>
      <c r="AW48" s="7">
        <v>2.7</v>
      </c>
      <c r="AX48" s="7">
        <v>35.6</v>
      </c>
      <c r="AY48" s="7">
        <v>61.7</v>
      </c>
      <c r="AZ48" s="7">
        <v>0</v>
      </c>
      <c r="BA48" s="7">
        <v>0</v>
      </c>
      <c r="BB48" s="7">
        <v>0</v>
      </c>
      <c r="BC48" s="7">
        <v>0</v>
      </c>
      <c r="BD48" s="7">
        <v>44.14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58.5</v>
      </c>
      <c r="BU48" s="7">
        <v>31.7</v>
      </c>
      <c r="BV48" s="7">
        <v>-39</v>
      </c>
      <c r="BW48" s="7">
        <v>0</v>
      </c>
      <c r="BX48" s="7">
        <v>32.5</v>
      </c>
      <c r="BY48" s="7">
        <v>27.5</v>
      </c>
      <c r="BZ48" s="7">
        <v>41.5</v>
      </c>
      <c r="CA48" s="7">
        <v>42.5</v>
      </c>
      <c r="CB48" s="7">
        <v>47.1</v>
      </c>
      <c r="CC48" s="7">
        <v>32.5</v>
      </c>
      <c r="CD48" s="7">
        <v>37.299999999999997</v>
      </c>
      <c r="CE48" s="7">
        <v>0</v>
      </c>
      <c r="CF48" s="7">
        <v>46.7</v>
      </c>
      <c r="CG48" s="7">
        <v>106.45</v>
      </c>
      <c r="CH48" s="7">
        <v>42.6</v>
      </c>
      <c r="CI48" s="7">
        <v>29.9</v>
      </c>
      <c r="CJ48" s="7">
        <v>27.3</v>
      </c>
      <c r="CK48" s="7">
        <v>29</v>
      </c>
      <c r="CL48" s="7">
        <v>32</v>
      </c>
      <c r="CM48" s="7">
        <v>31.3</v>
      </c>
      <c r="CN48" s="7">
        <v>18.5</v>
      </c>
      <c r="CO48" s="7">
        <v>40.5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9.6999999999999993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8.19</v>
      </c>
      <c r="DF48" s="9">
        <f t="shared" ref="DF48" si="39">1/3*DF46+2/3*DF49</f>
        <v>9.8333333333333321</v>
      </c>
      <c r="DG48" s="9">
        <f>1/3*DG46+2/3*DG49</f>
        <v>7.7333333333333325</v>
      </c>
      <c r="DH48" s="7">
        <v>37.44</v>
      </c>
      <c r="DI48" s="7">
        <v>42.8</v>
      </c>
      <c r="DJ48" s="7">
        <v>97.45</v>
      </c>
      <c r="DK48" s="7">
        <v>35.799999999999997</v>
      </c>
      <c r="DL48" s="7">
        <v>0</v>
      </c>
      <c r="DM48" s="7">
        <v>4203.6099999999997</v>
      </c>
      <c r="DN48" s="7">
        <v>12.81</v>
      </c>
      <c r="DO48" s="7">
        <v>18.86</v>
      </c>
      <c r="DP48" s="7">
        <v>20.37</v>
      </c>
      <c r="DQ48" s="7">
        <v>22.6</v>
      </c>
      <c r="DR48" s="7">
        <v>-33.4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8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3</v>
      </c>
      <c r="EN48" s="7">
        <v>1.9</v>
      </c>
      <c r="EO48" s="7">
        <v>105.47</v>
      </c>
      <c r="EP48" s="7">
        <v>10</v>
      </c>
      <c r="EQ48" s="7">
        <v>2.36666666666666</v>
      </c>
      <c r="ER48" s="7">
        <v>13.066666666666601</v>
      </c>
      <c r="ES48" s="7">
        <v>9.6666666666666607</v>
      </c>
      <c r="ET48" s="7">
        <v>2.4666666666666601</v>
      </c>
      <c r="EU48" s="7">
        <v>13.6</v>
      </c>
      <c r="EV48" s="7">
        <v>10.233333333333301</v>
      </c>
      <c r="EW48" s="7">
        <v>9.6666666666666607</v>
      </c>
      <c r="EX48" s="7">
        <v>7.2666666666666604</v>
      </c>
      <c r="EY48" s="7">
        <v>15.1666666666666</v>
      </c>
      <c r="EZ48" s="7">
        <v>4.86666666666666</v>
      </c>
      <c r="FA48" s="7">
        <v>8.3000000000000007</v>
      </c>
      <c r="FB48" s="7">
        <v>12.066666666666601</v>
      </c>
      <c r="FC48" s="7">
        <v>4.9774666666666603</v>
      </c>
      <c r="FD48" s="7">
        <v>7.0208333333333304</v>
      </c>
      <c r="FE48" s="7">
        <v>5.3023333333333298</v>
      </c>
      <c r="FF48" s="7">
        <v>1.6572</v>
      </c>
      <c r="FG48" s="7">
        <v>203.458876333333</v>
      </c>
      <c r="FH48" s="7">
        <v>4.4921810000000004</v>
      </c>
      <c r="FI48" s="7">
        <v>98.144345333333305</v>
      </c>
      <c r="FJ48" s="7">
        <v>3.98867233333333</v>
      </c>
      <c r="FK48" s="7">
        <v>1.85565466666666</v>
      </c>
      <c r="FL48" s="7">
        <v>0.503508333333334</v>
      </c>
      <c r="FM48" s="7">
        <v>3.6879656666666598</v>
      </c>
      <c r="FN48" s="7">
        <v>-0.114161666666666</v>
      </c>
      <c r="FO48" s="7">
        <v>-0.72319566666666601</v>
      </c>
      <c r="FP48" s="7">
        <v>6.6097066666666597</v>
      </c>
      <c r="FQ48" s="7">
        <v>0</v>
      </c>
      <c r="FR48" s="7">
        <v>148.1</v>
      </c>
      <c r="FS48" s="7">
        <v>16.100000000000001</v>
      </c>
      <c r="FT48" s="7">
        <v>105</v>
      </c>
      <c r="FU48" s="7">
        <v>27</v>
      </c>
      <c r="FV48" s="7">
        <v>19.466666666666601</v>
      </c>
      <c r="FW48" s="7">
        <v>7.5333333333333297</v>
      </c>
      <c r="FX48" s="7">
        <v>27.8666666666666</v>
      </c>
      <c r="FY48" s="7">
        <v>23.433333333333302</v>
      </c>
      <c r="FZ48" s="7">
        <v>9.8333333333333304</v>
      </c>
      <c r="GA48" s="7">
        <v>7.7333333333333298</v>
      </c>
    </row>
    <row r="49" spans="1:183" x14ac:dyDescent="0.3">
      <c r="A49" s="6">
        <v>37986</v>
      </c>
      <c r="B49" s="7">
        <v>18.100000000000001</v>
      </c>
      <c r="C49" s="7">
        <v>0</v>
      </c>
      <c r="D49" s="7">
        <v>0</v>
      </c>
      <c r="E49" s="7">
        <v>0</v>
      </c>
      <c r="F49" s="7">
        <v>15.3</v>
      </c>
      <c r="G49" s="7">
        <v>19</v>
      </c>
      <c r="H49" s="7">
        <v>21.8</v>
      </c>
      <c r="I49" s="7">
        <v>0</v>
      </c>
      <c r="J49" s="7">
        <v>0</v>
      </c>
      <c r="K49" s="7">
        <v>13.4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12.4</v>
      </c>
      <c r="R49" s="7">
        <v>3.6</v>
      </c>
      <c r="S49" s="7">
        <v>12.6</v>
      </c>
      <c r="T49" s="7">
        <v>7.4</v>
      </c>
      <c r="U49" s="7">
        <v>0</v>
      </c>
      <c r="V49" s="7">
        <v>16.850000000000001</v>
      </c>
      <c r="W49" s="7">
        <v>0</v>
      </c>
      <c r="X49" s="7">
        <v>11.74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28.4</v>
      </c>
      <c r="AF49" s="7">
        <v>0</v>
      </c>
      <c r="AG49" s="7">
        <v>0</v>
      </c>
      <c r="AH49" s="7">
        <v>0</v>
      </c>
      <c r="AI49" s="7">
        <v>0</v>
      </c>
      <c r="AJ49" s="7">
        <v>34.700000000000003</v>
      </c>
      <c r="AK49" s="7">
        <v>-1.5</v>
      </c>
      <c r="AL49" s="7">
        <v>39.299999999999997</v>
      </c>
      <c r="AM49" s="7">
        <v>23.8</v>
      </c>
      <c r="AN49" s="7">
        <v>39.700000000000003</v>
      </c>
      <c r="AO49" s="7">
        <v>35.9</v>
      </c>
      <c r="AP49" s="7">
        <v>0</v>
      </c>
      <c r="AQ49" s="7">
        <v>0</v>
      </c>
      <c r="AR49" s="7">
        <v>0</v>
      </c>
      <c r="AS49" s="7">
        <v>3.7</v>
      </c>
      <c r="AT49" s="7">
        <v>39.1</v>
      </c>
      <c r="AU49" s="7">
        <v>24.2</v>
      </c>
      <c r="AV49" s="7">
        <v>0</v>
      </c>
      <c r="AW49" s="7">
        <v>2.5</v>
      </c>
      <c r="AX49" s="7">
        <v>32.799999999999997</v>
      </c>
      <c r="AY49" s="7">
        <v>57.8</v>
      </c>
      <c r="AZ49" s="7">
        <v>0</v>
      </c>
      <c r="BA49" s="7">
        <v>0</v>
      </c>
      <c r="BB49" s="7">
        <v>0</v>
      </c>
      <c r="BC49" s="7">
        <v>0</v>
      </c>
      <c r="BD49" s="7">
        <v>41.54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54.7</v>
      </c>
      <c r="BU49" s="7">
        <v>33.200000000000003</v>
      </c>
      <c r="BV49" s="7">
        <v>11.7</v>
      </c>
      <c r="BW49" s="7">
        <v>0</v>
      </c>
      <c r="BX49" s="7">
        <v>29.7</v>
      </c>
      <c r="BY49" s="7">
        <v>28.6</v>
      </c>
      <c r="BZ49" s="7">
        <v>34.200000000000003</v>
      </c>
      <c r="CA49" s="7">
        <v>37.6</v>
      </c>
      <c r="CB49" s="7">
        <v>32</v>
      </c>
      <c r="CC49" s="7">
        <v>29.7</v>
      </c>
      <c r="CD49" s="7">
        <v>21.5</v>
      </c>
      <c r="CE49" s="7">
        <v>0</v>
      </c>
      <c r="CF49" s="7">
        <v>40.200000000000003</v>
      </c>
      <c r="CG49" s="7">
        <v>106.19</v>
      </c>
      <c r="CH49" s="7">
        <v>37.6</v>
      </c>
      <c r="CI49" s="7">
        <v>28.5</v>
      </c>
      <c r="CJ49" s="7">
        <v>26</v>
      </c>
      <c r="CK49" s="7">
        <v>21.5</v>
      </c>
      <c r="CL49" s="7">
        <v>29.1</v>
      </c>
      <c r="CM49" s="7">
        <v>28.9</v>
      </c>
      <c r="CN49" s="7">
        <v>17.399999999999999</v>
      </c>
      <c r="CO49" s="7">
        <v>33.799999999999997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10.9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8.83</v>
      </c>
      <c r="DF49" s="7">
        <v>10</v>
      </c>
      <c r="DG49" s="7">
        <v>8</v>
      </c>
      <c r="DH49" s="7">
        <v>60.32</v>
      </c>
      <c r="DI49" s="7">
        <v>54.7</v>
      </c>
      <c r="DJ49" s="7">
        <v>81.13</v>
      </c>
      <c r="DK49" s="7">
        <v>37.1</v>
      </c>
      <c r="DL49" s="7">
        <v>0</v>
      </c>
      <c r="DM49" s="7">
        <v>4032.51</v>
      </c>
      <c r="DN49" s="7">
        <v>14.3</v>
      </c>
      <c r="DO49" s="7">
        <v>18.7</v>
      </c>
      <c r="DP49" s="7">
        <v>19.600000000000001</v>
      </c>
      <c r="DQ49" s="7">
        <v>21.1</v>
      </c>
      <c r="DR49" s="7">
        <v>-39.119999999999997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8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3.2</v>
      </c>
      <c r="EN49" s="7">
        <v>3</v>
      </c>
      <c r="EO49" s="7">
        <v>106.31</v>
      </c>
      <c r="EP49" s="7">
        <v>10</v>
      </c>
      <c r="EQ49" s="7">
        <v>1.8999999999999899</v>
      </c>
      <c r="ER49" s="7">
        <v>12.999999999999901</v>
      </c>
      <c r="ES49" s="7">
        <v>10.1</v>
      </c>
      <c r="ET49" s="7">
        <v>1.99999999999999</v>
      </c>
      <c r="EU49" s="7">
        <v>14</v>
      </c>
      <c r="EV49" s="7">
        <v>7.2</v>
      </c>
      <c r="EW49" s="7">
        <v>7.5999999999999899</v>
      </c>
      <c r="EX49" s="7">
        <v>7.0999999999999899</v>
      </c>
      <c r="EY49" s="7">
        <v>14.299999999999899</v>
      </c>
      <c r="EZ49" s="7">
        <v>3.69999999999999</v>
      </c>
      <c r="FA49" s="7">
        <v>9</v>
      </c>
      <c r="FB49" s="7">
        <v>14.899999999999901</v>
      </c>
      <c r="FC49" s="7">
        <v>5.1209999999999898</v>
      </c>
      <c r="FD49" s="7">
        <v>7.4352</v>
      </c>
      <c r="FE49" s="7">
        <v>5.4187000000000003</v>
      </c>
      <c r="FF49" s="7">
        <v>1.5054000000000001</v>
      </c>
      <c r="FG49" s="7">
        <v>182.28349900000001</v>
      </c>
      <c r="FH49" s="7">
        <v>3.8290739999999999</v>
      </c>
      <c r="FI49" s="7">
        <v>129.82466400000001</v>
      </c>
      <c r="FJ49" s="7">
        <v>4.971082</v>
      </c>
      <c r="FK49" s="7">
        <v>-29.824663999999999</v>
      </c>
      <c r="FL49" s="7">
        <v>-1.1420079999999899</v>
      </c>
      <c r="FM49" s="7">
        <v>4.5756949999999899</v>
      </c>
      <c r="FN49" s="7">
        <v>-0.117085999999999</v>
      </c>
      <c r="FO49" s="7">
        <v>-0.65351299999999901</v>
      </c>
      <c r="FP49" s="7">
        <v>7.8375819999999896</v>
      </c>
      <c r="FQ49" s="7">
        <v>0</v>
      </c>
      <c r="FR49" s="7">
        <v>149.4</v>
      </c>
      <c r="FS49" s="7">
        <v>16.2</v>
      </c>
      <c r="FT49" s="7">
        <v>105.5</v>
      </c>
      <c r="FU49" s="7">
        <v>27.7</v>
      </c>
      <c r="FV49" s="7">
        <v>20.099999999999898</v>
      </c>
      <c r="FW49" s="7">
        <v>7.6</v>
      </c>
      <c r="FX49" s="7">
        <v>28</v>
      </c>
      <c r="FY49" s="7">
        <v>23.4</v>
      </c>
      <c r="FZ49" s="7">
        <v>10</v>
      </c>
      <c r="GA49" s="7">
        <v>8</v>
      </c>
    </row>
    <row r="50" spans="1:183" x14ac:dyDescent="0.3">
      <c r="A50" s="6">
        <v>38017</v>
      </c>
      <c r="B50" s="7">
        <v>7.2</v>
      </c>
      <c r="C50" s="7">
        <v>0</v>
      </c>
      <c r="D50" s="7">
        <v>0</v>
      </c>
      <c r="E50" s="7">
        <v>0</v>
      </c>
      <c r="F50" s="7">
        <v>7.5</v>
      </c>
      <c r="G50" s="7">
        <v>8.4</v>
      </c>
      <c r="H50" s="7">
        <v>6.4</v>
      </c>
      <c r="I50" s="7">
        <v>0</v>
      </c>
      <c r="J50" s="7">
        <v>0</v>
      </c>
      <c r="K50" s="7">
        <v>5.9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13.2</v>
      </c>
      <c r="R50" s="7">
        <v>16.3</v>
      </c>
      <c r="S50" s="7">
        <v>9.6999999999999993</v>
      </c>
      <c r="T50" s="7">
        <v>27.4</v>
      </c>
      <c r="U50" s="7">
        <v>0</v>
      </c>
      <c r="V50" s="9">
        <f t="shared" ref="V50" si="40">V49/2+V51/2</f>
        <v>16.695</v>
      </c>
      <c r="W50" s="7">
        <v>0</v>
      </c>
      <c r="X50" s="9">
        <f t="shared" ref="X50" si="41">X49/2+X51/2</f>
        <v>13.734999999999999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9">
        <f t="shared" ref="AE50" si="42">AE49/2+AE51/2</f>
        <v>40.700000000000003</v>
      </c>
      <c r="AF50" s="7">
        <v>0</v>
      </c>
      <c r="AG50" s="7">
        <v>0</v>
      </c>
      <c r="AH50" s="7">
        <v>0</v>
      </c>
      <c r="AI50" s="7">
        <v>0</v>
      </c>
      <c r="AJ50" s="9">
        <f t="shared" ref="AJ50:AO50" si="43">AJ49/2+AJ51/2</f>
        <v>56.5</v>
      </c>
      <c r="AK50" s="9">
        <f t="shared" si="43"/>
        <v>7.6999999999999993</v>
      </c>
      <c r="AL50" s="9">
        <f t="shared" si="43"/>
        <v>60.65</v>
      </c>
      <c r="AM50" s="9">
        <f t="shared" si="43"/>
        <v>40.549999999999997</v>
      </c>
      <c r="AN50" s="9">
        <f t="shared" si="43"/>
        <v>63</v>
      </c>
      <c r="AO50" s="9">
        <f t="shared" si="43"/>
        <v>52.5</v>
      </c>
      <c r="AP50" s="7">
        <v>0</v>
      </c>
      <c r="AQ50" s="7">
        <v>0</v>
      </c>
      <c r="AR50" s="7">
        <v>0</v>
      </c>
      <c r="AS50" s="9">
        <f t="shared" ref="AS50:AU50" si="44">AS49/2+AS51/2</f>
        <v>-10.700000000000001</v>
      </c>
      <c r="AT50" s="9">
        <f t="shared" si="44"/>
        <v>58.849999999999994</v>
      </c>
      <c r="AU50" s="9">
        <f t="shared" si="44"/>
        <v>32.6</v>
      </c>
      <c r="AV50" s="7">
        <v>0</v>
      </c>
      <c r="AW50" s="9">
        <f t="shared" ref="AW50:AY50" si="45">AW49/2+AW51/2</f>
        <v>1.4</v>
      </c>
      <c r="AX50" s="9">
        <f t="shared" si="45"/>
        <v>35.700000000000003</v>
      </c>
      <c r="AY50" s="9">
        <f t="shared" si="45"/>
        <v>59.45</v>
      </c>
      <c r="AZ50" s="7">
        <v>0</v>
      </c>
      <c r="BA50" s="7">
        <v>0</v>
      </c>
      <c r="BB50" s="7">
        <v>0</v>
      </c>
      <c r="BC50" s="7">
        <v>0</v>
      </c>
      <c r="BD50" s="9">
        <f t="shared" ref="BD50" si="46">BD49/2+BD51/2</f>
        <v>67.474999999999994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9">
        <f t="shared" ref="BT50:BU50" si="47">BT49/2+BT51/2</f>
        <v>80.150000000000006</v>
      </c>
      <c r="BU50" s="9">
        <f t="shared" si="47"/>
        <v>42.75</v>
      </c>
      <c r="BV50" s="7">
        <v>13.6</v>
      </c>
      <c r="BW50" s="7">
        <v>0</v>
      </c>
      <c r="BX50" s="9">
        <f t="shared" ref="BX50:CD50" si="48">BX49/2+BX51/2</f>
        <v>43.4</v>
      </c>
      <c r="BY50" s="9">
        <f t="shared" si="48"/>
        <v>40.900000000000006</v>
      </c>
      <c r="BZ50" s="9">
        <f t="shared" si="48"/>
        <v>64.900000000000006</v>
      </c>
      <c r="CA50" s="9">
        <f t="shared" si="48"/>
        <v>55.05</v>
      </c>
      <c r="CB50" s="9">
        <f t="shared" si="48"/>
        <v>41.6</v>
      </c>
      <c r="CC50" s="9">
        <f t="shared" si="48"/>
        <v>43.4</v>
      </c>
      <c r="CD50" s="9">
        <f t="shared" si="48"/>
        <v>32.950000000000003</v>
      </c>
      <c r="CE50" s="7">
        <v>0</v>
      </c>
      <c r="CF50" s="9">
        <f t="shared" ref="CF50" si="49">CF49/2+CF51/2</f>
        <v>50.55</v>
      </c>
      <c r="CG50" s="7">
        <v>106.59</v>
      </c>
      <c r="CH50" s="9">
        <f t="shared" ref="CH50:CO50" si="50">CH49/2+CH51/2</f>
        <v>53</v>
      </c>
      <c r="CI50" s="9">
        <f t="shared" si="50"/>
        <v>30.4</v>
      </c>
      <c r="CJ50" s="9">
        <f t="shared" si="50"/>
        <v>35.299999999999997</v>
      </c>
      <c r="CK50" s="9">
        <f t="shared" si="50"/>
        <v>25.9</v>
      </c>
      <c r="CL50" s="9">
        <f t="shared" si="50"/>
        <v>35.900000000000006</v>
      </c>
      <c r="CM50" s="9">
        <f t="shared" si="50"/>
        <v>36.549999999999997</v>
      </c>
      <c r="CN50" s="9">
        <f t="shared" si="50"/>
        <v>-3.3000000000000007</v>
      </c>
      <c r="CO50" s="9">
        <f t="shared" si="50"/>
        <v>42.349999999999994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11.8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9.93</v>
      </c>
      <c r="DF50" s="9">
        <f t="shared" ref="DF50" si="51">2/3*DF49+1/3*DF52</f>
        <v>10.7</v>
      </c>
      <c r="DG50" s="9">
        <f>2/3*DG49+1/3*DG52</f>
        <v>8.7333333333333325</v>
      </c>
      <c r="DH50" s="7">
        <v>-5.9</v>
      </c>
      <c r="DI50" s="7">
        <v>52.1</v>
      </c>
      <c r="DJ50" s="7">
        <v>98.15</v>
      </c>
      <c r="DK50" s="7">
        <v>17.5</v>
      </c>
      <c r="DL50" s="7">
        <v>0</v>
      </c>
      <c r="DM50" s="7">
        <v>4157.2</v>
      </c>
      <c r="DN50" s="7">
        <v>4.9000000000000004</v>
      </c>
      <c r="DO50" s="7">
        <v>15.7</v>
      </c>
      <c r="DP50" s="7">
        <v>18.100000000000001</v>
      </c>
      <c r="DQ50" s="7">
        <v>20.12</v>
      </c>
      <c r="DR50" s="7">
        <v>-19.53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3.2</v>
      </c>
      <c r="EN50" s="7">
        <v>3.5</v>
      </c>
      <c r="EO50" s="7">
        <v>106.76</v>
      </c>
      <c r="EP50" s="7">
        <v>10.199999999999999</v>
      </c>
      <c r="EQ50" s="7">
        <v>2.6333333333333302</v>
      </c>
      <c r="ER50" s="7">
        <v>12.7666666666666</v>
      </c>
      <c r="ES50" s="7">
        <v>10.033333333333299</v>
      </c>
      <c r="ET50" s="7">
        <v>2.7666666666666599</v>
      </c>
      <c r="EU50" s="7">
        <v>13.533333333333299</v>
      </c>
      <c r="EV50" s="7">
        <v>7.6333333333333302</v>
      </c>
      <c r="EW50" s="7">
        <v>5.3333333333333304</v>
      </c>
      <c r="EX50" s="7">
        <v>9.5666666666666593</v>
      </c>
      <c r="EY50" s="7">
        <v>11.2</v>
      </c>
      <c r="EZ50" s="7">
        <v>4.6333333333333302</v>
      </c>
      <c r="FA50" s="7">
        <v>8.6666666666666607</v>
      </c>
      <c r="FB50" s="7">
        <v>14.9</v>
      </c>
      <c r="FC50" s="7">
        <v>6.2274666666666603</v>
      </c>
      <c r="FD50" s="7">
        <v>8.1064000000000007</v>
      </c>
      <c r="FE50" s="7">
        <v>6.8101333333333303</v>
      </c>
      <c r="FF50" s="7">
        <v>3.3073999999999999</v>
      </c>
      <c r="FG50" s="7">
        <v>255.16975466666599</v>
      </c>
      <c r="FH50" s="7">
        <v>5.7787056666666601</v>
      </c>
      <c r="FI50" s="7">
        <v>89.332167999999996</v>
      </c>
      <c r="FJ50" s="7">
        <v>3.5833336666666602</v>
      </c>
      <c r="FK50" s="7">
        <v>10.667832000000001</v>
      </c>
      <c r="FL50" s="7">
        <v>2.1953719999999999</v>
      </c>
      <c r="FM50" s="7">
        <v>2.8540353333333299</v>
      </c>
      <c r="FN50" s="7">
        <v>-0.199393666666667</v>
      </c>
      <c r="FO50" s="7">
        <v>-0.27029900000000001</v>
      </c>
      <c r="FP50" s="7">
        <v>6.5018783333333303</v>
      </c>
      <c r="FQ50" s="7">
        <v>0</v>
      </c>
      <c r="FR50" s="7">
        <v>149.73333333333301</v>
      </c>
      <c r="FS50" s="7">
        <v>16.3333333333333</v>
      </c>
      <c r="FT50" s="7">
        <v>105.933333333333</v>
      </c>
      <c r="FU50" s="7">
        <v>27.466666666666601</v>
      </c>
      <c r="FV50" s="7">
        <v>19.8</v>
      </c>
      <c r="FW50" s="7">
        <v>7.6666666666666599</v>
      </c>
      <c r="FX50" s="7">
        <v>27.633333333333301</v>
      </c>
      <c r="FY50" s="7">
        <v>23.433333333333302</v>
      </c>
      <c r="FZ50" s="7">
        <v>10.7</v>
      </c>
      <c r="GA50" s="7">
        <v>8.7333333333333307</v>
      </c>
    </row>
    <row r="51" spans="1:183" x14ac:dyDescent="0.3">
      <c r="A51" s="6">
        <v>38046</v>
      </c>
      <c r="B51" s="7">
        <v>23.2</v>
      </c>
      <c r="C51" s="7">
        <v>0</v>
      </c>
      <c r="D51" s="7">
        <v>0</v>
      </c>
      <c r="E51" s="7">
        <v>0</v>
      </c>
      <c r="F51" s="7">
        <v>20</v>
      </c>
      <c r="G51" s="7">
        <v>24.2</v>
      </c>
      <c r="H51" s="7">
        <v>26.3</v>
      </c>
      <c r="I51" s="7">
        <v>0</v>
      </c>
      <c r="J51" s="7">
        <v>0</v>
      </c>
      <c r="K51" s="7">
        <v>24.7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14.4</v>
      </c>
      <c r="R51" s="7">
        <v>-1.9</v>
      </c>
      <c r="S51" s="7">
        <v>15.6</v>
      </c>
      <c r="T51" s="7">
        <v>-2.9</v>
      </c>
      <c r="U51" s="7">
        <v>0</v>
      </c>
      <c r="V51" s="7">
        <v>16.54</v>
      </c>
      <c r="W51" s="7">
        <v>0</v>
      </c>
      <c r="X51" s="7">
        <v>15.73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53</v>
      </c>
      <c r="AF51" s="7">
        <v>49.2</v>
      </c>
      <c r="AG51" s="7">
        <v>79.7</v>
      </c>
      <c r="AH51" s="7">
        <v>100.7</v>
      </c>
      <c r="AI51" s="7">
        <v>-18.100000000000001</v>
      </c>
      <c r="AJ51" s="7">
        <v>78.3</v>
      </c>
      <c r="AK51" s="7">
        <v>16.899999999999999</v>
      </c>
      <c r="AL51" s="7">
        <v>82</v>
      </c>
      <c r="AM51" s="7">
        <v>57.3</v>
      </c>
      <c r="AN51" s="7">
        <v>86.3</v>
      </c>
      <c r="AO51" s="7">
        <v>69.099999999999994</v>
      </c>
      <c r="AP51" s="7">
        <v>48.1</v>
      </c>
      <c r="AQ51" s="7">
        <v>71.400000000000006</v>
      </c>
      <c r="AR51" s="7">
        <v>54</v>
      </c>
      <c r="AS51" s="7">
        <v>-25.1</v>
      </c>
      <c r="AT51" s="7">
        <v>78.599999999999994</v>
      </c>
      <c r="AU51" s="7">
        <v>41</v>
      </c>
      <c r="AV51" s="8">
        <v>0</v>
      </c>
      <c r="AW51" s="7">
        <v>0.3</v>
      </c>
      <c r="AX51" s="7">
        <v>38.6</v>
      </c>
      <c r="AY51" s="7">
        <v>61.1</v>
      </c>
      <c r="AZ51" s="7">
        <v>-25.1</v>
      </c>
      <c r="BA51" s="7">
        <v>4.8</v>
      </c>
      <c r="BB51" s="7">
        <v>98.2</v>
      </c>
      <c r="BC51" s="7">
        <v>60.7</v>
      </c>
      <c r="BD51" s="7">
        <v>93.41</v>
      </c>
      <c r="BE51" s="7">
        <v>92.3</v>
      </c>
      <c r="BF51" s="7">
        <v>15</v>
      </c>
      <c r="BG51" s="7">
        <v>54.1</v>
      </c>
      <c r="BH51" s="7">
        <v>-2.7</v>
      </c>
      <c r="BI51" s="7">
        <v>53.9</v>
      </c>
      <c r="BJ51" s="7">
        <v>43.6</v>
      </c>
      <c r="BK51" s="7">
        <v>66</v>
      </c>
      <c r="BL51" s="7">
        <v>-6.6</v>
      </c>
      <c r="BM51" s="7">
        <v>64.099999999999994</v>
      </c>
      <c r="BN51" s="7">
        <v>108.1</v>
      </c>
      <c r="BO51" s="7">
        <v>105</v>
      </c>
      <c r="BP51" s="7">
        <v>17.7</v>
      </c>
      <c r="BQ51" s="7">
        <v>45.7</v>
      </c>
      <c r="BR51" s="7">
        <v>40.852200000000003</v>
      </c>
      <c r="BS51" s="7">
        <v>44</v>
      </c>
      <c r="BT51" s="7">
        <v>105.6</v>
      </c>
      <c r="BU51" s="7">
        <v>52.3</v>
      </c>
      <c r="BV51" s="7">
        <v>7.2</v>
      </c>
      <c r="BW51" s="7">
        <v>0</v>
      </c>
      <c r="BX51" s="7">
        <v>57.1</v>
      </c>
      <c r="BY51" s="7">
        <v>53.2</v>
      </c>
      <c r="BZ51" s="7">
        <v>95.6</v>
      </c>
      <c r="CA51" s="7">
        <v>72.5</v>
      </c>
      <c r="CB51" s="7">
        <v>51.2</v>
      </c>
      <c r="CC51" s="7">
        <v>57.1</v>
      </c>
      <c r="CD51" s="7">
        <v>44.4</v>
      </c>
      <c r="CE51" s="7">
        <v>0</v>
      </c>
      <c r="CF51" s="7">
        <v>60.9</v>
      </c>
      <c r="CG51" s="7">
        <v>106.58</v>
      </c>
      <c r="CH51" s="7">
        <v>68.400000000000006</v>
      </c>
      <c r="CI51" s="7">
        <v>32.299999999999997</v>
      </c>
      <c r="CJ51" s="7">
        <v>44.6</v>
      </c>
      <c r="CK51" s="7">
        <v>30.3</v>
      </c>
      <c r="CL51" s="7">
        <v>42.7</v>
      </c>
      <c r="CM51" s="7">
        <v>44.2</v>
      </c>
      <c r="CN51" s="7">
        <v>-24</v>
      </c>
      <c r="CO51" s="7">
        <v>50.9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9.1999999999999993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8.23</v>
      </c>
      <c r="DF51" s="9">
        <f t="shared" ref="DF51" si="52">1/3*DF49+2/3*DF52</f>
        <v>11.399999999999999</v>
      </c>
      <c r="DG51" s="9">
        <f>1/3*DG49+2/3*DG52</f>
        <v>9.466666666666665</v>
      </c>
      <c r="DH51" s="7">
        <v>64.459999999999994</v>
      </c>
      <c r="DI51" s="7">
        <v>68.5</v>
      </c>
      <c r="DJ51" s="7">
        <v>-1264.5</v>
      </c>
      <c r="DK51" s="7">
        <v>35.5</v>
      </c>
      <c r="DL51" s="7">
        <v>0</v>
      </c>
      <c r="DM51" s="7">
        <v>4266.3999999999996</v>
      </c>
      <c r="DN51" s="7">
        <v>10.9</v>
      </c>
      <c r="DO51" s="7">
        <v>19.8</v>
      </c>
      <c r="DP51" s="7">
        <v>19.399999999999999</v>
      </c>
      <c r="DQ51" s="7">
        <v>20.7</v>
      </c>
      <c r="DR51" s="7">
        <v>59.68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2.1</v>
      </c>
      <c r="EN51" s="7">
        <v>3.5</v>
      </c>
      <c r="EO51" s="7">
        <v>107.01</v>
      </c>
      <c r="EP51" s="7">
        <v>10.4</v>
      </c>
      <c r="EQ51" s="7">
        <v>3.36666666666666</v>
      </c>
      <c r="ER51" s="7">
        <v>12.533333333333299</v>
      </c>
      <c r="ES51" s="7">
        <v>9.9666666666666597</v>
      </c>
      <c r="ET51" s="7">
        <v>3.5333333333333301</v>
      </c>
      <c r="EU51" s="7">
        <v>13.066666666666601</v>
      </c>
      <c r="EV51" s="7">
        <v>8.0666666666666593</v>
      </c>
      <c r="EW51" s="7">
        <v>3.0666666666666602</v>
      </c>
      <c r="EX51" s="7">
        <v>12.033333333333299</v>
      </c>
      <c r="EY51" s="7">
        <v>8.1</v>
      </c>
      <c r="EZ51" s="7">
        <v>5.5666666666666602</v>
      </c>
      <c r="FA51" s="7">
        <v>8.3333333333333304</v>
      </c>
      <c r="FB51" s="7">
        <v>14.9</v>
      </c>
      <c r="FC51" s="7">
        <v>7.3339333333333299</v>
      </c>
      <c r="FD51" s="7">
        <v>8.7775999999999996</v>
      </c>
      <c r="FE51" s="7">
        <v>8.2015666666666593</v>
      </c>
      <c r="FF51" s="7">
        <v>5.1093999999999999</v>
      </c>
      <c r="FG51" s="7">
        <v>328.05601033333301</v>
      </c>
      <c r="FH51" s="7">
        <v>7.7283373333333296</v>
      </c>
      <c r="FI51" s="7">
        <v>48.839672</v>
      </c>
      <c r="FJ51" s="7">
        <v>2.1955853333333302</v>
      </c>
      <c r="FK51" s="7">
        <v>51.160328</v>
      </c>
      <c r="FL51" s="7">
        <v>5.5327520000000003</v>
      </c>
      <c r="FM51" s="7">
        <v>1.13237566666666</v>
      </c>
      <c r="FN51" s="7">
        <v>-0.28170133333333403</v>
      </c>
      <c r="FO51" s="7">
        <v>0.112915</v>
      </c>
      <c r="FP51" s="7">
        <v>5.1661746666666604</v>
      </c>
      <c r="FQ51" s="7">
        <v>0</v>
      </c>
      <c r="FR51" s="7">
        <v>150.06666666666601</v>
      </c>
      <c r="FS51" s="7">
        <v>16.466666666666601</v>
      </c>
      <c r="FT51" s="7">
        <v>106.36666666666601</v>
      </c>
      <c r="FU51" s="7">
        <v>27.233333333333299</v>
      </c>
      <c r="FV51" s="7">
        <v>19.5</v>
      </c>
      <c r="FW51" s="7">
        <v>7.7333333333333298</v>
      </c>
      <c r="FX51" s="7">
        <v>27.266666666666602</v>
      </c>
      <c r="FY51" s="7">
        <v>23.466666666666601</v>
      </c>
      <c r="FZ51" s="7">
        <v>11.4</v>
      </c>
      <c r="GA51" s="7">
        <v>9.4666666666666597</v>
      </c>
    </row>
    <row r="52" spans="1:183" x14ac:dyDescent="0.3">
      <c r="A52" s="6">
        <v>38077</v>
      </c>
      <c r="B52" s="7">
        <v>19.399999999999999</v>
      </c>
      <c r="C52" s="7">
        <v>0</v>
      </c>
      <c r="D52" s="7">
        <v>0</v>
      </c>
      <c r="E52" s="7">
        <v>0</v>
      </c>
      <c r="F52" s="7">
        <v>15.2</v>
      </c>
      <c r="G52" s="7">
        <v>18.899999999999999</v>
      </c>
      <c r="H52" s="7">
        <v>24.5</v>
      </c>
      <c r="I52" s="7">
        <v>0</v>
      </c>
      <c r="J52" s="7">
        <v>0</v>
      </c>
      <c r="K52" s="7">
        <v>15.4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7.9</v>
      </c>
      <c r="R52" s="7">
        <v>-0.8</v>
      </c>
      <c r="S52" s="7">
        <v>8.1</v>
      </c>
      <c r="T52" s="7">
        <v>5.8</v>
      </c>
      <c r="U52" s="7">
        <v>0</v>
      </c>
      <c r="V52" s="7">
        <v>17.28</v>
      </c>
      <c r="W52" s="7">
        <v>0</v>
      </c>
      <c r="X52" s="7">
        <v>17.829999999999998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47.8</v>
      </c>
      <c r="AF52" s="7">
        <v>45.6</v>
      </c>
      <c r="AG52" s="7">
        <v>58.7</v>
      </c>
      <c r="AH52" s="7">
        <v>78.099999999999994</v>
      </c>
      <c r="AI52" s="7">
        <v>6.1</v>
      </c>
      <c r="AJ52" s="7">
        <v>61.2</v>
      </c>
      <c r="AK52" s="7">
        <v>13.6</v>
      </c>
      <c r="AL52" s="7">
        <v>59.2</v>
      </c>
      <c r="AM52" s="7">
        <v>48.2</v>
      </c>
      <c r="AN52" s="7">
        <v>70.099999999999994</v>
      </c>
      <c r="AO52" s="7">
        <v>55.6</v>
      </c>
      <c r="AP52" s="7">
        <v>44.9</v>
      </c>
      <c r="AQ52" s="7">
        <v>63.5</v>
      </c>
      <c r="AR52" s="7">
        <v>43.2</v>
      </c>
      <c r="AS52" s="7">
        <v>0.4</v>
      </c>
      <c r="AT52" s="7">
        <v>66.599999999999994</v>
      </c>
      <c r="AU52" s="7">
        <v>37.700000000000003</v>
      </c>
      <c r="AV52" s="7">
        <v>0</v>
      </c>
      <c r="AW52" s="7">
        <v>0.5</v>
      </c>
      <c r="AX52" s="7">
        <v>40.6</v>
      </c>
      <c r="AY52" s="7">
        <v>58.9</v>
      </c>
      <c r="AZ52" s="7">
        <v>0.4</v>
      </c>
      <c r="BA52" s="7">
        <v>33.5</v>
      </c>
      <c r="BB52" s="7">
        <v>75.8</v>
      </c>
      <c r="BC52" s="7">
        <v>53.1</v>
      </c>
      <c r="BD52" s="7">
        <v>82.78</v>
      </c>
      <c r="BE52" s="7">
        <v>49.3</v>
      </c>
      <c r="BF52" s="7">
        <v>27.3</v>
      </c>
      <c r="BG52" s="7">
        <v>55.1</v>
      </c>
      <c r="BH52" s="7">
        <v>3.4</v>
      </c>
      <c r="BI52" s="7">
        <v>64.3</v>
      </c>
      <c r="BJ52" s="7">
        <v>38.4</v>
      </c>
      <c r="BK52" s="7">
        <v>85.2</v>
      </c>
      <c r="BL52" s="7">
        <v>8.9</v>
      </c>
      <c r="BM52" s="7">
        <v>54.7</v>
      </c>
      <c r="BN52" s="7">
        <v>74.599999999999994</v>
      </c>
      <c r="BO52" s="7">
        <v>57.3</v>
      </c>
      <c r="BP52" s="7">
        <v>12.6</v>
      </c>
      <c r="BQ52" s="7">
        <v>23.1</v>
      </c>
      <c r="BR52" s="7">
        <v>42.922400000000003</v>
      </c>
      <c r="BS52" s="7">
        <v>24.4</v>
      </c>
      <c r="BT52" s="7">
        <v>67.400000000000006</v>
      </c>
      <c r="BU52" s="7">
        <v>39.799999999999997</v>
      </c>
      <c r="BV52" s="7">
        <v>3.7</v>
      </c>
      <c r="BW52" s="7">
        <v>0</v>
      </c>
      <c r="BX52" s="7">
        <v>41.1</v>
      </c>
      <c r="BY52" s="7">
        <v>35.9</v>
      </c>
      <c r="BZ52" s="7">
        <v>68</v>
      </c>
      <c r="CA52" s="7">
        <v>61</v>
      </c>
      <c r="CB52" s="7">
        <v>42.7</v>
      </c>
      <c r="CC52" s="7">
        <v>41.1</v>
      </c>
      <c r="CD52" s="7">
        <v>33.200000000000003</v>
      </c>
      <c r="CE52" s="7">
        <v>0</v>
      </c>
      <c r="CF52" s="7">
        <v>45.2</v>
      </c>
      <c r="CG52" s="7">
        <v>106.11</v>
      </c>
      <c r="CH52" s="7">
        <v>53.2</v>
      </c>
      <c r="CI52" s="7">
        <v>22.5</v>
      </c>
      <c r="CJ52" s="7">
        <v>32.799999999999997</v>
      </c>
      <c r="CK52" s="7">
        <v>21.3</v>
      </c>
      <c r="CL52" s="7">
        <v>35.4</v>
      </c>
      <c r="CM52" s="7">
        <v>36.299999999999997</v>
      </c>
      <c r="CN52" s="7">
        <v>12.7</v>
      </c>
      <c r="CO52" s="7">
        <v>35.200000000000003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11.1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9.24</v>
      </c>
      <c r="DF52" s="7">
        <v>12.1</v>
      </c>
      <c r="DG52" s="7">
        <v>10.199999999999999</v>
      </c>
      <c r="DH52" s="7">
        <v>39.1</v>
      </c>
      <c r="DI52" s="7">
        <v>50.5</v>
      </c>
      <c r="DJ52" s="7">
        <v>-17.899999999999999</v>
      </c>
      <c r="DK52" s="7">
        <v>38.200000000000003</v>
      </c>
      <c r="DL52" s="7">
        <v>0</v>
      </c>
      <c r="DM52" s="7">
        <v>4398.22</v>
      </c>
      <c r="DN52" s="7">
        <v>12.8</v>
      </c>
      <c r="DO52" s="7">
        <v>20.100000000000001</v>
      </c>
      <c r="DP52" s="7">
        <v>19.100000000000001</v>
      </c>
      <c r="DQ52" s="7">
        <v>20.100000000000001</v>
      </c>
      <c r="DR52" s="7">
        <v>4.5199999999999996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3</v>
      </c>
      <c r="EN52" s="7">
        <v>4</v>
      </c>
      <c r="EO52" s="7">
        <v>108.34</v>
      </c>
      <c r="EP52" s="7">
        <v>10.6</v>
      </c>
      <c r="EQ52" s="7">
        <v>4.0999999999999899</v>
      </c>
      <c r="ER52" s="7">
        <v>12.3</v>
      </c>
      <c r="ES52" s="7">
        <v>9.8999999999999897</v>
      </c>
      <c r="ET52" s="7">
        <v>4.3</v>
      </c>
      <c r="EU52" s="7">
        <v>12.6</v>
      </c>
      <c r="EV52" s="7">
        <v>8.4999999999999893</v>
      </c>
      <c r="EW52" s="7">
        <v>0.79999999999999905</v>
      </c>
      <c r="EX52" s="7">
        <v>14.5</v>
      </c>
      <c r="EY52" s="7">
        <v>5</v>
      </c>
      <c r="EZ52" s="7">
        <v>6.4999999999999902</v>
      </c>
      <c r="FA52" s="7">
        <v>8</v>
      </c>
      <c r="FB52" s="7">
        <v>14.9</v>
      </c>
      <c r="FC52" s="7">
        <v>8.4404000000000003</v>
      </c>
      <c r="FD52" s="7">
        <v>9.4488000000000003</v>
      </c>
      <c r="FE52" s="7">
        <v>9.5929999999999893</v>
      </c>
      <c r="FF52" s="7">
        <v>6.9114000000000004</v>
      </c>
      <c r="FG52" s="7">
        <v>400.94226600000002</v>
      </c>
      <c r="FH52" s="7">
        <v>9.6779689999999992</v>
      </c>
      <c r="FI52" s="7">
        <v>8.3471759999999993</v>
      </c>
      <c r="FJ52" s="7">
        <v>0.80783700000000103</v>
      </c>
      <c r="FK52" s="7">
        <v>91.652823999999995</v>
      </c>
      <c r="FL52" s="7">
        <v>8.8701319999999999</v>
      </c>
      <c r="FM52" s="7">
        <v>-0.58928400000000103</v>
      </c>
      <c r="FN52" s="7">
        <v>-0.36400900000000103</v>
      </c>
      <c r="FO52" s="7">
        <v>0.49612899999999999</v>
      </c>
      <c r="FP52" s="7">
        <v>3.83047099999999</v>
      </c>
      <c r="FQ52" s="7">
        <v>0</v>
      </c>
      <c r="FR52" s="7">
        <v>150.39999999999901</v>
      </c>
      <c r="FS52" s="7">
        <v>16.599999999999898</v>
      </c>
      <c r="FT52" s="7">
        <v>106.8</v>
      </c>
      <c r="FU52" s="7">
        <v>27</v>
      </c>
      <c r="FV52" s="7">
        <v>19.2</v>
      </c>
      <c r="FW52" s="7">
        <v>7.8</v>
      </c>
      <c r="FX52" s="7">
        <v>26.9</v>
      </c>
      <c r="FY52" s="7">
        <v>23.5</v>
      </c>
      <c r="FZ52" s="7">
        <v>12.1</v>
      </c>
      <c r="GA52" s="7">
        <v>10.199999999999999</v>
      </c>
    </row>
    <row r="53" spans="1:183" x14ac:dyDescent="0.3">
      <c r="A53" s="6">
        <v>38107</v>
      </c>
      <c r="B53" s="7">
        <v>19.100000000000001</v>
      </c>
      <c r="C53" s="7">
        <v>0</v>
      </c>
      <c r="D53" s="7">
        <v>0</v>
      </c>
      <c r="E53" s="7">
        <v>0</v>
      </c>
      <c r="F53" s="7">
        <v>15.8</v>
      </c>
      <c r="G53" s="7">
        <v>19</v>
      </c>
      <c r="H53" s="7">
        <v>23.4</v>
      </c>
      <c r="I53" s="7">
        <v>0</v>
      </c>
      <c r="J53" s="7">
        <v>0</v>
      </c>
      <c r="K53" s="7">
        <v>16.2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7.4</v>
      </c>
      <c r="R53" s="7">
        <v>18.2</v>
      </c>
      <c r="S53" s="7">
        <v>10.5</v>
      </c>
      <c r="T53" s="7">
        <v>26.4</v>
      </c>
      <c r="U53" s="7">
        <v>0</v>
      </c>
      <c r="V53" s="7">
        <v>17.739999999999998</v>
      </c>
      <c r="W53" s="7">
        <v>0</v>
      </c>
      <c r="X53" s="7">
        <v>18.87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42.8</v>
      </c>
      <c r="AF53" s="7">
        <v>41.3</v>
      </c>
      <c r="AG53" s="7">
        <v>53.6</v>
      </c>
      <c r="AH53" s="7">
        <v>66.900000000000006</v>
      </c>
      <c r="AI53" s="7">
        <v>-9</v>
      </c>
      <c r="AJ53" s="7">
        <v>50.5</v>
      </c>
      <c r="AK53" s="7">
        <v>27.5</v>
      </c>
      <c r="AL53" s="7">
        <v>44.3</v>
      </c>
      <c r="AM53" s="7">
        <v>32.799999999999997</v>
      </c>
      <c r="AN53" s="7">
        <v>58.2</v>
      </c>
      <c r="AO53" s="7">
        <v>49.3</v>
      </c>
      <c r="AP53" s="7">
        <v>42.7</v>
      </c>
      <c r="AQ53" s="7">
        <v>51.4</v>
      </c>
      <c r="AR53" s="7">
        <v>34.700000000000003</v>
      </c>
      <c r="AS53" s="7">
        <v>17.899999999999999</v>
      </c>
      <c r="AT53" s="7">
        <v>58.1</v>
      </c>
      <c r="AU53" s="7">
        <v>34.200000000000003</v>
      </c>
      <c r="AV53" s="7">
        <v>0</v>
      </c>
      <c r="AW53" s="7">
        <v>0.7</v>
      </c>
      <c r="AX53" s="7">
        <v>40.4</v>
      </c>
      <c r="AY53" s="7">
        <v>58.8</v>
      </c>
      <c r="AZ53" s="7">
        <v>17.899999999999999</v>
      </c>
      <c r="BA53" s="7">
        <v>32</v>
      </c>
      <c r="BB53" s="7">
        <v>65.099999999999994</v>
      </c>
      <c r="BC53" s="7">
        <v>47.8</v>
      </c>
      <c r="BD53" s="7">
        <v>75.2</v>
      </c>
      <c r="BE53" s="7">
        <v>59.5</v>
      </c>
      <c r="BF53" s="7">
        <v>33.5</v>
      </c>
      <c r="BG53" s="7">
        <v>74.2</v>
      </c>
      <c r="BH53" s="7">
        <v>5.4</v>
      </c>
      <c r="BI53" s="7">
        <v>67.3</v>
      </c>
      <c r="BJ53" s="7">
        <v>33.4</v>
      </c>
      <c r="BK53" s="7">
        <v>36.700000000000003</v>
      </c>
      <c r="BL53" s="7">
        <v>22.7</v>
      </c>
      <c r="BM53" s="7">
        <v>47.7</v>
      </c>
      <c r="BN53" s="7">
        <v>81.3</v>
      </c>
      <c r="BO53" s="7">
        <v>39.299999999999997</v>
      </c>
      <c r="BP53" s="7">
        <v>34.799999999999997</v>
      </c>
      <c r="BQ53" s="7">
        <v>27.4</v>
      </c>
      <c r="BR53" s="7">
        <v>41.951500000000003</v>
      </c>
      <c r="BS53" s="7">
        <v>16.5</v>
      </c>
      <c r="BT53" s="7">
        <v>59.1</v>
      </c>
      <c r="BU53" s="7">
        <v>40.5</v>
      </c>
      <c r="BV53" s="7">
        <v>17.2</v>
      </c>
      <c r="BW53" s="7">
        <v>0</v>
      </c>
      <c r="BX53" s="7">
        <v>34.6</v>
      </c>
      <c r="BY53" s="7">
        <v>32.200000000000003</v>
      </c>
      <c r="BZ53" s="7">
        <v>53.6</v>
      </c>
      <c r="CA53" s="7">
        <v>48.6</v>
      </c>
      <c r="CB53" s="7">
        <v>29.7</v>
      </c>
      <c r="CC53" s="7">
        <v>34.6</v>
      </c>
      <c r="CD53" s="7">
        <v>23.4</v>
      </c>
      <c r="CE53" s="7">
        <v>0</v>
      </c>
      <c r="CF53" s="7">
        <v>33.1</v>
      </c>
      <c r="CG53" s="7">
        <v>105.48</v>
      </c>
      <c r="CH53" s="7">
        <v>40.799999999999997</v>
      </c>
      <c r="CI53" s="7">
        <v>19.3</v>
      </c>
      <c r="CJ53" s="7">
        <v>31</v>
      </c>
      <c r="CK53" s="7">
        <v>22.9</v>
      </c>
      <c r="CL53" s="7">
        <v>33.299999999999997</v>
      </c>
      <c r="CM53" s="7">
        <v>32.299999999999997</v>
      </c>
      <c r="CN53" s="7">
        <v>45.1</v>
      </c>
      <c r="CO53" s="7">
        <v>40.799999999999997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13.2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10.33</v>
      </c>
      <c r="DF53" s="9">
        <f t="shared" ref="DF53" si="53">2/3*DF52+1/3*DF55</f>
        <v>12.033333333333333</v>
      </c>
      <c r="DG53" s="9">
        <f>2/3*DG52+1/3*DG55</f>
        <v>10.799999999999999</v>
      </c>
      <c r="DH53" s="7">
        <v>30.26</v>
      </c>
      <c r="DI53" s="7">
        <v>49.1</v>
      </c>
      <c r="DJ53" s="7">
        <v>-322.39</v>
      </c>
      <c r="DK53" s="7">
        <v>38</v>
      </c>
      <c r="DL53" s="7">
        <v>0</v>
      </c>
      <c r="DM53" s="7">
        <v>4490.17</v>
      </c>
      <c r="DN53" s="7">
        <v>14</v>
      </c>
      <c r="DO53" s="7">
        <v>20</v>
      </c>
      <c r="DP53" s="7">
        <v>19.100000000000001</v>
      </c>
      <c r="DQ53" s="7">
        <v>19.899999999999999</v>
      </c>
      <c r="DR53" s="7">
        <v>2.57</v>
      </c>
      <c r="DS53" s="8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3.8</v>
      </c>
      <c r="EN53" s="7">
        <v>5</v>
      </c>
      <c r="EO53" s="7">
        <v>109.26</v>
      </c>
      <c r="EP53" s="7">
        <v>10.9333333333333</v>
      </c>
      <c r="EQ53" s="7">
        <v>4.3</v>
      </c>
      <c r="ER53" s="7">
        <v>12.233333333333301</v>
      </c>
      <c r="ES53" s="7">
        <v>10.8333333333333</v>
      </c>
      <c r="ET53" s="7">
        <v>4.5</v>
      </c>
      <c r="EU53" s="7">
        <v>12.633333333333301</v>
      </c>
      <c r="EV53" s="7">
        <v>8.3000000000000007</v>
      </c>
      <c r="EW53" s="7">
        <v>3.2666666666666599</v>
      </c>
      <c r="EX53" s="7">
        <v>15.733333333333301</v>
      </c>
      <c r="EY53" s="7">
        <v>8.8000000000000007</v>
      </c>
      <c r="EZ53" s="7">
        <v>5.0999999999999996</v>
      </c>
      <c r="FA53" s="7">
        <v>8.0333333333333297</v>
      </c>
      <c r="FB53" s="7">
        <v>15.466666666666599</v>
      </c>
      <c r="FC53" s="7">
        <v>8.4374666666666602</v>
      </c>
      <c r="FD53" s="7">
        <v>9.36136666666666</v>
      </c>
      <c r="FE53" s="7">
        <v>9.8402999999999992</v>
      </c>
      <c r="FF53" s="7">
        <v>6.7535333333333298</v>
      </c>
      <c r="FG53" s="7">
        <v>386.78891533333302</v>
      </c>
      <c r="FH53" s="7">
        <v>9.0067653333333304</v>
      </c>
      <c r="FI53" s="7">
        <v>10.969196333333301</v>
      </c>
      <c r="FJ53" s="7">
        <v>0.95277133333333297</v>
      </c>
      <c r="FK53" s="7">
        <v>89.0308036666666</v>
      </c>
      <c r="FL53" s="7">
        <v>8.0539936666666598</v>
      </c>
      <c r="FM53" s="7">
        <v>0.19906099999999999</v>
      </c>
      <c r="FN53" s="7">
        <v>-0.43458233333333302</v>
      </c>
      <c r="FO53" s="7">
        <v>-1.6073333333329999E-3</v>
      </c>
      <c r="FP53" s="7">
        <v>4.2436666666666598</v>
      </c>
      <c r="FQ53" s="7">
        <v>0</v>
      </c>
      <c r="FR53" s="7">
        <v>150.6</v>
      </c>
      <c r="FS53" s="7">
        <v>16.7</v>
      </c>
      <c r="FT53" s="7">
        <v>106.6</v>
      </c>
      <c r="FU53" s="7">
        <v>27.3</v>
      </c>
      <c r="FV53" s="7">
        <v>19.433333333333302</v>
      </c>
      <c r="FW53" s="7">
        <v>7.86666666666666</v>
      </c>
      <c r="FX53" s="7">
        <v>26.533333333333299</v>
      </c>
      <c r="FY53" s="7">
        <v>23.466666666666601</v>
      </c>
      <c r="FZ53" s="7">
        <v>12.033333333333299</v>
      </c>
      <c r="GA53" s="7">
        <v>10.8</v>
      </c>
    </row>
    <row r="54" spans="1:183" x14ac:dyDescent="0.3">
      <c r="A54" s="6">
        <v>38138</v>
      </c>
      <c r="B54" s="7">
        <v>17.5</v>
      </c>
      <c r="C54" s="7">
        <v>0</v>
      </c>
      <c r="D54" s="7">
        <v>0</v>
      </c>
      <c r="E54" s="7">
        <v>0</v>
      </c>
      <c r="F54" s="7">
        <v>13.8</v>
      </c>
      <c r="G54" s="7">
        <v>16.899999999999999</v>
      </c>
      <c r="H54" s="7">
        <v>22.3</v>
      </c>
      <c r="I54" s="7">
        <v>0</v>
      </c>
      <c r="J54" s="7">
        <v>0</v>
      </c>
      <c r="K54" s="7">
        <v>16.600000000000001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5.8</v>
      </c>
      <c r="R54" s="7">
        <v>176.6</v>
      </c>
      <c r="S54" s="7">
        <v>8.4</v>
      </c>
      <c r="T54" s="7">
        <v>178.2</v>
      </c>
      <c r="U54" s="7">
        <v>0</v>
      </c>
      <c r="V54" s="7">
        <v>18.38</v>
      </c>
      <c r="W54" s="7">
        <v>0</v>
      </c>
      <c r="X54" s="7">
        <v>19.77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34.799999999999997</v>
      </c>
      <c r="AF54" s="7">
        <v>33.4</v>
      </c>
      <c r="AG54" s="7">
        <v>41.1</v>
      </c>
      <c r="AH54" s="7">
        <v>60.4</v>
      </c>
      <c r="AI54" s="7">
        <v>-7.2</v>
      </c>
      <c r="AJ54" s="7">
        <v>41.2</v>
      </c>
      <c r="AK54" s="7">
        <v>7.3</v>
      </c>
      <c r="AL54" s="7">
        <v>35.6</v>
      </c>
      <c r="AM54" s="7">
        <v>25.3</v>
      </c>
      <c r="AN54" s="7">
        <v>47.8</v>
      </c>
      <c r="AO54" s="7">
        <v>44.8</v>
      </c>
      <c r="AP54" s="7">
        <v>35.700000000000003</v>
      </c>
      <c r="AQ54" s="7">
        <v>38.799999999999997</v>
      </c>
      <c r="AR54" s="7">
        <v>28.1</v>
      </c>
      <c r="AS54" s="7">
        <v>11.7</v>
      </c>
      <c r="AT54" s="7">
        <v>47.8</v>
      </c>
      <c r="AU54" s="7">
        <v>27.7</v>
      </c>
      <c r="AV54" s="7">
        <v>0</v>
      </c>
      <c r="AW54" s="7">
        <v>0.8</v>
      </c>
      <c r="AX54" s="7">
        <v>39.799999999999997</v>
      </c>
      <c r="AY54" s="7">
        <v>59.3</v>
      </c>
      <c r="AZ54" s="7">
        <v>11.7</v>
      </c>
      <c r="BA54" s="7">
        <v>24.6</v>
      </c>
      <c r="BB54" s="7">
        <v>51.3</v>
      </c>
      <c r="BC54" s="7">
        <v>47.3</v>
      </c>
      <c r="BD54" s="7">
        <v>47.2</v>
      </c>
      <c r="BE54" s="7">
        <v>54.8</v>
      </c>
      <c r="BF54" s="7">
        <v>23.2</v>
      </c>
      <c r="BG54" s="7">
        <v>69.7</v>
      </c>
      <c r="BH54" s="7">
        <v>1.3</v>
      </c>
      <c r="BI54" s="7">
        <v>53</v>
      </c>
      <c r="BJ54" s="7">
        <v>30.2</v>
      </c>
      <c r="BK54" s="7">
        <v>16.100000000000001</v>
      </c>
      <c r="BL54" s="7">
        <v>9</v>
      </c>
      <c r="BM54" s="7">
        <v>38.700000000000003</v>
      </c>
      <c r="BN54" s="7">
        <v>43.3</v>
      </c>
      <c r="BO54" s="7">
        <v>35.299999999999997</v>
      </c>
      <c r="BP54" s="7">
        <v>27.9</v>
      </c>
      <c r="BQ54" s="7">
        <v>20.3</v>
      </c>
      <c r="BR54" s="7">
        <v>34.611800000000002</v>
      </c>
      <c r="BS54" s="7">
        <v>7</v>
      </c>
      <c r="BT54" s="7">
        <v>30.6</v>
      </c>
      <c r="BU54" s="7">
        <v>36.1</v>
      </c>
      <c r="BV54" s="7">
        <v>15.5</v>
      </c>
      <c r="BW54" s="7">
        <v>0</v>
      </c>
      <c r="BX54" s="7">
        <v>32</v>
      </c>
      <c r="BY54" s="7">
        <v>32.200000000000003</v>
      </c>
      <c r="BZ54" s="7">
        <v>42.9</v>
      </c>
      <c r="CA54" s="7">
        <v>38.700000000000003</v>
      </c>
      <c r="CB54" s="7">
        <v>22.4</v>
      </c>
      <c r="CC54" s="7">
        <v>32</v>
      </c>
      <c r="CD54" s="7">
        <v>9.8000000000000007</v>
      </c>
      <c r="CE54" s="7">
        <v>0</v>
      </c>
      <c r="CF54" s="7">
        <v>26.1</v>
      </c>
      <c r="CG54" s="7">
        <v>105</v>
      </c>
      <c r="CH54" s="7">
        <v>39.299999999999997</v>
      </c>
      <c r="CI54" s="7">
        <v>18.7</v>
      </c>
      <c r="CJ54" s="7">
        <v>28.7</v>
      </c>
      <c r="CK54" s="7">
        <v>21.4</v>
      </c>
      <c r="CL54" s="7">
        <v>30.9</v>
      </c>
      <c r="CM54" s="7">
        <v>30.3</v>
      </c>
      <c r="CN54" s="7">
        <v>82.3</v>
      </c>
      <c r="CO54" s="7">
        <v>33.200000000000003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17.8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14.04</v>
      </c>
      <c r="DF54" s="9">
        <f t="shared" ref="DF54" si="54">1/3*DF52+2/3*DF55</f>
        <v>11.966666666666667</v>
      </c>
      <c r="DG54" s="9">
        <f>1/3*DG52+2/3*DG55</f>
        <v>11.399999999999999</v>
      </c>
      <c r="DH54" s="7">
        <v>24.65</v>
      </c>
      <c r="DI54" s="7">
        <v>40.1</v>
      </c>
      <c r="DJ54" s="7">
        <v>-5.65</v>
      </c>
      <c r="DK54" s="7">
        <v>37.1</v>
      </c>
      <c r="DL54" s="7">
        <v>0</v>
      </c>
      <c r="DM54" s="7">
        <v>4585.6000000000004</v>
      </c>
      <c r="DN54" s="7">
        <v>11.3</v>
      </c>
      <c r="DO54" s="7">
        <v>18.600000000000001</v>
      </c>
      <c r="DP54" s="7">
        <v>17.5</v>
      </c>
      <c r="DQ54" s="7">
        <v>18.600000000000001</v>
      </c>
      <c r="DR54" s="7">
        <v>-55.33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4.4000000000000004</v>
      </c>
      <c r="EN54" s="7">
        <v>5.7</v>
      </c>
      <c r="EO54" s="7">
        <v>109.44</v>
      </c>
      <c r="EP54" s="7">
        <v>11.2666666666666</v>
      </c>
      <c r="EQ54" s="7">
        <v>4.5</v>
      </c>
      <c r="ER54" s="7">
        <v>12.1666666666666</v>
      </c>
      <c r="ES54" s="7">
        <v>11.7666666666666</v>
      </c>
      <c r="ET54" s="7">
        <v>4.7</v>
      </c>
      <c r="EU54" s="7">
        <v>12.6666666666666</v>
      </c>
      <c r="EV54" s="7">
        <v>8.1</v>
      </c>
      <c r="EW54" s="7">
        <v>5.7333333333333298</v>
      </c>
      <c r="EX54" s="7">
        <v>16.966666666666601</v>
      </c>
      <c r="EY54" s="7">
        <v>12.6</v>
      </c>
      <c r="EZ54" s="7">
        <v>3.7</v>
      </c>
      <c r="FA54" s="7">
        <v>8.0666666666666593</v>
      </c>
      <c r="FB54" s="7">
        <v>16.033333333333299</v>
      </c>
      <c r="FC54" s="7">
        <v>8.4345333333333308</v>
      </c>
      <c r="FD54" s="7">
        <v>9.2739333333333303</v>
      </c>
      <c r="FE54" s="7">
        <v>10.0876</v>
      </c>
      <c r="FF54" s="7">
        <v>6.5956666666666601</v>
      </c>
      <c r="FG54" s="7">
        <v>372.63556466666603</v>
      </c>
      <c r="FH54" s="7">
        <v>8.3355616666666599</v>
      </c>
      <c r="FI54" s="7">
        <v>13.5912166666666</v>
      </c>
      <c r="FJ54" s="7">
        <v>1.09770566666666</v>
      </c>
      <c r="FK54" s="7">
        <v>86.408783333333304</v>
      </c>
      <c r="FL54" s="7">
        <v>7.2378553333333304</v>
      </c>
      <c r="FM54" s="7">
        <v>0.98740600000000001</v>
      </c>
      <c r="FN54" s="7">
        <v>-0.505155666666666</v>
      </c>
      <c r="FO54" s="7">
        <v>-0.49934366666666602</v>
      </c>
      <c r="FP54" s="7">
        <v>4.6568623333333301</v>
      </c>
      <c r="FQ54" s="7">
        <v>0</v>
      </c>
      <c r="FR54" s="7">
        <v>150.80000000000001</v>
      </c>
      <c r="FS54" s="7">
        <v>16.8</v>
      </c>
      <c r="FT54" s="7">
        <v>106.4</v>
      </c>
      <c r="FU54" s="7">
        <v>27.6</v>
      </c>
      <c r="FV54" s="7">
        <v>19.6666666666666</v>
      </c>
      <c r="FW54" s="7">
        <v>7.93333333333333</v>
      </c>
      <c r="FX54" s="7">
        <v>26.1666666666666</v>
      </c>
      <c r="FY54" s="7">
        <v>23.433333333333302</v>
      </c>
      <c r="FZ54" s="7">
        <v>11.966666666666599</v>
      </c>
      <c r="GA54" s="7">
        <v>11.4</v>
      </c>
    </row>
    <row r="55" spans="1:183" x14ac:dyDescent="0.3">
      <c r="A55" s="6">
        <v>38168</v>
      </c>
      <c r="B55" s="7">
        <v>16.2</v>
      </c>
      <c r="C55" s="7">
        <v>0</v>
      </c>
      <c r="D55" s="7">
        <v>0</v>
      </c>
      <c r="E55" s="7">
        <v>0</v>
      </c>
      <c r="F55" s="7">
        <v>14</v>
      </c>
      <c r="G55" s="7">
        <v>16.899999999999999</v>
      </c>
      <c r="H55" s="7">
        <v>19.7</v>
      </c>
      <c r="I55" s="7">
        <v>0</v>
      </c>
      <c r="J55" s="7">
        <v>0</v>
      </c>
      <c r="K55" s="7">
        <v>14.3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6.1</v>
      </c>
      <c r="R55" s="7">
        <v>54.3</v>
      </c>
      <c r="S55" s="7">
        <v>9.1999999999999993</v>
      </c>
      <c r="T55" s="7">
        <v>61.5</v>
      </c>
      <c r="U55" s="7">
        <v>0</v>
      </c>
      <c r="V55" s="7">
        <v>18.72</v>
      </c>
      <c r="W55" s="7">
        <v>0</v>
      </c>
      <c r="X55" s="7">
        <v>19.86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31</v>
      </c>
      <c r="AF55" s="7">
        <v>29.6</v>
      </c>
      <c r="AG55" s="7">
        <v>37.200000000000003</v>
      </c>
      <c r="AH55" s="7">
        <v>52.9</v>
      </c>
      <c r="AI55" s="7">
        <v>9.4</v>
      </c>
      <c r="AJ55" s="7">
        <v>34.799999999999997</v>
      </c>
      <c r="AK55" s="7">
        <v>10.3</v>
      </c>
      <c r="AL55" s="7">
        <v>28.4</v>
      </c>
      <c r="AM55" s="7">
        <v>24</v>
      </c>
      <c r="AN55" s="7">
        <v>39.9</v>
      </c>
      <c r="AO55" s="7">
        <v>38.4</v>
      </c>
      <c r="AP55" s="7">
        <v>32.9</v>
      </c>
      <c r="AQ55" s="7">
        <v>34.200000000000003</v>
      </c>
      <c r="AR55" s="7">
        <v>21.7</v>
      </c>
      <c r="AS55" s="7">
        <v>7.2</v>
      </c>
      <c r="AT55" s="7">
        <v>41.8</v>
      </c>
      <c r="AU55" s="7">
        <v>25</v>
      </c>
      <c r="AV55" s="7">
        <v>0</v>
      </c>
      <c r="AW55" s="7">
        <v>1</v>
      </c>
      <c r="AX55" s="7">
        <v>40.200000000000003</v>
      </c>
      <c r="AY55" s="7">
        <v>58.8</v>
      </c>
      <c r="AZ55" s="7">
        <v>7.2</v>
      </c>
      <c r="BA55" s="7">
        <v>27.7</v>
      </c>
      <c r="BB55" s="7">
        <v>42</v>
      </c>
      <c r="BC55" s="7">
        <v>48.8</v>
      </c>
      <c r="BD55" s="7">
        <v>28</v>
      </c>
      <c r="BE55" s="7">
        <v>45.2</v>
      </c>
      <c r="BF55" s="7">
        <v>21.5</v>
      </c>
      <c r="BG55" s="7">
        <v>51.9</v>
      </c>
      <c r="BH55" s="7">
        <v>5.7</v>
      </c>
      <c r="BI55" s="7">
        <v>41.5</v>
      </c>
      <c r="BJ55" s="7">
        <v>28</v>
      </c>
      <c r="BK55" s="7">
        <v>11.6</v>
      </c>
      <c r="BL55" s="7">
        <v>-8.6999999999999993</v>
      </c>
      <c r="BM55" s="7">
        <v>35.5</v>
      </c>
      <c r="BN55" s="7">
        <v>14</v>
      </c>
      <c r="BO55" s="7">
        <v>30</v>
      </c>
      <c r="BP55" s="7">
        <v>21.8</v>
      </c>
      <c r="BQ55" s="7">
        <v>24.6</v>
      </c>
      <c r="BR55" s="7">
        <v>33.432899999999997</v>
      </c>
      <c r="BS55" s="7">
        <v>5.8</v>
      </c>
      <c r="BT55" s="7">
        <v>30.8</v>
      </c>
      <c r="BU55" s="7">
        <v>34.4</v>
      </c>
      <c r="BV55" s="7">
        <v>14.16</v>
      </c>
      <c r="BW55" s="7">
        <v>0</v>
      </c>
      <c r="BX55" s="7">
        <v>28.7</v>
      </c>
      <c r="BY55" s="7">
        <v>29.7</v>
      </c>
      <c r="BZ55" s="7">
        <v>38.299999999999997</v>
      </c>
      <c r="CA55" s="7">
        <v>33.6</v>
      </c>
      <c r="CB55" s="7">
        <v>18</v>
      </c>
      <c r="CC55" s="7">
        <v>28.7</v>
      </c>
      <c r="CD55" s="7">
        <v>2.8</v>
      </c>
      <c r="CE55" s="7">
        <v>0</v>
      </c>
      <c r="CF55" s="7">
        <v>20.399999999999999</v>
      </c>
      <c r="CG55" s="7">
        <v>104.8</v>
      </c>
      <c r="CH55" s="7">
        <v>32.799999999999997</v>
      </c>
      <c r="CI55" s="7">
        <v>15.2</v>
      </c>
      <c r="CJ55" s="7">
        <v>25.8</v>
      </c>
      <c r="CK55" s="7">
        <v>15.6</v>
      </c>
      <c r="CL55" s="7">
        <v>26.3</v>
      </c>
      <c r="CM55" s="7">
        <v>26.4</v>
      </c>
      <c r="CN55" s="7">
        <v>52.3</v>
      </c>
      <c r="CO55" s="7">
        <v>25.5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13.9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9.41</v>
      </c>
      <c r="DF55" s="7">
        <v>11.9</v>
      </c>
      <c r="DG55" s="7">
        <v>12</v>
      </c>
      <c r="DH55" s="7">
        <v>8.67</v>
      </c>
      <c r="DI55" s="7">
        <v>19.8</v>
      </c>
      <c r="DJ55" s="7">
        <v>-13.88</v>
      </c>
      <c r="DK55" s="7">
        <v>39.1</v>
      </c>
      <c r="DL55" s="7">
        <v>0</v>
      </c>
      <c r="DM55" s="7">
        <v>4706.3900000000003</v>
      </c>
      <c r="DN55" s="7">
        <v>12.2</v>
      </c>
      <c r="DO55" s="7">
        <v>16.2</v>
      </c>
      <c r="DP55" s="7">
        <v>16.2</v>
      </c>
      <c r="DQ55" s="7">
        <v>16.3</v>
      </c>
      <c r="DR55" s="7">
        <v>-48.12</v>
      </c>
      <c r="DS55" s="8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5</v>
      </c>
      <c r="EN55" s="7">
        <v>6.4</v>
      </c>
      <c r="EO55" s="7">
        <v>109.28</v>
      </c>
      <c r="EP55" s="7">
        <v>11.6</v>
      </c>
      <c r="EQ55" s="7">
        <v>4.7</v>
      </c>
      <c r="ER55" s="7">
        <v>12.1</v>
      </c>
      <c r="ES55" s="7">
        <v>12.6999999999999</v>
      </c>
      <c r="ET55" s="7">
        <v>4.9000000000000004</v>
      </c>
      <c r="EU55" s="7">
        <v>12.7</v>
      </c>
      <c r="EV55" s="7">
        <v>7.9</v>
      </c>
      <c r="EW55" s="7">
        <v>8.1999999999999993</v>
      </c>
      <c r="EX55" s="7">
        <v>18.2</v>
      </c>
      <c r="EY55" s="7">
        <v>16.399999999999999</v>
      </c>
      <c r="EZ55" s="7">
        <v>2.2999999999999998</v>
      </c>
      <c r="FA55" s="7">
        <v>8.1</v>
      </c>
      <c r="FB55" s="7">
        <v>16.600000000000001</v>
      </c>
      <c r="FC55" s="7">
        <v>8.4315999999999995</v>
      </c>
      <c r="FD55" s="7">
        <v>9.1865000000000006</v>
      </c>
      <c r="FE55" s="7">
        <v>10.334899999999999</v>
      </c>
      <c r="FF55" s="7">
        <v>6.4377999999999904</v>
      </c>
      <c r="FG55" s="7">
        <v>358.48221399999898</v>
      </c>
      <c r="FH55" s="7">
        <v>7.6643579999999902</v>
      </c>
      <c r="FI55" s="7">
        <v>16.213236999999999</v>
      </c>
      <c r="FJ55" s="7">
        <v>1.24263999999999</v>
      </c>
      <c r="FK55" s="7">
        <v>83.786762999999993</v>
      </c>
      <c r="FL55" s="7">
        <v>6.4217170000000001</v>
      </c>
      <c r="FM55" s="7">
        <v>1.7757510000000001</v>
      </c>
      <c r="FN55" s="7">
        <v>-0.57572899999999905</v>
      </c>
      <c r="FO55" s="7">
        <v>-0.99707999999999897</v>
      </c>
      <c r="FP55" s="7">
        <v>5.0700580000000004</v>
      </c>
      <c r="FQ55" s="7">
        <v>0</v>
      </c>
      <c r="FR55" s="7">
        <v>151</v>
      </c>
      <c r="FS55" s="7">
        <v>16.899999999999999</v>
      </c>
      <c r="FT55" s="7">
        <v>106.2</v>
      </c>
      <c r="FU55" s="7">
        <v>27.9</v>
      </c>
      <c r="FV55" s="7">
        <v>19.899999999999999</v>
      </c>
      <c r="FW55" s="7">
        <v>8</v>
      </c>
      <c r="FX55" s="7">
        <v>25.799999999999901</v>
      </c>
      <c r="FY55" s="7">
        <v>23.4</v>
      </c>
      <c r="FZ55" s="7">
        <v>11.899999999999901</v>
      </c>
      <c r="GA55" s="7">
        <v>12</v>
      </c>
    </row>
    <row r="56" spans="1:183" x14ac:dyDescent="0.3">
      <c r="A56" s="6">
        <v>38199</v>
      </c>
      <c r="B56" s="7">
        <v>15.5</v>
      </c>
      <c r="C56" s="7">
        <v>0</v>
      </c>
      <c r="D56" s="7">
        <v>0</v>
      </c>
      <c r="E56" s="7">
        <v>0</v>
      </c>
      <c r="F56" s="7">
        <v>12.7</v>
      </c>
      <c r="G56" s="7">
        <v>15.3</v>
      </c>
      <c r="H56" s="7">
        <v>18.100000000000001</v>
      </c>
      <c r="I56" s="7">
        <v>0</v>
      </c>
      <c r="J56" s="7">
        <v>0</v>
      </c>
      <c r="K56" s="7">
        <v>11.7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8</v>
      </c>
      <c r="R56" s="7">
        <v>18.7</v>
      </c>
      <c r="S56" s="7">
        <v>8.4</v>
      </c>
      <c r="T56" s="7">
        <v>16.8</v>
      </c>
      <c r="U56" s="7">
        <v>0</v>
      </c>
      <c r="V56" s="7">
        <v>18.760000000000002</v>
      </c>
      <c r="W56" s="7">
        <v>0</v>
      </c>
      <c r="X56" s="7">
        <v>19.78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31.1</v>
      </c>
      <c r="AF56" s="7">
        <v>29.4</v>
      </c>
      <c r="AG56" s="7">
        <v>34.5</v>
      </c>
      <c r="AH56" s="7">
        <v>58.3</v>
      </c>
      <c r="AI56" s="7">
        <v>13.6</v>
      </c>
      <c r="AJ56" s="7">
        <v>33.6</v>
      </c>
      <c r="AK56" s="7">
        <v>11.8</v>
      </c>
      <c r="AL56" s="7">
        <v>25.1</v>
      </c>
      <c r="AM56" s="7">
        <v>29</v>
      </c>
      <c r="AN56" s="7">
        <v>38.9</v>
      </c>
      <c r="AO56" s="7">
        <v>37.700000000000003</v>
      </c>
      <c r="AP56" s="7">
        <v>31.7</v>
      </c>
      <c r="AQ56" s="7">
        <v>38.5</v>
      </c>
      <c r="AR56" s="7">
        <v>21.1</v>
      </c>
      <c r="AS56" s="7">
        <v>15</v>
      </c>
      <c r="AT56" s="7">
        <v>42.5</v>
      </c>
      <c r="AU56" s="7">
        <v>24.6</v>
      </c>
      <c r="AV56" s="7">
        <v>0</v>
      </c>
      <c r="AW56" s="7">
        <v>1</v>
      </c>
      <c r="AX56" s="7">
        <v>40</v>
      </c>
      <c r="AY56" s="7">
        <v>59</v>
      </c>
      <c r="AZ56" s="7">
        <v>15</v>
      </c>
      <c r="BA56" s="7">
        <v>35.200000000000003</v>
      </c>
      <c r="BB56" s="7">
        <v>41.9</v>
      </c>
      <c r="BC56" s="7">
        <v>49.4</v>
      </c>
      <c r="BD56" s="7">
        <v>28.7</v>
      </c>
      <c r="BE56" s="7">
        <v>44.5</v>
      </c>
      <c r="BF56" s="7">
        <v>24.3</v>
      </c>
      <c r="BG56" s="7">
        <v>46.7</v>
      </c>
      <c r="BH56" s="7">
        <v>6.7</v>
      </c>
      <c r="BI56" s="7">
        <v>34</v>
      </c>
      <c r="BJ56" s="7">
        <v>28.7</v>
      </c>
      <c r="BK56" s="7">
        <v>14.9</v>
      </c>
      <c r="BL56" s="7">
        <v>-5.2</v>
      </c>
      <c r="BM56" s="7">
        <v>30.5</v>
      </c>
      <c r="BN56" s="7">
        <v>17.600000000000001</v>
      </c>
      <c r="BO56" s="7">
        <v>26.5</v>
      </c>
      <c r="BP56" s="7">
        <v>28.1</v>
      </c>
      <c r="BQ56" s="7">
        <v>20.399999999999999</v>
      </c>
      <c r="BR56" s="7">
        <v>33.247</v>
      </c>
      <c r="BS56" s="7">
        <v>1.1000000000000001</v>
      </c>
      <c r="BT56" s="7">
        <v>27.3</v>
      </c>
      <c r="BU56" s="7">
        <v>38.1</v>
      </c>
      <c r="BV56" s="7">
        <v>45.88</v>
      </c>
      <c r="BW56" s="7">
        <v>0</v>
      </c>
      <c r="BX56" s="7">
        <v>28.6</v>
      </c>
      <c r="BY56" s="7">
        <v>28.1</v>
      </c>
      <c r="BZ56" s="7">
        <v>31.5</v>
      </c>
      <c r="CA56" s="7">
        <v>35.6</v>
      </c>
      <c r="CB56" s="7">
        <v>24.2</v>
      </c>
      <c r="CC56" s="7">
        <v>28.6</v>
      </c>
      <c r="CD56" s="7">
        <v>6</v>
      </c>
      <c r="CE56" s="7">
        <v>0</v>
      </c>
      <c r="CF56" s="7">
        <v>22.8</v>
      </c>
      <c r="CG56" s="7">
        <v>104.82</v>
      </c>
      <c r="CH56" s="7">
        <v>31.2</v>
      </c>
      <c r="CI56" s="7">
        <v>14.9</v>
      </c>
      <c r="CJ56" s="7">
        <v>24.3</v>
      </c>
      <c r="CK56" s="7">
        <v>12.9</v>
      </c>
      <c r="CL56" s="7">
        <v>25.2</v>
      </c>
      <c r="CM56" s="7">
        <v>23.7</v>
      </c>
      <c r="CN56" s="7">
        <v>80.400000000000006</v>
      </c>
      <c r="CO56" s="7">
        <v>26.3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13.2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8.43</v>
      </c>
      <c r="DF56" s="9">
        <f t="shared" ref="DF56" si="55">2/3*DF55+1/3*DF58</f>
        <v>11.733333333333334</v>
      </c>
      <c r="DG56" s="9">
        <f>2/3*DG55+1/3*DG58</f>
        <v>11.633333333333333</v>
      </c>
      <c r="DH56" s="7">
        <v>2.86</v>
      </c>
      <c r="DI56" s="7">
        <v>9</v>
      </c>
      <c r="DJ56" s="7">
        <v>27.38</v>
      </c>
      <c r="DK56" s="7">
        <v>38.299999999999997</v>
      </c>
      <c r="DL56" s="7">
        <v>0</v>
      </c>
      <c r="DM56" s="7">
        <v>4829.82</v>
      </c>
      <c r="DN56" s="7">
        <v>11.8</v>
      </c>
      <c r="DO56" s="7">
        <v>15</v>
      </c>
      <c r="DP56" s="7">
        <v>15.3</v>
      </c>
      <c r="DQ56" s="7">
        <v>15.5</v>
      </c>
      <c r="DR56" s="7">
        <v>-102.18</v>
      </c>
      <c r="DS56" s="8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5.3</v>
      </c>
      <c r="EN56" s="7">
        <v>6.4</v>
      </c>
      <c r="EO56" s="7">
        <v>109.35</v>
      </c>
      <c r="EP56" s="7">
        <v>11</v>
      </c>
      <c r="EQ56" s="7">
        <v>5.5666666666666602</v>
      </c>
      <c r="ER56" s="7">
        <v>11.566666666666601</v>
      </c>
      <c r="ES56" s="7">
        <v>11.733333333333301</v>
      </c>
      <c r="ET56" s="7">
        <v>5.7666666666666604</v>
      </c>
      <c r="EU56" s="7">
        <v>12.033333333333299</v>
      </c>
      <c r="EV56" s="7">
        <v>8.4666666666666597</v>
      </c>
      <c r="EW56" s="7">
        <v>7.2333333333333298</v>
      </c>
      <c r="EX56" s="7">
        <v>17.399999999999999</v>
      </c>
      <c r="EY56" s="7">
        <v>14.6</v>
      </c>
      <c r="EZ56" s="7">
        <v>2.43333333333333</v>
      </c>
      <c r="FA56" s="7">
        <v>6.9</v>
      </c>
      <c r="FB56" s="7">
        <v>15.566666666666601</v>
      </c>
      <c r="FC56" s="7">
        <v>8.2494999999999994</v>
      </c>
      <c r="FD56" s="7">
        <v>8.9217999999999993</v>
      </c>
      <c r="FE56" s="7">
        <v>10.6111666666666</v>
      </c>
      <c r="FF56" s="7">
        <v>6.0724999999999998</v>
      </c>
      <c r="FG56" s="7">
        <v>320.34663333333299</v>
      </c>
      <c r="FH56" s="7">
        <v>6.7346936666666597</v>
      </c>
      <c r="FI56" s="7">
        <v>34.389656000000002</v>
      </c>
      <c r="FJ56" s="7">
        <v>1.9780783333333301</v>
      </c>
      <c r="FK56" s="7">
        <v>65.610343999999998</v>
      </c>
      <c r="FL56" s="7">
        <v>4.7566146666666604</v>
      </c>
      <c r="FM56" s="7">
        <v>2.3838046666666601</v>
      </c>
      <c r="FN56" s="7">
        <v>-0.65414533333333302</v>
      </c>
      <c r="FO56" s="7">
        <v>-0.81627333333333296</v>
      </c>
      <c r="FP56" s="7">
        <v>5.3641076666666603</v>
      </c>
      <c r="FQ56" s="7">
        <v>0</v>
      </c>
      <c r="FR56" s="7">
        <v>151.166666666666</v>
      </c>
      <c r="FS56" s="7">
        <v>17</v>
      </c>
      <c r="FT56" s="7">
        <v>106.133333333333</v>
      </c>
      <c r="FU56" s="7">
        <v>28.033333333333299</v>
      </c>
      <c r="FV56" s="7">
        <v>20</v>
      </c>
      <c r="FW56" s="7">
        <v>8.0333333333333297</v>
      </c>
      <c r="FX56" s="7">
        <v>25.5</v>
      </c>
      <c r="FY56" s="7">
        <v>23.3666666666666</v>
      </c>
      <c r="FZ56" s="7">
        <v>11.733333333333301</v>
      </c>
      <c r="GA56" s="7">
        <v>11.633333333333301</v>
      </c>
    </row>
    <row r="57" spans="1:183" x14ac:dyDescent="0.3">
      <c r="A57" s="6">
        <v>38230</v>
      </c>
      <c r="B57" s="7">
        <v>15.9</v>
      </c>
      <c r="C57" s="7">
        <v>0</v>
      </c>
      <c r="D57" s="7">
        <v>0</v>
      </c>
      <c r="E57" s="7">
        <v>0</v>
      </c>
      <c r="F57" s="7">
        <v>12.8</v>
      </c>
      <c r="G57" s="7">
        <v>15.7</v>
      </c>
      <c r="H57" s="7">
        <v>18.2</v>
      </c>
      <c r="I57" s="7">
        <v>0</v>
      </c>
      <c r="J57" s="7">
        <v>0</v>
      </c>
      <c r="K57" s="7">
        <v>12.1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9.9</v>
      </c>
      <c r="R57" s="7">
        <v>6.9</v>
      </c>
      <c r="S57" s="7">
        <v>8.1</v>
      </c>
      <c r="T57" s="7">
        <v>6.5</v>
      </c>
      <c r="U57" s="7">
        <v>0</v>
      </c>
      <c r="V57" s="7">
        <v>16.62</v>
      </c>
      <c r="W57" s="7">
        <v>0</v>
      </c>
      <c r="X57" s="7">
        <v>20.46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30.3</v>
      </c>
      <c r="AF57" s="7">
        <v>28.6</v>
      </c>
      <c r="AG57" s="7">
        <v>34.1</v>
      </c>
      <c r="AH57" s="7">
        <v>58.3</v>
      </c>
      <c r="AI57" s="7">
        <v>11.6</v>
      </c>
      <c r="AJ57" s="7">
        <v>32.299999999999997</v>
      </c>
      <c r="AK57" s="7">
        <v>14.3</v>
      </c>
      <c r="AL57" s="7">
        <v>20.399999999999999</v>
      </c>
      <c r="AM57" s="7">
        <v>28.5</v>
      </c>
      <c r="AN57" s="7">
        <v>37.9</v>
      </c>
      <c r="AO57" s="7">
        <v>38.9</v>
      </c>
      <c r="AP57" s="7">
        <v>30.6</v>
      </c>
      <c r="AQ57" s="7">
        <v>37.6</v>
      </c>
      <c r="AR57" s="7">
        <v>21.5</v>
      </c>
      <c r="AS57" s="7">
        <v>16.3</v>
      </c>
      <c r="AT57" s="7">
        <v>41.7</v>
      </c>
      <c r="AU57" s="7">
        <v>23.9</v>
      </c>
      <c r="AV57" s="7">
        <v>0</v>
      </c>
      <c r="AW57" s="7">
        <v>1</v>
      </c>
      <c r="AX57" s="7">
        <v>39.799999999999997</v>
      </c>
      <c r="AY57" s="7">
        <v>59.2</v>
      </c>
      <c r="AZ57" s="7">
        <v>16.3</v>
      </c>
      <c r="BA57" s="7">
        <v>35.6</v>
      </c>
      <c r="BB57" s="7">
        <v>40.700000000000003</v>
      </c>
      <c r="BC57" s="7">
        <v>48.8</v>
      </c>
      <c r="BD57" s="7">
        <v>30.8</v>
      </c>
      <c r="BE57" s="7">
        <v>46.3</v>
      </c>
      <c r="BF57" s="7">
        <v>23.8</v>
      </c>
      <c r="BG57" s="7">
        <v>50.3</v>
      </c>
      <c r="BH57" s="7">
        <v>5</v>
      </c>
      <c r="BI57" s="7">
        <v>13.9</v>
      </c>
      <c r="BJ57" s="7">
        <v>28.7</v>
      </c>
      <c r="BK57" s="7">
        <v>30.9</v>
      </c>
      <c r="BL57" s="7">
        <v>-7.2</v>
      </c>
      <c r="BM57" s="7">
        <v>25</v>
      </c>
      <c r="BN57" s="7">
        <v>15.4</v>
      </c>
      <c r="BO57" s="7">
        <v>25.9</v>
      </c>
      <c r="BP57" s="7">
        <v>23.1</v>
      </c>
      <c r="BQ57" s="7">
        <v>17.600000000000001</v>
      </c>
      <c r="BR57" s="7">
        <v>31.140499999999999</v>
      </c>
      <c r="BS57" s="7">
        <v>2.7</v>
      </c>
      <c r="BT57" s="7">
        <v>26.9</v>
      </c>
      <c r="BU57" s="7">
        <v>33.9</v>
      </c>
      <c r="BV57" s="7">
        <v>55.29</v>
      </c>
      <c r="BW57" s="7">
        <v>0</v>
      </c>
      <c r="BX57" s="7">
        <v>28.8</v>
      </c>
      <c r="BY57" s="7">
        <v>27.7</v>
      </c>
      <c r="BZ57" s="7">
        <v>30.9</v>
      </c>
      <c r="CA57" s="7">
        <v>37</v>
      </c>
      <c r="CB57" s="7">
        <v>26.1</v>
      </c>
      <c r="CC57" s="7">
        <v>28.8</v>
      </c>
      <c r="CD57" s="7">
        <v>6</v>
      </c>
      <c r="CE57" s="7">
        <v>0</v>
      </c>
      <c r="CF57" s="7">
        <v>22.9</v>
      </c>
      <c r="CG57" s="7">
        <v>104.92</v>
      </c>
      <c r="CH57" s="7">
        <v>31.6</v>
      </c>
      <c r="CI57" s="7">
        <v>13.7</v>
      </c>
      <c r="CJ57" s="7">
        <v>24.3</v>
      </c>
      <c r="CK57" s="7">
        <v>11.6</v>
      </c>
      <c r="CL57" s="7">
        <v>23</v>
      </c>
      <c r="CM57" s="7">
        <v>21.5</v>
      </c>
      <c r="CN57" s="7">
        <v>73.5</v>
      </c>
      <c r="CO57" s="7">
        <v>27.2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13.1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8.33</v>
      </c>
      <c r="DF57" s="9">
        <f t="shared" ref="DF57" si="56">1/3*DF55+2/3*DF58</f>
        <v>11.566666666666666</v>
      </c>
      <c r="DG57" s="9">
        <f>1/3*DG55+2/3*DG58</f>
        <v>11.266666666666666</v>
      </c>
      <c r="DH57" s="7">
        <v>8.98</v>
      </c>
      <c r="DI57" s="7">
        <v>9.8000000000000007</v>
      </c>
      <c r="DJ57" s="7">
        <v>60.7</v>
      </c>
      <c r="DK57" s="7">
        <v>38.200000000000003</v>
      </c>
      <c r="DL57" s="7">
        <v>0</v>
      </c>
      <c r="DM57" s="7">
        <v>4961.6899999999996</v>
      </c>
      <c r="DN57" s="7">
        <v>10.85</v>
      </c>
      <c r="DO57" s="7">
        <v>15.14</v>
      </c>
      <c r="DP57" s="7">
        <v>13.63</v>
      </c>
      <c r="DQ57" s="7">
        <v>14.1</v>
      </c>
      <c r="DR57" s="7">
        <v>-58.8</v>
      </c>
      <c r="DS57" s="8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5.3</v>
      </c>
      <c r="EN57" s="7">
        <v>6.8</v>
      </c>
      <c r="EO57" s="7">
        <v>109.48</v>
      </c>
      <c r="EP57" s="7">
        <v>10.4</v>
      </c>
      <c r="EQ57" s="7">
        <v>6.43333333333333</v>
      </c>
      <c r="ER57" s="7">
        <v>11.033333333333299</v>
      </c>
      <c r="ES57" s="7">
        <v>10.7666666666666</v>
      </c>
      <c r="ET57" s="7">
        <v>6.6333333333333302</v>
      </c>
      <c r="EU57" s="7">
        <v>11.3666666666666</v>
      </c>
      <c r="EV57" s="7">
        <v>9.0333333333333297</v>
      </c>
      <c r="EW57" s="7">
        <v>6.2666666666666604</v>
      </c>
      <c r="EX57" s="7">
        <v>16.600000000000001</v>
      </c>
      <c r="EY57" s="7">
        <v>12.8</v>
      </c>
      <c r="EZ57" s="7">
        <v>2.5666666666666602</v>
      </c>
      <c r="FA57" s="7">
        <v>5.7</v>
      </c>
      <c r="FB57" s="7">
        <v>14.533333333333299</v>
      </c>
      <c r="FC57" s="7">
        <v>8.0673999999999992</v>
      </c>
      <c r="FD57" s="7">
        <v>8.6570999999999998</v>
      </c>
      <c r="FE57" s="7">
        <v>10.8874333333333</v>
      </c>
      <c r="FF57" s="7">
        <v>5.7072000000000003</v>
      </c>
      <c r="FG57" s="7">
        <v>282.21105266666598</v>
      </c>
      <c r="FH57" s="7">
        <v>5.80502933333333</v>
      </c>
      <c r="FI57" s="7">
        <v>52.566074999999998</v>
      </c>
      <c r="FJ57" s="7">
        <v>2.7135166666666599</v>
      </c>
      <c r="FK57" s="7">
        <v>47.433925000000002</v>
      </c>
      <c r="FL57" s="7">
        <v>3.0915123333333301</v>
      </c>
      <c r="FM57" s="7">
        <v>2.99185833333333</v>
      </c>
      <c r="FN57" s="7">
        <v>-0.732561666666666</v>
      </c>
      <c r="FO57" s="7">
        <v>-0.63546666666666596</v>
      </c>
      <c r="FP57" s="7">
        <v>5.6581573333333299</v>
      </c>
      <c r="FQ57" s="7">
        <v>0</v>
      </c>
      <c r="FR57" s="7">
        <v>151.333333333333</v>
      </c>
      <c r="FS57" s="7">
        <v>17.100000000000001</v>
      </c>
      <c r="FT57" s="7">
        <v>106.06666666666599</v>
      </c>
      <c r="FU57" s="7">
        <v>28.1666666666666</v>
      </c>
      <c r="FV57" s="7">
        <v>20.100000000000001</v>
      </c>
      <c r="FW57" s="7">
        <v>8.0666666666666593</v>
      </c>
      <c r="FX57" s="7">
        <v>25.2</v>
      </c>
      <c r="FY57" s="7">
        <v>23.3333333333333</v>
      </c>
      <c r="FZ57" s="7">
        <v>11.566666666666601</v>
      </c>
      <c r="GA57" s="7">
        <v>11.2666666666666</v>
      </c>
    </row>
    <row r="58" spans="1:183" x14ac:dyDescent="0.3">
      <c r="A58" s="6">
        <v>38260</v>
      </c>
      <c r="B58" s="7">
        <v>16.100000000000001</v>
      </c>
      <c r="C58" s="7">
        <v>0</v>
      </c>
      <c r="D58" s="7">
        <v>0</v>
      </c>
      <c r="E58" s="7">
        <v>0</v>
      </c>
      <c r="F58" s="7">
        <v>13.3</v>
      </c>
      <c r="G58" s="7">
        <v>16.7</v>
      </c>
      <c r="H58" s="7">
        <v>17</v>
      </c>
      <c r="I58" s="7">
        <v>0</v>
      </c>
      <c r="J58" s="7">
        <v>0</v>
      </c>
      <c r="K58" s="7">
        <v>11.8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11</v>
      </c>
      <c r="R58" s="7">
        <v>-0.4</v>
      </c>
      <c r="S58" s="7">
        <v>11.2</v>
      </c>
      <c r="T58" s="7">
        <v>9</v>
      </c>
      <c r="U58" s="7">
        <v>0</v>
      </c>
      <c r="V58" s="7">
        <v>16.690000000000001</v>
      </c>
      <c r="W58" s="7">
        <v>0</v>
      </c>
      <c r="X58" s="7">
        <v>21.53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29.9</v>
      </c>
      <c r="AF58" s="7">
        <v>27.8</v>
      </c>
      <c r="AG58" s="7">
        <v>35.799999999999997</v>
      </c>
      <c r="AH58" s="7">
        <v>59.9</v>
      </c>
      <c r="AI58" s="7">
        <v>22.3</v>
      </c>
      <c r="AJ58" s="7">
        <v>31.8</v>
      </c>
      <c r="AK58" s="7">
        <v>12.8</v>
      </c>
      <c r="AL58" s="7">
        <v>18.5</v>
      </c>
      <c r="AM58" s="7">
        <v>28</v>
      </c>
      <c r="AN58" s="7">
        <v>38.200000000000003</v>
      </c>
      <c r="AO58" s="7">
        <v>38.700000000000003</v>
      </c>
      <c r="AP58" s="7">
        <v>30.3</v>
      </c>
      <c r="AQ58" s="7">
        <v>38.9</v>
      </c>
      <c r="AR58" s="7">
        <v>19.3</v>
      </c>
      <c r="AS58" s="7">
        <v>21.4</v>
      </c>
      <c r="AT58" s="7">
        <v>42.4</v>
      </c>
      <c r="AU58" s="7">
        <v>22.8</v>
      </c>
      <c r="AV58" s="7">
        <v>0</v>
      </c>
      <c r="AW58" s="7">
        <v>1.1000000000000001</v>
      </c>
      <c r="AX58" s="7">
        <v>39.799999999999997</v>
      </c>
      <c r="AY58" s="7">
        <v>59.1</v>
      </c>
      <c r="AZ58" s="7">
        <v>21.4</v>
      </c>
      <c r="BA58" s="7">
        <v>37.200000000000003</v>
      </c>
      <c r="BB58" s="7">
        <v>41.7</v>
      </c>
      <c r="BC58" s="7">
        <v>48.2</v>
      </c>
      <c r="BD58" s="7">
        <v>33</v>
      </c>
      <c r="BE58" s="7">
        <v>41.1</v>
      </c>
      <c r="BF58" s="7">
        <v>21.9</v>
      </c>
      <c r="BG58" s="7">
        <v>50.2</v>
      </c>
      <c r="BH58" s="7">
        <v>4.5999999999999996</v>
      </c>
      <c r="BI58" s="7">
        <v>13.5</v>
      </c>
      <c r="BJ58" s="7">
        <v>28.9</v>
      </c>
      <c r="BK58" s="7">
        <v>31.5</v>
      </c>
      <c r="BL58" s="7">
        <v>7.9</v>
      </c>
      <c r="BM58" s="7">
        <v>19.7</v>
      </c>
      <c r="BN58" s="7">
        <v>23.9</v>
      </c>
      <c r="BO58" s="7">
        <v>24.8</v>
      </c>
      <c r="BP58" s="7">
        <v>24.8</v>
      </c>
      <c r="BQ58" s="7">
        <v>21.5</v>
      </c>
      <c r="BR58" s="7">
        <v>28.461500000000001</v>
      </c>
      <c r="BS58" s="7">
        <v>2.8</v>
      </c>
      <c r="BT58" s="7">
        <v>25.4</v>
      </c>
      <c r="BU58" s="7">
        <v>32.1</v>
      </c>
      <c r="BV58" s="7">
        <v>44</v>
      </c>
      <c r="BW58" s="7">
        <v>0</v>
      </c>
      <c r="BX58" s="7">
        <v>28.3</v>
      </c>
      <c r="BY58" s="7">
        <v>27.4</v>
      </c>
      <c r="BZ58" s="7">
        <v>32</v>
      </c>
      <c r="CA58" s="7">
        <v>35.1</v>
      </c>
      <c r="CB58" s="7">
        <v>26.1</v>
      </c>
      <c r="CC58" s="7">
        <v>28.3</v>
      </c>
      <c r="CD58" s="7">
        <v>3.8</v>
      </c>
      <c r="CE58" s="7">
        <v>0</v>
      </c>
      <c r="CF58" s="7">
        <v>19.899999999999999</v>
      </c>
      <c r="CG58" s="7">
        <v>104.95</v>
      </c>
      <c r="CH58" s="7">
        <v>31.4</v>
      </c>
      <c r="CI58" s="7">
        <v>12.2</v>
      </c>
      <c r="CJ58" s="7">
        <v>23.3</v>
      </c>
      <c r="CK58" s="7">
        <v>9.5</v>
      </c>
      <c r="CL58" s="7">
        <v>19.3</v>
      </c>
      <c r="CM58" s="7">
        <v>18.2</v>
      </c>
      <c r="CN58" s="7">
        <v>70.8</v>
      </c>
      <c r="CO58" s="7">
        <v>21.9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14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9.3000000000000007</v>
      </c>
      <c r="DF58" s="7">
        <v>11.4</v>
      </c>
      <c r="DG58" s="7">
        <v>10.9</v>
      </c>
      <c r="DH58" s="7">
        <v>11.17</v>
      </c>
      <c r="DI58" s="7">
        <v>6.5</v>
      </c>
      <c r="DJ58" s="7">
        <v>1621.38</v>
      </c>
      <c r="DK58" s="7">
        <v>36.700000000000003</v>
      </c>
      <c r="DL58" s="7">
        <v>0</v>
      </c>
      <c r="DM58" s="7">
        <v>5145.38</v>
      </c>
      <c r="DN58" s="7">
        <v>12.11</v>
      </c>
      <c r="DO58" s="7">
        <v>13.7</v>
      </c>
      <c r="DP58" s="7">
        <v>13.94</v>
      </c>
      <c r="DQ58" s="7">
        <v>13.6</v>
      </c>
      <c r="DR58" s="7">
        <v>-24.64</v>
      </c>
      <c r="DS58" s="8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5.2</v>
      </c>
      <c r="EN58" s="7">
        <v>7.9</v>
      </c>
      <c r="EO58" s="7">
        <v>109.62</v>
      </c>
      <c r="EP58" s="7">
        <v>9.8000000000000007</v>
      </c>
      <c r="EQ58" s="7">
        <v>7.3</v>
      </c>
      <c r="ER58" s="7">
        <v>10.5</v>
      </c>
      <c r="ES58" s="7">
        <v>9.7999999999999901</v>
      </c>
      <c r="ET58" s="7">
        <v>7.5</v>
      </c>
      <c r="EU58" s="7">
        <v>10.7</v>
      </c>
      <c r="EV58" s="7">
        <v>9.6</v>
      </c>
      <c r="EW58" s="7">
        <v>5.2999999999999901</v>
      </c>
      <c r="EX58" s="7">
        <v>15.8</v>
      </c>
      <c r="EY58" s="7">
        <v>11</v>
      </c>
      <c r="EZ58" s="7">
        <v>2.69999999999999</v>
      </c>
      <c r="FA58" s="7">
        <v>4.5</v>
      </c>
      <c r="FB58" s="7">
        <v>13.5</v>
      </c>
      <c r="FC58" s="7">
        <v>7.8853</v>
      </c>
      <c r="FD58" s="7">
        <v>8.3924000000000003</v>
      </c>
      <c r="FE58" s="7">
        <v>11.1637</v>
      </c>
      <c r="FF58" s="7">
        <v>5.3418999999999999</v>
      </c>
      <c r="FG58" s="7">
        <v>244.07547199999999</v>
      </c>
      <c r="FH58" s="7">
        <v>4.8753650000000004</v>
      </c>
      <c r="FI58" s="7">
        <v>70.742493999999994</v>
      </c>
      <c r="FJ58" s="7">
        <v>3.44895499999999</v>
      </c>
      <c r="FK58" s="7">
        <v>29.257505999999999</v>
      </c>
      <c r="FL58" s="7">
        <v>1.42641</v>
      </c>
      <c r="FM58" s="7">
        <v>3.5999119999999998</v>
      </c>
      <c r="FN58" s="7">
        <v>-0.81097799999999898</v>
      </c>
      <c r="FO58" s="7">
        <v>-0.45465999999999901</v>
      </c>
      <c r="FP58" s="7">
        <v>5.9522069999999996</v>
      </c>
      <c r="FQ58" s="7">
        <v>0</v>
      </c>
      <c r="FR58" s="7">
        <v>151.5</v>
      </c>
      <c r="FS58" s="7">
        <v>17.2</v>
      </c>
      <c r="FT58" s="7">
        <v>106</v>
      </c>
      <c r="FU58" s="7">
        <v>28.299999999999901</v>
      </c>
      <c r="FV58" s="7">
        <v>20.2</v>
      </c>
      <c r="FW58" s="7">
        <v>8.1</v>
      </c>
      <c r="FX58" s="7">
        <v>24.9</v>
      </c>
      <c r="FY58" s="7">
        <v>23.3</v>
      </c>
      <c r="FZ58" s="7">
        <v>11.399999999999901</v>
      </c>
      <c r="GA58" s="7">
        <v>10.899999999999901</v>
      </c>
    </row>
    <row r="59" spans="1:183" x14ac:dyDescent="0.3">
      <c r="A59" s="6">
        <v>38291</v>
      </c>
      <c r="B59" s="7">
        <v>15.7</v>
      </c>
      <c r="C59" s="7">
        <v>0</v>
      </c>
      <c r="D59" s="7">
        <v>0</v>
      </c>
      <c r="E59" s="7">
        <v>0</v>
      </c>
      <c r="F59" s="7">
        <v>14</v>
      </c>
      <c r="G59" s="7">
        <v>15.9</v>
      </c>
      <c r="H59" s="7">
        <v>16.3</v>
      </c>
      <c r="I59" s="7">
        <v>0</v>
      </c>
      <c r="J59" s="7">
        <v>0</v>
      </c>
      <c r="K59" s="7">
        <v>15.8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11.1</v>
      </c>
      <c r="R59" s="7">
        <v>3.3</v>
      </c>
      <c r="S59" s="7">
        <v>12.4</v>
      </c>
      <c r="T59" s="7">
        <v>13.4</v>
      </c>
      <c r="U59" s="7">
        <v>0</v>
      </c>
      <c r="V59" s="7">
        <v>18.239999999999998</v>
      </c>
      <c r="W59" s="7">
        <v>0</v>
      </c>
      <c r="X59" s="7">
        <v>22.22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29.5</v>
      </c>
      <c r="AF59" s="7">
        <v>27.6</v>
      </c>
      <c r="AG59" s="7">
        <v>34.5</v>
      </c>
      <c r="AH59" s="7">
        <v>56.3</v>
      </c>
      <c r="AI59" s="7">
        <v>20.399999999999999</v>
      </c>
      <c r="AJ59" s="7">
        <v>31</v>
      </c>
      <c r="AK59" s="7">
        <v>13</v>
      </c>
      <c r="AL59" s="7">
        <v>17.100000000000001</v>
      </c>
      <c r="AM59" s="7">
        <v>22.4</v>
      </c>
      <c r="AN59" s="7">
        <v>38.5</v>
      </c>
      <c r="AO59" s="7">
        <v>35.700000000000003</v>
      </c>
      <c r="AP59" s="7">
        <v>29.7</v>
      </c>
      <c r="AQ59" s="7">
        <v>37.9</v>
      </c>
      <c r="AR59" s="7">
        <v>19.399999999999999</v>
      </c>
      <c r="AS59" s="7">
        <v>23.1</v>
      </c>
      <c r="AT59" s="7">
        <v>41.7</v>
      </c>
      <c r="AU59" s="7">
        <v>22.5</v>
      </c>
      <c r="AV59" s="7">
        <v>0</v>
      </c>
      <c r="AW59" s="7">
        <v>1.1000000000000001</v>
      </c>
      <c r="AX59" s="7">
        <v>39.9</v>
      </c>
      <c r="AY59" s="7">
        <v>59</v>
      </c>
      <c r="AZ59" s="7">
        <v>23.1</v>
      </c>
      <c r="BA59" s="7">
        <v>39.200000000000003</v>
      </c>
      <c r="BB59" s="7">
        <v>40.4</v>
      </c>
      <c r="BC59" s="7">
        <v>48.5</v>
      </c>
      <c r="BD59" s="7">
        <v>29.5</v>
      </c>
      <c r="BE59" s="7">
        <v>41.1</v>
      </c>
      <c r="BF59" s="7">
        <v>21.6</v>
      </c>
      <c r="BG59" s="7">
        <v>44.3</v>
      </c>
      <c r="BH59" s="7">
        <v>2.5</v>
      </c>
      <c r="BI59" s="7">
        <v>8.3000000000000007</v>
      </c>
      <c r="BJ59" s="7">
        <v>28.8</v>
      </c>
      <c r="BK59" s="7">
        <v>31.2</v>
      </c>
      <c r="BL59" s="7">
        <v>10.5</v>
      </c>
      <c r="BM59" s="7">
        <v>19</v>
      </c>
      <c r="BN59" s="7">
        <v>32.299999999999997</v>
      </c>
      <c r="BO59" s="7">
        <v>24.3</v>
      </c>
      <c r="BP59" s="7">
        <v>25.7</v>
      </c>
      <c r="BQ59" s="7">
        <v>20.5</v>
      </c>
      <c r="BR59" s="7">
        <v>28.214700000000001</v>
      </c>
      <c r="BS59" s="7">
        <v>2.1</v>
      </c>
      <c r="BT59" s="7">
        <v>27.6</v>
      </c>
      <c r="BU59" s="7">
        <v>31.9</v>
      </c>
      <c r="BV59" s="7">
        <v>53.3</v>
      </c>
      <c r="BW59" s="7">
        <v>0</v>
      </c>
      <c r="BX59" s="7">
        <v>28.9</v>
      </c>
      <c r="BY59" s="7">
        <v>27.9</v>
      </c>
      <c r="BZ59" s="7">
        <v>33.799999999999997</v>
      </c>
      <c r="CA59" s="7">
        <v>34.700000000000003</v>
      </c>
      <c r="CB59" s="7">
        <v>27.1</v>
      </c>
      <c r="CC59" s="7">
        <v>28.9</v>
      </c>
      <c r="CD59" s="7">
        <v>7</v>
      </c>
      <c r="CE59" s="7">
        <v>0</v>
      </c>
      <c r="CF59" s="7">
        <v>22.3</v>
      </c>
      <c r="CG59" s="7">
        <v>104.71</v>
      </c>
      <c r="CH59" s="7">
        <v>31.4</v>
      </c>
      <c r="CI59" s="7">
        <v>11.7</v>
      </c>
      <c r="CJ59" s="7">
        <v>22.3</v>
      </c>
      <c r="CK59" s="7">
        <v>9.8000000000000007</v>
      </c>
      <c r="CL59" s="7">
        <v>18</v>
      </c>
      <c r="CM59" s="7">
        <v>17.100000000000001</v>
      </c>
      <c r="CN59" s="7">
        <v>57.5</v>
      </c>
      <c r="CO59" s="7">
        <v>20.8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14.2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10.44</v>
      </c>
      <c r="DF59" s="9">
        <f t="shared" ref="DF59" si="57">2/3*DF58+1/3*DF61</f>
        <v>11.333333333333332</v>
      </c>
      <c r="DG59" s="9">
        <f>2/3*DG58+1/3*DG61</f>
        <v>10.7</v>
      </c>
      <c r="DH59" s="7">
        <v>12.29</v>
      </c>
      <c r="DI59" s="7">
        <v>2.1</v>
      </c>
      <c r="DJ59" s="7">
        <v>23.7</v>
      </c>
      <c r="DK59" s="7">
        <v>35.799999999999997</v>
      </c>
      <c r="DL59" s="7">
        <v>0</v>
      </c>
      <c r="DM59" s="7">
        <v>5424.43</v>
      </c>
      <c r="DN59" s="7">
        <v>10.01</v>
      </c>
      <c r="DO59" s="7">
        <v>12.57</v>
      </c>
      <c r="DP59" s="7">
        <v>13.45</v>
      </c>
      <c r="DQ59" s="7">
        <v>13.3</v>
      </c>
      <c r="DR59" s="7">
        <v>-58.44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4.3</v>
      </c>
      <c r="EN59" s="7">
        <v>8.4</v>
      </c>
      <c r="EO59" s="7">
        <v>108.17</v>
      </c>
      <c r="EP59" s="7">
        <v>9.4666666666666597</v>
      </c>
      <c r="EQ59" s="7">
        <v>7.1</v>
      </c>
      <c r="ER59" s="7">
        <v>10.3666666666666</v>
      </c>
      <c r="ES59" s="7">
        <v>9.2666666666666604</v>
      </c>
      <c r="ET59" s="7">
        <v>7.2666666666666604</v>
      </c>
      <c r="EU59" s="7">
        <v>10.633333333333301</v>
      </c>
      <c r="EV59" s="7">
        <v>8.7666666666666604</v>
      </c>
      <c r="EW59" s="7">
        <v>7.5</v>
      </c>
      <c r="EX59" s="7">
        <v>13.9</v>
      </c>
      <c r="EY59" s="7">
        <v>13.2666666666666</v>
      </c>
      <c r="EZ59" s="7">
        <v>4.0666666666666602</v>
      </c>
      <c r="FA59" s="7">
        <v>4.2</v>
      </c>
      <c r="FB59" s="7">
        <v>10.9333333333333</v>
      </c>
      <c r="FC59" s="7">
        <v>7.2940666666666596</v>
      </c>
      <c r="FD59" s="7">
        <v>7.8124000000000002</v>
      </c>
      <c r="FE59" s="7">
        <v>10.4331333333333</v>
      </c>
      <c r="FF59" s="7">
        <v>4.1968666666666596</v>
      </c>
      <c r="FG59" s="7">
        <v>418.52746966666598</v>
      </c>
      <c r="FH59" s="7">
        <v>7.8255460000000001</v>
      </c>
      <c r="FI59" s="7">
        <v>65.628267333333298</v>
      </c>
      <c r="FJ59" s="7">
        <v>4.8340126666666601</v>
      </c>
      <c r="FK59" s="7">
        <v>34.371732666666603</v>
      </c>
      <c r="FL59" s="7">
        <v>2.9915336666666601</v>
      </c>
      <c r="FM59" s="7">
        <v>4.5180696666666602</v>
      </c>
      <c r="FN59" s="7">
        <v>-0.53942699999999999</v>
      </c>
      <c r="FO59" s="7">
        <v>-0.35553566666666703</v>
      </c>
      <c r="FP59" s="7">
        <v>7.5275993333333302</v>
      </c>
      <c r="FQ59" s="7">
        <v>0</v>
      </c>
      <c r="FR59" s="7">
        <v>151.30000000000001</v>
      </c>
      <c r="FS59" s="7">
        <v>17.266666666666602</v>
      </c>
      <c r="FT59" s="7">
        <v>105.966666666666</v>
      </c>
      <c r="FU59" s="7">
        <v>28.066666666666599</v>
      </c>
      <c r="FV59" s="7">
        <v>19.899999999999999</v>
      </c>
      <c r="FW59" s="7">
        <v>8.1666666666666607</v>
      </c>
      <c r="FX59" s="7">
        <v>24.6666666666666</v>
      </c>
      <c r="FY59" s="7">
        <v>23.266666666666602</v>
      </c>
      <c r="FZ59" s="7">
        <v>11.3333333333333</v>
      </c>
      <c r="GA59" s="7">
        <v>10.7</v>
      </c>
    </row>
    <row r="60" spans="1:183" x14ac:dyDescent="0.3">
      <c r="A60" s="6">
        <v>38321</v>
      </c>
      <c r="B60" s="7">
        <v>14.8</v>
      </c>
      <c r="C60" s="7">
        <v>0</v>
      </c>
      <c r="D60" s="7">
        <v>0</v>
      </c>
      <c r="E60" s="7">
        <v>0</v>
      </c>
      <c r="F60" s="7">
        <v>12.5</v>
      </c>
      <c r="G60" s="7">
        <v>15.8</v>
      </c>
      <c r="H60" s="7">
        <v>15.1</v>
      </c>
      <c r="I60" s="7">
        <v>0</v>
      </c>
      <c r="J60" s="7">
        <v>0</v>
      </c>
      <c r="K60" s="7">
        <v>14.4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10.9</v>
      </c>
      <c r="R60" s="7">
        <v>0</v>
      </c>
      <c r="S60" s="7">
        <v>12.1</v>
      </c>
      <c r="T60" s="7">
        <v>9.1999999999999993</v>
      </c>
      <c r="U60" s="7">
        <v>0</v>
      </c>
      <c r="V60" s="7">
        <v>16.78</v>
      </c>
      <c r="W60" s="7">
        <v>0</v>
      </c>
      <c r="X60" s="7">
        <v>23.03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28.9</v>
      </c>
      <c r="AF60" s="7">
        <v>27.2</v>
      </c>
      <c r="AG60" s="7">
        <v>33.1</v>
      </c>
      <c r="AH60" s="7">
        <v>56.1</v>
      </c>
      <c r="AI60" s="7">
        <v>17.100000000000001</v>
      </c>
      <c r="AJ60" s="7">
        <v>30.9</v>
      </c>
      <c r="AK60" s="7">
        <v>12.8</v>
      </c>
      <c r="AL60" s="7">
        <v>17.399999999999999</v>
      </c>
      <c r="AM60" s="7">
        <v>24.3</v>
      </c>
      <c r="AN60" s="7">
        <v>38.200000000000003</v>
      </c>
      <c r="AO60" s="7">
        <v>34.9</v>
      </c>
      <c r="AP60" s="7">
        <v>29.1</v>
      </c>
      <c r="AQ60" s="7">
        <v>36.4</v>
      </c>
      <c r="AR60" s="7">
        <v>20</v>
      </c>
      <c r="AS60" s="7">
        <v>24</v>
      </c>
      <c r="AT60" s="7">
        <v>40.5</v>
      </c>
      <c r="AU60" s="7">
        <v>22.2</v>
      </c>
      <c r="AV60" s="7">
        <v>0</v>
      </c>
      <c r="AW60" s="7">
        <v>1.1000000000000001</v>
      </c>
      <c r="AX60" s="7">
        <v>39.9</v>
      </c>
      <c r="AY60" s="7">
        <v>59</v>
      </c>
      <c r="AZ60" s="7">
        <v>24</v>
      </c>
      <c r="BA60" s="7">
        <v>38.200000000000003</v>
      </c>
      <c r="BB60" s="7">
        <v>39.200000000000003</v>
      </c>
      <c r="BC60" s="7">
        <v>47.2</v>
      </c>
      <c r="BD60" s="7">
        <v>29.1</v>
      </c>
      <c r="BE60" s="7">
        <v>40.299999999999997</v>
      </c>
      <c r="BF60" s="7">
        <v>20.9</v>
      </c>
      <c r="BG60" s="7">
        <v>43.5</v>
      </c>
      <c r="BH60" s="7">
        <v>-0.5</v>
      </c>
      <c r="BI60" s="7">
        <v>5.7</v>
      </c>
      <c r="BJ60" s="7">
        <v>29.2</v>
      </c>
      <c r="BK60" s="7">
        <v>36.1</v>
      </c>
      <c r="BL60" s="7">
        <v>10.9</v>
      </c>
      <c r="BM60" s="7">
        <v>18.8</v>
      </c>
      <c r="BN60" s="7">
        <v>41.4</v>
      </c>
      <c r="BO60" s="7">
        <v>27.2</v>
      </c>
      <c r="BP60" s="7">
        <v>29.1</v>
      </c>
      <c r="BQ60" s="7">
        <v>17</v>
      </c>
      <c r="BR60" s="7">
        <v>27.5091</v>
      </c>
      <c r="BS60" s="7">
        <v>1.1000000000000001</v>
      </c>
      <c r="BT60" s="7">
        <v>27.3</v>
      </c>
      <c r="BU60" s="7">
        <v>30.2</v>
      </c>
      <c r="BV60" s="7">
        <v>4.8</v>
      </c>
      <c r="BW60" s="7">
        <v>0</v>
      </c>
      <c r="BX60" s="7">
        <v>29.2</v>
      </c>
      <c r="BY60" s="7">
        <v>28.7</v>
      </c>
      <c r="BZ60" s="7">
        <v>29.7</v>
      </c>
      <c r="CA60" s="7">
        <v>33.200000000000003</v>
      </c>
      <c r="CB60" s="7">
        <v>28.1</v>
      </c>
      <c r="CC60" s="7">
        <v>29.2</v>
      </c>
      <c r="CD60" s="7">
        <v>7.4</v>
      </c>
      <c r="CE60" s="7">
        <v>0</v>
      </c>
      <c r="CF60" s="7">
        <v>24.1</v>
      </c>
      <c r="CG60" s="7">
        <v>104.22</v>
      </c>
      <c r="CH60" s="7">
        <v>31.7</v>
      </c>
      <c r="CI60" s="7">
        <v>11.7</v>
      </c>
      <c r="CJ60" s="7">
        <v>21.7</v>
      </c>
      <c r="CK60" s="7">
        <v>11.7</v>
      </c>
      <c r="CL60" s="7">
        <v>18.5</v>
      </c>
      <c r="CM60" s="7">
        <v>17.8</v>
      </c>
      <c r="CN60" s="7">
        <v>55.5</v>
      </c>
      <c r="CO60" s="7">
        <v>19.600000000000001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13.9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11.78</v>
      </c>
      <c r="DF60" s="9">
        <f t="shared" ref="DF60" si="58">1/3*DF58+2/3*DF61</f>
        <v>11.266666666666666</v>
      </c>
      <c r="DG60" s="9">
        <f>1/3*DG58+2/3*DG61</f>
        <v>10.5</v>
      </c>
      <c r="DH60" s="7">
        <v>11.28</v>
      </c>
      <c r="DI60" s="7">
        <v>11.8</v>
      </c>
      <c r="DJ60" s="7">
        <v>103.22</v>
      </c>
      <c r="DK60" s="7">
        <v>36.5</v>
      </c>
      <c r="DL60" s="7">
        <v>0</v>
      </c>
      <c r="DM60" s="7">
        <v>5738.82</v>
      </c>
      <c r="DN60" s="7">
        <v>9.6</v>
      </c>
      <c r="DO60" s="7">
        <v>13.8</v>
      </c>
      <c r="DP60" s="7">
        <v>14</v>
      </c>
      <c r="DQ60" s="7">
        <v>13.5</v>
      </c>
      <c r="DR60" s="7">
        <v>45.85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2.8</v>
      </c>
      <c r="EN60" s="7">
        <v>8.1</v>
      </c>
      <c r="EO60" s="7">
        <v>106.33</v>
      </c>
      <c r="EP60" s="7">
        <v>9.1333333333333293</v>
      </c>
      <c r="EQ60" s="7">
        <v>6.9</v>
      </c>
      <c r="ER60" s="7">
        <v>10.233333333333301</v>
      </c>
      <c r="ES60" s="7">
        <v>8.7333333333333307</v>
      </c>
      <c r="ET60" s="7">
        <v>7.0333333333333297</v>
      </c>
      <c r="EU60" s="7">
        <v>10.566666666666601</v>
      </c>
      <c r="EV60" s="7">
        <v>7.93333333333333</v>
      </c>
      <c r="EW60" s="7">
        <v>9.6999999999999993</v>
      </c>
      <c r="EX60" s="7">
        <v>12</v>
      </c>
      <c r="EY60" s="7">
        <v>15.533333333333299</v>
      </c>
      <c r="EZ60" s="7">
        <v>5.43333333333333</v>
      </c>
      <c r="FA60" s="7">
        <v>3.9</v>
      </c>
      <c r="FB60" s="7">
        <v>8.36666666666666</v>
      </c>
      <c r="FC60" s="7">
        <v>6.7028333333333299</v>
      </c>
      <c r="FD60" s="7">
        <v>7.2324000000000002</v>
      </c>
      <c r="FE60" s="7">
        <v>9.7025666666666606</v>
      </c>
      <c r="FF60" s="7">
        <v>3.0518333333333301</v>
      </c>
      <c r="FG60" s="7">
        <v>592.97946733333299</v>
      </c>
      <c r="FH60" s="7">
        <v>10.775727</v>
      </c>
      <c r="FI60" s="7">
        <v>60.514040666666602</v>
      </c>
      <c r="FJ60" s="7">
        <v>6.2190703333333301</v>
      </c>
      <c r="FK60" s="7">
        <v>39.485959333333298</v>
      </c>
      <c r="FL60" s="7">
        <v>4.5566573333333302</v>
      </c>
      <c r="FM60" s="7">
        <v>5.4362273333333304</v>
      </c>
      <c r="FN60" s="7">
        <v>-0.267876</v>
      </c>
      <c r="FO60" s="7">
        <v>-0.25641133333333399</v>
      </c>
      <c r="FP60" s="7">
        <v>9.1029916666666608</v>
      </c>
      <c r="FQ60" s="7">
        <v>0</v>
      </c>
      <c r="FR60" s="7">
        <v>151.1</v>
      </c>
      <c r="FS60" s="7">
        <v>17.3333333333333</v>
      </c>
      <c r="FT60" s="7">
        <v>105.933333333333</v>
      </c>
      <c r="FU60" s="7">
        <v>27.8333333333333</v>
      </c>
      <c r="FV60" s="7">
        <v>19.600000000000001</v>
      </c>
      <c r="FW60" s="7">
        <v>8.2333333333333307</v>
      </c>
      <c r="FX60" s="7">
        <v>24.433333333333302</v>
      </c>
      <c r="FY60" s="7">
        <v>23.233333333333299</v>
      </c>
      <c r="FZ60" s="7">
        <v>11.2666666666666</v>
      </c>
      <c r="GA60" s="7">
        <v>10.5</v>
      </c>
    </row>
    <row r="61" spans="1:183" x14ac:dyDescent="0.3">
      <c r="A61" s="6">
        <v>38352</v>
      </c>
      <c r="B61" s="7">
        <v>14.4</v>
      </c>
      <c r="C61" s="7">
        <v>0</v>
      </c>
      <c r="D61" s="7">
        <v>0</v>
      </c>
      <c r="E61" s="7">
        <v>0</v>
      </c>
      <c r="F61" s="7">
        <v>12.4</v>
      </c>
      <c r="G61" s="7">
        <v>15.2</v>
      </c>
      <c r="H61" s="7">
        <v>14.8</v>
      </c>
      <c r="I61" s="7">
        <v>0</v>
      </c>
      <c r="J61" s="7">
        <v>0</v>
      </c>
      <c r="K61" s="7">
        <v>11.8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5</v>
      </c>
      <c r="R61" s="7">
        <v>0.5</v>
      </c>
      <c r="S61" s="7">
        <v>7.3</v>
      </c>
      <c r="T61" s="7">
        <v>-4.5</v>
      </c>
      <c r="U61" s="7">
        <v>0</v>
      </c>
      <c r="V61" s="7">
        <v>15.62</v>
      </c>
      <c r="W61" s="7">
        <v>0</v>
      </c>
      <c r="X61" s="7">
        <v>24.65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27.6</v>
      </c>
      <c r="AF61" s="7">
        <v>26.1</v>
      </c>
      <c r="AG61" s="7">
        <v>30.1</v>
      </c>
      <c r="AH61" s="7">
        <v>52.2</v>
      </c>
      <c r="AI61" s="7">
        <v>17.8</v>
      </c>
      <c r="AJ61" s="7">
        <v>28.4</v>
      </c>
      <c r="AK61" s="7">
        <v>12.9</v>
      </c>
      <c r="AL61" s="7">
        <v>13.8</v>
      </c>
      <c r="AM61" s="7">
        <v>21.8</v>
      </c>
      <c r="AN61" s="7">
        <v>36.200000000000003</v>
      </c>
      <c r="AO61" s="7">
        <v>31.5</v>
      </c>
      <c r="AP61" s="7">
        <v>28.5</v>
      </c>
      <c r="AQ61" s="7">
        <v>33.200000000000003</v>
      </c>
      <c r="AR61" s="7">
        <v>18.600000000000001</v>
      </c>
      <c r="AS61" s="7">
        <v>20.3</v>
      </c>
      <c r="AT61" s="7">
        <v>38.299999999999997</v>
      </c>
      <c r="AU61" s="7">
        <v>21.6</v>
      </c>
      <c r="AV61" s="7">
        <v>0</v>
      </c>
      <c r="AW61" s="7">
        <v>1.1000000000000001</v>
      </c>
      <c r="AX61" s="7">
        <v>38.9</v>
      </c>
      <c r="AY61" s="7">
        <v>59.3</v>
      </c>
      <c r="AZ61" s="7">
        <v>20.3</v>
      </c>
      <c r="BA61" s="7">
        <v>38.1</v>
      </c>
      <c r="BB61" s="7">
        <v>36.299999999999997</v>
      </c>
      <c r="BC61" s="7">
        <v>43.5</v>
      </c>
      <c r="BD61" s="7">
        <v>40.4</v>
      </c>
      <c r="BE61" s="7">
        <v>39.700000000000003</v>
      </c>
      <c r="BF61" s="7">
        <v>20.2</v>
      </c>
      <c r="BG61" s="7">
        <v>37.5</v>
      </c>
      <c r="BH61" s="7">
        <v>-2.5</v>
      </c>
      <c r="BI61" s="7">
        <v>3.9</v>
      </c>
      <c r="BJ61" s="7">
        <v>29.1</v>
      </c>
      <c r="BK61" s="7">
        <v>19.899999999999999</v>
      </c>
      <c r="BL61" s="7">
        <v>18.600000000000001</v>
      </c>
      <c r="BM61" s="7">
        <v>14.5</v>
      </c>
      <c r="BN61" s="7">
        <v>65.8</v>
      </c>
      <c r="BO61" s="7">
        <v>21.8</v>
      </c>
      <c r="BP61" s="7">
        <v>22.6</v>
      </c>
      <c r="BQ61" s="7">
        <v>11.2</v>
      </c>
      <c r="BR61" s="7">
        <v>24.861699999999999</v>
      </c>
      <c r="BS61" s="7">
        <v>11</v>
      </c>
      <c r="BT61" s="7">
        <v>24.4</v>
      </c>
      <c r="BU61" s="7">
        <v>27</v>
      </c>
      <c r="BV61" s="7">
        <v>2</v>
      </c>
      <c r="BW61" s="7">
        <v>0</v>
      </c>
      <c r="BX61" s="7">
        <v>28.1</v>
      </c>
      <c r="BY61" s="7">
        <v>28.7</v>
      </c>
      <c r="BZ61" s="7">
        <v>28.3</v>
      </c>
      <c r="CA61" s="7">
        <v>31.4</v>
      </c>
      <c r="CB61" s="7">
        <v>22.8</v>
      </c>
      <c r="CC61" s="7">
        <v>28.1</v>
      </c>
      <c r="CD61" s="7">
        <v>5.4</v>
      </c>
      <c r="CE61" s="7">
        <v>0</v>
      </c>
      <c r="CF61" s="7">
        <v>25.2</v>
      </c>
      <c r="CG61" s="7">
        <v>103.65</v>
      </c>
      <c r="CH61" s="7">
        <v>29.9</v>
      </c>
      <c r="CI61" s="7">
        <v>10.4</v>
      </c>
      <c r="CJ61" s="7">
        <v>19.2</v>
      </c>
      <c r="CK61" s="7">
        <v>2.1</v>
      </c>
      <c r="CL61" s="7">
        <v>13.7</v>
      </c>
      <c r="CM61" s="7">
        <v>13.9</v>
      </c>
      <c r="CN61" s="7">
        <v>11.7</v>
      </c>
      <c r="CO61" s="7">
        <v>8.6999999999999993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14.5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13.03</v>
      </c>
      <c r="DF61" s="7">
        <v>11.2</v>
      </c>
      <c r="DG61" s="7">
        <v>10.3</v>
      </c>
      <c r="DH61" s="7">
        <v>6.62</v>
      </c>
      <c r="DI61" s="7">
        <v>4.5999999999999996</v>
      </c>
      <c r="DJ61" s="7">
        <v>93.64</v>
      </c>
      <c r="DK61" s="7">
        <v>35.700000000000003</v>
      </c>
      <c r="DL61" s="7">
        <v>0</v>
      </c>
      <c r="DM61" s="7">
        <v>6099.32</v>
      </c>
      <c r="DN61" s="7">
        <v>8.6999999999999993</v>
      </c>
      <c r="DO61" s="7">
        <v>13.6</v>
      </c>
      <c r="DP61" s="7">
        <v>14.6</v>
      </c>
      <c r="DQ61" s="7">
        <v>14.5</v>
      </c>
      <c r="DR61" s="7">
        <v>119.58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8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2.4</v>
      </c>
      <c r="EN61" s="7">
        <v>7.1</v>
      </c>
      <c r="EO61" s="7">
        <v>105.33</v>
      </c>
      <c r="EP61" s="7">
        <v>8.8000000000000007</v>
      </c>
      <c r="EQ61" s="7">
        <v>6.7</v>
      </c>
      <c r="ER61" s="7">
        <v>10.1</v>
      </c>
      <c r="ES61" s="7">
        <v>8.1999999999999993</v>
      </c>
      <c r="ET61" s="7">
        <v>6.8</v>
      </c>
      <c r="EU61" s="7">
        <v>10.499999999999901</v>
      </c>
      <c r="EV61" s="7">
        <v>7.1</v>
      </c>
      <c r="EW61" s="7">
        <v>11.9</v>
      </c>
      <c r="EX61" s="7">
        <v>10.1</v>
      </c>
      <c r="EY61" s="7">
        <v>17.8</v>
      </c>
      <c r="EZ61" s="7">
        <v>6.8</v>
      </c>
      <c r="FA61" s="7">
        <v>3.6</v>
      </c>
      <c r="FB61" s="7">
        <v>5.8</v>
      </c>
      <c r="FC61" s="7">
        <v>6.1116000000000001</v>
      </c>
      <c r="FD61" s="7">
        <v>6.6524000000000001</v>
      </c>
      <c r="FE61" s="7">
        <v>8.9719999999999906</v>
      </c>
      <c r="FF61" s="7">
        <v>1.9068000000000001</v>
      </c>
      <c r="FG61" s="7">
        <v>767.431465</v>
      </c>
      <c r="FH61" s="7">
        <v>13.725908</v>
      </c>
      <c r="FI61" s="7">
        <v>55.399813999999999</v>
      </c>
      <c r="FJ61" s="7">
        <v>7.6041280000000002</v>
      </c>
      <c r="FK61" s="7">
        <v>44.600186000000001</v>
      </c>
      <c r="FL61" s="7">
        <v>6.1217810000000004</v>
      </c>
      <c r="FM61" s="7">
        <v>6.3543849999999997</v>
      </c>
      <c r="FN61" s="7">
        <v>3.6749999999999999E-3</v>
      </c>
      <c r="FO61" s="7">
        <v>-0.15728700000000101</v>
      </c>
      <c r="FP61" s="7">
        <v>10.678383999999999</v>
      </c>
      <c r="FQ61" s="7">
        <v>0</v>
      </c>
      <c r="FR61" s="7">
        <v>150.9</v>
      </c>
      <c r="FS61" s="7">
        <v>17.399999999999999</v>
      </c>
      <c r="FT61" s="7">
        <v>105.9</v>
      </c>
      <c r="FU61" s="7">
        <v>27.6</v>
      </c>
      <c r="FV61" s="7">
        <v>19.3</v>
      </c>
      <c r="FW61" s="7">
        <v>8.3000000000000007</v>
      </c>
      <c r="FX61" s="7">
        <v>24.2</v>
      </c>
      <c r="FY61" s="7">
        <v>23.2</v>
      </c>
      <c r="FZ61" s="7">
        <v>11.1999999999999</v>
      </c>
      <c r="GA61" s="7">
        <v>10.3</v>
      </c>
    </row>
    <row r="62" spans="1:183" x14ac:dyDescent="0.3">
      <c r="A62" s="6">
        <v>38383</v>
      </c>
      <c r="B62" s="7">
        <v>20.9</v>
      </c>
      <c r="C62" s="7">
        <v>0</v>
      </c>
      <c r="D62" s="7">
        <v>0</v>
      </c>
      <c r="E62" s="7">
        <v>0</v>
      </c>
      <c r="F62" s="7">
        <v>17</v>
      </c>
      <c r="G62" s="7">
        <v>21.2</v>
      </c>
      <c r="H62" s="7">
        <v>21.6</v>
      </c>
      <c r="I62" s="7">
        <v>0</v>
      </c>
      <c r="J62" s="7">
        <v>0</v>
      </c>
      <c r="K62" s="7">
        <v>27.3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11.6</v>
      </c>
      <c r="R62" s="7">
        <v>-15.8</v>
      </c>
      <c r="S62" s="7">
        <v>12.9</v>
      </c>
      <c r="T62" s="7">
        <v>-23.7</v>
      </c>
      <c r="U62" s="7">
        <v>0</v>
      </c>
      <c r="V62" s="9">
        <f t="shared" ref="V62" si="59">V61/2+V63/2</f>
        <v>16.504999999999999</v>
      </c>
      <c r="W62" s="7">
        <v>0</v>
      </c>
      <c r="X62" s="9">
        <f t="shared" ref="X62" si="60">X61/2+X63/2</f>
        <v>23.434999999999999</v>
      </c>
      <c r="Y62" s="7">
        <v>54.7</v>
      </c>
      <c r="Z62" s="7">
        <v>57.6</v>
      </c>
      <c r="AA62" s="7">
        <v>0</v>
      </c>
      <c r="AB62" s="7">
        <v>0</v>
      </c>
      <c r="AC62" s="7">
        <v>0</v>
      </c>
      <c r="AD62" s="7">
        <v>0</v>
      </c>
      <c r="AE62" s="9">
        <f t="shared" ref="AE62:BU62" si="61">AE61/2+AE63/2</f>
        <v>26.05</v>
      </c>
      <c r="AF62" s="9">
        <f t="shared" si="61"/>
        <v>25.85</v>
      </c>
      <c r="AG62" s="9">
        <f t="shared" si="61"/>
        <v>22.75</v>
      </c>
      <c r="AH62" s="9">
        <f t="shared" si="61"/>
        <v>38.35</v>
      </c>
      <c r="AI62" s="9">
        <f t="shared" si="61"/>
        <v>13.65</v>
      </c>
      <c r="AJ62" s="9">
        <f t="shared" si="61"/>
        <v>25.4</v>
      </c>
      <c r="AK62" s="9">
        <f t="shared" si="61"/>
        <v>25</v>
      </c>
      <c r="AL62" s="9">
        <f t="shared" si="61"/>
        <v>14.100000000000001</v>
      </c>
      <c r="AM62" s="9">
        <f t="shared" si="61"/>
        <v>20.6</v>
      </c>
      <c r="AN62" s="9">
        <f t="shared" si="61"/>
        <v>29.150000000000002</v>
      </c>
      <c r="AO62" s="9">
        <f t="shared" si="61"/>
        <v>33.65</v>
      </c>
      <c r="AP62" s="9">
        <f t="shared" si="61"/>
        <v>25.85</v>
      </c>
      <c r="AQ62" s="9">
        <f t="shared" si="61"/>
        <v>32.799999999999997</v>
      </c>
      <c r="AR62" s="9">
        <f t="shared" si="61"/>
        <v>20.149999999999999</v>
      </c>
      <c r="AS62" s="9">
        <f t="shared" si="61"/>
        <v>45.1</v>
      </c>
      <c r="AT62" s="9">
        <f t="shared" si="61"/>
        <v>33.299999999999997</v>
      </c>
      <c r="AU62" s="9">
        <f t="shared" si="61"/>
        <v>21.700000000000003</v>
      </c>
      <c r="AV62" s="7">
        <v>0</v>
      </c>
      <c r="AW62" s="9">
        <f t="shared" si="61"/>
        <v>0.75</v>
      </c>
      <c r="AX62" s="9">
        <f t="shared" si="61"/>
        <v>39.65</v>
      </c>
      <c r="AY62" s="9">
        <f t="shared" si="61"/>
        <v>59.25</v>
      </c>
      <c r="AZ62" s="9">
        <f t="shared" si="61"/>
        <v>45.1</v>
      </c>
      <c r="BA62" s="9">
        <f t="shared" si="61"/>
        <v>37.25</v>
      </c>
      <c r="BB62" s="9">
        <f t="shared" si="61"/>
        <v>28.049999999999997</v>
      </c>
      <c r="BC62" s="9">
        <f t="shared" si="61"/>
        <v>51.5</v>
      </c>
      <c r="BD62" s="9">
        <f t="shared" si="61"/>
        <v>5.75</v>
      </c>
      <c r="BE62" s="9">
        <f t="shared" si="61"/>
        <v>37.299999999999997</v>
      </c>
      <c r="BF62" s="9">
        <f t="shared" si="61"/>
        <v>18.299999999999997</v>
      </c>
      <c r="BG62" s="9">
        <f t="shared" si="61"/>
        <v>46.35</v>
      </c>
      <c r="BH62" s="9">
        <f t="shared" si="61"/>
        <v>3.3499999999999996</v>
      </c>
      <c r="BI62" s="9">
        <f t="shared" si="61"/>
        <v>-13.850000000000001</v>
      </c>
      <c r="BJ62" s="9">
        <f t="shared" si="61"/>
        <v>28.15</v>
      </c>
      <c r="BK62" s="9">
        <f t="shared" si="61"/>
        <v>42.7</v>
      </c>
      <c r="BL62" s="9">
        <f t="shared" si="61"/>
        <v>3.5000000000000009</v>
      </c>
      <c r="BM62" s="9">
        <f t="shared" si="61"/>
        <v>22.4</v>
      </c>
      <c r="BN62" s="9">
        <f t="shared" si="61"/>
        <v>93.6</v>
      </c>
      <c r="BO62" s="9">
        <f t="shared" si="61"/>
        <v>-1.2999999999999989</v>
      </c>
      <c r="BP62" s="9">
        <f t="shared" si="61"/>
        <v>41.95</v>
      </c>
      <c r="BQ62" s="9">
        <f t="shared" si="61"/>
        <v>27.5</v>
      </c>
      <c r="BR62" s="9">
        <f t="shared" si="61"/>
        <v>29.740849999999998</v>
      </c>
      <c r="BS62" s="9">
        <f t="shared" si="61"/>
        <v>4.9999999999999822E-2</v>
      </c>
      <c r="BT62" s="9">
        <f t="shared" si="61"/>
        <v>8.8999999999999986</v>
      </c>
      <c r="BU62" s="9">
        <f t="shared" si="61"/>
        <v>24.2</v>
      </c>
      <c r="BV62" s="7">
        <v>10.7</v>
      </c>
      <c r="BW62" s="7">
        <v>0</v>
      </c>
      <c r="BX62" s="9">
        <f t="shared" ref="BX62:CD62" si="62">BX61/2+BX63/2</f>
        <v>27.55</v>
      </c>
      <c r="BY62" s="9">
        <f t="shared" si="62"/>
        <v>27.7</v>
      </c>
      <c r="BZ62" s="9">
        <f t="shared" si="62"/>
        <v>29.75</v>
      </c>
      <c r="CA62" s="9">
        <f t="shared" si="62"/>
        <v>25.549999999999997</v>
      </c>
      <c r="CB62" s="9">
        <f t="shared" si="62"/>
        <v>27.6</v>
      </c>
      <c r="CC62" s="9">
        <f t="shared" si="62"/>
        <v>27.55</v>
      </c>
      <c r="CD62" s="9">
        <f t="shared" si="62"/>
        <v>-0.69999999999999973</v>
      </c>
      <c r="CE62" s="7">
        <v>0</v>
      </c>
      <c r="CF62" s="9">
        <f t="shared" ref="CF62" si="63">CF61/2+CF63/2</f>
        <v>22.049999999999997</v>
      </c>
      <c r="CG62" s="7">
        <v>103.12</v>
      </c>
      <c r="CH62" s="9">
        <f t="shared" ref="CH62:CO62" si="64">CH61/2+CH63/2</f>
        <v>29.6</v>
      </c>
      <c r="CI62" s="9">
        <f t="shared" si="64"/>
        <v>5.7</v>
      </c>
      <c r="CJ62" s="9">
        <f t="shared" si="64"/>
        <v>18.2</v>
      </c>
      <c r="CK62" s="9">
        <f t="shared" si="64"/>
        <v>11.700000000000001</v>
      </c>
      <c r="CL62" s="9">
        <f t="shared" si="64"/>
        <v>14.55</v>
      </c>
      <c r="CM62" s="9">
        <f t="shared" si="64"/>
        <v>14.55</v>
      </c>
      <c r="CN62" s="9">
        <f t="shared" si="64"/>
        <v>62.35</v>
      </c>
      <c r="CO62" s="9">
        <f t="shared" si="64"/>
        <v>6.25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11.5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10.51</v>
      </c>
      <c r="DF62" s="9">
        <f t="shared" ref="DF62" si="65">2/3*DF61+1/3*DF64</f>
        <v>11.233333333333333</v>
      </c>
      <c r="DG62" s="9">
        <f>2/3*DG61+1/3*DG64</f>
        <v>10.166666666666668</v>
      </c>
      <c r="DH62" s="7">
        <v>20.38</v>
      </c>
      <c r="DI62" s="7">
        <v>20.7</v>
      </c>
      <c r="DJ62" s="7">
        <v>28334.78</v>
      </c>
      <c r="DK62" s="7">
        <v>33</v>
      </c>
      <c r="DL62" s="7">
        <v>0</v>
      </c>
      <c r="DM62" s="7">
        <v>6236.46</v>
      </c>
      <c r="DN62" s="7">
        <v>7.75</v>
      </c>
      <c r="DO62" s="7">
        <v>15.32</v>
      </c>
      <c r="DP62" s="7">
        <v>14.13</v>
      </c>
      <c r="DQ62" s="7">
        <v>14.2</v>
      </c>
      <c r="DR62" s="7">
        <v>6.85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1.9</v>
      </c>
      <c r="EN62" s="7">
        <v>5.8</v>
      </c>
      <c r="EO62" s="7">
        <v>104.67</v>
      </c>
      <c r="EP62" s="7">
        <v>9.5666666666666593</v>
      </c>
      <c r="EQ62" s="7">
        <v>6.0333333333333297</v>
      </c>
      <c r="ER62" s="7">
        <v>10.466666666666599</v>
      </c>
      <c r="ES62" s="7">
        <v>9.43333333333333</v>
      </c>
      <c r="ET62" s="7">
        <v>6.2</v>
      </c>
      <c r="EU62" s="7">
        <v>10.7</v>
      </c>
      <c r="EV62" s="7">
        <v>8.9666666666666597</v>
      </c>
      <c r="EW62" s="7">
        <v>11.8666666666666</v>
      </c>
      <c r="EX62" s="7">
        <v>11.566666666666601</v>
      </c>
      <c r="EY62" s="7">
        <v>16.733333333333299</v>
      </c>
      <c r="EZ62" s="7">
        <v>7.7666666666666604</v>
      </c>
      <c r="FA62" s="7">
        <v>6.5333333333333297</v>
      </c>
      <c r="FB62" s="7">
        <v>7.5666666666666602</v>
      </c>
      <c r="FC62" s="7">
        <v>4.9204333333333299</v>
      </c>
      <c r="FD62" s="7">
        <v>5.4626666666666601</v>
      </c>
      <c r="FE62" s="7">
        <v>7.5433666666666603</v>
      </c>
      <c r="FF62" s="7">
        <v>0.32843333333333302</v>
      </c>
      <c r="FG62" s="7">
        <v>675.30998633333297</v>
      </c>
      <c r="FH62" s="7">
        <v>12.526488000000001</v>
      </c>
      <c r="FI62" s="7">
        <v>53.113070999999998</v>
      </c>
      <c r="FJ62" s="7">
        <v>6.7080580000000003</v>
      </c>
      <c r="FK62" s="7">
        <v>46.886929000000002</v>
      </c>
      <c r="FL62" s="7">
        <v>5.8184306666666599</v>
      </c>
      <c r="FM62" s="7">
        <v>5.8290136666666603</v>
      </c>
      <c r="FN62" s="7">
        <v>-0.138829333333333</v>
      </c>
      <c r="FO62" s="7">
        <v>-0.28325866666666699</v>
      </c>
      <c r="FP62" s="7">
        <v>9.9086993333333293</v>
      </c>
      <c r="FQ62" s="7">
        <v>0</v>
      </c>
      <c r="FR62" s="7">
        <v>151.13333333333301</v>
      </c>
      <c r="FS62" s="7">
        <v>17.533333333333299</v>
      </c>
      <c r="FT62" s="7">
        <v>106.266666666666</v>
      </c>
      <c r="FU62" s="7">
        <v>27.3333333333333</v>
      </c>
      <c r="FV62" s="7">
        <v>18.966666666666601</v>
      </c>
      <c r="FW62" s="7">
        <v>8.36666666666666</v>
      </c>
      <c r="FX62" s="7">
        <v>23.2</v>
      </c>
      <c r="FY62" s="7">
        <v>22.6</v>
      </c>
      <c r="FZ62" s="7">
        <v>11.233333333333301</v>
      </c>
      <c r="GA62" s="7">
        <v>10.1666666666666</v>
      </c>
    </row>
    <row r="63" spans="1:183" x14ac:dyDescent="0.3">
      <c r="A63" s="6">
        <v>38411</v>
      </c>
      <c r="B63" s="7">
        <v>7.6</v>
      </c>
      <c r="C63" s="7">
        <v>0</v>
      </c>
      <c r="D63" s="7">
        <v>0</v>
      </c>
      <c r="E63" s="7">
        <v>0</v>
      </c>
      <c r="F63" s="7">
        <v>4</v>
      </c>
      <c r="G63" s="7">
        <v>8.5</v>
      </c>
      <c r="H63" s="7">
        <v>6.7</v>
      </c>
      <c r="I63" s="7">
        <v>13.7</v>
      </c>
      <c r="J63" s="7">
        <v>0</v>
      </c>
      <c r="K63" s="7">
        <v>-0.6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5.3</v>
      </c>
      <c r="R63" s="7">
        <v>9.4</v>
      </c>
      <c r="S63" s="7">
        <v>-1.9</v>
      </c>
      <c r="T63" s="7">
        <v>11.4</v>
      </c>
      <c r="U63" s="7">
        <v>0</v>
      </c>
      <c r="V63" s="7">
        <v>17.39</v>
      </c>
      <c r="W63" s="7">
        <v>0</v>
      </c>
      <c r="X63" s="7">
        <v>22.22</v>
      </c>
      <c r="Y63" s="7">
        <v>54.5</v>
      </c>
      <c r="Z63" s="7">
        <v>55.6</v>
      </c>
      <c r="AA63" s="7">
        <v>0</v>
      </c>
      <c r="AB63" s="7">
        <v>0</v>
      </c>
      <c r="AC63" s="7">
        <v>0</v>
      </c>
      <c r="AD63" s="7">
        <v>0</v>
      </c>
      <c r="AE63" s="7">
        <v>24.5</v>
      </c>
      <c r="AF63" s="7">
        <v>25.6</v>
      </c>
      <c r="AG63" s="7">
        <v>15.4</v>
      </c>
      <c r="AH63" s="7">
        <v>24.5</v>
      </c>
      <c r="AI63" s="7">
        <v>9.5</v>
      </c>
      <c r="AJ63" s="7">
        <v>22.4</v>
      </c>
      <c r="AK63" s="7">
        <v>37.1</v>
      </c>
      <c r="AL63" s="7">
        <v>14.4</v>
      </c>
      <c r="AM63" s="7">
        <v>19.399999999999999</v>
      </c>
      <c r="AN63" s="7">
        <v>22.1</v>
      </c>
      <c r="AO63" s="7">
        <v>35.799999999999997</v>
      </c>
      <c r="AP63" s="7">
        <v>23.2</v>
      </c>
      <c r="AQ63" s="7">
        <v>32.4</v>
      </c>
      <c r="AR63" s="7">
        <v>21.7</v>
      </c>
      <c r="AS63" s="7">
        <v>69.900000000000006</v>
      </c>
      <c r="AT63" s="7">
        <v>28.3</v>
      </c>
      <c r="AU63" s="7">
        <v>21.8</v>
      </c>
      <c r="AV63" s="7">
        <v>28.4</v>
      </c>
      <c r="AW63" s="7">
        <v>0.4</v>
      </c>
      <c r="AX63" s="7">
        <v>40.4</v>
      </c>
      <c r="AY63" s="7">
        <v>59.2</v>
      </c>
      <c r="AZ63" s="7">
        <v>69.900000000000006</v>
      </c>
      <c r="BA63" s="7">
        <v>36.4</v>
      </c>
      <c r="BB63" s="7">
        <v>19.8</v>
      </c>
      <c r="BC63" s="7">
        <v>59.5</v>
      </c>
      <c r="BD63" s="7">
        <v>-28.9</v>
      </c>
      <c r="BE63" s="7">
        <v>34.9</v>
      </c>
      <c r="BF63" s="7">
        <v>16.399999999999999</v>
      </c>
      <c r="BG63" s="7">
        <v>55.2</v>
      </c>
      <c r="BH63" s="7">
        <v>9.1999999999999993</v>
      </c>
      <c r="BI63" s="7">
        <v>-31.6</v>
      </c>
      <c r="BJ63" s="7">
        <v>27.2</v>
      </c>
      <c r="BK63" s="7">
        <v>65.5</v>
      </c>
      <c r="BL63" s="7">
        <v>-11.6</v>
      </c>
      <c r="BM63" s="7">
        <v>30.3</v>
      </c>
      <c r="BN63" s="7">
        <v>121.4</v>
      </c>
      <c r="BO63" s="7">
        <v>-24.4</v>
      </c>
      <c r="BP63" s="7">
        <v>61.3</v>
      </c>
      <c r="BQ63" s="7">
        <v>43.8</v>
      </c>
      <c r="BR63" s="7">
        <v>34.619999999999997</v>
      </c>
      <c r="BS63" s="7">
        <v>-10.9</v>
      </c>
      <c r="BT63" s="7">
        <v>-6.6</v>
      </c>
      <c r="BU63" s="7">
        <v>21.4</v>
      </c>
      <c r="BV63" s="7">
        <v>5.7</v>
      </c>
      <c r="BW63" s="7">
        <v>0</v>
      </c>
      <c r="BX63" s="7">
        <v>27</v>
      </c>
      <c r="BY63" s="7">
        <v>26.7</v>
      </c>
      <c r="BZ63" s="7">
        <v>31.2</v>
      </c>
      <c r="CA63" s="7">
        <v>19.7</v>
      </c>
      <c r="CB63" s="7">
        <v>32.4</v>
      </c>
      <c r="CC63" s="7">
        <v>27</v>
      </c>
      <c r="CD63" s="7">
        <v>-6.8</v>
      </c>
      <c r="CE63" s="7">
        <v>2.2000000000000002</v>
      </c>
      <c r="CF63" s="7">
        <v>18.899999999999999</v>
      </c>
      <c r="CG63" s="7">
        <v>102.71</v>
      </c>
      <c r="CH63" s="7">
        <v>29.3</v>
      </c>
      <c r="CI63" s="7">
        <v>1</v>
      </c>
      <c r="CJ63" s="7">
        <v>17.2</v>
      </c>
      <c r="CK63" s="7">
        <v>21.3</v>
      </c>
      <c r="CL63" s="7">
        <v>15.4</v>
      </c>
      <c r="CM63" s="7">
        <v>15.2</v>
      </c>
      <c r="CN63" s="7">
        <v>113</v>
      </c>
      <c r="CO63" s="7">
        <v>3.8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15.8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13.09</v>
      </c>
      <c r="DF63" s="9">
        <f t="shared" ref="DF63" si="66">1/3*DF61+2/3*DF64</f>
        <v>11.266666666666666</v>
      </c>
      <c r="DG63" s="9">
        <f>1/3*DG61+2/3*DG64</f>
        <v>10.033333333333333</v>
      </c>
      <c r="DH63" s="7">
        <v>-25.92</v>
      </c>
      <c r="DI63" s="7">
        <v>1</v>
      </c>
      <c r="DJ63" s="7">
        <v>155.35</v>
      </c>
      <c r="DK63" s="7">
        <v>21.5</v>
      </c>
      <c r="DL63" s="7">
        <v>0</v>
      </c>
      <c r="DM63" s="7">
        <v>6426.1</v>
      </c>
      <c r="DN63" s="7">
        <v>14</v>
      </c>
      <c r="DO63" s="7">
        <v>10.6</v>
      </c>
      <c r="DP63" s="7">
        <v>13.9</v>
      </c>
      <c r="DQ63" s="7">
        <v>13.4</v>
      </c>
      <c r="DR63" s="7">
        <v>-51.95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3.9</v>
      </c>
      <c r="EN63" s="7">
        <v>5.38</v>
      </c>
      <c r="EO63" s="7">
        <v>104.82</v>
      </c>
      <c r="EP63" s="7">
        <v>10.3333333333333</v>
      </c>
      <c r="EQ63" s="7">
        <v>5.36666666666666</v>
      </c>
      <c r="ER63" s="7">
        <v>10.8333333333333</v>
      </c>
      <c r="ES63" s="7">
        <v>10.6666666666666</v>
      </c>
      <c r="ET63" s="7">
        <v>5.6</v>
      </c>
      <c r="EU63" s="7">
        <v>10.9</v>
      </c>
      <c r="EV63" s="7">
        <v>10.8333333333333</v>
      </c>
      <c r="EW63" s="7">
        <v>11.8333333333333</v>
      </c>
      <c r="EX63" s="7">
        <v>13.033333333333299</v>
      </c>
      <c r="EY63" s="7">
        <v>15.6666666666666</v>
      </c>
      <c r="EZ63" s="7">
        <v>8.7333333333333307</v>
      </c>
      <c r="FA63" s="7">
        <v>9.4666666666666597</v>
      </c>
      <c r="FB63" s="7">
        <v>9.3333333333333304</v>
      </c>
      <c r="FC63" s="7">
        <v>3.7292666666666601</v>
      </c>
      <c r="FD63" s="7">
        <v>4.2729333333333299</v>
      </c>
      <c r="FE63" s="7">
        <v>6.11473333333333</v>
      </c>
      <c r="FF63" s="7">
        <v>-1.24993333333333</v>
      </c>
      <c r="FG63" s="7">
        <v>583.18850766666606</v>
      </c>
      <c r="FH63" s="7">
        <v>11.327068000000001</v>
      </c>
      <c r="FI63" s="7">
        <v>50.826327999999997</v>
      </c>
      <c r="FJ63" s="7">
        <v>5.8119880000000004</v>
      </c>
      <c r="FK63" s="7">
        <v>49.173672000000003</v>
      </c>
      <c r="FL63" s="7">
        <v>5.51508033333333</v>
      </c>
      <c r="FM63" s="7">
        <v>5.3036423333333298</v>
      </c>
      <c r="FN63" s="7">
        <v>-0.28133366666666598</v>
      </c>
      <c r="FO63" s="7">
        <v>-0.40923033333333397</v>
      </c>
      <c r="FP63" s="7">
        <v>9.1390146666666592</v>
      </c>
      <c r="FQ63" s="7">
        <v>0</v>
      </c>
      <c r="FR63" s="7">
        <v>151.36666666666599</v>
      </c>
      <c r="FS63" s="7">
        <v>17.6666666666666</v>
      </c>
      <c r="FT63" s="7">
        <v>106.633333333333</v>
      </c>
      <c r="FU63" s="7">
        <v>27.066666666666599</v>
      </c>
      <c r="FV63" s="7">
        <v>18.633333333333301</v>
      </c>
      <c r="FW63" s="7">
        <v>8.43333333333333</v>
      </c>
      <c r="FX63" s="7">
        <v>22.2</v>
      </c>
      <c r="FY63" s="7">
        <v>22</v>
      </c>
      <c r="FZ63" s="7">
        <v>11.2666666666666</v>
      </c>
      <c r="GA63" s="7">
        <v>10.033333333333299</v>
      </c>
    </row>
    <row r="64" spans="1:183" x14ac:dyDescent="0.3">
      <c r="A64" s="6">
        <v>38442</v>
      </c>
      <c r="B64" s="7">
        <v>15.1</v>
      </c>
      <c r="C64" s="7">
        <v>0</v>
      </c>
      <c r="D64" s="7">
        <v>0</v>
      </c>
      <c r="E64" s="7">
        <v>0</v>
      </c>
      <c r="F64" s="7">
        <v>11.8</v>
      </c>
      <c r="G64" s="7">
        <v>17.600000000000001</v>
      </c>
      <c r="H64" s="7">
        <v>12.8</v>
      </c>
      <c r="I64" s="7">
        <v>23.4</v>
      </c>
      <c r="J64" s="7">
        <v>0</v>
      </c>
      <c r="K64" s="7">
        <v>13.4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8</v>
      </c>
      <c r="R64" s="7">
        <v>7.7</v>
      </c>
      <c r="S64" s="7">
        <v>5.9</v>
      </c>
      <c r="T64" s="7">
        <v>24.3</v>
      </c>
      <c r="U64" s="7">
        <v>0</v>
      </c>
      <c r="V64" s="7">
        <v>15.27</v>
      </c>
      <c r="W64" s="7">
        <v>0</v>
      </c>
      <c r="X64" s="7">
        <v>20.34</v>
      </c>
      <c r="Y64" s="7">
        <v>57.9</v>
      </c>
      <c r="Z64" s="7">
        <v>65.2</v>
      </c>
      <c r="AA64" s="7">
        <v>0</v>
      </c>
      <c r="AB64" s="7">
        <v>0</v>
      </c>
      <c r="AC64" s="7">
        <v>0</v>
      </c>
      <c r="AD64" s="7">
        <v>0</v>
      </c>
      <c r="AE64" s="7">
        <v>25.3</v>
      </c>
      <c r="AF64" s="7">
        <v>25.5</v>
      </c>
      <c r="AG64" s="7">
        <v>14.3</v>
      </c>
      <c r="AH64" s="7">
        <v>33.200000000000003</v>
      </c>
      <c r="AI64" s="7">
        <v>24.4</v>
      </c>
      <c r="AJ64" s="7">
        <v>20.3</v>
      </c>
      <c r="AK64" s="7">
        <v>17.8</v>
      </c>
      <c r="AL64" s="7">
        <v>13.6</v>
      </c>
      <c r="AM64" s="7">
        <v>13.7</v>
      </c>
      <c r="AN64" s="7">
        <v>22.9</v>
      </c>
      <c r="AO64" s="7">
        <v>26.7</v>
      </c>
      <c r="AP64" s="7">
        <v>23.4</v>
      </c>
      <c r="AQ64" s="7">
        <v>30.8</v>
      </c>
      <c r="AR64" s="7">
        <v>25.8</v>
      </c>
      <c r="AS64" s="7">
        <v>39.9</v>
      </c>
      <c r="AT64" s="7">
        <v>27.7</v>
      </c>
      <c r="AU64" s="7">
        <v>23.5</v>
      </c>
      <c r="AV64" s="7">
        <v>26</v>
      </c>
      <c r="AW64" s="7">
        <v>0.6</v>
      </c>
      <c r="AX64" s="7">
        <v>41.9</v>
      </c>
      <c r="AY64" s="7">
        <v>57.5</v>
      </c>
      <c r="AZ64" s="7">
        <v>40</v>
      </c>
      <c r="BA64" s="7">
        <v>25.7</v>
      </c>
      <c r="BB64" s="7">
        <v>25.6</v>
      </c>
      <c r="BC64" s="7">
        <v>44</v>
      </c>
      <c r="BD64" s="7">
        <v>-38.799999999999997</v>
      </c>
      <c r="BE64" s="7">
        <v>43.1</v>
      </c>
      <c r="BF64" s="7">
        <v>28.4</v>
      </c>
      <c r="BG64" s="7">
        <v>56.9</v>
      </c>
      <c r="BH64" s="7">
        <v>7</v>
      </c>
      <c r="BI64" s="7">
        <v>-34.6</v>
      </c>
      <c r="BJ64" s="7">
        <v>27.8</v>
      </c>
      <c r="BK64" s="7">
        <v>52.2</v>
      </c>
      <c r="BL64" s="7">
        <v>8</v>
      </c>
      <c r="BM64" s="7">
        <v>18.2</v>
      </c>
      <c r="BN64" s="7">
        <v>45</v>
      </c>
      <c r="BO64" s="7">
        <v>-6.6</v>
      </c>
      <c r="BP64" s="7">
        <v>41.9</v>
      </c>
      <c r="BQ64" s="7">
        <v>5.5</v>
      </c>
      <c r="BR64" s="7">
        <v>30.530899999999999</v>
      </c>
      <c r="BS64" s="7">
        <v>6.7</v>
      </c>
      <c r="BT64" s="7">
        <v>1.5</v>
      </c>
      <c r="BU64" s="7">
        <v>26.7</v>
      </c>
      <c r="BV64" s="7">
        <v>11.4</v>
      </c>
      <c r="BW64" s="7">
        <v>0</v>
      </c>
      <c r="BX64" s="7">
        <v>26.7</v>
      </c>
      <c r="BY64" s="7">
        <v>26.6</v>
      </c>
      <c r="BZ64" s="7">
        <v>23.8</v>
      </c>
      <c r="CA64" s="7">
        <v>21.7</v>
      </c>
      <c r="CB64" s="7">
        <v>31.5</v>
      </c>
      <c r="CC64" s="7">
        <v>26.7</v>
      </c>
      <c r="CD64" s="7">
        <v>3.9</v>
      </c>
      <c r="CE64" s="7">
        <v>12.6</v>
      </c>
      <c r="CF64" s="7">
        <v>30.1</v>
      </c>
      <c r="CG64" s="7">
        <v>102.43</v>
      </c>
      <c r="CH64" s="7">
        <v>25.5</v>
      </c>
      <c r="CI64" s="7">
        <v>9.3000000000000007</v>
      </c>
      <c r="CJ64" s="7">
        <v>19.2</v>
      </c>
      <c r="CK64" s="7">
        <v>13.1</v>
      </c>
      <c r="CL64" s="7">
        <v>20.3</v>
      </c>
      <c r="CM64" s="7">
        <v>20</v>
      </c>
      <c r="CN64" s="7">
        <v>36.4</v>
      </c>
      <c r="CO64" s="7">
        <v>18.8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13.9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12.33</v>
      </c>
      <c r="DF64" s="7">
        <v>11.3</v>
      </c>
      <c r="DG64" s="7">
        <v>9.9</v>
      </c>
      <c r="DH64" s="7">
        <v>7.34</v>
      </c>
      <c r="DI64" s="7">
        <v>8.1999999999999993</v>
      </c>
      <c r="DJ64" s="7">
        <v>1161.67</v>
      </c>
      <c r="DK64" s="7">
        <v>23.1</v>
      </c>
      <c r="DL64" s="7">
        <v>0</v>
      </c>
      <c r="DM64" s="7">
        <v>6591.44</v>
      </c>
      <c r="DN64" s="7">
        <v>10.1</v>
      </c>
      <c r="DO64" s="7">
        <v>9.9</v>
      </c>
      <c r="DP64" s="7">
        <v>14</v>
      </c>
      <c r="DQ64" s="7">
        <v>13</v>
      </c>
      <c r="DR64" s="7">
        <v>-3.19</v>
      </c>
      <c r="DS64" s="7">
        <v>0</v>
      </c>
      <c r="DT64" s="7">
        <v>0</v>
      </c>
      <c r="DU64" s="7">
        <v>0</v>
      </c>
      <c r="DV64" s="7">
        <v>0</v>
      </c>
      <c r="DW64" s="7">
        <v>1.88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2.7</v>
      </c>
      <c r="EN64" s="7">
        <v>5.6</v>
      </c>
      <c r="EO64" s="7">
        <v>103.48</v>
      </c>
      <c r="EP64" s="7">
        <v>11.1</v>
      </c>
      <c r="EQ64" s="7">
        <v>4.6999999999999904</v>
      </c>
      <c r="ER64" s="7">
        <v>11.2</v>
      </c>
      <c r="ES64" s="7">
        <v>11.9</v>
      </c>
      <c r="ET64" s="7">
        <v>5</v>
      </c>
      <c r="EU64" s="7">
        <v>11.1</v>
      </c>
      <c r="EV64" s="7">
        <v>12.7</v>
      </c>
      <c r="EW64" s="7">
        <v>11.8</v>
      </c>
      <c r="EX64" s="7">
        <v>14.5</v>
      </c>
      <c r="EY64" s="7">
        <v>14.6</v>
      </c>
      <c r="EZ64" s="7">
        <v>9.6999999999999993</v>
      </c>
      <c r="FA64" s="7">
        <v>12.399999999999901</v>
      </c>
      <c r="FB64" s="7">
        <v>11.1</v>
      </c>
      <c r="FC64" s="7">
        <v>2.5380999999999898</v>
      </c>
      <c r="FD64" s="7">
        <v>3.0832000000000002</v>
      </c>
      <c r="FE64" s="7">
        <v>4.6860999999999997</v>
      </c>
      <c r="FF64" s="7">
        <v>-2.8283</v>
      </c>
      <c r="FG64" s="7">
        <v>491.06702899999999</v>
      </c>
      <c r="FH64" s="7">
        <v>10.127648000000001</v>
      </c>
      <c r="FI64" s="7">
        <v>48.539585000000002</v>
      </c>
      <c r="FJ64" s="7">
        <v>4.9159179999999996</v>
      </c>
      <c r="FK64" s="7">
        <v>51.460414999999998</v>
      </c>
      <c r="FL64" s="7">
        <v>5.2117300000000002</v>
      </c>
      <c r="FM64" s="7">
        <v>4.7782710000000002</v>
      </c>
      <c r="FN64" s="7">
        <v>-0.42383799999999899</v>
      </c>
      <c r="FO64" s="7">
        <v>-0.53520200000000095</v>
      </c>
      <c r="FP64" s="7">
        <v>8.3693299999999997</v>
      </c>
      <c r="FQ64" s="7">
        <v>0</v>
      </c>
      <c r="FR64" s="7">
        <v>151.6</v>
      </c>
      <c r="FS64" s="7">
        <v>17.799999999999901</v>
      </c>
      <c r="FT64" s="7">
        <v>107</v>
      </c>
      <c r="FU64" s="7">
        <v>26.799999999999901</v>
      </c>
      <c r="FV64" s="7">
        <v>18.3</v>
      </c>
      <c r="FW64" s="7">
        <v>8.5</v>
      </c>
      <c r="FX64" s="7">
        <v>21.2</v>
      </c>
      <c r="FY64" s="7">
        <v>21.4</v>
      </c>
      <c r="FZ64" s="7">
        <v>11.299999999999899</v>
      </c>
      <c r="GA64" s="7">
        <v>9.9</v>
      </c>
    </row>
    <row r="65" spans="1:183" x14ac:dyDescent="0.3">
      <c r="A65" s="6">
        <v>38472</v>
      </c>
      <c r="B65" s="7">
        <v>16</v>
      </c>
      <c r="C65" s="7">
        <v>0</v>
      </c>
      <c r="D65" s="7">
        <v>0</v>
      </c>
      <c r="E65" s="7">
        <v>0</v>
      </c>
      <c r="F65" s="7">
        <v>11.9</v>
      </c>
      <c r="G65" s="7">
        <v>17.899999999999999</v>
      </c>
      <c r="H65" s="7">
        <v>15.2</v>
      </c>
      <c r="I65" s="7">
        <v>24.7</v>
      </c>
      <c r="J65" s="7">
        <v>0</v>
      </c>
      <c r="K65" s="7">
        <v>12.7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9.5</v>
      </c>
      <c r="R65" s="7">
        <v>3.2</v>
      </c>
      <c r="S65" s="7">
        <v>8.3000000000000007</v>
      </c>
      <c r="T65" s="7">
        <v>10.3</v>
      </c>
      <c r="U65" s="7">
        <v>0</v>
      </c>
      <c r="V65" s="7">
        <v>15.44</v>
      </c>
      <c r="W65" s="7">
        <v>0</v>
      </c>
      <c r="X65" s="7">
        <v>19.5</v>
      </c>
      <c r="Y65" s="7">
        <v>56.7</v>
      </c>
      <c r="Z65" s="7">
        <v>62.7</v>
      </c>
      <c r="AA65" s="7">
        <v>0</v>
      </c>
      <c r="AB65" s="7">
        <v>0</v>
      </c>
      <c r="AC65" s="7">
        <v>0</v>
      </c>
      <c r="AD65" s="7">
        <v>0</v>
      </c>
      <c r="AE65" s="7">
        <v>25.7</v>
      </c>
      <c r="AF65" s="7">
        <v>25.8</v>
      </c>
      <c r="AG65" s="7">
        <v>15.9</v>
      </c>
      <c r="AH65" s="7">
        <v>32.299999999999997</v>
      </c>
      <c r="AI65" s="7">
        <v>27.2</v>
      </c>
      <c r="AJ65" s="7">
        <v>24.1</v>
      </c>
      <c r="AK65" s="7">
        <v>18.3</v>
      </c>
      <c r="AL65" s="7">
        <v>15.5</v>
      </c>
      <c r="AM65" s="7">
        <v>19.8</v>
      </c>
      <c r="AN65" s="7">
        <v>29.3</v>
      </c>
      <c r="AO65" s="7">
        <v>25.7</v>
      </c>
      <c r="AP65" s="7">
        <v>23.6</v>
      </c>
      <c r="AQ65" s="7">
        <v>32.1</v>
      </c>
      <c r="AR65" s="7">
        <v>25.8</v>
      </c>
      <c r="AS65" s="7">
        <v>32.9</v>
      </c>
      <c r="AT65" s="7">
        <v>30.3</v>
      </c>
      <c r="AU65" s="7">
        <v>23.1</v>
      </c>
      <c r="AV65" s="7">
        <v>24.5</v>
      </c>
      <c r="AW65" s="7">
        <v>0.8</v>
      </c>
      <c r="AX65" s="7">
        <v>42.1</v>
      </c>
      <c r="AY65" s="7">
        <v>57.2</v>
      </c>
      <c r="AZ65" s="7">
        <v>32.9</v>
      </c>
      <c r="BA65" s="7">
        <v>42.7</v>
      </c>
      <c r="BB65" s="7">
        <v>28.8</v>
      </c>
      <c r="BC65" s="7">
        <v>38.1</v>
      </c>
      <c r="BD65" s="7">
        <v>-28.8</v>
      </c>
      <c r="BE65" s="7">
        <v>40.200000000000003</v>
      </c>
      <c r="BF65" s="7">
        <v>22.2</v>
      </c>
      <c r="BG65" s="7">
        <v>50</v>
      </c>
      <c r="BH65" s="7">
        <v>10.8</v>
      </c>
      <c r="BI65" s="7">
        <v>-16.399999999999999</v>
      </c>
      <c r="BJ65" s="7">
        <v>27.8</v>
      </c>
      <c r="BK65" s="7">
        <v>45.2</v>
      </c>
      <c r="BL65" s="7">
        <v>3.3</v>
      </c>
      <c r="BM65" s="7">
        <v>22.9</v>
      </c>
      <c r="BN65" s="7">
        <v>46.7</v>
      </c>
      <c r="BO65" s="7">
        <v>-1.6</v>
      </c>
      <c r="BP65" s="7">
        <v>36.4</v>
      </c>
      <c r="BQ65" s="7">
        <v>10.4</v>
      </c>
      <c r="BR65" s="7">
        <v>27.678999999999998</v>
      </c>
      <c r="BS65" s="7">
        <v>6.1</v>
      </c>
      <c r="BT65" s="7">
        <v>13.5</v>
      </c>
      <c r="BU65" s="7">
        <v>26.2</v>
      </c>
      <c r="BV65" s="7">
        <v>-16</v>
      </c>
      <c r="BW65" s="7">
        <v>0</v>
      </c>
      <c r="BX65" s="7">
        <v>25.9</v>
      </c>
      <c r="BY65" s="7">
        <v>24</v>
      </c>
      <c r="BZ65" s="7">
        <v>25</v>
      </c>
      <c r="CA65" s="7">
        <v>24.6</v>
      </c>
      <c r="CB65" s="7">
        <v>35.799999999999997</v>
      </c>
      <c r="CC65" s="7">
        <v>25.9</v>
      </c>
      <c r="CD65" s="7">
        <v>2.4</v>
      </c>
      <c r="CE65" s="7">
        <v>13.1</v>
      </c>
      <c r="CF65" s="7">
        <v>34.299999999999997</v>
      </c>
      <c r="CG65" s="7">
        <v>102.26</v>
      </c>
      <c r="CH65" s="7">
        <v>26.6</v>
      </c>
      <c r="CI65" s="7">
        <v>12.4</v>
      </c>
      <c r="CJ65" s="7">
        <v>20</v>
      </c>
      <c r="CK65" s="7">
        <v>13</v>
      </c>
      <c r="CL65" s="7">
        <v>16</v>
      </c>
      <c r="CM65" s="7">
        <v>16.899999999999999</v>
      </c>
      <c r="CN65" s="7">
        <v>17.100000000000001</v>
      </c>
      <c r="CO65" s="7">
        <v>6.4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12.2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11.53</v>
      </c>
      <c r="DF65" s="9">
        <f t="shared" ref="DF65" si="67">2/3*DF64+1/3*DF67</f>
        <v>11.399999999999999</v>
      </c>
      <c r="DG65" s="9">
        <f>2/3*DG64+1/3*DG67</f>
        <v>10.233333333333333</v>
      </c>
      <c r="DH65" s="7">
        <v>7.8</v>
      </c>
      <c r="DI65" s="7">
        <v>13</v>
      </c>
      <c r="DJ65" s="7">
        <v>303.58999999999997</v>
      </c>
      <c r="DK65" s="7">
        <v>23.3</v>
      </c>
      <c r="DL65" s="7">
        <v>0</v>
      </c>
      <c r="DM65" s="7">
        <v>6707.74</v>
      </c>
      <c r="DN65" s="7">
        <v>9</v>
      </c>
      <c r="DO65" s="7">
        <v>10</v>
      </c>
      <c r="DP65" s="7">
        <v>14.1</v>
      </c>
      <c r="DQ65" s="7">
        <v>12.5</v>
      </c>
      <c r="DR65" s="7">
        <v>-28.82</v>
      </c>
      <c r="DS65" s="8">
        <v>0</v>
      </c>
      <c r="DT65" s="8">
        <v>0</v>
      </c>
      <c r="DU65" s="7">
        <v>0</v>
      </c>
      <c r="DV65" s="7">
        <v>0</v>
      </c>
      <c r="DW65" s="9">
        <f t="shared" ref="DW65" si="68">DW64/2+DW66/2</f>
        <v>24.470000000000002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1.8</v>
      </c>
      <c r="EN65" s="7">
        <v>5.78</v>
      </c>
      <c r="EO65" s="7">
        <v>102.81</v>
      </c>
      <c r="EP65" s="7">
        <v>11.1</v>
      </c>
      <c r="EQ65" s="7">
        <v>4.8</v>
      </c>
      <c r="ER65" s="7">
        <v>11.4333333333333</v>
      </c>
      <c r="ES65" s="7">
        <v>11.7666666666666</v>
      </c>
      <c r="ET65" s="7">
        <v>5.0666666666666602</v>
      </c>
      <c r="EU65" s="7">
        <v>11.233333333333301</v>
      </c>
      <c r="EV65" s="7">
        <v>13.566666666666601</v>
      </c>
      <c r="EW65" s="7">
        <v>12.4</v>
      </c>
      <c r="EX65" s="7">
        <v>14.633333333333301</v>
      </c>
      <c r="EY65" s="7">
        <v>14.6</v>
      </c>
      <c r="EZ65" s="7">
        <v>10.633333333333301</v>
      </c>
      <c r="FA65" s="7">
        <v>12.9333333333333</v>
      </c>
      <c r="FB65" s="7">
        <v>10.033333333333299</v>
      </c>
      <c r="FC65" s="7">
        <v>2.5003000000000002</v>
      </c>
      <c r="FD65" s="7">
        <v>2.9508999999999999</v>
      </c>
      <c r="FE65" s="7">
        <v>4.5117666666666603</v>
      </c>
      <c r="FF65" s="7">
        <v>-2.6920000000000002</v>
      </c>
      <c r="FG65" s="7">
        <v>535.711097</v>
      </c>
      <c r="FH65" s="7">
        <v>10.605034666666601</v>
      </c>
      <c r="FI65" s="7">
        <v>48.051576333333301</v>
      </c>
      <c r="FJ65" s="7">
        <v>5.0912266666666603</v>
      </c>
      <c r="FK65" s="7">
        <v>51.948423666666599</v>
      </c>
      <c r="FL65" s="7">
        <v>5.513808</v>
      </c>
      <c r="FM65" s="7">
        <v>4.9998013333333304</v>
      </c>
      <c r="FN65" s="7">
        <v>-0.30748500000000001</v>
      </c>
      <c r="FO65" s="7">
        <v>-0.76866833333333295</v>
      </c>
      <c r="FP65" s="7">
        <v>8.9692480000000003</v>
      </c>
      <c r="FQ65" s="7">
        <v>0</v>
      </c>
      <c r="FR65" s="7">
        <v>150.46666666666599</v>
      </c>
      <c r="FS65" s="7">
        <v>17.8</v>
      </c>
      <c r="FT65" s="7">
        <v>105.8</v>
      </c>
      <c r="FU65" s="7">
        <v>26.8666666666666</v>
      </c>
      <c r="FV65" s="7">
        <v>18.3</v>
      </c>
      <c r="FW65" s="7">
        <v>8.5666666666666593</v>
      </c>
      <c r="FX65" s="7">
        <v>21.933333333333302</v>
      </c>
      <c r="FY65" s="7">
        <v>21.8333333333333</v>
      </c>
      <c r="FZ65" s="7">
        <v>11.4</v>
      </c>
      <c r="GA65" s="7">
        <v>10.233333333333301</v>
      </c>
    </row>
    <row r="66" spans="1:183" x14ac:dyDescent="0.3">
      <c r="A66" s="6">
        <v>38503</v>
      </c>
      <c r="B66" s="7">
        <v>16.600000000000001</v>
      </c>
      <c r="C66" s="7">
        <v>0</v>
      </c>
      <c r="D66" s="7">
        <v>0</v>
      </c>
      <c r="E66" s="7">
        <v>0</v>
      </c>
      <c r="F66" s="7">
        <v>11.3</v>
      </c>
      <c r="G66" s="7">
        <v>19.2</v>
      </c>
      <c r="H66" s="7">
        <v>14.7</v>
      </c>
      <c r="I66" s="7">
        <v>26.6</v>
      </c>
      <c r="J66" s="7">
        <v>0</v>
      </c>
      <c r="K66" s="7">
        <v>13.5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7.6</v>
      </c>
      <c r="R66" s="7">
        <v>5</v>
      </c>
      <c r="S66" s="7">
        <v>8.6999999999999993</v>
      </c>
      <c r="T66" s="7">
        <v>15</v>
      </c>
      <c r="U66" s="7">
        <v>0</v>
      </c>
      <c r="V66" s="7">
        <v>15.49</v>
      </c>
      <c r="W66" s="7">
        <v>0</v>
      </c>
      <c r="X66" s="7">
        <v>19.36</v>
      </c>
      <c r="Y66" s="7">
        <v>52.9</v>
      </c>
      <c r="Z66" s="7">
        <v>57</v>
      </c>
      <c r="AA66" s="7">
        <v>0</v>
      </c>
      <c r="AB66" s="7">
        <v>0</v>
      </c>
      <c r="AC66" s="7">
        <v>0</v>
      </c>
      <c r="AD66" s="7">
        <v>0</v>
      </c>
      <c r="AE66" s="7">
        <v>26.4</v>
      </c>
      <c r="AF66" s="7">
        <v>26.6</v>
      </c>
      <c r="AG66" s="7">
        <v>21.6</v>
      </c>
      <c r="AH66" s="7">
        <v>26.9</v>
      </c>
      <c r="AI66" s="7">
        <v>31.2</v>
      </c>
      <c r="AJ66" s="7">
        <v>25.4</v>
      </c>
      <c r="AK66" s="7">
        <v>27.8</v>
      </c>
      <c r="AL66" s="7">
        <v>13.7</v>
      </c>
      <c r="AM66" s="7">
        <v>29.5</v>
      </c>
      <c r="AN66" s="7">
        <v>31.3</v>
      </c>
      <c r="AO66" s="7">
        <v>24.9</v>
      </c>
      <c r="AP66" s="7">
        <v>24.6</v>
      </c>
      <c r="AQ66" s="7">
        <v>34.1</v>
      </c>
      <c r="AR66" s="7">
        <v>24.4</v>
      </c>
      <c r="AS66" s="7">
        <v>27.5</v>
      </c>
      <c r="AT66" s="7">
        <v>32.1</v>
      </c>
      <c r="AU66" s="7">
        <v>22.6</v>
      </c>
      <c r="AV66" s="7">
        <v>23.785</v>
      </c>
      <c r="AW66" s="7">
        <v>0.8</v>
      </c>
      <c r="AX66" s="7">
        <v>41.9</v>
      </c>
      <c r="AY66" s="7">
        <v>57.3</v>
      </c>
      <c r="AZ66" s="7">
        <v>27.5</v>
      </c>
      <c r="BA66" s="7">
        <v>49.2</v>
      </c>
      <c r="BB66" s="7">
        <v>31.7</v>
      </c>
      <c r="BC66" s="7">
        <v>34.200000000000003</v>
      </c>
      <c r="BD66" s="7">
        <v>-19.8</v>
      </c>
      <c r="BE66" s="7">
        <v>40.299999999999997</v>
      </c>
      <c r="BF66" s="7">
        <v>22.3</v>
      </c>
      <c r="BG66" s="7">
        <v>57.5</v>
      </c>
      <c r="BH66" s="7">
        <v>3.3</v>
      </c>
      <c r="BI66" s="7">
        <v>-14</v>
      </c>
      <c r="BJ66" s="7">
        <v>26.6</v>
      </c>
      <c r="BK66" s="7">
        <v>55.1</v>
      </c>
      <c r="BL66" s="7">
        <v>13.8</v>
      </c>
      <c r="BM66" s="7">
        <v>18.2</v>
      </c>
      <c r="BN66" s="7">
        <v>48.4</v>
      </c>
      <c r="BO66" s="7">
        <v>6.7</v>
      </c>
      <c r="BP66" s="7">
        <v>32.5</v>
      </c>
      <c r="BQ66" s="7">
        <v>12</v>
      </c>
      <c r="BR66" s="7">
        <v>25.012499999999999</v>
      </c>
      <c r="BS66" s="7">
        <v>11.2</v>
      </c>
      <c r="BT66" s="7">
        <v>24.9</v>
      </c>
      <c r="BU66" s="7">
        <v>28.7</v>
      </c>
      <c r="BV66" s="7">
        <v>-10.3</v>
      </c>
      <c r="BW66" s="7">
        <v>0</v>
      </c>
      <c r="BX66" s="7">
        <v>24.3</v>
      </c>
      <c r="BY66" s="7">
        <v>21.8</v>
      </c>
      <c r="BZ66" s="7">
        <v>20.6</v>
      </c>
      <c r="CA66" s="7">
        <v>25.5</v>
      </c>
      <c r="CB66" s="7">
        <v>36.799999999999997</v>
      </c>
      <c r="CC66" s="7">
        <v>24.3</v>
      </c>
      <c r="CD66" s="7">
        <v>3.7</v>
      </c>
      <c r="CE66" s="7">
        <v>14.5</v>
      </c>
      <c r="CF66" s="7">
        <v>33.6</v>
      </c>
      <c r="CG66" s="7">
        <v>102.17</v>
      </c>
      <c r="CH66" s="7">
        <v>25.5</v>
      </c>
      <c r="CI66" s="7">
        <v>11.4</v>
      </c>
      <c r="CJ66" s="7">
        <v>18.8</v>
      </c>
      <c r="CK66" s="7">
        <v>13.8</v>
      </c>
      <c r="CL66" s="7">
        <v>13.9</v>
      </c>
      <c r="CM66" s="7">
        <v>14.2</v>
      </c>
      <c r="CN66" s="7">
        <v>-6.8</v>
      </c>
      <c r="CO66" s="7">
        <v>12.8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12.8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12.13</v>
      </c>
      <c r="DF66" s="9">
        <f t="shared" ref="DF66" si="69">1/3*DF64+2/3*DF67</f>
        <v>11.5</v>
      </c>
      <c r="DG66" s="9">
        <f>1/3*DG64+2/3*DG67</f>
        <v>10.566666666666666</v>
      </c>
      <c r="DH66" s="7">
        <v>17.7</v>
      </c>
      <c r="DI66" s="7">
        <v>15.4</v>
      </c>
      <c r="DJ66" s="7">
        <v>327.19</v>
      </c>
      <c r="DK66" s="7">
        <v>23.2</v>
      </c>
      <c r="DL66" s="7">
        <v>0</v>
      </c>
      <c r="DM66" s="7">
        <v>6910.12</v>
      </c>
      <c r="DN66" s="7">
        <v>9.3000000000000007</v>
      </c>
      <c r="DO66" s="7">
        <v>10.4</v>
      </c>
      <c r="DP66" s="7">
        <v>14.6</v>
      </c>
      <c r="DQ66" s="7">
        <v>12.4</v>
      </c>
      <c r="DR66" s="7">
        <v>-4.7699999999999996</v>
      </c>
      <c r="DS66" s="8">
        <v>0</v>
      </c>
      <c r="DT66" s="8">
        <v>0</v>
      </c>
      <c r="DU66" s="7">
        <v>0</v>
      </c>
      <c r="DV66" s="7">
        <v>0</v>
      </c>
      <c r="DW66" s="7">
        <v>47.06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1.8</v>
      </c>
      <c r="EN66" s="7">
        <v>5.9</v>
      </c>
      <c r="EO66" s="7">
        <v>103.16</v>
      </c>
      <c r="EP66" s="7">
        <v>11.1</v>
      </c>
      <c r="EQ66" s="7">
        <v>4.9000000000000004</v>
      </c>
      <c r="ER66" s="7">
        <v>11.6666666666666</v>
      </c>
      <c r="ES66" s="7">
        <v>11.633333333333301</v>
      </c>
      <c r="ET66" s="7">
        <v>5.1333333333333302</v>
      </c>
      <c r="EU66" s="7">
        <v>11.3666666666666</v>
      </c>
      <c r="EV66" s="7">
        <v>14.4333333333333</v>
      </c>
      <c r="EW66" s="7">
        <v>13</v>
      </c>
      <c r="EX66" s="7">
        <v>14.7666666666666</v>
      </c>
      <c r="EY66" s="7">
        <v>14.6</v>
      </c>
      <c r="EZ66" s="7">
        <v>11.566666666666601</v>
      </c>
      <c r="FA66" s="7">
        <v>13.466666666666599</v>
      </c>
      <c r="FB66" s="7">
        <v>8.9666666666666597</v>
      </c>
      <c r="FC66" s="7">
        <v>2.4624999999999999</v>
      </c>
      <c r="FD66" s="7">
        <v>2.8186</v>
      </c>
      <c r="FE66" s="7">
        <v>4.3374333333333297</v>
      </c>
      <c r="FF66" s="7">
        <v>-2.5556999999999999</v>
      </c>
      <c r="FG66" s="7">
        <v>580.35516500000006</v>
      </c>
      <c r="FH66" s="7">
        <v>11.082421333333301</v>
      </c>
      <c r="FI66" s="7">
        <v>47.5635676666666</v>
      </c>
      <c r="FJ66" s="7">
        <v>5.26653533333333</v>
      </c>
      <c r="FK66" s="7">
        <v>52.4364323333333</v>
      </c>
      <c r="FL66" s="7">
        <v>5.8158859999999999</v>
      </c>
      <c r="FM66" s="7">
        <v>5.2213316666666598</v>
      </c>
      <c r="FN66" s="7">
        <v>-0.191132</v>
      </c>
      <c r="FO66" s="7">
        <v>-1.00213466666666</v>
      </c>
      <c r="FP66" s="7">
        <v>9.5691659999999992</v>
      </c>
      <c r="FQ66" s="7">
        <v>0</v>
      </c>
      <c r="FR66" s="7">
        <v>149.333333333333</v>
      </c>
      <c r="FS66" s="7">
        <v>17.8</v>
      </c>
      <c r="FT66" s="7">
        <v>104.6</v>
      </c>
      <c r="FU66" s="7">
        <v>26.933333333333302</v>
      </c>
      <c r="FV66" s="7">
        <v>18.3</v>
      </c>
      <c r="FW66" s="7">
        <v>8.6333333333333293</v>
      </c>
      <c r="FX66" s="7">
        <v>22.6666666666666</v>
      </c>
      <c r="FY66" s="7">
        <v>22.266666666666602</v>
      </c>
      <c r="FZ66" s="7">
        <v>11.5</v>
      </c>
      <c r="GA66" s="7">
        <v>10.566666666666601</v>
      </c>
    </row>
    <row r="67" spans="1:183" x14ac:dyDescent="0.3">
      <c r="A67" s="6">
        <v>38533</v>
      </c>
      <c r="B67" s="7">
        <v>16.8</v>
      </c>
      <c r="C67" s="7">
        <v>0</v>
      </c>
      <c r="D67" s="7">
        <v>0</v>
      </c>
      <c r="E67" s="7">
        <v>0</v>
      </c>
      <c r="F67" s="7">
        <v>10.199999999999999</v>
      </c>
      <c r="G67" s="7">
        <v>19.399999999999999</v>
      </c>
      <c r="H67" s="7">
        <v>15.4</v>
      </c>
      <c r="I67" s="7">
        <v>27.4</v>
      </c>
      <c r="J67" s="7">
        <v>0</v>
      </c>
      <c r="K67" s="7">
        <v>13.6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6.7</v>
      </c>
      <c r="R67" s="7">
        <v>-0.3</v>
      </c>
      <c r="S67" s="7">
        <v>5.4</v>
      </c>
      <c r="T67" s="7">
        <v>1.4</v>
      </c>
      <c r="U67" s="7">
        <v>0</v>
      </c>
      <c r="V67" s="7">
        <v>15.33</v>
      </c>
      <c r="W67" s="7">
        <v>0</v>
      </c>
      <c r="X67" s="7">
        <v>19.47</v>
      </c>
      <c r="Y67" s="7">
        <v>51.7</v>
      </c>
      <c r="Z67" s="7">
        <v>55.7</v>
      </c>
      <c r="AA67" s="7">
        <v>0</v>
      </c>
      <c r="AB67" s="7">
        <v>0</v>
      </c>
      <c r="AC67" s="7">
        <v>0</v>
      </c>
      <c r="AD67" s="7">
        <v>0</v>
      </c>
      <c r="AE67" s="7">
        <v>27.1</v>
      </c>
      <c r="AF67" s="7">
        <v>27.7</v>
      </c>
      <c r="AG67" s="7">
        <v>20.7</v>
      </c>
      <c r="AH67" s="7">
        <v>27.3</v>
      </c>
      <c r="AI67" s="7">
        <v>14.2</v>
      </c>
      <c r="AJ67" s="7">
        <v>26.5</v>
      </c>
      <c r="AK67" s="7">
        <v>27</v>
      </c>
      <c r="AL67" s="7">
        <v>11.8</v>
      </c>
      <c r="AM67" s="7">
        <v>22.3</v>
      </c>
      <c r="AN67" s="7">
        <v>35.4</v>
      </c>
      <c r="AO67" s="7">
        <v>22.6</v>
      </c>
      <c r="AP67" s="7">
        <v>24.8</v>
      </c>
      <c r="AQ67" s="7">
        <v>35.4</v>
      </c>
      <c r="AR67" s="7">
        <v>26</v>
      </c>
      <c r="AS67" s="7">
        <v>20.8</v>
      </c>
      <c r="AT67" s="7">
        <v>35.299999999999997</v>
      </c>
      <c r="AU67" s="7">
        <v>21.6</v>
      </c>
      <c r="AV67" s="7">
        <v>22.352</v>
      </c>
      <c r="AW67" s="7">
        <v>0.9</v>
      </c>
      <c r="AX67" s="7">
        <v>42.7</v>
      </c>
      <c r="AY67" s="7">
        <v>56.4</v>
      </c>
      <c r="AZ67" s="7">
        <v>20.8</v>
      </c>
      <c r="BA67" s="7">
        <v>54.9</v>
      </c>
      <c r="BB67" s="7">
        <v>35.1</v>
      </c>
      <c r="BC67" s="7">
        <v>35.9</v>
      </c>
      <c r="BD67" s="7">
        <v>-11.7</v>
      </c>
      <c r="BE67" s="7">
        <v>39.799999999999997</v>
      </c>
      <c r="BF67" s="7">
        <v>24.8</v>
      </c>
      <c r="BG67" s="7">
        <v>55.6</v>
      </c>
      <c r="BH67" s="7">
        <v>-4.9000000000000004</v>
      </c>
      <c r="BI67" s="7">
        <v>-26.9</v>
      </c>
      <c r="BJ67" s="7">
        <v>25.3</v>
      </c>
      <c r="BK67" s="7">
        <v>49.3</v>
      </c>
      <c r="BL67" s="7">
        <v>14.9</v>
      </c>
      <c r="BM67" s="7">
        <v>17.2</v>
      </c>
      <c r="BN67" s="7">
        <v>61.3</v>
      </c>
      <c r="BO67" s="7">
        <v>10.3</v>
      </c>
      <c r="BP67" s="7">
        <v>35.1</v>
      </c>
      <c r="BQ67" s="7">
        <v>12</v>
      </c>
      <c r="BR67" s="7">
        <v>26.1706</v>
      </c>
      <c r="BS67" s="7">
        <v>5.2</v>
      </c>
      <c r="BT67" s="7">
        <v>24.3</v>
      </c>
      <c r="BU67" s="7">
        <v>28.4</v>
      </c>
      <c r="BV67" s="7">
        <v>-10.9</v>
      </c>
      <c r="BW67" s="7">
        <v>0</v>
      </c>
      <c r="BX67" s="7">
        <v>23.5</v>
      </c>
      <c r="BY67" s="7">
        <v>21.3</v>
      </c>
      <c r="BZ67" s="7">
        <v>19.100000000000001</v>
      </c>
      <c r="CA67" s="7">
        <v>23.8</v>
      </c>
      <c r="CB67" s="7">
        <v>35.1</v>
      </c>
      <c r="CC67" s="7">
        <v>23.5</v>
      </c>
      <c r="CD67" s="7">
        <v>3.9</v>
      </c>
      <c r="CE67" s="7">
        <v>14.8</v>
      </c>
      <c r="CF67" s="7">
        <v>31.3</v>
      </c>
      <c r="CG67" s="7">
        <v>102.08</v>
      </c>
      <c r="CH67" s="7">
        <v>23.3</v>
      </c>
      <c r="CI67" s="7">
        <v>10.9</v>
      </c>
      <c r="CJ67" s="7">
        <v>18.8</v>
      </c>
      <c r="CK67" s="7">
        <v>16.3</v>
      </c>
      <c r="CL67" s="7">
        <v>14</v>
      </c>
      <c r="CM67" s="7">
        <v>14.4</v>
      </c>
      <c r="CN67" s="7">
        <v>-9.6</v>
      </c>
      <c r="CO67" s="7">
        <v>13.1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12.9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12.34</v>
      </c>
      <c r="DF67" s="7">
        <v>11.6</v>
      </c>
      <c r="DG67" s="7">
        <v>10.9</v>
      </c>
      <c r="DH67" s="7">
        <v>36.03</v>
      </c>
      <c r="DI67" s="7">
        <v>20.3</v>
      </c>
      <c r="DJ67" s="7">
        <v>425.12</v>
      </c>
      <c r="DK67" s="7">
        <v>23.2</v>
      </c>
      <c r="DL67" s="7">
        <v>0</v>
      </c>
      <c r="DM67" s="7">
        <v>7109.73</v>
      </c>
      <c r="DN67" s="7">
        <v>9.6300000000000008</v>
      </c>
      <c r="DO67" s="7">
        <v>11.25</v>
      </c>
      <c r="DP67" s="7">
        <v>15.67</v>
      </c>
      <c r="DQ67" s="7">
        <v>13.3</v>
      </c>
      <c r="DR67" s="7">
        <v>64.88</v>
      </c>
      <c r="DS67" s="8">
        <v>0</v>
      </c>
      <c r="DT67" s="8">
        <v>0</v>
      </c>
      <c r="DU67" s="7">
        <v>0</v>
      </c>
      <c r="DV67" s="7">
        <v>0</v>
      </c>
      <c r="DW67" s="9">
        <f t="shared" ref="DW67" si="70">DW66/2+DW68/2</f>
        <v>125.065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1.6</v>
      </c>
      <c r="EN67" s="7">
        <v>5.2</v>
      </c>
      <c r="EO67" s="7">
        <v>103.01</v>
      </c>
      <c r="EP67" s="7">
        <v>11.1</v>
      </c>
      <c r="EQ67" s="7">
        <v>5</v>
      </c>
      <c r="ER67" s="7">
        <v>11.9</v>
      </c>
      <c r="ES67" s="7">
        <v>11.5</v>
      </c>
      <c r="ET67" s="7">
        <v>5.2</v>
      </c>
      <c r="EU67" s="7">
        <v>11.499999999999901</v>
      </c>
      <c r="EV67" s="7">
        <v>15.3</v>
      </c>
      <c r="EW67" s="7">
        <v>13.6</v>
      </c>
      <c r="EX67" s="7">
        <v>14.899999999999901</v>
      </c>
      <c r="EY67" s="7">
        <v>14.6</v>
      </c>
      <c r="EZ67" s="7">
        <v>12.499999999999901</v>
      </c>
      <c r="FA67" s="7">
        <v>14</v>
      </c>
      <c r="FB67" s="7">
        <v>7.8999999999999897</v>
      </c>
      <c r="FC67" s="7">
        <v>2.4247000000000001</v>
      </c>
      <c r="FD67" s="7">
        <v>2.6863000000000001</v>
      </c>
      <c r="FE67" s="7">
        <v>4.1631</v>
      </c>
      <c r="FF67" s="7">
        <v>-2.4194</v>
      </c>
      <c r="FG67" s="7">
        <v>624.999233</v>
      </c>
      <c r="FH67" s="7">
        <v>11.559808</v>
      </c>
      <c r="FI67" s="7">
        <v>47.075558999999998</v>
      </c>
      <c r="FJ67" s="7">
        <v>5.4418439999999997</v>
      </c>
      <c r="FK67" s="7">
        <v>52.924441000000002</v>
      </c>
      <c r="FL67" s="7">
        <v>6.1179639999999997</v>
      </c>
      <c r="FM67" s="7">
        <v>5.4428619999999901</v>
      </c>
      <c r="FN67" s="7">
        <v>-7.4778999999999998E-2</v>
      </c>
      <c r="FO67" s="7">
        <v>-1.23560099999999</v>
      </c>
      <c r="FP67" s="7">
        <v>10.169084</v>
      </c>
      <c r="FQ67" s="7">
        <v>0</v>
      </c>
      <c r="FR67" s="7">
        <v>148.19999999999999</v>
      </c>
      <c r="FS67" s="7">
        <v>17.8</v>
      </c>
      <c r="FT67" s="7">
        <v>103.4</v>
      </c>
      <c r="FU67" s="7">
        <v>27</v>
      </c>
      <c r="FV67" s="7">
        <v>18.3</v>
      </c>
      <c r="FW67" s="7">
        <v>8.6999999999999993</v>
      </c>
      <c r="FX67" s="7">
        <v>23.4</v>
      </c>
      <c r="FY67" s="7">
        <v>22.7</v>
      </c>
      <c r="FZ67" s="7">
        <v>11.6</v>
      </c>
      <c r="GA67" s="7">
        <v>10.899999999999901</v>
      </c>
    </row>
    <row r="68" spans="1:183" x14ac:dyDescent="0.3">
      <c r="A68" s="6">
        <v>38564</v>
      </c>
      <c r="B68" s="7">
        <v>16.100000000000001</v>
      </c>
      <c r="C68" s="7">
        <v>0</v>
      </c>
      <c r="D68" s="7">
        <v>0</v>
      </c>
      <c r="E68" s="7">
        <v>0</v>
      </c>
      <c r="F68" s="7">
        <v>11.3</v>
      </c>
      <c r="G68" s="7">
        <v>18</v>
      </c>
      <c r="H68" s="7">
        <v>16.5</v>
      </c>
      <c r="I68" s="7">
        <v>24.5</v>
      </c>
      <c r="J68" s="7">
        <v>0</v>
      </c>
      <c r="K68" s="7">
        <v>14.9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5.6</v>
      </c>
      <c r="R68" s="7">
        <v>3.3</v>
      </c>
      <c r="S68" s="7">
        <v>6.3</v>
      </c>
      <c r="T68" s="7">
        <v>-0.9</v>
      </c>
      <c r="U68" s="7">
        <v>0</v>
      </c>
      <c r="V68" s="7">
        <v>16.22</v>
      </c>
      <c r="W68" s="7">
        <v>0</v>
      </c>
      <c r="X68" s="7">
        <v>19.09</v>
      </c>
      <c r="Y68" s="7">
        <v>51.1</v>
      </c>
      <c r="Z68" s="7">
        <v>53.3</v>
      </c>
      <c r="AA68" s="7">
        <v>0</v>
      </c>
      <c r="AB68" s="7">
        <v>0</v>
      </c>
      <c r="AC68" s="7">
        <v>0</v>
      </c>
      <c r="AD68" s="7">
        <v>0</v>
      </c>
      <c r="AE68" s="7">
        <v>27.2</v>
      </c>
      <c r="AF68" s="7">
        <v>28</v>
      </c>
      <c r="AG68" s="7">
        <v>22.2</v>
      </c>
      <c r="AH68" s="7">
        <v>23.6</v>
      </c>
      <c r="AI68" s="7">
        <v>18.2</v>
      </c>
      <c r="AJ68" s="7">
        <v>27.6</v>
      </c>
      <c r="AK68" s="7">
        <v>24.7</v>
      </c>
      <c r="AL68" s="7">
        <v>14.8</v>
      </c>
      <c r="AM68" s="7">
        <v>24.2</v>
      </c>
      <c r="AN68" s="7">
        <v>35.799999999999997</v>
      </c>
      <c r="AO68" s="7">
        <v>22.4</v>
      </c>
      <c r="AP68" s="7">
        <v>26.6</v>
      </c>
      <c r="AQ68" s="7">
        <v>31.5</v>
      </c>
      <c r="AR68" s="7">
        <v>24.3</v>
      </c>
      <c r="AS68" s="7">
        <v>17.7</v>
      </c>
      <c r="AT68" s="7">
        <v>35.4</v>
      </c>
      <c r="AU68" s="7">
        <v>21.9</v>
      </c>
      <c r="AV68" s="7">
        <v>22.119</v>
      </c>
      <c r="AW68" s="7">
        <v>0.9</v>
      </c>
      <c r="AX68" s="7">
        <v>42.5</v>
      </c>
      <c r="AY68" s="7">
        <v>56.6</v>
      </c>
      <c r="AZ68" s="7">
        <v>17.7</v>
      </c>
      <c r="BA68" s="7">
        <v>52.8</v>
      </c>
      <c r="BB68" s="7">
        <v>35.1</v>
      </c>
      <c r="BC68" s="7">
        <v>35.9</v>
      </c>
      <c r="BD68" s="7">
        <v>-7.5</v>
      </c>
      <c r="BE68" s="7">
        <v>40.5</v>
      </c>
      <c r="BF68" s="7">
        <v>23.9</v>
      </c>
      <c r="BG68" s="7">
        <v>59</v>
      </c>
      <c r="BH68" s="7">
        <v>-7.5</v>
      </c>
      <c r="BI68" s="7">
        <v>-9.5</v>
      </c>
      <c r="BJ68" s="7">
        <v>24.8</v>
      </c>
      <c r="BK68" s="7">
        <v>46.7</v>
      </c>
      <c r="BL68" s="7">
        <v>18.600000000000001</v>
      </c>
      <c r="BM68" s="7">
        <v>19.600000000000001</v>
      </c>
      <c r="BN68" s="7">
        <v>63.5</v>
      </c>
      <c r="BO68" s="7">
        <v>12.3</v>
      </c>
      <c r="BP68" s="7">
        <v>32.5</v>
      </c>
      <c r="BQ68" s="7">
        <v>15.6</v>
      </c>
      <c r="BR68" s="7">
        <v>26.4772</v>
      </c>
      <c r="BS68" s="7">
        <v>8</v>
      </c>
      <c r="BT68" s="7">
        <v>28.4</v>
      </c>
      <c r="BU68" s="7">
        <v>26.1</v>
      </c>
      <c r="BV68" s="7">
        <v>-4.9000000000000004</v>
      </c>
      <c r="BW68" s="7">
        <v>0</v>
      </c>
      <c r="BX68" s="7">
        <v>23.5</v>
      </c>
      <c r="BY68" s="7">
        <v>22.2</v>
      </c>
      <c r="BZ68" s="7">
        <v>19.2</v>
      </c>
      <c r="CA68" s="7">
        <v>26.2</v>
      </c>
      <c r="CB68" s="7">
        <v>28.8</v>
      </c>
      <c r="CC68" s="7">
        <v>23.5</v>
      </c>
      <c r="CD68" s="7">
        <v>3.9</v>
      </c>
      <c r="CE68" s="7">
        <v>9.4</v>
      </c>
      <c r="CF68" s="7">
        <v>28.5</v>
      </c>
      <c r="CG68" s="7">
        <v>101.97</v>
      </c>
      <c r="CH68" s="7">
        <v>23.5</v>
      </c>
      <c r="CI68" s="7">
        <v>13.3</v>
      </c>
      <c r="CJ68" s="7">
        <v>19.8</v>
      </c>
      <c r="CK68" s="7">
        <v>24</v>
      </c>
      <c r="CL68" s="7">
        <v>22.9</v>
      </c>
      <c r="CM68" s="7">
        <v>23.3</v>
      </c>
      <c r="CN68" s="7">
        <v>4.5999999999999996</v>
      </c>
      <c r="CO68" s="7">
        <v>21.6</v>
      </c>
      <c r="CP68" s="7">
        <v>0</v>
      </c>
      <c r="CQ68" s="7">
        <v>0</v>
      </c>
      <c r="CR68" s="7">
        <v>0</v>
      </c>
      <c r="CS68" s="7">
        <v>6.2</v>
      </c>
      <c r="CT68" s="7">
        <v>0</v>
      </c>
      <c r="CU68" s="7">
        <v>0</v>
      </c>
      <c r="CV68" s="7">
        <v>0</v>
      </c>
      <c r="CW68" s="7">
        <v>12.7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11.81</v>
      </c>
      <c r="DF68" s="9">
        <f t="shared" ref="DF68" si="71">2/3*DF67+1/3*DF70</f>
        <v>11.633333333333333</v>
      </c>
      <c r="DG68" s="9">
        <f>2/3*DG67+1/3*DG70</f>
        <v>10.833333333333332</v>
      </c>
      <c r="DH68" s="7">
        <v>25.22</v>
      </c>
      <c r="DI68" s="7">
        <v>18.2</v>
      </c>
      <c r="DJ68" s="7">
        <v>418.69</v>
      </c>
      <c r="DK68" s="7">
        <v>22.8</v>
      </c>
      <c r="DL68" s="7">
        <v>0</v>
      </c>
      <c r="DM68" s="7">
        <v>7327.33</v>
      </c>
      <c r="DN68" s="7">
        <v>9.1</v>
      </c>
      <c r="DO68" s="7">
        <v>11</v>
      </c>
      <c r="DP68" s="7">
        <v>16.3</v>
      </c>
      <c r="DQ68" s="7">
        <v>13.1</v>
      </c>
      <c r="DR68" s="7">
        <v>1589.47</v>
      </c>
      <c r="DS68" s="8">
        <v>0</v>
      </c>
      <c r="DT68" s="8">
        <v>0</v>
      </c>
      <c r="DU68" s="7">
        <v>0</v>
      </c>
      <c r="DV68" s="7">
        <v>0</v>
      </c>
      <c r="DW68" s="7">
        <v>203.07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1.8</v>
      </c>
      <c r="EN68" s="7">
        <v>5.2</v>
      </c>
      <c r="EO68" s="7">
        <v>102.72</v>
      </c>
      <c r="EP68" s="7">
        <v>11</v>
      </c>
      <c r="EQ68" s="7">
        <v>5</v>
      </c>
      <c r="ER68" s="7">
        <v>11.6666666666666</v>
      </c>
      <c r="ES68" s="7">
        <v>11.8</v>
      </c>
      <c r="ET68" s="7">
        <v>5.1666666666666599</v>
      </c>
      <c r="EU68" s="7">
        <v>11.3666666666666</v>
      </c>
      <c r="EV68" s="7">
        <v>14.233333333333301</v>
      </c>
      <c r="EW68" s="7">
        <v>13.3666666666666</v>
      </c>
      <c r="EX68" s="7">
        <v>14.066666666666601</v>
      </c>
      <c r="EY68" s="7">
        <v>13.4333333333333</v>
      </c>
      <c r="EZ68" s="7">
        <v>13.7666666666666</v>
      </c>
      <c r="FA68" s="7">
        <v>13.2</v>
      </c>
      <c r="FB68" s="7">
        <v>9.0666666666666593</v>
      </c>
      <c r="FC68" s="7">
        <v>2.4193333333333298</v>
      </c>
      <c r="FD68" s="7">
        <v>2.6288</v>
      </c>
      <c r="FE68" s="7">
        <v>3.8250333333333302</v>
      </c>
      <c r="FF68" s="7">
        <v>-2.1538333333333299</v>
      </c>
      <c r="FG68" s="7">
        <v>642.66122499999994</v>
      </c>
      <c r="FH68" s="7">
        <v>11.5748763333333</v>
      </c>
      <c r="FI68" s="7">
        <v>47.851160666666601</v>
      </c>
      <c r="FJ68" s="7">
        <v>5.53894633333333</v>
      </c>
      <c r="FK68" s="7">
        <v>52.148839333333299</v>
      </c>
      <c r="FL68" s="7">
        <v>6.0359299999999996</v>
      </c>
      <c r="FM68" s="7">
        <v>5.6880373333333303</v>
      </c>
      <c r="FN68" s="7">
        <v>-0.221353666666667</v>
      </c>
      <c r="FO68" s="7">
        <v>-1.18348233333333</v>
      </c>
      <c r="FP68" s="7">
        <v>10.100232</v>
      </c>
      <c r="FQ68" s="7">
        <v>0</v>
      </c>
      <c r="FR68" s="7">
        <v>147.766666666666</v>
      </c>
      <c r="FS68" s="7">
        <v>17.7</v>
      </c>
      <c r="FT68" s="7">
        <v>103.033333333333</v>
      </c>
      <c r="FU68" s="7">
        <v>27.033333333333299</v>
      </c>
      <c r="FV68" s="7">
        <v>18.233333333333299</v>
      </c>
      <c r="FW68" s="7">
        <v>8.8000000000000007</v>
      </c>
      <c r="FX68" s="7">
        <v>23.7</v>
      </c>
      <c r="FY68" s="7">
        <v>23.133333333333301</v>
      </c>
      <c r="FZ68" s="7">
        <v>11.633333333333301</v>
      </c>
      <c r="GA68" s="7">
        <v>10.8333333333333</v>
      </c>
    </row>
    <row r="69" spans="1:183" x14ac:dyDescent="0.3">
      <c r="A69" s="6">
        <v>38595</v>
      </c>
      <c r="B69" s="7">
        <v>16</v>
      </c>
      <c r="C69" s="7">
        <v>0</v>
      </c>
      <c r="D69" s="7">
        <v>0</v>
      </c>
      <c r="E69" s="7">
        <v>0</v>
      </c>
      <c r="F69" s="7">
        <v>11.1</v>
      </c>
      <c r="G69" s="7">
        <v>17.3</v>
      </c>
      <c r="H69" s="7">
        <v>16.3</v>
      </c>
      <c r="I69" s="7">
        <v>24.6</v>
      </c>
      <c r="J69" s="7">
        <v>0</v>
      </c>
      <c r="K69" s="7">
        <v>12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3.4</v>
      </c>
      <c r="R69" s="7">
        <v>4.3</v>
      </c>
      <c r="S69" s="7">
        <v>2.2999999999999998</v>
      </c>
      <c r="T69" s="7">
        <v>1.4</v>
      </c>
      <c r="U69" s="7">
        <v>0</v>
      </c>
      <c r="V69" s="7">
        <v>15.96</v>
      </c>
      <c r="W69" s="7">
        <v>0</v>
      </c>
      <c r="X69" s="7">
        <v>18.940000000000001</v>
      </c>
      <c r="Y69" s="7">
        <v>52.6</v>
      </c>
      <c r="Z69" s="7">
        <v>55.8</v>
      </c>
      <c r="AA69" s="7">
        <v>0</v>
      </c>
      <c r="AB69" s="7">
        <v>0</v>
      </c>
      <c r="AC69" s="7">
        <v>0</v>
      </c>
      <c r="AD69" s="7">
        <v>0</v>
      </c>
      <c r="AE69" s="7">
        <v>27.4</v>
      </c>
      <c r="AF69" s="7">
        <v>28.2</v>
      </c>
      <c r="AG69" s="7">
        <v>20.2</v>
      </c>
      <c r="AH69" s="7">
        <v>23.9</v>
      </c>
      <c r="AI69" s="7">
        <v>25.5</v>
      </c>
      <c r="AJ69" s="7">
        <v>27.4</v>
      </c>
      <c r="AK69" s="7">
        <v>26.7</v>
      </c>
      <c r="AL69" s="7">
        <v>15</v>
      </c>
      <c r="AM69" s="7">
        <v>25.1</v>
      </c>
      <c r="AN69" s="7">
        <v>36.299999999999997</v>
      </c>
      <c r="AO69" s="7">
        <v>19</v>
      </c>
      <c r="AP69" s="7">
        <v>27</v>
      </c>
      <c r="AQ69" s="7">
        <v>30.7</v>
      </c>
      <c r="AR69" s="7">
        <v>25</v>
      </c>
      <c r="AS69" s="7">
        <v>20</v>
      </c>
      <c r="AT69" s="7">
        <v>35.200000000000003</v>
      </c>
      <c r="AU69" s="7">
        <v>22.3</v>
      </c>
      <c r="AV69" s="7">
        <v>21.896000000000001</v>
      </c>
      <c r="AW69" s="7">
        <v>1</v>
      </c>
      <c r="AX69" s="7">
        <v>42.1</v>
      </c>
      <c r="AY69" s="7">
        <v>56.9</v>
      </c>
      <c r="AZ69" s="7">
        <v>20</v>
      </c>
      <c r="BA69" s="7">
        <v>50.5</v>
      </c>
      <c r="BB69" s="7">
        <v>35.700000000000003</v>
      </c>
      <c r="BC69" s="7">
        <v>35.1</v>
      </c>
      <c r="BD69" s="7">
        <v>-11.3</v>
      </c>
      <c r="BE69" s="7">
        <v>40</v>
      </c>
      <c r="BF69" s="7">
        <v>24.9</v>
      </c>
      <c r="BG69" s="7">
        <v>54.5</v>
      </c>
      <c r="BH69" s="7">
        <v>-8.3000000000000007</v>
      </c>
      <c r="BI69" s="7">
        <v>-11.5</v>
      </c>
      <c r="BJ69" s="7">
        <v>23.9</v>
      </c>
      <c r="BK69" s="7">
        <v>46.6</v>
      </c>
      <c r="BL69" s="7">
        <v>28</v>
      </c>
      <c r="BM69" s="7">
        <v>22.1</v>
      </c>
      <c r="BN69" s="7">
        <v>59.9</v>
      </c>
      <c r="BO69" s="7">
        <v>11.9</v>
      </c>
      <c r="BP69" s="7">
        <v>37.6</v>
      </c>
      <c r="BQ69" s="7">
        <v>27.3</v>
      </c>
      <c r="BR69" s="7">
        <v>27.3353</v>
      </c>
      <c r="BS69" s="7">
        <v>9.4</v>
      </c>
      <c r="BT69" s="7">
        <v>28.4</v>
      </c>
      <c r="BU69" s="7">
        <v>29.7</v>
      </c>
      <c r="BV69" s="7">
        <v>-0.3</v>
      </c>
      <c r="BW69" s="7">
        <v>0</v>
      </c>
      <c r="BX69" s="7">
        <v>22.3</v>
      </c>
      <c r="BY69" s="7">
        <v>21.5</v>
      </c>
      <c r="BZ69" s="7">
        <v>19.3</v>
      </c>
      <c r="CA69" s="7">
        <v>23.4</v>
      </c>
      <c r="CB69" s="7">
        <v>25.7</v>
      </c>
      <c r="CC69" s="7">
        <v>22.3</v>
      </c>
      <c r="CD69" s="7">
        <v>2.7</v>
      </c>
      <c r="CE69" s="7">
        <v>6.2</v>
      </c>
      <c r="CF69" s="7">
        <v>25.2</v>
      </c>
      <c r="CG69" s="7">
        <v>101.76</v>
      </c>
      <c r="CH69" s="7">
        <v>22.8</v>
      </c>
      <c r="CI69" s="7">
        <v>13</v>
      </c>
      <c r="CJ69" s="7">
        <v>18.899999999999999</v>
      </c>
      <c r="CK69" s="7">
        <v>24.7</v>
      </c>
      <c r="CL69" s="7">
        <v>24.3</v>
      </c>
      <c r="CM69" s="7">
        <v>24.8</v>
      </c>
      <c r="CN69" s="7">
        <v>67.218699999999998</v>
      </c>
      <c r="CO69" s="7">
        <v>76.1892</v>
      </c>
      <c r="CP69" s="7">
        <v>35.9</v>
      </c>
      <c r="CQ69" s="7">
        <v>0</v>
      </c>
      <c r="CR69" s="7">
        <v>0</v>
      </c>
      <c r="CS69" s="7">
        <v>7.6</v>
      </c>
      <c r="CT69" s="7">
        <v>0</v>
      </c>
      <c r="CU69" s="7">
        <v>0</v>
      </c>
      <c r="CV69" s="7">
        <v>0</v>
      </c>
      <c r="CW69" s="7">
        <v>12.5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12.16</v>
      </c>
      <c r="DF69" s="9">
        <f t="shared" ref="DF69" si="72">1/3*DF67+2/3*DF70</f>
        <v>11.666666666666664</v>
      </c>
      <c r="DG69" s="9">
        <f>1/3*DG67+2/3*DG70</f>
        <v>10.766666666666666</v>
      </c>
      <c r="DH69" s="7">
        <v>9.5399999999999991</v>
      </c>
      <c r="DI69" s="7">
        <v>18.5</v>
      </c>
      <c r="DJ69" s="7">
        <v>135.91999999999999</v>
      </c>
      <c r="DK69" s="7">
        <v>23.5</v>
      </c>
      <c r="DL69" s="7">
        <v>0</v>
      </c>
      <c r="DM69" s="7">
        <v>7532.09</v>
      </c>
      <c r="DN69" s="7">
        <v>9.39</v>
      </c>
      <c r="DO69" s="7">
        <v>11.5</v>
      </c>
      <c r="DP69" s="7">
        <v>17.34</v>
      </c>
      <c r="DQ69" s="7">
        <v>13.4</v>
      </c>
      <c r="DR69" s="7">
        <v>63.96</v>
      </c>
      <c r="DS69" s="8">
        <v>0</v>
      </c>
      <c r="DT69" s="8">
        <v>0</v>
      </c>
      <c r="DU69" s="7">
        <v>0</v>
      </c>
      <c r="DV69" s="7">
        <v>0</v>
      </c>
      <c r="DW69" s="7">
        <v>91.4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1.3</v>
      </c>
      <c r="EN69" s="7">
        <v>5.3</v>
      </c>
      <c r="EO69" s="7">
        <v>102.13</v>
      </c>
      <c r="EP69" s="7">
        <v>10.9</v>
      </c>
      <c r="EQ69" s="7">
        <v>5</v>
      </c>
      <c r="ER69" s="7">
        <v>11.4333333333333</v>
      </c>
      <c r="ES69" s="7">
        <v>12.1</v>
      </c>
      <c r="ET69" s="7">
        <v>5.1333333333333302</v>
      </c>
      <c r="EU69" s="7">
        <v>11.233333333333301</v>
      </c>
      <c r="EV69" s="7">
        <v>13.1666666666666</v>
      </c>
      <c r="EW69" s="7">
        <v>13.133333333333301</v>
      </c>
      <c r="EX69" s="7">
        <v>13.233333333333301</v>
      </c>
      <c r="EY69" s="7">
        <v>12.2666666666666</v>
      </c>
      <c r="EZ69" s="7">
        <v>15.033333333333299</v>
      </c>
      <c r="FA69" s="7">
        <v>12.4</v>
      </c>
      <c r="FB69" s="7">
        <v>10.233333333333301</v>
      </c>
      <c r="FC69" s="7">
        <v>2.4139666666666599</v>
      </c>
      <c r="FD69" s="7">
        <v>2.5712999999999999</v>
      </c>
      <c r="FE69" s="7">
        <v>3.4869666666666599</v>
      </c>
      <c r="FF69" s="7">
        <v>-1.8882666666666601</v>
      </c>
      <c r="FG69" s="7">
        <v>660.323217</v>
      </c>
      <c r="FH69" s="7">
        <v>11.5899446666666</v>
      </c>
      <c r="FI69" s="7">
        <v>48.626762333333303</v>
      </c>
      <c r="FJ69" s="7">
        <v>5.6360486666666603</v>
      </c>
      <c r="FK69" s="7">
        <v>51.373237666666597</v>
      </c>
      <c r="FL69" s="7">
        <v>5.9538960000000003</v>
      </c>
      <c r="FM69" s="7">
        <v>5.9332126666666598</v>
      </c>
      <c r="FN69" s="7">
        <v>-0.36792833333333402</v>
      </c>
      <c r="FO69" s="7">
        <v>-1.13136366666666</v>
      </c>
      <c r="FP69" s="7">
        <v>10.03138</v>
      </c>
      <c r="FQ69" s="7">
        <v>0</v>
      </c>
      <c r="FR69" s="7">
        <v>147.333333333333</v>
      </c>
      <c r="FS69" s="7">
        <v>17.600000000000001</v>
      </c>
      <c r="FT69" s="7">
        <v>102.666666666666</v>
      </c>
      <c r="FU69" s="7">
        <v>27.066666666666599</v>
      </c>
      <c r="FV69" s="7">
        <v>18.1666666666666</v>
      </c>
      <c r="FW69" s="7">
        <v>8.9</v>
      </c>
      <c r="FX69" s="7">
        <v>24</v>
      </c>
      <c r="FY69" s="7">
        <v>23.566666666666599</v>
      </c>
      <c r="FZ69" s="7">
        <v>11.6666666666666</v>
      </c>
      <c r="GA69" s="7">
        <v>10.7666666666666</v>
      </c>
    </row>
    <row r="70" spans="1:183" x14ac:dyDescent="0.3">
      <c r="A70" s="6">
        <v>38625</v>
      </c>
      <c r="B70" s="7">
        <v>16.5</v>
      </c>
      <c r="C70" s="7">
        <v>0</v>
      </c>
      <c r="D70" s="7">
        <v>0</v>
      </c>
      <c r="E70" s="7">
        <v>0</v>
      </c>
      <c r="F70" s="7">
        <v>11.3</v>
      </c>
      <c r="G70" s="7">
        <v>17.8</v>
      </c>
      <c r="H70" s="7">
        <v>17.3</v>
      </c>
      <c r="I70" s="7">
        <v>25.6</v>
      </c>
      <c r="J70" s="7">
        <v>0</v>
      </c>
      <c r="K70" s="7">
        <v>12.7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4.5999999999999996</v>
      </c>
      <c r="R70" s="7">
        <v>4.3</v>
      </c>
      <c r="S70" s="7">
        <v>1.9</v>
      </c>
      <c r="T70" s="7">
        <v>4.0999999999999996</v>
      </c>
      <c r="U70" s="7">
        <v>0</v>
      </c>
      <c r="V70" s="7">
        <v>16.149999999999999</v>
      </c>
      <c r="W70" s="7">
        <v>0</v>
      </c>
      <c r="X70" s="7">
        <v>18.78</v>
      </c>
      <c r="Y70" s="7">
        <v>55.1</v>
      </c>
      <c r="Z70" s="7">
        <v>61</v>
      </c>
      <c r="AA70" s="7">
        <v>0</v>
      </c>
      <c r="AB70" s="7">
        <v>50.9</v>
      </c>
      <c r="AC70" s="7">
        <v>0</v>
      </c>
      <c r="AD70" s="7">
        <v>0</v>
      </c>
      <c r="AE70" s="7">
        <v>27.7</v>
      </c>
      <c r="AF70" s="7">
        <v>28.4</v>
      </c>
      <c r="AG70" s="7">
        <v>21.9</v>
      </c>
      <c r="AH70" s="7">
        <v>24.8</v>
      </c>
      <c r="AI70" s="7">
        <v>20.2</v>
      </c>
      <c r="AJ70" s="7">
        <v>27.2</v>
      </c>
      <c r="AK70" s="7">
        <v>21.1</v>
      </c>
      <c r="AL70" s="7">
        <v>15.2</v>
      </c>
      <c r="AM70" s="7">
        <v>26.9</v>
      </c>
      <c r="AN70" s="7">
        <v>36.4</v>
      </c>
      <c r="AO70" s="7">
        <v>17.899999999999999</v>
      </c>
      <c r="AP70" s="7">
        <v>27.1</v>
      </c>
      <c r="AQ70" s="7">
        <v>30.8</v>
      </c>
      <c r="AR70" s="7">
        <v>26.1</v>
      </c>
      <c r="AS70" s="7">
        <v>18.7</v>
      </c>
      <c r="AT70" s="7">
        <v>35.5</v>
      </c>
      <c r="AU70" s="7">
        <v>22.7</v>
      </c>
      <c r="AV70" s="7">
        <v>21.5</v>
      </c>
      <c r="AW70" s="7">
        <v>1</v>
      </c>
      <c r="AX70" s="7">
        <v>42.1</v>
      </c>
      <c r="AY70" s="7">
        <v>56.9</v>
      </c>
      <c r="AZ70" s="7">
        <v>18.899999999999999</v>
      </c>
      <c r="BA70" s="7">
        <v>51.3</v>
      </c>
      <c r="BB70" s="7">
        <v>36.1</v>
      </c>
      <c r="BC70" s="7">
        <v>34.6</v>
      </c>
      <c r="BD70" s="7">
        <v>-7.6</v>
      </c>
      <c r="BE70" s="7">
        <v>43.8</v>
      </c>
      <c r="BF70" s="7">
        <v>26.3</v>
      </c>
      <c r="BG70" s="7">
        <v>54.4</v>
      </c>
      <c r="BH70" s="7">
        <v>-5.5</v>
      </c>
      <c r="BI70" s="7">
        <v>-5.8</v>
      </c>
      <c r="BJ70" s="7">
        <v>23.6</v>
      </c>
      <c r="BK70" s="7">
        <v>47</v>
      </c>
      <c r="BL70" s="7">
        <v>19.5</v>
      </c>
      <c r="BM70" s="7">
        <v>24.2</v>
      </c>
      <c r="BN70" s="7">
        <v>53.3</v>
      </c>
      <c r="BO70" s="7">
        <v>13.4</v>
      </c>
      <c r="BP70" s="7">
        <v>40.9</v>
      </c>
      <c r="BQ70" s="7">
        <v>22.6</v>
      </c>
      <c r="BR70" s="7">
        <v>28.339099999999998</v>
      </c>
      <c r="BS70" s="7">
        <v>5.4</v>
      </c>
      <c r="BT70" s="7">
        <v>27.9</v>
      </c>
      <c r="BU70" s="7">
        <v>27.9</v>
      </c>
      <c r="BV70" s="7">
        <v>5</v>
      </c>
      <c r="BW70" s="7">
        <v>0</v>
      </c>
      <c r="BX70" s="7">
        <v>22.2</v>
      </c>
      <c r="BY70" s="7">
        <v>21.5</v>
      </c>
      <c r="BZ70" s="7">
        <v>19.600000000000001</v>
      </c>
      <c r="CA70" s="7">
        <v>23.9</v>
      </c>
      <c r="CB70" s="7">
        <v>25.1</v>
      </c>
      <c r="CC70" s="7">
        <v>22.2</v>
      </c>
      <c r="CD70" s="7">
        <v>3.1</v>
      </c>
      <c r="CE70" s="7">
        <v>10.4</v>
      </c>
      <c r="CF70" s="7">
        <v>23.6</v>
      </c>
      <c r="CG70" s="7">
        <v>101.42</v>
      </c>
      <c r="CH70" s="7">
        <v>21.6</v>
      </c>
      <c r="CI70" s="7">
        <v>13.2</v>
      </c>
      <c r="CJ70" s="7">
        <v>18.7</v>
      </c>
      <c r="CK70" s="7">
        <v>19.899999999999999</v>
      </c>
      <c r="CL70" s="7">
        <v>23</v>
      </c>
      <c r="CM70" s="7">
        <v>23.1</v>
      </c>
      <c r="CN70" s="7">
        <v>68.154300000000006</v>
      </c>
      <c r="CO70" s="7">
        <v>72.423000000000002</v>
      </c>
      <c r="CP70" s="7">
        <v>33.799999999999997</v>
      </c>
      <c r="CQ70" s="7">
        <v>0</v>
      </c>
      <c r="CR70" s="7">
        <v>0</v>
      </c>
      <c r="CS70" s="7">
        <v>6.4</v>
      </c>
      <c r="CT70" s="7">
        <v>0</v>
      </c>
      <c r="CU70" s="7">
        <v>0</v>
      </c>
      <c r="CV70" s="7">
        <v>0</v>
      </c>
      <c r="CW70" s="7">
        <v>12.7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12.7</v>
      </c>
      <c r="DF70" s="7">
        <v>11.7</v>
      </c>
      <c r="DG70" s="7">
        <v>10.7</v>
      </c>
      <c r="DH70" s="7">
        <v>12.95</v>
      </c>
      <c r="DI70" s="7">
        <v>21</v>
      </c>
      <c r="DJ70" s="7">
        <v>51.64</v>
      </c>
      <c r="DK70" s="7">
        <v>23.7</v>
      </c>
      <c r="DL70" s="7">
        <v>0</v>
      </c>
      <c r="DM70" s="7">
        <v>7690.04</v>
      </c>
      <c r="DN70" s="7">
        <v>8.52</v>
      </c>
      <c r="DO70" s="7">
        <v>11.64</v>
      </c>
      <c r="DP70" s="7">
        <v>17.920000000000002</v>
      </c>
      <c r="DQ70" s="7">
        <v>13.8</v>
      </c>
      <c r="DR70" s="7">
        <v>38.01</v>
      </c>
      <c r="DS70" s="8">
        <v>0</v>
      </c>
      <c r="DT70" s="8">
        <v>0</v>
      </c>
      <c r="DU70" s="7">
        <v>0</v>
      </c>
      <c r="DV70" s="7">
        <v>0</v>
      </c>
      <c r="DW70" s="7">
        <v>117.56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0.9</v>
      </c>
      <c r="EN70" s="7">
        <v>4.5</v>
      </c>
      <c r="EO70" s="7">
        <v>101.43</v>
      </c>
      <c r="EP70" s="7">
        <v>10.8</v>
      </c>
      <c r="EQ70" s="7">
        <v>5</v>
      </c>
      <c r="ER70" s="7">
        <v>11.2</v>
      </c>
      <c r="ES70" s="7">
        <v>12.4</v>
      </c>
      <c r="ET70" s="7">
        <v>5.0999999999999996</v>
      </c>
      <c r="EU70" s="7">
        <v>11.1</v>
      </c>
      <c r="EV70" s="7">
        <v>12.1</v>
      </c>
      <c r="EW70" s="7">
        <v>12.9</v>
      </c>
      <c r="EX70" s="7">
        <v>12.4</v>
      </c>
      <c r="EY70" s="7">
        <v>11.1</v>
      </c>
      <c r="EZ70" s="7">
        <v>16.3</v>
      </c>
      <c r="FA70" s="7">
        <v>11.6</v>
      </c>
      <c r="FB70" s="7">
        <v>11.4</v>
      </c>
      <c r="FC70" s="7">
        <v>2.4085999999999901</v>
      </c>
      <c r="FD70" s="7">
        <v>2.5137999999999998</v>
      </c>
      <c r="FE70" s="7">
        <v>3.14889999999999</v>
      </c>
      <c r="FF70" s="7">
        <v>-1.62269999999999</v>
      </c>
      <c r="FG70" s="7">
        <v>677.98520900000005</v>
      </c>
      <c r="FH70" s="7">
        <v>11.6050129999999</v>
      </c>
      <c r="FI70" s="7">
        <v>49.402363999999999</v>
      </c>
      <c r="FJ70" s="7">
        <v>5.7331509999999897</v>
      </c>
      <c r="FK70" s="7">
        <v>50.597636000000001</v>
      </c>
      <c r="FL70" s="7">
        <v>5.8718620000000001</v>
      </c>
      <c r="FM70" s="7">
        <v>6.1783879999999902</v>
      </c>
      <c r="FN70" s="7">
        <v>-0.51450300000000104</v>
      </c>
      <c r="FO70" s="7">
        <v>-1.07924499999999</v>
      </c>
      <c r="FP70" s="7">
        <v>9.9625280000000007</v>
      </c>
      <c r="FQ70" s="7">
        <v>0</v>
      </c>
      <c r="FR70" s="7">
        <v>146.9</v>
      </c>
      <c r="FS70" s="7">
        <v>17.5</v>
      </c>
      <c r="FT70" s="7">
        <v>102.3</v>
      </c>
      <c r="FU70" s="7">
        <v>27.099999999999898</v>
      </c>
      <c r="FV70" s="7">
        <v>18.100000000000001</v>
      </c>
      <c r="FW70" s="7">
        <v>9</v>
      </c>
      <c r="FX70" s="7">
        <v>24.3</v>
      </c>
      <c r="FY70" s="7">
        <v>24</v>
      </c>
      <c r="FZ70" s="7">
        <v>11.7</v>
      </c>
      <c r="GA70" s="7">
        <v>10.6999999999999</v>
      </c>
    </row>
    <row r="71" spans="1:183" x14ac:dyDescent="0.3">
      <c r="A71" s="6">
        <v>38656</v>
      </c>
      <c r="B71" s="7">
        <v>16.100000000000001</v>
      </c>
      <c r="C71" s="7">
        <v>0</v>
      </c>
      <c r="D71" s="7">
        <v>0</v>
      </c>
      <c r="E71" s="7">
        <v>0</v>
      </c>
      <c r="F71" s="7">
        <v>8.9</v>
      </c>
      <c r="G71" s="7">
        <v>16.5</v>
      </c>
      <c r="H71" s="7">
        <v>18.2</v>
      </c>
      <c r="I71" s="7">
        <v>26.2</v>
      </c>
      <c r="J71" s="7">
        <v>0</v>
      </c>
      <c r="K71" s="7">
        <v>9.4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7.4</v>
      </c>
      <c r="R71" s="7">
        <v>9.6</v>
      </c>
      <c r="S71" s="7">
        <v>3.6</v>
      </c>
      <c r="T71" s="7">
        <v>17.899999999999999</v>
      </c>
      <c r="U71" s="7">
        <v>0</v>
      </c>
      <c r="V71" s="7">
        <v>15.48</v>
      </c>
      <c r="W71" s="7">
        <v>0</v>
      </c>
      <c r="X71" s="7">
        <v>19.32</v>
      </c>
      <c r="Y71" s="7">
        <v>54.1</v>
      </c>
      <c r="Z71" s="7">
        <v>59.7</v>
      </c>
      <c r="AA71" s="7">
        <v>0</v>
      </c>
      <c r="AB71" s="7">
        <v>50.1</v>
      </c>
      <c r="AC71" s="7">
        <v>0</v>
      </c>
      <c r="AD71" s="7">
        <v>0</v>
      </c>
      <c r="AE71" s="7">
        <v>27.6</v>
      </c>
      <c r="AF71" s="7">
        <v>28.6</v>
      </c>
      <c r="AG71" s="7">
        <v>20.3</v>
      </c>
      <c r="AH71" s="7">
        <v>24</v>
      </c>
      <c r="AI71" s="7">
        <v>14.4</v>
      </c>
      <c r="AJ71" s="7">
        <v>27.5</v>
      </c>
      <c r="AK71" s="7">
        <v>22.3</v>
      </c>
      <c r="AL71" s="7">
        <v>17</v>
      </c>
      <c r="AM71" s="7">
        <v>30</v>
      </c>
      <c r="AN71" s="7">
        <v>36.200000000000003</v>
      </c>
      <c r="AO71" s="7">
        <v>16.8</v>
      </c>
      <c r="AP71" s="7">
        <v>27.4</v>
      </c>
      <c r="AQ71" s="7">
        <v>30.2</v>
      </c>
      <c r="AR71" s="7">
        <v>25.6</v>
      </c>
      <c r="AS71" s="7">
        <v>20.7</v>
      </c>
      <c r="AT71" s="7">
        <v>35.9</v>
      </c>
      <c r="AU71" s="7">
        <v>22.3</v>
      </c>
      <c r="AV71" s="7">
        <v>21.3</v>
      </c>
      <c r="AW71" s="7">
        <v>1</v>
      </c>
      <c r="AX71" s="7">
        <v>42.3</v>
      </c>
      <c r="AY71" s="7">
        <v>56.7</v>
      </c>
      <c r="AZ71" s="7">
        <v>20.7</v>
      </c>
      <c r="BA71" s="7">
        <v>50.3</v>
      </c>
      <c r="BB71" s="7">
        <v>37.1</v>
      </c>
      <c r="BC71" s="7">
        <v>32.1</v>
      </c>
      <c r="BD71" s="7">
        <v>1.3</v>
      </c>
      <c r="BE71" s="7">
        <v>40.9</v>
      </c>
      <c r="BF71" s="7">
        <v>27</v>
      </c>
      <c r="BG71" s="7">
        <v>56</v>
      </c>
      <c r="BH71" s="7">
        <v>-5</v>
      </c>
      <c r="BI71" s="7">
        <v>4.7</v>
      </c>
      <c r="BJ71" s="7">
        <v>22.5</v>
      </c>
      <c r="BK71" s="7">
        <v>46</v>
      </c>
      <c r="BL71" s="7">
        <v>21.6</v>
      </c>
      <c r="BM71" s="7">
        <v>23.6</v>
      </c>
      <c r="BN71" s="7">
        <v>47.8</v>
      </c>
      <c r="BO71" s="7">
        <v>12.7</v>
      </c>
      <c r="BP71" s="7">
        <v>43.9</v>
      </c>
      <c r="BQ71" s="7">
        <v>21.2</v>
      </c>
      <c r="BR71" s="7">
        <v>27.664999999999999</v>
      </c>
      <c r="BS71" s="7">
        <v>5.0999999999999996</v>
      </c>
      <c r="BT71" s="7">
        <v>28.5</v>
      </c>
      <c r="BU71" s="7">
        <v>27.8</v>
      </c>
      <c r="BV71" s="7">
        <v>-2.2000000000000002</v>
      </c>
      <c r="BW71" s="7">
        <v>0</v>
      </c>
      <c r="BX71" s="7">
        <v>21.6</v>
      </c>
      <c r="BY71" s="7">
        <v>21.9</v>
      </c>
      <c r="BZ71" s="7">
        <v>18.100000000000001</v>
      </c>
      <c r="CA71" s="7">
        <v>22.7</v>
      </c>
      <c r="CB71" s="7">
        <v>20.6</v>
      </c>
      <c r="CC71" s="7">
        <v>21.6</v>
      </c>
      <c r="CD71" s="7">
        <v>1.6</v>
      </c>
      <c r="CE71" s="7">
        <v>9.4</v>
      </c>
      <c r="CF71" s="7">
        <v>21.1</v>
      </c>
      <c r="CG71" s="7">
        <v>101.02</v>
      </c>
      <c r="CH71" s="7">
        <v>21.4</v>
      </c>
      <c r="CI71" s="7">
        <v>12.5</v>
      </c>
      <c r="CJ71" s="7">
        <v>18.5</v>
      </c>
      <c r="CK71" s="7">
        <v>19.600000000000001</v>
      </c>
      <c r="CL71" s="7">
        <v>22.2</v>
      </c>
      <c r="CM71" s="7">
        <v>22.5</v>
      </c>
      <c r="CN71" s="7">
        <v>86.302999999999997</v>
      </c>
      <c r="CO71" s="7">
        <v>73.3476</v>
      </c>
      <c r="CP71" s="7">
        <v>33.6</v>
      </c>
      <c r="CQ71" s="7">
        <v>0</v>
      </c>
      <c r="CR71" s="7">
        <v>0</v>
      </c>
      <c r="CS71" s="7">
        <v>6.1</v>
      </c>
      <c r="CT71" s="7">
        <v>0</v>
      </c>
      <c r="CU71" s="7">
        <v>0</v>
      </c>
      <c r="CV71" s="7">
        <v>0</v>
      </c>
      <c r="CW71" s="7">
        <v>12.8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12.35</v>
      </c>
      <c r="DF71" s="9">
        <f t="shared" ref="DF71" si="73">2/3*DF70+1/3*DF73</f>
        <v>11.599999999999998</v>
      </c>
      <c r="DG71" s="9">
        <f>2/3*DG70+1/3*DG73</f>
        <v>10.666666666666666</v>
      </c>
      <c r="DH71" s="7">
        <v>11.66</v>
      </c>
      <c r="DI71" s="7">
        <v>26.7</v>
      </c>
      <c r="DJ71" s="7">
        <v>69.41</v>
      </c>
      <c r="DK71" s="7">
        <v>24</v>
      </c>
      <c r="DL71" s="7">
        <v>0</v>
      </c>
      <c r="DM71" s="7">
        <v>7849.02</v>
      </c>
      <c r="DN71" s="7">
        <v>9.0399999999999991</v>
      </c>
      <c r="DO71" s="7">
        <v>12.08</v>
      </c>
      <c r="DP71" s="7">
        <v>17.989999999999998</v>
      </c>
      <c r="DQ71" s="7">
        <v>13.8</v>
      </c>
      <c r="DR71" s="7">
        <v>3.13</v>
      </c>
      <c r="DS71" s="8">
        <v>0</v>
      </c>
      <c r="DT71" s="8">
        <v>0</v>
      </c>
      <c r="DU71" s="7">
        <v>0</v>
      </c>
      <c r="DV71" s="7">
        <v>0</v>
      </c>
      <c r="DW71" s="7">
        <v>8.9499999999999993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1.2</v>
      </c>
      <c r="EN71" s="7">
        <v>4</v>
      </c>
      <c r="EO71" s="7">
        <v>100.93</v>
      </c>
      <c r="EP71" s="7">
        <v>11.3333333333333</v>
      </c>
      <c r="EQ71" s="7">
        <v>5.0999999999999996</v>
      </c>
      <c r="ER71" s="7">
        <v>12.1</v>
      </c>
      <c r="ES71" s="7">
        <v>12.7666666666666</v>
      </c>
      <c r="ET71" s="7">
        <v>5.2333333333333298</v>
      </c>
      <c r="EU71" s="7">
        <v>11.633333333333301</v>
      </c>
      <c r="EV71" s="7">
        <v>15.133333333333301</v>
      </c>
      <c r="EW71" s="7">
        <v>13.1666666666666</v>
      </c>
      <c r="EX71" s="7">
        <v>9.5</v>
      </c>
      <c r="EY71" s="7">
        <v>10.3666666666666</v>
      </c>
      <c r="EZ71" s="7">
        <v>16.899999999999999</v>
      </c>
      <c r="FA71" s="7">
        <v>11.3333333333333</v>
      </c>
      <c r="FB71" s="7">
        <v>13.6</v>
      </c>
      <c r="FC71" s="7">
        <v>9.1182666666666599</v>
      </c>
      <c r="FD71" s="7">
        <v>8.0977333333333306</v>
      </c>
      <c r="FE71" s="7">
        <v>13.991766666666599</v>
      </c>
      <c r="FF71" s="7">
        <v>-1.9134</v>
      </c>
      <c r="FG71" s="7">
        <v>613.06478733333302</v>
      </c>
      <c r="FH71" s="7">
        <v>10.171526666666599</v>
      </c>
      <c r="FI71" s="7">
        <v>64.408269666666598</v>
      </c>
      <c r="FJ71" s="7">
        <v>6.1210893333333303</v>
      </c>
      <c r="FK71" s="7">
        <v>35.591730333333302</v>
      </c>
      <c r="FL71" s="7">
        <v>4.0504373333333303</v>
      </c>
      <c r="FM71" s="7">
        <v>6.2068413333333297</v>
      </c>
      <c r="FN71" s="7">
        <v>-0.34485300000000002</v>
      </c>
      <c r="FO71" s="7">
        <v>-0.82293099999999997</v>
      </c>
      <c r="FP71" s="7">
        <v>10.118081</v>
      </c>
      <c r="FQ71" s="7">
        <v>0</v>
      </c>
      <c r="FR71" s="7">
        <v>146.266666666666</v>
      </c>
      <c r="FS71" s="7">
        <v>17.3</v>
      </c>
      <c r="FT71" s="7">
        <v>101.73333333333299</v>
      </c>
      <c r="FU71" s="7">
        <v>27.233333333333299</v>
      </c>
      <c r="FV71" s="7">
        <v>18.1666666666666</v>
      </c>
      <c r="FW71" s="7">
        <v>9.0666666666666593</v>
      </c>
      <c r="FX71" s="7">
        <v>24.3666666666666</v>
      </c>
      <c r="FY71" s="7">
        <v>24.066666666666599</v>
      </c>
      <c r="FZ71" s="7">
        <v>11.6</v>
      </c>
      <c r="GA71" s="7">
        <v>10.6666666666666</v>
      </c>
    </row>
    <row r="72" spans="1:183" x14ac:dyDescent="0.3">
      <c r="A72" s="6">
        <v>38686</v>
      </c>
      <c r="B72" s="7">
        <v>16.600000000000001</v>
      </c>
      <c r="C72" s="7">
        <v>0</v>
      </c>
      <c r="D72" s="7">
        <v>0</v>
      </c>
      <c r="E72" s="7">
        <v>0</v>
      </c>
      <c r="F72" s="7">
        <v>9.6</v>
      </c>
      <c r="G72" s="7">
        <v>17.5</v>
      </c>
      <c r="H72" s="7">
        <v>17.899999999999999</v>
      </c>
      <c r="I72" s="7">
        <v>26.8</v>
      </c>
      <c r="J72" s="7">
        <v>0</v>
      </c>
      <c r="K72" s="7">
        <v>10.9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9.3000000000000007</v>
      </c>
      <c r="R72" s="7">
        <v>7.7</v>
      </c>
      <c r="S72" s="7">
        <v>6.9</v>
      </c>
      <c r="T72" s="7">
        <v>13.8</v>
      </c>
      <c r="U72" s="7">
        <v>0</v>
      </c>
      <c r="V72" s="7">
        <v>16.329999999999998</v>
      </c>
      <c r="W72" s="7">
        <v>0</v>
      </c>
      <c r="X72" s="7">
        <v>17.8</v>
      </c>
      <c r="Y72" s="7">
        <v>54.1</v>
      </c>
      <c r="Z72" s="7">
        <v>58.8</v>
      </c>
      <c r="AA72" s="7">
        <v>0</v>
      </c>
      <c r="AB72" s="7">
        <v>49.8</v>
      </c>
      <c r="AC72" s="7">
        <v>0</v>
      </c>
      <c r="AD72" s="7">
        <v>0</v>
      </c>
      <c r="AE72" s="7">
        <v>27.8</v>
      </c>
      <c r="AF72" s="7">
        <v>28.8</v>
      </c>
      <c r="AG72" s="7">
        <v>19.399999999999999</v>
      </c>
      <c r="AH72" s="7">
        <v>23.5</v>
      </c>
      <c r="AI72" s="7">
        <v>18.600000000000001</v>
      </c>
      <c r="AJ72" s="7">
        <v>28.2</v>
      </c>
      <c r="AK72" s="7">
        <v>20.8</v>
      </c>
      <c r="AL72" s="7">
        <v>17.899999999999999</v>
      </c>
      <c r="AM72" s="7">
        <v>27.5</v>
      </c>
      <c r="AN72" s="7">
        <v>37.299999999999997</v>
      </c>
      <c r="AO72" s="7">
        <v>17.3</v>
      </c>
      <c r="AP72" s="7">
        <v>27.4</v>
      </c>
      <c r="AQ72" s="7">
        <v>30.6</v>
      </c>
      <c r="AR72" s="7">
        <v>25.7</v>
      </c>
      <c r="AS72" s="7">
        <v>24.1</v>
      </c>
      <c r="AT72" s="7">
        <v>36.4</v>
      </c>
      <c r="AU72" s="7">
        <v>22.1</v>
      </c>
      <c r="AV72" s="7">
        <v>21.1</v>
      </c>
      <c r="AW72" s="7">
        <v>1</v>
      </c>
      <c r="AX72" s="7">
        <v>42.4</v>
      </c>
      <c r="AY72" s="7">
        <v>56.5</v>
      </c>
      <c r="AZ72" s="7">
        <v>24.4</v>
      </c>
      <c r="BA72" s="7">
        <v>49.5</v>
      </c>
      <c r="BB72" s="7">
        <v>38</v>
      </c>
      <c r="BC72" s="7">
        <v>31.8</v>
      </c>
      <c r="BD72" s="7">
        <v>4.5</v>
      </c>
      <c r="BE72" s="7">
        <v>39.9</v>
      </c>
      <c r="BF72" s="7">
        <v>26.1</v>
      </c>
      <c r="BG72" s="7">
        <v>55.7</v>
      </c>
      <c r="BH72" s="7">
        <v>-4</v>
      </c>
      <c r="BI72" s="7">
        <v>8.8000000000000007</v>
      </c>
      <c r="BJ72" s="7">
        <v>23.6</v>
      </c>
      <c r="BK72" s="7">
        <v>37.200000000000003</v>
      </c>
      <c r="BL72" s="7">
        <v>17.7</v>
      </c>
      <c r="BM72" s="7">
        <v>24.2</v>
      </c>
      <c r="BN72" s="7">
        <v>43.4</v>
      </c>
      <c r="BO72" s="7">
        <v>13.1</v>
      </c>
      <c r="BP72" s="7">
        <v>41</v>
      </c>
      <c r="BQ72" s="7">
        <v>24.7</v>
      </c>
      <c r="BR72" s="7">
        <v>27.397400000000001</v>
      </c>
      <c r="BS72" s="7">
        <v>-0.4</v>
      </c>
      <c r="BT72" s="7">
        <v>28.1</v>
      </c>
      <c r="BU72" s="7">
        <v>28.2</v>
      </c>
      <c r="BV72" s="7">
        <v>0.5</v>
      </c>
      <c r="BW72" s="7">
        <v>0</v>
      </c>
      <c r="BX72" s="7">
        <v>22.2</v>
      </c>
      <c r="BY72" s="7">
        <v>22.3</v>
      </c>
      <c r="BZ72" s="7">
        <v>21.4</v>
      </c>
      <c r="CA72" s="7">
        <v>22</v>
      </c>
      <c r="CB72" s="7">
        <v>22.6</v>
      </c>
      <c r="CC72" s="7">
        <v>22.2</v>
      </c>
      <c r="CD72" s="7">
        <v>4</v>
      </c>
      <c r="CE72" s="7">
        <v>8.6</v>
      </c>
      <c r="CF72" s="7">
        <v>18.8</v>
      </c>
      <c r="CG72" s="7">
        <v>100.69</v>
      </c>
      <c r="CH72" s="7">
        <v>22.2</v>
      </c>
      <c r="CI72" s="7">
        <v>12.3</v>
      </c>
      <c r="CJ72" s="7">
        <v>18.5</v>
      </c>
      <c r="CK72" s="7">
        <v>18.600000000000001</v>
      </c>
      <c r="CL72" s="7">
        <v>20.8</v>
      </c>
      <c r="CM72" s="7">
        <v>20.8</v>
      </c>
      <c r="CN72" s="7">
        <v>83.921899999999994</v>
      </c>
      <c r="CO72" s="7">
        <v>67.269000000000005</v>
      </c>
      <c r="CP72" s="7">
        <v>33.299999999999997</v>
      </c>
      <c r="CQ72" s="7">
        <v>0</v>
      </c>
      <c r="CR72" s="7">
        <v>0</v>
      </c>
      <c r="CS72" s="7">
        <v>6.5</v>
      </c>
      <c r="CT72" s="7">
        <v>0</v>
      </c>
      <c r="CU72" s="7">
        <v>0</v>
      </c>
      <c r="CV72" s="7">
        <v>0</v>
      </c>
      <c r="CW72" s="7">
        <v>12.4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11.73</v>
      </c>
      <c r="DF72" s="9">
        <f t="shared" ref="DF72" si="74">1/3*DF70+2/3*DF73</f>
        <v>11.5</v>
      </c>
      <c r="DG72" s="9">
        <f>1/3*DG70+2/3*DG73</f>
        <v>10.633333333333333</v>
      </c>
      <c r="DH72" s="7">
        <v>21.7</v>
      </c>
      <c r="DI72" s="7">
        <v>28.8</v>
      </c>
      <c r="DJ72" s="7">
        <v>6.43</v>
      </c>
      <c r="DK72" s="7">
        <v>23.5</v>
      </c>
      <c r="DL72" s="7">
        <v>0</v>
      </c>
      <c r="DM72" s="7">
        <v>7942.23</v>
      </c>
      <c r="DN72" s="7">
        <v>10.9</v>
      </c>
      <c r="DO72" s="7">
        <v>12.7</v>
      </c>
      <c r="DP72" s="7">
        <v>18.3</v>
      </c>
      <c r="DQ72" s="7">
        <v>14.1</v>
      </c>
      <c r="DR72" s="7">
        <v>50.57</v>
      </c>
      <c r="DS72" s="7">
        <v>0</v>
      </c>
      <c r="DT72" s="7">
        <v>0</v>
      </c>
      <c r="DU72" s="7">
        <v>0</v>
      </c>
      <c r="DV72" s="7">
        <v>0</v>
      </c>
      <c r="DW72" s="7">
        <v>22.17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1.3</v>
      </c>
      <c r="EN72" s="7">
        <v>3.2</v>
      </c>
      <c r="EO72" s="7">
        <v>100.71</v>
      </c>
      <c r="EP72" s="7">
        <v>11.8666666666666</v>
      </c>
      <c r="EQ72" s="7">
        <v>5.2</v>
      </c>
      <c r="ER72" s="7">
        <v>13</v>
      </c>
      <c r="ES72" s="7">
        <v>13.133333333333301</v>
      </c>
      <c r="ET72" s="7">
        <v>5.36666666666666</v>
      </c>
      <c r="EU72" s="7">
        <v>12.1666666666666</v>
      </c>
      <c r="EV72" s="7">
        <v>18.1666666666666</v>
      </c>
      <c r="EW72" s="7">
        <v>13.4333333333333</v>
      </c>
      <c r="EX72" s="7">
        <v>6.6</v>
      </c>
      <c r="EY72" s="7">
        <v>9.6333333333333293</v>
      </c>
      <c r="EZ72" s="7">
        <v>17.5</v>
      </c>
      <c r="FA72" s="7">
        <v>11.066666666666601</v>
      </c>
      <c r="FB72" s="7">
        <v>15.8</v>
      </c>
      <c r="FC72" s="7">
        <v>15.8279333333333</v>
      </c>
      <c r="FD72" s="7">
        <v>13.681666666666599</v>
      </c>
      <c r="FE72" s="7">
        <v>24.834633333333301</v>
      </c>
      <c r="FF72" s="7">
        <v>-2.2040999999999999</v>
      </c>
      <c r="FG72" s="7">
        <v>548.14436566666598</v>
      </c>
      <c r="FH72" s="7">
        <v>8.7380403333333305</v>
      </c>
      <c r="FI72" s="7">
        <v>79.414175333333304</v>
      </c>
      <c r="FJ72" s="7">
        <v>6.5090276666666602</v>
      </c>
      <c r="FK72" s="7">
        <v>20.5858246666666</v>
      </c>
      <c r="FL72" s="7">
        <v>2.2290126666666601</v>
      </c>
      <c r="FM72" s="7">
        <v>6.2352946666666602</v>
      </c>
      <c r="FN72" s="7">
        <v>-0.175203</v>
      </c>
      <c r="FO72" s="7">
        <v>-0.56661700000000004</v>
      </c>
      <c r="FP72" s="7">
        <v>10.273633999999999</v>
      </c>
      <c r="FQ72" s="7">
        <v>0</v>
      </c>
      <c r="FR72" s="7">
        <v>145.63333333333301</v>
      </c>
      <c r="FS72" s="7">
        <v>17.100000000000001</v>
      </c>
      <c r="FT72" s="7">
        <v>101.166666666666</v>
      </c>
      <c r="FU72" s="7">
        <v>27.3666666666666</v>
      </c>
      <c r="FV72" s="7">
        <v>18.233333333333299</v>
      </c>
      <c r="FW72" s="7">
        <v>9.1333333333333293</v>
      </c>
      <c r="FX72" s="7">
        <v>24.433333333333302</v>
      </c>
      <c r="FY72" s="7">
        <v>24.133333333333301</v>
      </c>
      <c r="FZ72" s="7">
        <v>11.5</v>
      </c>
      <c r="GA72" s="7">
        <v>10.633333333333301</v>
      </c>
    </row>
    <row r="73" spans="1:183" x14ac:dyDescent="0.3">
      <c r="A73" s="6">
        <v>38717</v>
      </c>
      <c r="B73" s="7">
        <v>16.5</v>
      </c>
      <c r="C73" s="7">
        <v>0</v>
      </c>
      <c r="D73" s="7">
        <v>0</v>
      </c>
      <c r="E73" s="7">
        <v>0</v>
      </c>
      <c r="F73" s="7">
        <v>10.3</v>
      </c>
      <c r="G73" s="7">
        <v>16.8</v>
      </c>
      <c r="H73" s="7">
        <v>16.8</v>
      </c>
      <c r="I73" s="7">
        <v>24.3</v>
      </c>
      <c r="J73" s="7">
        <v>0</v>
      </c>
      <c r="K73" s="7">
        <v>14.7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9.5</v>
      </c>
      <c r="R73" s="7">
        <v>3.1</v>
      </c>
      <c r="S73" s="7">
        <v>9.8000000000000007</v>
      </c>
      <c r="T73" s="7">
        <v>2.2999999999999998</v>
      </c>
      <c r="U73" s="7">
        <v>0</v>
      </c>
      <c r="V73" s="7">
        <v>19.23</v>
      </c>
      <c r="W73" s="7">
        <v>0</v>
      </c>
      <c r="X73" s="7">
        <v>17.940000000000001</v>
      </c>
      <c r="Y73" s="7">
        <v>54.3</v>
      </c>
      <c r="Z73" s="7">
        <v>58.7</v>
      </c>
      <c r="AA73" s="7">
        <v>0</v>
      </c>
      <c r="AB73" s="7">
        <v>50.1</v>
      </c>
      <c r="AC73" s="7">
        <v>0</v>
      </c>
      <c r="AD73" s="7">
        <v>0</v>
      </c>
      <c r="AE73" s="7">
        <v>27.2</v>
      </c>
      <c r="AF73" s="7">
        <v>28.1</v>
      </c>
      <c r="AG73" s="7">
        <v>21</v>
      </c>
      <c r="AH73" s="7">
        <v>20.8</v>
      </c>
      <c r="AI73" s="7">
        <v>9.3000000000000007</v>
      </c>
      <c r="AJ73" s="7">
        <v>28.2</v>
      </c>
      <c r="AK73" s="7">
        <v>24</v>
      </c>
      <c r="AL73" s="7">
        <v>18.2</v>
      </c>
      <c r="AM73" s="7">
        <v>25.2</v>
      </c>
      <c r="AN73" s="7">
        <v>36.799999999999997</v>
      </c>
      <c r="AO73" s="7">
        <v>18.600000000000001</v>
      </c>
      <c r="AP73" s="7">
        <v>26.4</v>
      </c>
      <c r="AQ73" s="7">
        <v>30.5</v>
      </c>
      <c r="AR73" s="7">
        <v>24.4</v>
      </c>
      <c r="AS73" s="7">
        <v>27.5</v>
      </c>
      <c r="AT73" s="7">
        <v>38.4</v>
      </c>
      <c r="AU73" s="7">
        <v>20</v>
      </c>
      <c r="AV73" s="7">
        <v>21.2</v>
      </c>
      <c r="AW73" s="7">
        <v>1.1000000000000001</v>
      </c>
      <c r="AX73" s="7">
        <v>42.1</v>
      </c>
      <c r="AY73" s="7">
        <v>56.8</v>
      </c>
      <c r="AZ73" s="7">
        <v>30.6</v>
      </c>
      <c r="BA73" s="7">
        <v>52.2</v>
      </c>
      <c r="BB73" s="7">
        <v>39.200000000000003</v>
      </c>
      <c r="BC73" s="7">
        <v>31.9</v>
      </c>
      <c r="BD73" s="7">
        <v>57.7</v>
      </c>
      <c r="BE73" s="7">
        <v>37.1</v>
      </c>
      <c r="BF73" s="7">
        <v>24.9</v>
      </c>
      <c r="BG73" s="7">
        <v>54.3</v>
      </c>
      <c r="BH73" s="7">
        <v>-4.7</v>
      </c>
      <c r="BI73" s="7">
        <v>8.3000000000000007</v>
      </c>
      <c r="BJ73" s="7">
        <v>17.5</v>
      </c>
      <c r="BK73" s="7">
        <v>34.4</v>
      </c>
      <c r="BL73" s="7">
        <v>36.200000000000003</v>
      </c>
      <c r="BM73" s="7">
        <v>24.7</v>
      </c>
      <c r="BN73" s="7">
        <v>26.2</v>
      </c>
      <c r="BO73" s="7">
        <v>9.1</v>
      </c>
      <c r="BP73" s="7">
        <v>32.4</v>
      </c>
      <c r="BQ73" s="7">
        <v>29.1</v>
      </c>
      <c r="BR73" s="7">
        <v>27.052800000000001</v>
      </c>
      <c r="BS73" s="7">
        <v>12.6</v>
      </c>
      <c r="BT73" s="7">
        <v>32.4</v>
      </c>
      <c r="BU73" s="7">
        <v>29</v>
      </c>
      <c r="BV73" s="7">
        <v>11.1</v>
      </c>
      <c r="BW73" s="7">
        <v>0</v>
      </c>
      <c r="BX73" s="7">
        <v>20.9</v>
      </c>
      <c r="BY73" s="7">
        <v>21.9</v>
      </c>
      <c r="BZ73" s="7">
        <v>13.4</v>
      </c>
      <c r="CA73" s="7">
        <v>18.3</v>
      </c>
      <c r="CB73" s="7">
        <v>15.4</v>
      </c>
      <c r="CC73" s="7">
        <v>20.9</v>
      </c>
      <c r="CD73" s="7">
        <v>-4</v>
      </c>
      <c r="CE73" s="7">
        <v>-2.2000000000000002</v>
      </c>
      <c r="CF73" s="7">
        <v>12.8</v>
      </c>
      <c r="CG73" s="7">
        <v>100.608</v>
      </c>
      <c r="CH73" s="7">
        <v>24.6</v>
      </c>
      <c r="CI73" s="7">
        <v>10.6</v>
      </c>
      <c r="CJ73" s="7">
        <v>17.100000000000001</v>
      </c>
      <c r="CK73" s="7">
        <v>14.9</v>
      </c>
      <c r="CL73" s="7">
        <v>15.7</v>
      </c>
      <c r="CM73" s="7">
        <v>15.7</v>
      </c>
      <c r="CN73" s="7">
        <v>58.222700000000003</v>
      </c>
      <c r="CO73" s="7">
        <v>31.645099999999999</v>
      </c>
      <c r="CP73" s="7">
        <v>26.9</v>
      </c>
      <c r="CQ73" s="7">
        <v>0</v>
      </c>
      <c r="CR73" s="7">
        <v>0</v>
      </c>
      <c r="CS73" s="7">
        <v>4.8</v>
      </c>
      <c r="CT73" s="7">
        <v>0</v>
      </c>
      <c r="CU73" s="7">
        <v>0</v>
      </c>
      <c r="CV73" s="7">
        <v>0</v>
      </c>
      <c r="CW73" s="7">
        <v>12.5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11.5</v>
      </c>
      <c r="DF73" s="7">
        <v>11.4</v>
      </c>
      <c r="DG73" s="7">
        <v>10.6</v>
      </c>
      <c r="DH73" s="7">
        <v>27.58</v>
      </c>
      <c r="DI73" s="7">
        <v>44.8</v>
      </c>
      <c r="DJ73" s="7">
        <v>-0.6</v>
      </c>
      <c r="DK73" s="7">
        <v>23.2</v>
      </c>
      <c r="DL73" s="7">
        <v>0</v>
      </c>
      <c r="DM73" s="7">
        <v>8188.72</v>
      </c>
      <c r="DN73" s="7">
        <v>11.94</v>
      </c>
      <c r="DO73" s="7">
        <v>11.78</v>
      </c>
      <c r="DP73" s="7">
        <v>17.57</v>
      </c>
      <c r="DQ73" s="7">
        <v>12.98</v>
      </c>
      <c r="DR73" s="7">
        <v>-53.03</v>
      </c>
      <c r="DS73" s="7">
        <v>0</v>
      </c>
      <c r="DT73" s="7">
        <v>0</v>
      </c>
      <c r="DU73" s="7">
        <v>0</v>
      </c>
      <c r="DV73" s="7">
        <v>0</v>
      </c>
      <c r="DW73" s="7">
        <v>33.6</v>
      </c>
      <c r="DX73" s="7">
        <v>0</v>
      </c>
      <c r="DY73" s="7">
        <v>0</v>
      </c>
      <c r="DZ73" s="8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1.6</v>
      </c>
      <c r="EN73" s="7">
        <v>3.2</v>
      </c>
      <c r="EO73" s="7">
        <v>100.76</v>
      </c>
      <c r="EP73" s="7">
        <v>12.399999999999901</v>
      </c>
      <c r="EQ73" s="7">
        <v>5.3</v>
      </c>
      <c r="ER73" s="7">
        <v>13.9</v>
      </c>
      <c r="ES73" s="7">
        <v>13.5</v>
      </c>
      <c r="ET73" s="7">
        <v>5.4999999999999902</v>
      </c>
      <c r="EU73" s="7">
        <v>12.7</v>
      </c>
      <c r="EV73" s="7">
        <v>21.2</v>
      </c>
      <c r="EW73" s="7">
        <v>13.7</v>
      </c>
      <c r="EX73" s="7">
        <v>3.7</v>
      </c>
      <c r="EY73" s="7">
        <v>8.9</v>
      </c>
      <c r="EZ73" s="7">
        <v>18.100000000000001</v>
      </c>
      <c r="FA73" s="7">
        <v>10.799999999999899</v>
      </c>
      <c r="FB73" s="7">
        <v>18</v>
      </c>
      <c r="FC73" s="7">
        <v>22.537600000000001</v>
      </c>
      <c r="FD73" s="7">
        <v>19.265599999999999</v>
      </c>
      <c r="FE73" s="7">
        <v>35.677500000000002</v>
      </c>
      <c r="FF73" s="7">
        <v>-2.4948000000000001</v>
      </c>
      <c r="FG73" s="7">
        <v>483.22394400000002</v>
      </c>
      <c r="FH73" s="7">
        <v>7.3045540000000004</v>
      </c>
      <c r="FI73" s="7">
        <v>94.420080999999996</v>
      </c>
      <c r="FJ73" s="7">
        <v>6.8969659999999902</v>
      </c>
      <c r="FK73" s="7">
        <v>5.5799189999999896</v>
      </c>
      <c r="FL73" s="7">
        <v>0.40758799999999901</v>
      </c>
      <c r="FM73" s="7">
        <v>6.2637479999999899</v>
      </c>
      <c r="FN73" s="7">
        <v>-5.5529999999999998E-3</v>
      </c>
      <c r="FO73" s="7">
        <v>-0.310303</v>
      </c>
      <c r="FP73" s="7">
        <v>10.429187000000001</v>
      </c>
      <c r="FQ73" s="7">
        <v>0</v>
      </c>
      <c r="FR73" s="7">
        <v>145</v>
      </c>
      <c r="FS73" s="7">
        <v>16.899999999999999</v>
      </c>
      <c r="FT73" s="7">
        <v>100.6</v>
      </c>
      <c r="FU73" s="7">
        <v>27.5</v>
      </c>
      <c r="FV73" s="7">
        <v>18.3</v>
      </c>
      <c r="FW73" s="7">
        <v>9.1999999999999993</v>
      </c>
      <c r="FX73" s="7">
        <v>24.5</v>
      </c>
      <c r="FY73" s="7">
        <v>24.2</v>
      </c>
      <c r="FZ73" s="7">
        <v>11.4</v>
      </c>
      <c r="GA73" s="7">
        <v>10.6</v>
      </c>
    </row>
    <row r="74" spans="1:183" x14ac:dyDescent="0.3">
      <c r="A74" s="6">
        <v>38748</v>
      </c>
      <c r="B74" s="7">
        <v>12.6</v>
      </c>
      <c r="C74" s="7">
        <v>0</v>
      </c>
      <c r="D74" s="7">
        <v>0</v>
      </c>
      <c r="E74" s="7">
        <v>0</v>
      </c>
      <c r="F74" s="7">
        <v>6.7</v>
      </c>
      <c r="G74" s="7">
        <v>13.4</v>
      </c>
      <c r="H74" s="7">
        <v>13.6</v>
      </c>
      <c r="I74" s="7">
        <f>(I73+I75)/2</f>
        <v>28.25</v>
      </c>
      <c r="J74" s="7">
        <v>0</v>
      </c>
      <c r="K74" s="7">
        <v>5.3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-0.2</v>
      </c>
      <c r="R74" s="7">
        <v>9.8000000000000007</v>
      </c>
      <c r="S74" s="7">
        <v>-2.7</v>
      </c>
      <c r="T74" s="7">
        <v>5.3</v>
      </c>
      <c r="U74" s="7">
        <v>0</v>
      </c>
      <c r="V74" s="9">
        <f t="shared" ref="V74" si="75">V73/2+V75/2</f>
        <v>18.91</v>
      </c>
      <c r="W74" s="7">
        <v>0</v>
      </c>
      <c r="X74" s="9">
        <f t="shared" ref="X74" si="76">X73/2+X75/2</f>
        <v>17.664999999999999</v>
      </c>
      <c r="Y74" s="7">
        <v>52.1</v>
      </c>
      <c r="Z74" s="7">
        <v>53.9</v>
      </c>
      <c r="AA74" s="7">
        <v>0</v>
      </c>
      <c r="AB74" s="7">
        <v>50.2</v>
      </c>
      <c r="AC74" s="7">
        <v>0</v>
      </c>
      <c r="AD74" s="7">
        <v>0</v>
      </c>
      <c r="AE74" s="9">
        <f t="shared" ref="AE74:BU74" si="77">AE73/2+AE75/2</f>
        <v>26.9</v>
      </c>
      <c r="AF74" s="9">
        <f t="shared" si="77"/>
        <v>27.700000000000003</v>
      </c>
      <c r="AG74" s="9">
        <f t="shared" si="77"/>
        <v>13.85</v>
      </c>
      <c r="AH74" s="9">
        <f t="shared" si="77"/>
        <v>27</v>
      </c>
      <c r="AI74" s="9">
        <f t="shared" si="77"/>
        <v>89.7</v>
      </c>
      <c r="AJ74" s="9">
        <f t="shared" si="77"/>
        <v>28.95</v>
      </c>
      <c r="AK74" s="9">
        <f t="shared" si="77"/>
        <v>19</v>
      </c>
      <c r="AL74" s="9">
        <f t="shared" si="77"/>
        <v>25.049999999999997</v>
      </c>
      <c r="AM74" s="9">
        <f t="shared" si="77"/>
        <v>29.85</v>
      </c>
      <c r="AN74" s="9">
        <f t="shared" si="77"/>
        <v>37.5</v>
      </c>
      <c r="AO74" s="9">
        <f t="shared" si="77"/>
        <v>13.25</v>
      </c>
      <c r="AP74" s="9">
        <f t="shared" si="77"/>
        <v>27.95</v>
      </c>
      <c r="AQ74" s="9">
        <f t="shared" si="77"/>
        <v>27.2</v>
      </c>
      <c r="AR74" s="9">
        <f t="shared" si="77"/>
        <v>22.95</v>
      </c>
      <c r="AS74" s="9">
        <f t="shared" si="77"/>
        <v>31</v>
      </c>
      <c r="AT74" s="9">
        <f t="shared" si="77"/>
        <v>33.6</v>
      </c>
      <c r="AU74" s="9">
        <f t="shared" si="77"/>
        <v>22.5</v>
      </c>
      <c r="AV74" s="9">
        <f t="shared" si="77"/>
        <v>24.15</v>
      </c>
      <c r="AW74" s="9">
        <f t="shared" si="77"/>
        <v>0.8</v>
      </c>
      <c r="AX74" s="9">
        <f t="shared" si="77"/>
        <v>41.8</v>
      </c>
      <c r="AY74" s="9">
        <f t="shared" si="77"/>
        <v>57.45</v>
      </c>
      <c r="AZ74" s="9">
        <f t="shared" si="77"/>
        <v>32.549999999999997</v>
      </c>
      <c r="BA74" s="9">
        <f t="shared" si="77"/>
        <v>40.150000000000006</v>
      </c>
      <c r="BB74" s="9">
        <f t="shared" si="77"/>
        <v>37.299999999999997</v>
      </c>
      <c r="BC74" s="9">
        <f t="shared" si="77"/>
        <v>22.95</v>
      </c>
      <c r="BD74" s="9">
        <f t="shared" si="77"/>
        <v>43.85</v>
      </c>
      <c r="BE74" s="9">
        <f t="shared" si="77"/>
        <v>55.900000000000006</v>
      </c>
      <c r="BF74" s="9">
        <f t="shared" si="77"/>
        <v>32.849999999999994</v>
      </c>
      <c r="BG74" s="9">
        <f t="shared" si="77"/>
        <v>71.199999999999989</v>
      </c>
      <c r="BH74" s="9">
        <f t="shared" si="77"/>
        <v>-2.1</v>
      </c>
      <c r="BI74" s="9">
        <f t="shared" si="77"/>
        <v>67.900000000000006</v>
      </c>
      <c r="BJ74" s="9">
        <f t="shared" si="77"/>
        <v>19.45</v>
      </c>
      <c r="BK74" s="9">
        <f t="shared" si="77"/>
        <v>30.95</v>
      </c>
      <c r="BL74" s="9">
        <f t="shared" si="77"/>
        <v>35.75</v>
      </c>
      <c r="BM74" s="9">
        <f t="shared" si="77"/>
        <v>14.95</v>
      </c>
      <c r="BN74" s="9">
        <f t="shared" si="77"/>
        <v>3.1500000000000004</v>
      </c>
      <c r="BO74" s="9">
        <f t="shared" si="77"/>
        <v>20.350000000000001</v>
      </c>
      <c r="BP74" s="9">
        <f t="shared" si="77"/>
        <v>27.799999999999997</v>
      </c>
      <c r="BQ74" s="9">
        <f t="shared" si="77"/>
        <v>29.700000000000003</v>
      </c>
      <c r="BR74" s="9">
        <f t="shared" si="77"/>
        <v>23.575850000000003</v>
      </c>
      <c r="BS74" s="9">
        <f t="shared" si="77"/>
        <v>27.45</v>
      </c>
      <c r="BT74" s="9">
        <f t="shared" si="77"/>
        <v>32.9</v>
      </c>
      <c r="BU74" s="9">
        <f t="shared" si="77"/>
        <v>34.4</v>
      </c>
      <c r="BV74" s="7">
        <v>11</v>
      </c>
      <c r="BW74" s="7">
        <v>0</v>
      </c>
      <c r="BX74" s="9">
        <f t="shared" ref="BX74:CF74" si="78">BX73/2+BX75/2</f>
        <v>20.299999999999997</v>
      </c>
      <c r="BY74" s="9">
        <f t="shared" si="78"/>
        <v>22.2</v>
      </c>
      <c r="BZ74" s="9">
        <f t="shared" si="78"/>
        <v>10</v>
      </c>
      <c r="CA74" s="9">
        <f t="shared" si="78"/>
        <v>21.9</v>
      </c>
      <c r="CB74" s="9">
        <f t="shared" si="78"/>
        <v>11.95</v>
      </c>
      <c r="CC74" s="9">
        <f t="shared" si="78"/>
        <v>20.299999999999997</v>
      </c>
      <c r="CD74" s="9">
        <f t="shared" si="78"/>
        <v>-4.55</v>
      </c>
      <c r="CE74" s="9">
        <f t="shared" si="78"/>
        <v>-6.3000000000000007</v>
      </c>
      <c r="CF74" s="9">
        <f t="shared" si="78"/>
        <v>14.75</v>
      </c>
      <c r="CG74" s="7">
        <v>100.76</v>
      </c>
      <c r="CH74" s="9">
        <f t="shared" ref="CH74:CP74" si="79">CH73/2+CH75/2</f>
        <v>22.15</v>
      </c>
      <c r="CI74" s="9">
        <f t="shared" si="79"/>
        <v>19.45</v>
      </c>
      <c r="CJ74" s="9">
        <f t="shared" si="79"/>
        <v>21.4</v>
      </c>
      <c r="CK74" s="9">
        <f t="shared" si="79"/>
        <v>29.599999999999998</v>
      </c>
      <c r="CL74" s="9">
        <f t="shared" si="79"/>
        <v>11.75</v>
      </c>
      <c r="CM74" s="9">
        <f t="shared" si="79"/>
        <v>10.7</v>
      </c>
      <c r="CN74" s="9">
        <f t="shared" si="79"/>
        <v>61.51135</v>
      </c>
      <c r="CO74" s="9">
        <f t="shared" si="79"/>
        <v>27.57255</v>
      </c>
      <c r="CP74" s="9">
        <f t="shared" si="79"/>
        <v>15.35</v>
      </c>
      <c r="CQ74" s="7">
        <v>0</v>
      </c>
      <c r="CR74" s="7">
        <v>0</v>
      </c>
      <c r="CS74" s="7">
        <v>5.6</v>
      </c>
      <c r="CT74" s="7">
        <v>0</v>
      </c>
      <c r="CU74" s="7">
        <v>0</v>
      </c>
      <c r="CV74" s="7">
        <v>0</v>
      </c>
      <c r="CW74" s="7">
        <v>15.5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14.36</v>
      </c>
      <c r="DF74" s="9">
        <f t="shared" ref="DF74" si="80">2/3*DF73+1/3*DF76</f>
        <v>11.633333333333333</v>
      </c>
      <c r="DG74" s="9">
        <f>2/3*DG73+1/3*DG76</f>
        <v>10.766666666666666</v>
      </c>
      <c r="DH74" s="7">
        <v>44.81</v>
      </c>
      <c r="DI74" s="7">
        <v>27.5</v>
      </c>
      <c r="DJ74" s="7">
        <v>46.17</v>
      </c>
      <c r="DK74" s="7">
        <v>26.8</v>
      </c>
      <c r="DL74" s="7">
        <v>0</v>
      </c>
      <c r="DM74" s="7">
        <v>8451.7999999999993</v>
      </c>
      <c r="DN74" s="7">
        <v>22.05</v>
      </c>
      <c r="DO74" s="7">
        <v>10.63</v>
      </c>
      <c r="DP74" s="7">
        <v>19.21</v>
      </c>
      <c r="DQ74" s="7">
        <v>13.8</v>
      </c>
      <c r="DR74" s="7">
        <v>101.42</v>
      </c>
      <c r="DS74" s="7">
        <v>0</v>
      </c>
      <c r="DT74" s="7">
        <v>0</v>
      </c>
      <c r="DU74" s="7">
        <v>0</v>
      </c>
      <c r="DV74" s="7">
        <v>0</v>
      </c>
      <c r="DW74" s="9">
        <f>2/3*DW73+1/3*DW76</f>
        <v>29.386666666666663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1.9</v>
      </c>
      <c r="EN74" s="7">
        <v>3.05</v>
      </c>
      <c r="EO74" s="7">
        <v>101.1</v>
      </c>
      <c r="EP74" s="7">
        <v>12.4333333333333</v>
      </c>
      <c r="EQ74" s="7">
        <v>5</v>
      </c>
      <c r="ER74" s="7">
        <v>13.633333333333301</v>
      </c>
      <c r="ES74" s="7">
        <v>13.3666666666666</v>
      </c>
      <c r="ET74" s="7">
        <v>5.2333333333333298</v>
      </c>
      <c r="EU74" s="7">
        <v>12.6666666666666</v>
      </c>
      <c r="EV74" s="7">
        <v>20.399999999999999</v>
      </c>
      <c r="EW74" s="7">
        <v>15.3666666666666</v>
      </c>
      <c r="EX74" s="7">
        <v>5.6666666666666599</v>
      </c>
      <c r="EY74" s="7">
        <v>9.1333333333333293</v>
      </c>
      <c r="EZ74" s="7">
        <v>19.633333333333301</v>
      </c>
      <c r="FA74" s="7">
        <v>12.3</v>
      </c>
      <c r="FB74" s="7">
        <v>15.2666666666666</v>
      </c>
      <c r="FC74" s="7">
        <v>25.036066666666599</v>
      </c>
      <c r="FD74" s="7">
        <v>20.736733333333301</v>
      </c>
      <c r="FE74" s="7">
        <v>36.707299999999996</v>
      </c>
      <c r="FF74" s="7">
        <v>-1.3859999999999999</v>
      </c>
      <c r="FG74" s="7">
        <v>530.72926633333304</v>
      </c>
      <c r="FH74" s="7">
        <v>8.4663936666666597</v>
      </c>
      <c r="FI74" s="7">
        <v>81.035855333333302</v>
      </c>
      <c r="FJ74" s="7">
        <v>6.5498079999999996</v>
      </c>
      <c r="FK74" s="7">
        <v>18.964144666666598</v>
      </c>
      <c r="FL74" s="7">
        <v>1.9165856666666601</v>
      </c>
      <c r="FM74" s="7">
        <v>5.9826953333333304</v>
      </c>
      <c r="FN74" s="7">
        <v>-0.20823800000000001</v>
      </c>
      <c r="FO74" s="7">
        <v>-0.226945333333333</v>
      </c>
      <c r="FP74" s="7">
        <v>10.1431576666666</v>
      </c>
      <c r="FQ74" s="7">
        <v>0</v>
      </c>
      <c r="FR74" s="7">
        <v>145.56666666666601</v>
      </c>
      <c r="FS74" s="7">
        <v>17.100000000000001</v>
      </c>
      <c r="FT74" s="7">
        <v>101.2</v>
      </c>
      <c r="FU74" s="7">
        <v>27.266666666666602</v>
      </c>
      <c r="FV74" s="7">
        <v>18</v>
      </c>
      <c r="FW74" s="7">
        <v>9.2666666666666604</v>
      </c>
      <c r="FX74" s="7">
        <v>24.733333333333299</v>
      </c>
      <c r="FY74" s="7">
        <v>24.466666666666601</v>
      </c>
      <c r="FZ74" s="7">
        <v>11.633333333333301</v>
      </c>
      <c r="GA74" s="7">
        <v>10.7666666666666</v>
      </c>
    </row>
    <row r="75" spans="1:183" x14ac:dyDescent="0.3">
      <c r="A75" s="6">
        <v>38776</v>
      </c>
      <c r="B75" s="7">
        <v>20.100000000000001</v>
      </c>
      <c r="C75" s="7">
        <v>0</v>
      </c>
      <c r="D75" s="7">
        <v>0</v>
      </c>
      <c r="E75" s="7">
        <v>0</v>
      </c>
      <c r="F75" s="7">
        <v>12.4</v>
      </c>
      <c r="G75" s="7">
        <v>20.2</v>
      </c>
      <c r="H75" s="7">
        <v>24.9</v>
      </c>
      <c r="I75" s="7">
        <v>32.200000000000003</v>
      </c>
      <c r="J75" s="7">
        <v>0</v>
      </c>
      <c r="K75" s="7">
        <v>18.3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5.6</v>
      </c>
      <c r="R75" s="7">
        <v>8.9</v>
      </c>
      <c r="S75" s="7">
        <v>2.2999999999999998</v>
      </c>
      <c r="T75" s="7">
        <v>2.6</v>
      </c>
      <c r="U75" s="7">
        <v>0</v>
      </c>
      <c r="V75" s="7">
        <v>18.59</v>
      </c>
      <c r="W75" s="7">
        <v>0</v>
      </c>
      <c r="X75" s="7">
        <v>17.39</v>
      </c>
      <c r="Y75" s="7">
        <v>52.1</v>
      </c>
      <c r="Z75" s="7">
        <v>53.2</v>
      </c>
      <c r="AA75" s="7">
        <v>0</v>
      </c>
      <c r="AB75" s="7">
        <v>50.7</v>
      </c>
      <c r="AC75" s="7">
        <v>0</v>
      </c>
      <c r="AD75" s="7">
        <v>0</v>
      </c>
      <c r="AE75" s="7">
        <v>26.6</v>
      </c>
      <c r="AF75" s="7">
        <v>27.3</v>
      </c>
      <c r="AG75" s="7">
        <v>6.7</v>
      </c>
      <c r="AH75" s="7">
        <v>33.200000000000003</v>
      </c>
      <c r="AI75" s="7">
        <v>170.1</v>
      </c>
      <c r="AJ75" s="7">
        <v>29.7</v>
      </c>
      <c r="AK75" s="7">
        <v>14</v>
      </c>
      <c r="AL75" s="7">
        <v>31.9</v>
      </c>
      <c r="AM75" s="7">
        <v>34.5</v>
      </c>
      <c r="AN75" s="7">
        <v>38.200000000000003</v>
      </c>
      <c r="AO75" s="7">
        <v>7.9</v>
      </c>
      <c r="AP75" s="7">
        <v>29.5</v>
      </c>
      <c r="AQ75" s="7">
        <v>23.9</v>
      </c>
      <c r="AR75" s="7">
        <v>21.5</v>
      </c>
      <c r="AS75" s="7">
        <v>34.5</v>
      </c>
      <c r="AT75" s="7">
        <v>28.8</v>
      </c>
      <c r="AU75" s="7">
        <v>25</v>
      </c>
      <c r="AV75" s="7">
        <v>27.1</v>
      </c>
      <c r="AW75" s="7">
        <v>0.5</v>
      </c>
      <c r="AX75" s="7">
        <v>41.5</v>
      </c>
      <c r="AY75" s="7">
        <v>58.1</v>
      </c>
      <c r="AZ75" s="7">
        <v>34.5</v>
      </c>
      <c r="BA75" s="7">
        <v>28.1</v>
      </c>
      <c r="BB75" s="7">
        <v>35.4</v>
      </c>
      <c r="BC75" s="7">
        <v>14</v>
      </c>
      <c r="BD75" s="7">
        <v>30</v>
      </c>
      <c r="BE75" s="7">
        <v>74.7</v>
      </c>
      <c r="BF75" s="7">
        <v>40.799999999999997</v>
      </c>
      <c r="BG75" s="7">
        <v>88.1</v>
      </c>
      <c r="BH75" s="7">
        <v>0.5</v>
      </c>
      <c r="BI75" s="7">
        <v>127.5</v>
      </c>
      <c r="BJ75" s="7">
        <v>21.4</v>
      </c>
      <c r="BK75" s="7">
        <v>27.5</v>
      </c>
      <c r="BL75" s="7">
        <v>35.299999999999997</v>
      </c>
      <c r="BM75" s="7">
        <v>5.2</v>
      </c>
      <c r="BN75" s="7">
        <v>-19.899999999999999</v>
      </c>
      <c r="BO75" s="7">
        <v>31.6</v>
      </c>
      <c r="BP75" s="7">
        <v>23.2</v>
      </c>
      <c r="BQ75" s="7">
        <v>30.3</v>
      </c>
      <c r="BR75" s="7">
        <v>20.0989</v>
      </c>
      <c r="BS75" s="7">
        <v>42.3</v>
      </c>
      <c r="BT75" s="7">
        <v>33.4</v>
      </c>
      <c r="BU75" s="7">
        <v>39.799999999999997</v>
      </c>
      <c r="BV75" s="7">
        <v>4.4000000000000004</v>
      </c>
      <c r="BW75" s="7">
        <v>0</v>
      </c>
      <c r="BX75" s="7">
        <v>19.7</v>
      </c>
      <c r="BY75" s="7">
        <v>22.5</v>
      </c>
      <c r="BZ75" s="7">
        <v>6.6</v>
      </c>
      <c r="CA75" s="7">
        <v>25.5</v>
      </c>
      <c r="CB75" s="7">
        <v>8.5</v>
      </c>
      <c r="CC75" s="7">
        <v>19.7</v>
      </c>
      <c r="CD75" s="7">
        <v>-5.0999999999999996</v>
      </c>
      <c r="CE75" s="7">
        <v>-10.4</v>
      </c>
      <c r="CF75" s="7">
        <v>16.7</v>
      </c>
      <c r="CG75" s="7">
        <v>101.05</v>
      </c>
      <c r="CH75" s="7">
        <v>19.7</v>
      </c>
      <c r="CI75" s="7">
        <v>28.3</v>
      </c>
      <c r="CJ75" s="7">
        <v>25.7</v>
      </c>
      <c r="CK75" s="7">
        <v>44.3</v>
      </c>
      <c r="CL75" s="7">
        <v>7.8</v>
      </c>
      <c r="CM75" s="7">
        <v>5.7</v>
      </c>
      <c r="CN75" s="7">
        <v>64.8</v>
      </c>
      <c r="CO75" s="7">
        <v>23.5</v>
      </c>
      <c r="CP75" s="7">
        <v>3.8</v>
      </c>
      <c r="CQ75" s="7">
        <v>18.600000000000001</v>
      </c>
      <c r="CR75" s="7">
        <v>0</v>
      </c>
      <c r="CS75" s="7">
        <v>5.4</v>
      </c>
      <c r="CT75" s="7">
        <v>0</v>
      </c>
      <c r="CU75" s="7">
        <v>0</v>
      </c>
      <c r="CV75" s="7">
        <v>0</v>
      </c>
      <c r="CW75" s="7">
        <v>9.4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8.9600000000000009</v>
      </c>
      <c r="DF75" s="9">
        <f t="shared" ref="DF75" si="81">1/3*DF73+2/3*DF76</f>
        <v>11.866666666666667</v>
      </c>
      <c r="DG75" s="9">
        <f>1/3*DG73+2/3*DG76</f>
        <v>10.933333333333334</v>
      </c>
      <c r="DH75" s="7">
        <v>50.65</v>
      </c>
      <c r="DI75" s="7">
        <v>31</v>
      </c>
      <c r="DJ75" s="7">
        <v>-44.37</v>
      </c>
      <c r="DK75" s="7">
        <v>26.3</v>
      </c>
      <c r="DL75" s="7">
        <v>0</v>
      </c>
      <c r="DM75" s="7">
        <v>8536.7199999999993</v>
      </c>
      <c r="DN75" s="7">
        <v>8</v>
      </c>
      <c r="DO75" s="7">
        <v>12.4</v>
      </c>
      <c r="DP75" s="7">
        <v>18.8</v>
      </c>
      <c r="DQ75" s="7">
        <v>14.1</v>
      </c>
      <c r="DR75" s="7">
        <v>55.47</v>
      </c>
      <c r="DS75" s="7">
        <v>0</v>
      </c>
      <c r="DT75" s="7">
        <v>0</v>
      </c>
      <c r="DU75" s="7">
        <v>0</v>
      </c>
      <c r="DV75" s="7">
        <v>0</v>
      </c>
      <c r="DW75" s="9">
        <f>1/3*DW73+2/3*DW76</f>
        <v>25.173333333333332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0.9</v>
      </c>
      <c r="EN75" s="7">
        <v>3.01</v>
      </c>
      <c r="EO75" s="7">
        <v>100.7</v>
      </c>
      <c r="EP75" s="7">
        <v>12.466666666666599</v>
      </c>
      <c r="EQ75" s="7">
        <v>4.7</v>
      </c>
      <c r="ER75" s="7">
        <v>13.3666666666666</v>
      </c>
      <c r="ES75" s="7">
        <v>13.233333333333301</v>
      </c>
      <c r="ET75" s="7">
        <v>4.9666666666666597</v>
      </c>
      <c r="EU75" s="7">
        <v>12.633333333333301</v>
      </c>
      <c r="EV75" s="7">
        <v>19.600000000000001</v>
      </c>
      <c r="EW75" s="7">
        <v>17.033333333333299</v>
      </c>
      <c r="EX75" s="7">
        <v>7.6333333333333302</v>
      </c>
      <c r="EY75" s="7">
        <v>9.36666666666666</v>
      </c>
      <c r="EZ75" s="7">
        <v>21.1666666666666</v>
      </c>
      <c r="FA75" s="7">
        <v>13.8</v>
      </c>
      <c r="FB75" s="7">
        <v>12.533333333333299</v>
      </c>
      <c r="FC75" s="7">
        <v>27.5345333333333</v>
      </c>
      <c r="FD75" s="7">
        <v>22.2078666666666</v>
      </c>
      <c r="FE75" s="7">
        <v>37.737099999999998</v>
      </c>
      <c r="FF75" s="7">
        <v>-0.2772</v>
      </c>
      <c r="FG75" s="7">
        <v>578.23458866666601</v>
      </c>
      <c r="FH75" s="7">
        <v>9.6282333333333305</v>
      </c>
      <c r="FI75" s="7">
        <v>67.651629666666594</v>
      </c>
      <c r="FJ75" s="7">
        <v>6.2026500000000002</v>
      </c>
      <c r="FK75" s="7">
        <v>32.3483703333333</v>
      </c>
      <c r="FL75" s="7">
        <v>3.4255833333333299</v>
      </c>
      <c r="FM75" s="7">
        <v>5.7016426666666602</v>
      </c>
      <c r="FN75" s="7">
        <v>-0.41092299999999998</v>
      </c>
      <c r="FO75" s="7">
        <v>-0.143587666666666</v>
      </c>
      <c r="FP75" s="7">
        <v>9.8571283333333302</v>
      </c>
      <c r="FQ75" s="7">
        <v>0</v>
      </c>
      <c r="FR75" s="7">
        <v>146.13333333333301</v>
      </c>
      <c r="FS75" s="7">
        <v>17.3</v>
      </c>
      <c r="FT75" s="7">
        <v>101.8</v>
      </c>
      <c r="FU75" s="7">
        <v>27.033333333333299</v>
      </c>
      <c r="FV75" s="7">
        <v>17.7</v>
      </c>
      <c r="FW75" s="7">
        <v>9.3333333333333304</v>
      </c>
      <c r="FX75" s="7">
        <v>24.966666666666601</v>
      </c>
      <c r="FY75" s="7">
        <v>24.733333333333299</v>
      </c>
      <c r="FZ75" s="7">
        <v>11.8666666666666</v>
      </c>
      <c r="GA75" s="7">
        <v>10.9333333333333</v>
      </c>
    </row>
    <row r="76" spans="1:183" x14ac:dyDescent="0.3">
      <c r="A76" s="6">
        <v>38807</v>
      </c>
      <c r="B76" s="7">
        <v>17.8</v>
      </c>
      <c r="C76" s="7">
        <v>0</v>
      </c>
      <c r="D76" s="7">
        <v>0</v>
      </c>
      <c r="E76" s="7">
        <v>0</v>
      </c>
      <c r="F76" s="7">
        <v>9</v>
      </c>
      <c r="G76" s="7">
        <v>18.100000000000001</v>
      </c>
      <c r="H76" s="7">
        <v>20.399999999999999</v>
      </c>
      <c r="I76" s="7">
        <v>29.4</v>
      </c>
      <c r="J76" s="7">
        <v>0</v>
      </c>
      <c r="K76" s="7">
        <v>11.1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7.1</v>
      </c>
      <c r="R76" s="7">
        <v>6.3</v>
      </c>
      <c r="S76" s="7">
        <v>6.4</v>
      </c>
      <c r="T76" s="7">
        <v>7</v>
      </c>
      <c r="U76" s="7">
        <v>0</v>
      </c>
      <c r="V76" s="7">
        <v>20.71</v>
      </c>
      <c r="W76" s="7">
        <v>0</v>
      </c>
      <c r="X76" s="7">
        <v>17.71</v>
      </c>
      <c r="Y76" s="7">
        <v>55.3</v>
      </c>
      <c r="Z76" s="7">
        <v>58.2</v>
      </c>
      <c r="AA76" s="7">
        <v>0</v>
      </c>
      <c r="AB76" s="7">
        <v>51</v>
      </c>
      <c r="AC76" s="7">
        <v>0</v>
      </c>
      <c r="AD76" s="7">
        <v>0</v>
      </c>
      <c r="AE76" s="7">
        <v>29.8</v>
      </c>
      <c r="AF76" s="7">
        <v>31.2</v>
      </c>
      <c r="AG76" s="7">
        <v>14.3</v>
      </c>
      <c r="AH76" s="7">
        <v>23.7</v>
      </c>
      <c r="AI76" s="7">
        <v>178.9</v>
      </c>
      <c r="AJ76" s="7">
        <v>35.6</v>
      </c>
      <c r="AK76" s="7">
        <v>42</v>
      </c>
      <c r="AL76" s="7">
        <v>33.200000000000003</v>
      </c>
      <c r="AM76" s="7">
        <v>28.7</v>
      </c>
      <c r="AN76" s="7">
        <v>43.6</v>
      </c>
      <c r="AO76" s="7">
        <v>17.600000000000001</v>
      </c>
      <c r="AP76" s="7">
        <v>32.799999999999997</v>
      </c>
      <c r="AQ76" s="7">
        <v>25.4</v>
      </c>
      <c r="AR76" s="7">
        <v>25.5</v>
      </c>
      <c r="AS76" s="7">
        <v>47.1</v>
      </c>
      <c r="AT76" s="7">
        <v>32.700000000000003</v>
      </c>
      <c r="AU76" s="7">
        <v>27.5</v>
      </c>
      <c r="AV76" s="7">
        <v>24.1</v>
      </c>
      <c r="AW76" s="7">
        <v>0.7</v>
      </c>
      <c r="AX76" s="7">
        <v>43.3</v>
      </c>
      <c r="AY76" s="7">
        <v>56</v>
      </c>
      <c r="AZ76" s="7">
        <v>47.1</v>
      </c>
      <c r="BA76" s="7">
        <v>43.2</v>
      </c>
      <c r="BB76" s="7">
        <v>36.299999999999997</v>
      </c>
      <c r="BC76" s="7">
        <v>17.7</v>
      </c>
      <c r="BD76" s="7">
        <v>73</v>
      </c>
      <c r="BE76" s="7">
        <v>59.3</v>
      </c>
      <c r="BF76" s="7">
        <v>29.6</v>
      </c>
      <c r="BG76" s="7">
        <v>72.599999999999994</v>
      </c>
      <c r="BH76" s="7">
        <v>10.7</v>
      </c>
      <c r="BI76" s="7">
        <v>98.9</v>
      </c>
      <c r="BJ76" s="7">
        <v>23.8</v>
      </c>
      <c r="BK76" s="7">
        <v>50</v>
      </c>
      <c r="BL76" s="7">
        <v>23.7</v>
      </c>
      <c r="BM76" s="7">
        <v>22.3</v>
      </c>
      <c r="BN76" s="7">
        <v>3.9</v>
      </c>
      <c r="BO76" s="7">
        <v>19.100000000000001</v>
      </c>
      <c r="BP76" s="7">
        <v>38.6</v>
      </c>
      <c r="BQ76" s="7">
        <v>74</v>
      </c>
      <c r="BR76" s="7">
        <v>23.23</v>
      </c>
      <c r="BS76" s="7">
        <v>35.700000000000003</v>
      </c>
      <c r="BT76" s="7">
        <v>42</v>
      </c>
      <c r="BU76" s="7">
        <v>30.1</v>
      </c>
      <c r="BV76" s="7">
        <v>4.4000000000000004</v>
      </c>
      <c r="BW76" s="7">
        <v>0</v>
      </c>
      <c r="BX76" s="7">
        <v>20.2</v>
      </c>
      <c r="BY76" s="7">
        <v>23.1</v>
      </c>
      <c r="BZ76" s="7">
        <v>1.2</v>
      </c>
      <c r="CA76" s="7">
        <v>20.9</v>
      </c>
      <c r="CB76" s="7">
        <v>13.9</v>
      </c>
      <c r="CC76" s="7">
        <v>20.2</v>
      </c>
      <c r="CD76" s="7">
        <v>-9.3000000000000007</v>
      </c>
      <c r="CE76" s="7">
        <v>5.6</v>
      </c>
      <c r="CF76" s="7">
        <v>18.2</v>
      </c>
      <c r="CG76" s="7">
        <v>101.46</v>
      </c>
      <c r="CH76" s="7">
        <v>24.8</v>
      </c>
      <c r="CI76" s="7">
        <v>22.1</v>
      </c>
      <c r="CJ76" s="7">
        <v>23.3</v>
      </c>
      <c r="CK76" s="7">
        <v>35.9</v>
      </c>
      <c r="CL76" s="7">
        <v>10.199999999999999</v>
      </c>
      <c r="CM76" s="7">
        <v>9.1999999999999993</v>
      </c>
      <c r="CN76" s="7">
        <v>32.1</v>
      </c>
      <c r="CO76" s="7">
        <v>21.3</v>
      </c>
      <c r="CP76" s="7">
        <v>5.7</v>
      </c>
      <c r="CQ76" s="7">
        <v>16.5</v>
      </c>
      <c r="CR76" s="7">
        <v>0</v>
      </c>
      <c r="CS76" s="7">
        <v>6.7</v>
      </c>
      <c r="CT76" s="7">
        <v>0</v>
      </c>
      <c r="CU76" s="7">
        <v>0</v>
      </c>
      <c r="CV76" s="7">
        <v>0</v>
      </c>
      <c r="CW76" s="7">
        <v>13.5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13.27</v>
      </c>
      <c r="DF76" s="7">
        <v>12.1</v>
      </c>
      <c r="DG76" s="7">
        <v>11.1</v>
      </c>
      <c r="DH76" s="7">
        <v>23.87</v>
      </c>
      <c r="DI76" s="7">
        <v>31.2</v>
      </c>
      <c r="DJ76" s="7">
        <v>95.17</v>
      </c>
      <c r="DK76" s="7">
        <v>25.8</v>
      </c>
      <c r="DL76" s="7">
        <v>0</v>
      </c>
      <c r="DM76" s="7">
        <v>8750.7000000000007</v>
      </c>
      <c r="DN76" s="7">
        <v>10.5</v>
      </c>
      <c r="DO76" s="7">
        <v>12.7</v>
      </c>
      <c r="DP76" s="7">
        <v>18.8</v>
      </c>
      <c r="DQ76" s="7">
        <v>14.7</v>
      </c>
      <c r="DR76" s="7">
        <v>49.76</v>
      </c>
      <c r="DS76" s="7">
        <v>0</v>
      </c>
      <c r="DT76" s="7">
        <v>0</v>
      </c>
      <c r="DU76" s="8">
        <v>0</v>
      </c>
      <c r="DV76" s="8">
        <v>0</v>
      </c>
      <c r="DW76" s="7">
        <v>20.96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0.8</v>
      </c>
      <c r="EN76" s="7">
        <v>2.4900000000000002</v>
      </c>
      <c r="EO76" s="7">
        <v>100.8</v>
      </c>
      <c r="EP76" s="7">
        <v>12.5</v>
      </c>
      <c r="EQ76" s="7">
        <v>4.4000000000000004</v>
      </c>
      <c r="ER76" s="7">
        <v>13.1</v>
      </c>
      <c r="ES76" s="7">
        <v>13.1</v>
      </c>
      <c r="ET76" s="7">
        <v>4.6999999999999904</v>
      </c>
      <c r="EU76" s="7">
        <v>12.6</v>
      </c>
      <c r="EV76" s="7">
        <v>18.8</v>
      </c>
      <c r="EW76" s="7">
        <v>18.7</v>
      </c>
      <c r="EX76" s="7">
        <v>9.6</v>
      </c>
      <c r="EY76" s="7">
        <v>9.6</v>
      </c>
      <c r="EZ76" s="7">
        <v>22.7</v>
      </c>
      <c r="FA76" s="7">
        <v>15.3</v>
      </c>
      <c r="FB76" s="7">
        <v>9.8000000000000007</v>
      </c>
      <c r="FC76" s="7">
        <v>30.033000000000001</v>
      </c>
      <c r="FD76" s="7">
        <v>23.678999999999998</v>
      </c>
      <c r="FE76" s="7">
        <v>38.7669</v>
      </c>
      <c r="FF76" s="7">
        <v>0.83160000000000001</v>
      </c>
      <c r="FG76" s="7">
        <v>625.73991100000001</v>
      </c>
      <c r="FH76" s="7">
        <v>10.790073</v>
      </c>
      <c r="FI76" s="7">
        <v>54.2674039999999</v>
      </c>
      <c r="FJ76" s="7">
        <v>5.8554919999999999</v>
      </c>
      <c r="FK76" s="7">
        <v>45.732596000000001</v>
      </c>
      <c r="FL76" s="7">
        <v>4.9345809999999997</v>
      </c>
      <c r="FM76" s="7">
        <v>5.42058999999999</v>
      </c>
      <c r="FN76" s="7">
        <v>-0.61360800000000004</v>
      </c>
      <c r="FO76" s="7">
        <v>-6.0229999999999E-2</v>
      </c>
      <c r="FP76" s="7">
        <v>9.5710990000000002</v>
      </c>
      <c r="FQ76" s="7">
        <v>0</v>
      </c>
      <c r="FR76" s="7">
        <v>146.69999999999999</v>
      </c>
      <c r="FS76" s="7">
        <v>17.5</v>
      </c>
      <c r="FT76" s="7">
        <v>102.4</v>
      </c>
      <c r="FU76" s="7">
        <v>26.8</v>
      </c>
      <c r="FV76" s="7">
        <v>17.399999999999999</v>
      </c>
      <c r="FW76" s="7">
        <v>9.4</v>
      </c>
      <c r="FX76" s="7">
        <v>25.2</v>
      </c>
      <c r="FY76" s="7">
        <v>25</v>
      </c>
      <c r="FZ76" s="7">
        <v>12.1</v>
      </c>
      <c r="GA76" s="7">
        <v>11.1</v>
      </c>
    </row>
    <row r="77" spans="1:183" x14ac:dyDescent="0.3">
      <c r="A77" s="6">
        <v>38837</v>
      </c>
      <c r="B77" s="7">
        <v>16.600000000000001</v>
      </c>
      <c r="C77" s="7">
        <v>0</v>
      </c>
      <c r="D77" s="7">
        <v>0</v>
      </c>
      <c r="E77" s="7">
        <v>0</v>
      </c>
      <c r="F77" s="7">
        <v>10.8</v>
      </c>
      <c r="G77" s="7">
        <v>17.2</v>
      </c>
      <c r="H77" s="7">
        <v>18.600000000000001</v>
      </c>
      <c r="I77" s="7">
        <v>24.8</v>
      </c>
      <c r="J77" s="7">
        <v>0</v>
      </c>
      <c r="K77" s="7">
        <v>11.2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8</v>
      </c>
      <c r="R77" s="7">
        <v>6.2</v>
      </c>
      <c r="S77" s="7">
        <v>6.9</v>
      </c>
      <c r="T77" s="7">
        <v>8.6999999999999993</v>
      </c>
      <c r="U77" s="7">
        <v>0</v>
      </c>
      <c r="V77" s="7">
        <v>19.760000000000002</v>
      </c>
      <c r="W77" s="7">
        <v>0</v>
      </c>
      <c r="X77" s="7">
        <v>17.170000000000002</v>
      </c>
      <c r="Y77" s="7">
        <v>58.1</v>
      </c>
      <c r="Z77" s="7">
        <v>65.099999999999994</v>
      </c>
      <c r="AA77" s="7">
        <v>0</v>
      </c>
      <c r="AB77" s="7">
        <v>52.7</v>
      </c>
      <c r="AC77" s="7">
        <v>0</v>
      </c>
      <c r="AD77" s="7">
        <v>0</v>
      </c>
      <c r="AE77" s="7">
        <v>29.6</v>
      </c>
      <c r="AF77" s="7">
        <v>31.2</v>
      </c>
      <c r="AG77" s="7">
        <v>17.399999999999999</v>
      </c>
      <c r="AH77" s="7">
        <v>17.899999999999999</v>
      </c>
      <c r="AI77" s="7">
        <v>211.8</v>
      </c>
      <c r="AJ77" s="7">
        <v>31.8</v>
      </c>
      <c r="AK77" s="7">
        <v>33.700000000000003</v>
      </c>
      <c r="AL77" s="7">
        <v>25.1</v>
      </c>
      <c r="AM77" s="7">
        <v>31</v>
      </c>
      <c r="AN77" s="7">
        <v>39.299999999999997</v>
      </c>
      <c r="AO77" s="7">
        <v>19.2</v>
      </c>
      <c r="AP77" s="7">
        <v>32.200000000000003</v>
      </c>
      <c r="AQ77" s="7">
        <v>22.9</v>
      </c>
      <c r="AR77" s="7">
        <v>29</v>
      </c>
      <c r="AS77" s="7">
        <v>33.9</v>
      </c>
      <c r="AT77" s="7">
        <v>32.299999999999997</v>
      </c>
      <c r="AU77" s="7">
        <v>27.6</v>
      </c>
      <c r="AV77" s="7">
        <v>22.9</v>
      </c>
      <c r="AW77" s="7">
        <v>0.8</v>
      </c>
      <c r="AX77" s="7">
        <v>43.3</v>
      </c>
      <c r="AY77" s="7">
        <v>55.9</v>
      </c>
      <c r="AZ77" s="7">
        <v>33.9</v>
      </c>
      <c r="BA77" s="7">
        <v>32</v>
      </c>
      <c r="BB77" s="7">
        <v>37.6</v>
      </c>
      <c r="BC77" s="7">
        <v>16.5</v>
      </c>
      <c r="BD77" s="7">
        <v>63.2</v>
      </c>
      <c r="BE77" s="7">
        <v>57.7</v>
      </c>
      <c r="BF77" s="7">
        <v>31.3</v>
      </c>
      <c r="BG77" s="7">
        <v>73.3</v>
      </c>
      <c r="BH77" s="7">
        <v>1.3</v>
      </c>
      <c r="BI77" s="7">
        <v>59.5</v>
      </c>
      <c r="BJ77" s="7">
        <v>24.4</v>
      </c>
      <c r="BK77" s="7">
        <v>65.099999999999994</v>
      </c>
      <c r="BL77" s="7">
        <v>28.6</v>
      </c>
      <c r="BM77" s="7">
        <v>22.2</v>
      </c>
      <c r="BN77" s="7">
        <v>12.9</v>
      </c>
      <c r="BO77" s="7">
        <v>17.899999999999999</v>
      </c>
      <c r="BP77" s="7">
        <v>30.8</v>
      </c>
      <c r="BQ77" s="7">
        <v>69.400000000000006</v>
      </c>
      <c r="BR77" s="7">
        <v>23.491099999999999</v>
      </c>
      <c r="BS77" s="7">
        <v>32.1</v>
      </c>
      <c r="BT77" s="7">
        <v>32.200000000000003</v>
      </c>
      <c r="BU77" s="7">
        <v>29.2</v>
      </c>
      <c r="BV77" s="7">
        <v>3.7</v>
      </c>
      <c r="BW77" s="7">
        <v>0</v>
      </c>
      <c r="BX77" s="7">
        <v>21.3</v>
      </c>
      <c r="BY77" s="7">
        <v>25.6</v>
      </c>
      <c r="BZ77" s="7">
        <v>5.5</v>
      </c>
      <c r="CA77" s="7">
        <v>21.3</v>
      </c>
      <c r="CB77" s="7">
        <v>8.8000000000000007</v>
      </c>
      <c r="CC77" s="7">
        <v>21.3</v>
      </c>
      <c r="CD77" s="7">
        <v>-5.0999999999999996</v>
      </c>
      <c r="CE77" s="7">
        <v>8.1999999999999993</v>
      </c>
      <c r="CF77" s="7">
        <v>14.6</v>
      </c>
      <c r="CG77" s="7">
        <v>101.61</v>
      </c>
      <c r="CH77" s="7">
        <v>23.4</v>
      </c>
      <c r="CI77" s="7">
        <v>21.9</v>
      </c>
      <c r="CJ77" s="7">
        <v>22.1</v>
      </c>
      <c r="CK77" s="7">
        <v>31.5</v>
      </c>
      <c r="CL77" s="7">
        <v>9.4</v>
      </c>
      <c r="CM77" s="7">
        <v>9.4</v>
      </c>
      <c r="CN77" s="7">
        <v>16.2</v>
      </c>
      <c r="CO77" s="7">
        <v>12.6</v>
      </c>
      <c r="CP77" s="7">
        <v>0.8</v>
      </c>
      <c r="CQ77" s="7">
        <v>19.2</v>
      </c>
      <c r="CR77" s="7">
        <v>0</v>
      </c>
      <c r="CS77" s="7">
        <v>5.8</v>
      </c>
      <c r="CT77" s="7">
        <v>0</v>
      </c>
      <c r="CU77" s="7">
        <v>0</v>
      </c>
      <c r="CV77" s="7">
        <v>0</v>
      </c>
      <c r="CW77" s="7">
        <v>13.6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12.92</v>
      </c>
      <c r="DF77" s="9">
        <f>2/3*DF76+1/3*DF79</f>
        <v>11.933333333333334</v>
      </c>
      <c r="DG77" s="9">
        <f>2/3*DG76+1/3*DG79</f>
        <v>10.533333333333333</v>
      </c>
      <c r="DH77" s="7">
        <v>25.38</v>
      </c>
      <c r="DI77" s="7">
        <v>26.3</v>
      </c>
      <c r="DJ77" s="7">
        <v>127.77</v>
      </c>
      <c r="DK77" s="7">
        <v>24</v>
      </c>
      <c r="DL77" s="7">
        <v>0</v>
      </c>
      <c r="DM77" s="7">
        <v>8950.4</v>
      </c>
      <c r="DN77" s="7">
        <v>11.5</v>
      </c>
      <c r="DO77" s="7">
        <v>12.5</v>
      </c>
      <c r="DP77" s="7">
        <v>18.899999999999999</v>
      </c>
      <c r="DQ77" s="7">
        <v>15.5</v>
      </c>
      <c r="DR77" s="7">
        <v>123.38</v>
      </c>
      <c r="DS77" s="7">
        <v>0</v>
      </c>
      <c r="DT77" s="7">
        <v>0</v>
      </c>
      <c r="DU77" s="8">
        <v>0</v>
      </c>
      <c r="DV77" s="8">
        <v>0</v>
      </c>
      <c r="DW77" s="9">
        <f>2/3*DW76+1/3*DW79</f>
        <v>2.4033333333333324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1.2</v>
      </c>
      <c r="EN77" s="7">
        <v>1.87</v>
      </c>
      <c r="EO77" s="7">
        <v>101</v>
      </c>
      <c r="EP77" s="7">
        <v>12.9</v>
      </c>
      <c r="EQ77" s="7">
        <v>4.5999999999999996</v>
      </c>
      <c r="ER77" s="7">
        <v>13.7666666666666</v>
      </c>
      <c r="ES77" s="7">
        <v>13.4</v>
      </c>
      <c r="ET77" s="7">
        <v>4.9000000000000004</v>
      </c>
      <c r="EU77" s="7">
        <v>13.4</v>
      </c>
      <c r="EV77" s="7">
        <v>17.8666666666666</v>
      </c>
      <c r="EW77" s="7">
        <v>19.3666666666666</v>
      </c>
      <c r="EX77" s="7">
        <v>8.43333333333333</v>
      </c>
      <c r="EY77" s="7">
        <v>9.9666666666666597</v>
      </c>
      <c r="EZ77" s="7">
        <v>23.933333333333302</v>
      </c>
      <c r="FA77" s="7">
        <v>15.8</v>
      </c>
      <c r="FB77" s="7">
        <v>10.2666666666666</v>
      </c>
      <c r="FC77" s="7">
        <v>29.953966666666599</v>
      </c>
      <c r="FD77" s="7">
        <v>23.6010666666666</v>
      </c>
      <c r="FE77" s="7">
        <v>38.584000000000003</v>
      </c>
      <c r="FF77" s="7">
        <v>0.76100000000000001</v>
      </c>
      <c r="FG77" s="7">
        <v>655.16093233333299</v>
      </c>
      <c r="FH77" s="7">
        <v>10.821436333333301</v>
      </c>
      <c r="FI77" s="7">
        <v>58.308909</v>
      </c>
      <c r="FJ77" s="7">
        <v>6.3123963333333304</v>
      </c>
      <c r="FK77" s="7">
        <v>41.691091</v>
      </c>
      <c r="FL77" s="7">
        <v>4.5090399999999997</v>
      </c>
      <c r="FM77" s="7">
        <v>6.0169023333333298</v>
      </c>
      <c r="FN77" s="7">
        <v>-0.45299699999999998</v>
      </c>
      <c r="FO77" s="7">
        <v>-0.36855966666666701</v>
      </c>
      <c r="FP77" s="7">
        <v>9.7893623333333295</v>
      </c>
      <c r="FQ77" s="7">
        <v>0</v>
      </c>
      <c r="FR77" s="7">
        <v>146.69999999999999</v>
      </c>
      <c r="FS77" s="7">
        <v>17.600000000000001</v>
      </c>
      <c r="FT77" s="7">
        <v>102.433333333333</v>
      </c>
      <c r="FU77" s="7">
        <v>26.6666666666666</v>
      </c>
      <c r="FV77" s="7">
        <v>17.2</v>
      </c>
      <c r="FW77" s="7">
        <v>9.4666666666666597</v>
      </c>
      <c r="FX77" s="7">
        <v>25.3</v>
      </c>
      <c r="FY77" s="7">
        <v>25.566666666666599</v>
      </c>
      <c r="FZ77" s="7">
        <v>11.9333333333333</v>
      </c>
      <c r="GA77" s="7">
        <v>10.533333333333299</v>
      </c>
    </row>
    <row r="78" spans="1:183" x14ac:dyDescent="0.3">
      <c r="A78" s="6">
        <v>38868</v>
      </c>
      <c r="B78" s="7">
        <v>17.899999999999999</v>
      </c>
      <c r="C78" s="7">
        <v>0</v>
      </c>
      <c r="D78" s="7">
        <v>0</v>
      </c>
      <c r="E78" s="7">
        <v>0</v>
      </c>
      <c r="F78" s="7">
        <v>13.6</v>
      </c>
      <c r="G78" s="7">
        <v>19.399999999999999</v>
      </c>
      <c r="H78" s="7">
        <v>17.899999999999999</v>
      </c>
      <c r="I78" s="7">
        <v>26.4</v>
      </c>
      <c r="J78" s="7">
        <v>0</v>
      </c>
      <c r="K78" s="7">
        <v>12.5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8.5</v>
      </c>
      <c r="R78" s="7">
        <v>13.3</v>
      </c>
      <c r="S78" s="7">
        <v>5.4</v>
      </c>
      <c r="T78" s="7">
        <v>16.600000000000001</v>
      </c>
      <c r="U78" s="7">
        <v>0</v>
      </c>
      <c r="V78" s="7">
        <v>20.420000000000002</v>
      </c>
      <c r="W78" s="7">
        <v>0</v>
      </c>
      <c r="X78" s="7">
        <v>15.64</v>
      </c>
      <c r="Y78" s="7">
        <v>54.8</v>
      </c>
      <c r="Z78" s="7">
        <v>58.7</v>
      </c>
      <c r="AA78" s="7">
        <v>0</v>
      </c>
      <c r="AB78" s="7">
        <v>52.8</v>
      </c>
      <c r="AC78" s="7">
        <v>0</v>
      </c>
      <c r="AD78" s="7">
        <v>0</v>
      </c>
      <c r="AE78" s="7">
        <v>30.3</v>
      </c>
      <c r="AF78" s="7">
        <v>31.6</v>
      </c>
      <c r="AG78" s="7">
        <v>16</v>
      </c>
      <c r="AH78" s="7">
        <v>22.4</v>
      </c>
      <c r="AI78" s="7">
        <v>185.1</v>
      </c>
      <c r="AJ78" s="7">
        <v>30.8</v>
      </c>
      <c r="AK78" s="7">
        <v>29.8</v>
      </c>
      <c r="AL78" s="7">
        <v>24.1</v>
      </c>
      <c r="AM78" s="7">
        <v>22.7</v>
      </c>
      <c r="AN78" s="7">
        <v>37.9</v>
      </c>
      <c r="AO78" s="7">
        <v>21.3</v>
      </c>
      <c r="AP78" s="7">
        <v>32.1</v>
      </c>
      <c r="AQ78" s="7">
        <v>24.6</v>
      </c>
      <c r="AR78" s="7">
        <v>30.9</v>
      </c>
      <c r="AS78" s="7">
        <v>36.299999999999997</v>
      </c>
      <c r="AT78" s="7">
        <v>33.5</v>
      </c>
      <c r="AU78" s="7">
        <v>27.8</v>
      </c>
      <c r="AV78" s="7">
        <v>22.236000000000001</v>
      </c>
      <c r="AW78" s="7">
        <v>0.9</v>
      </c>
      <c r="AX78" s="7">
        <v>43.3</v>
      </c>
      <c r="AY78" s="7">
        <v>55.8</v>
      </c>
      <c r="AZ78" s="7">
        <v>36.299999999999997</v>
      </c>
      <c r="BA78" s="7">
        <v>36.700000000000003</v>
      </c>
      <c r="BB78" s="7">
        <v>37.1</v>
      </c>
      <c r="BC78" s="7">
        <v>19.100000000000001</v>
      </c>
      <c r="BD78" s="7">
        <v>82.8</v>
      </c>
      <c r="BE78" s="7">
        <v>52.3</v>
      </c>
      <c r="BF78" s="7">
        <v>29.2</v>
      </c>
      <c r="BG78" s="7">
        <v>60.8</v>
      </c>
      <c r="BH78" s="7">
        <v>1.8</v>
      </c>
      <c r="BI78" s="7">
        <v>45.1</v>
      </c>
      <c r="BJ78" s="7">
        <v>25.3</v>
      </c>
      <c r="BK78" s="7">
        <v>46.5</v>
      </c>
      <c r="BL78" s="7">
        <v>32.5</v>
      </c>
      <c r="BM78" s="7">
        <v>29.2</v>
      </c>
      <c r="BN78" s="7">
        <v>14.7</v>
      </c>
      <c r="BO78" s="7">
        <v>16.100000000000001</v>
      </c>
      <c r="BP78" s="7">
        <v>25.1</v>
      </c>
      <c r="BQ78" s="7">
        <v>70</v>
      </c>
      <c r="BR78" s="7">
        <v>25.658799999999999</v>
      </c>
      <c r="BS78" s="7">
        <v>28.1</v>
      </c>
      <c r="BT78" s="7">
        <v>23.6</v>
      </c>
      <c r="BU78" s="7">
        <v>26.9</v>
      </c>
      <c r="BV78" s="7">
        <v>-7.9</v>
      </c>
      <c r="BW78" s="7">
        <v>0</v>
      </c>
      <c r="BX78" s="7">
        <v>21.8</v>
      </c>
      <c r="BY78" s="7">
        <v>25.4</v>
      </c>
      <c r="BZ78" s="7">
        <v>13.5</v>
      </c>
      <c r="CA78" s="7">
        <v>20.8</v>
      </c>
      <c r="CB78" s="7">
        <v>10.1</v>
      </c>
      <c r="CC78" s="7">
        <v>21.8</v>
      </c>
      <c r="CD78" s="7">
        <v>-9.6999999999999993</v>
      </c>
      <c r="CE78" s="7">
        <v>5.6</v>
      </c>
      <c r="CF78" s="7">
        <v>16.2</v>
      </c>
      <c r="CG78" s="7">
        <v>101.87</v>
      </c>
      <c r="CH78" s="7">
        <v>24.1</v>
      </c>
      <c r="CI78" s="7">
        <v>20.7</v>
      </c>
      <c r="CJ78" s="7">
        <v>20.9</v>
      </c>
      <c r="CK78" s="7">
        <v>24</v>
      </c>
      <c r="CL78" s="7">
        <v>14.7</v>
      </c>
      <c r="CM78" s="7">
        <v>14.9</v>
      </c>
      <c r="CN78" s="7">
        <v>23.4</v>
      </c>
      <c r="CO78" s="7">
        <v>14.3</v>
      </c>
      <c r="CP78" s="7">
        <v>5.0999999999999996</v>
      </c>
      <c r="CQ78" s="7">
        <v>28.5</v>
      </c>
      <c r="CR78" s="7">
        <v>0</v>
      </c>
      <c r="CS78" s="7">
        <v>6.7</v>
      </c>
      <c r="CT78" s="7">
        <v>0</v>
      </c>
      <c r="CU78" s="7">
        <v>0</v>
      </c>
      <c r="CV78" s="7">
        <v>0</v>
      </c>
      <c r="CW78" s="7">
        <v>14.2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13.07</v>
      </c>
      <c r="DF78" s="9">
        <f>1/3*DF76+2/3*DF79</f>
        <v>11.766666666666666</v>
      </c>
      <c r="DG78" s="9">
        <f>1/3*DG76+2/3*DG79</f>
        <v>9.9666666666666668</v>
      </c>
      <c r="DH78" s="7">
        <v>21.7</v>
      </c>
      <c r="DI78" s="7">
        <v>29.4</v>
      </c>
      <c r="DJ78" s="7">
        <v>44.68</v>
      </c>
      <c r="DK78" s="7">
        <v>23.9</v>
      </c>
      <c r="DL78" s="7">
        <v>0</v>
      </c>
      <c r="DM78" s="7">
        <v>9250.2000000000007</v>
      </c>
      <c r="DN78" s="7">
        <v>12.75</v>
      </c>
      <c r="DO78" s="7">
        <v>14.01</v>
      </c>
      <c r="DP78" s="7">
        <v>19.100000000000001</v>
      </c>
      <c r="DQ78" s="7">
        <v>16</v>
      </c>
      <c r="DR78" s="7">
        <v>94.25</v>
      </c>
      <c r="DS78" s="8">
        <v>0</v>
      </c>
      <c r="DT78" s="8">
        <v>0</v>
      </c>
      <c r="DU78" s="8">
        <v>0</v>
      </c>
      <c r="DV78" s="8">
        <v>0</v>
      </c>
      <c r="DW78" s="9">
        <f>1/3*DW76+2/3*DW79</f>
        <v>-16.153333333333336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1.4</v>
      </c>
      <c r="EN78" s="7">
        <v>2.4300000000000002</v>
      </c>
      <c r="EO78" s="7">
        <v>101.5</v>
      </c>
      <c r="EP78" s="7">
        <v>13.3</v>
      </c>
      <c r="EQ78" s="7">
        <v>4.8</v>
      </c>
      <c r="ER78" s="7">
        <v>14.4333333333333</v>
      </c>
      <c r="ES78" s="7">
        <v>13.7</v>
      </c>
      <c r="ET78" s="7">
        <v>5.0999999999999996</v>
      </c>
      <c r="EU78" s="7">
        <v>14.2</v>
      </c>
      <c r="EV78" s="7">
        <v>16.933333333333302</v>
      </c>
      <c r="EW78" s="7">
        <v>20.033333333333299</v>
      </c>
      <c r="EX78" s="7">
        <v>7.2666666666666604</v>
      </c>
      <c r="EY78" s="7">
        <v>10.3333333333333</v>
      </c>
      <c r="EZ78" s="7">
        <v>25.1666666666666</v>
      </c>
      <c r="FA78" s="7">
        <v>16.3</v>
      </c>
      <c r="FB78" s="7">
        <v>10.733333333333301</v>
      </c>
      <c r="FC78" s="7">
        <v>29.874933333333299</v>
      </c>
      <c r="FD78" s="7">
        <v>23.523133333333298</v>
      </c>
      <c r="FE78" s="7">
        <v>38.4011</v>
      </c>
      <c r="FF78" s="7">
        <v>0.69040000000000001</v>
      </c>
      <c r="FG78" s="7">
        <v>684.58195366666598</v>
      </c>
      <c r="FH78" s="7">
        <v>10.8527996666666</v>
      </c>
      <c r="FI78" s="7">
        <v>62.350414000000001</v>
      </c>
      <c r="FJ78" s="7">
        <v>6.76930066666666</v>
      </c>
      <c r="FK78" s="7">
        <v>37.649585999999999</v>
      </c>
      <c r="FL78" s="7">
        <v>4.0834989999999998</v>
      </c>
      <c r="FM78" s="7">
        <v>6.6132146666666598</v>
      </c>
      <c r="FN78" s="7">
        <v>-0.29238599999999998</v>
      </c>
      <c r="FO78" s="7">
        <v>-0.67688933333333401</v>
      </c>
      <c r="FP78" s="7">
        <v>10.0076256666666</v>
      </c>
      <c r="FQ78" s="7">
        <v>0</v>
      </c>
      <c r="FR78" s="7">
        <v>146.69999999999999</v>
      </c>
      <c r="FS78" s="7">
        <v>17.7</v>
      </c>
      <c r="FT78" s="7">
        <v>102.466666666666</v>
      </c>
      <c r="FU78" s="7">
        <v>26.533333333333299</v>
      </c>
      <c r="FV78" s="7">
        <v>17</v>
      </c>
      <c r="FW78" s="7">
        <v>9.5333333333333297</v>
      </c>
      <c r="FX78" s="7">
        <v>25.4</v>
      </c>
      <c r="FY78" s="7">
        <v>26.133333333333301</v>
      </c>
      <c r="FZ78" s="7">
        <v>11.7666666666666</v>
      </c>
      <c r="GA78" s="7">
        <v>9.9666666666666597</v>
      </c>
    </row>
    <row r="79" spans="1:183" x14ac:dyDescent="0.3">
      <c r="A79" s="6">
        <v>38898</v>
      </c>
      <c r="B79" s="7">
        <v>19.5</v>
      </c>
      <c r="C79" s="7">
        <v>0</v>
      </c>
      <c r="D79" s="7">
        <v>0</v>
      </c>
      <c r="E79" s="7">
        <v>0</v>
      </c>
      <c r="F79" s="7">
        <v>15.4</v>
      </c>
      <c r="G79" s="7">
        <v>21.3</v>
      </c>
      <c r="H79" s="7">
        <v>19</v>
      </c>
      <c r="I79" s="7">
        <v>27.9</v>
      </c>
      <c r="J79" s="7">
        <v>0</v>
      </c>
      <c r="K79" s="7">
        <v>14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8.8000000000000007</v>
      </c>
      <c r="R79" s="7">
        <v>10</v>
      </c>
      <c r="S79" s="7">
        <v>5.9</v>
      </c>
      <c r="T79" s="7">
        <v>11.5</v>
      </c>
      <c r="U79" s="7">
        <v>0</v>
      </c>
      <c r="V79" s="7">
        <v>19.89</v>
      </c>
      <c r="W79" s="7">
        <v>0</v>
      </c>
      <c r="X79" s="7">
        <v>16.02</v>
      </c>
      <c r="Y79" s="7">
        <v>54.1</v>
      </c>
      <c r="Z79" s="7">
        <v>58.7</v>
      </c>
      <c r="AA79" s="7">
        <v>0</v>
      </c>
      <c r="AB79" s="7">
        <v>52.9</v>
      </c>
      <c r="AC79" s="7">
        <v>0</v>
      </c>
      <c r="AD79" s="7">
        <v>0</v>
      </c>
      <c r="AE79" s="7">
        <v>31.3</v>
      </c>
      <c r="AF79" s="7">
        <v>32.4</v>
      </c>
      <c r="AG79" s="7">
        <v>17.100000000000001</v>
      </c>
      <c r="AH79" s="7">
        <v>23.4</v>
      </c>
      <c r="AI79" s="7">
        <v>206.1</v>
      </c>
      <c r="AJ79" s="7">
        <v>32.4</v>
      </c>
      <c r="AK79" s="7">
        <v>22.3</v>
      </c>
      <c r="AL79" s="7">
        <v>29.8</v>
      </c>
      <c r="AM79" s="7">
        <v>26.6</v>
      </c>
      <c r="AN79" s="7">
        <v>37.6</v>
      </c>
      <c r="AO79" s="7">
        <v>23.2</v>
      </c>
      <c r="AP79" s="7">
        <v>32.5</v>
      </c>
      <c r="AQ79" s="7">
        <v>26.3</v>
      </c>
      <c r="AR79" s="7">
        <v>33.700000000000003</v>
      </c>
      <c r="AS79" s="7">
        <v>40.200000000000003</v>
      </c>
      <c r="AT79" s="7">
        <v>35</v>
      </c>
      <c r="AU79" s="7">
        <v>28.2</v>
      </c>
      <c r="AV79" s="7">
        <v>21.157</v>
      </c>
      <c r="AW79" s="7">
        <v>1</v>
      </c>
      <c r="AX79" s="7">
        <v>44.3</v>
      </c>
      <c r="AY79" s="7">
        <v>54.7</v>
      </c>
      <c r="AZ79" s="7">
        <v>40.200000000000003</v>
      </c>
      <c r="BA79" s="7">
        <v>45.6</v>
      </c>
      <c r="BB79" s="7">
        <v>38.6</v>
      </c>
      <c r="BC79" s="7">
        <v>17.5</v>
      </c>
      <c r="BD79" s="7">
        <v>69.5</v>
      </c>
      <c r="BE79" s="7">
        <v>41</v>
      </c>
      <c r="BF79" s="7">
        <v>27</v>
      </c>
      <c r="BG79" s="7">
        <v>50.4</v>
      </c>
      <c r="BH79" s="7">
        <v>5.2</v>
      </c>
      <c r="BI79" s="7">
        <v>88.5</v>
      </c>
      <c r="BJ79" s="7">
        <v>27.9</v>
      </c>
      <c r="BK79" s="7">
        <v>43.8</v>
      </c>
      <c r="BL79" s="7">
        <v>30</v>
      </c>
      <c r="BM79" s="7">
        <v>32.799999999999997</v>
      </c>
      <c r="BN79" s="7">
        <v>24.5</v>
      </c>
      <c r="BO79" s="7">
        <v>9.4</v>
      </c>
      <c r="BP79" s="7">
        <v>32.200000000000003</v>
      </c>
      <c r="BQ79" s="7">
        <v>66.900000000000006</v>
      </c>
      <c r="BR79" s="7">
        <v>25.236699999999999</v>
      </c>
      <c r="BS79" s="7">
        <v>23.1</v>
      </c>
      <c r="BT79" s="7">
        <v>22.2</v>
      </c>
      <c r="BU79" s="7">
        <v>26.6</v>
      </c>
      <c r="BV79" s="7">
        <v>-12.2</v>
      </c>
      <c r="BW79" s="7">
        <v>0</v>
      </c>
      <c r="BX79" s="7">
        <v>24.2</v>
      </c>
      <c r="BY79" s="7">
        <v>28.2</v>
      </c>
      <c r="BZ79" s="7">
        <v>16.3</v>
      </c>
      <c r="CA79" s="7">
        <v>20.7</v>
      </c>
      <c r="CB79" s="7">
        <v>12.5</v>
      </c>
      <c r="CC79" s="7">
        <v>24.2</v>
      </c>
      <c r="CD79" s="7">
        <v>-3.8</v>
      </c>
      <c r="CE79" s="7">
        <v>16.5</v>
      </c>
      <c r="CF79" s="7">
        <v>23.9</v>
      </c>
      <c r="CG79" s="7">
        <v>102.93</v>
      </c>
      <c r="CH79" s="7">
        <v>29.1</v>
      </c>
      <c r="CI79" s="7">
        <v>21.6</v>
      </c>
      <c r="CJ79" s="7">
        <v>20.9</v>
      </c>
      <c r="CK79" s="7">
        <v>20.399999999999999</v>
      </c>
      <c r="CL79" s="7">
        <v>16.5</v>
      </c>
      <c r="CM79" s="7">
        <v>16.600000000000001</v>
      </c>
      <c r="CN79" s="7">
        <v>26.3</v>
      </c>
      <c r="CO79" s="7">
        <v>16.7</v>
      </c>
      <c r="CP79" s="7">
        <v>5.5</v>
      </c>
      <c r="CQ79" s="7">
        <v>33.200000000000003</v>
      </c>
      <c r="CR79" s="7">
        <v>0</v>
      </c>
      <c r="CS79" s="7">
        <v>4.9000000000000004</v>
      </c>
      <c r="CT79" s="7">
        <v>0</v>
      </c>
      <c r="CU79" s="7">
        <v>0</v>
      </c>
      <c r="CV79" s="7">
        <v>0</v>
      </c>
      <c r="CW79" s="7">
        <v>13.9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12.44</v>
      </c>
      <c r="DF79" s="7">
        <v>11.6</v>
      </c>
      <c r="DG79" s="7">
        <v>9.4</v>
      </c>
      <c r="DH79" s="7">
        <v>7.84</v>
      </c>
      <c r="DI79" s="7">
        <v>22.9</v>
      </c>
      <c r="DJ79" s="7">
        <v>49.86</v>
      </c>
      <c r="DK79" s="7">
        <v>23.4</v>
      </c>
      <c r="DL79" s="7">
        <v>0</v>
      </c>
      <c r="DM79" s="7">
        <v>9411.15</v>
      </c>
      <c r="DN79" s="7">
        <v>12.6</v>
      </c>
      <c r="DO79" s="7">
        <v>13.9</v>
      </c>
      <c r="DP79" s="7">
        <v>18.43</v>
      </c>
      <c r="DQ79" s="7">
        <v>15.24</v>
      </c>
      <c r="DR79" s="7">
        <v>-15.17</v>
      </c>
      <c r="DS79" s="7">
        <v>0</v>
      </c>
      <c r="DT79" s="7">
        <v>0</v>
      </c>
      <c r="DU79" s="8">
        <v>0</v>
      </c>
      <c r="DV79" s="8">
        <v>0</v>
      </c>
      <c r="DW79" s="7">
        <v>-34.71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1.5</v>
      </c>
      <c r="EN79" s="7">
        <v>3.52</v>
      </c>
      <c r="EO79" s="7">
        <v>102.3</v>
      </c>
      <c r="EP79" s="7">
        <v>13.7</v>
      </c>
      <c r="EQ79" s="7">
        <v>5</v>
      </c>
      <c r="ER79" s="7">
        <v>15.1</v>
      </c>
      <c r="ES79" s="7">
        <v>14</v>
      </c>
      <c r="ET79" s="7">
        <v>5.3</v>
      </c>
      <c r="EU79" s="7">
        <v>15</v>
      </c>
      <c r="EV79" s="7">
        <v>16</v>
      </c>
      <c r="EW79" s="7">
        <v>20.7</v>
      </c>
      <c r="EX79" s="7">
        <v>6.1</v>
      </c>
      <c r="EY79" s="7">
        <v>10.7</v>
      </c>
      <c r="EZ79" s="7">
        <v>26.4</v>
      </c>
      <c r="FA79" s="7">
        <v>16.8</v>
      </c>
      <c r="FB79" s="7">
        <v>11.2</v>
      </c>
      <c r="FC79" s="7">
        <v>29.7959</v>
      </c>
      <c r="FD79" s="7">
        <v>23.4452</v>
      </c>
      <c r="FE79" s="7">
        <v>38.218200000000003</v>
      </c>
      <c r="FF79" s="7">
        <v>0.61980000000000002</v>
      </c>
      <c r="FG79" s="7">
        <v>714.00297499999999</v>
      </c>
      <c r="FH79" s="7">
        <v>10.884162999999999</v>
      </c>
      <c r="FI79" s="7">
        <v>66.391919000000001</v>
      </c>
      <c r="FJ79" s="7">
        <v>7.2262049999999904</v>
      </c>
      <c r="FK79" s="7">
        <v>33.608080999999999</v>
      </c>
      <c r="FL79" s="7">
        <v>3.6579579999999998</v>
      </c>
      <c r="FM79" s="7">
        <v>7.2095269999999898</v>
      </c>
      <c r="FN79" s="7">
        <v>-0.131775</v>
      </c>
      <c r="FO79" s="7">
        <v>-0.98521900000000096</v>
      </c>
      <c r="FP79" s="7">
        <v>10.225888999999899</v>
      </c>
      <c r="FQ79" s="7">
        <v>0</v>
      </c>
      <c r="FR79" s="7">
        <v>146.69999999999999</v>
      </c>
      <c r="FS79" s="7">
        <v>17.8</v>
      </c>
      <c r="FT79" s="7">
        <v>102.5</v>
      </c>
      <c r="FU79" s="7">
        <v>26.4</v>
      </c>
      <c r="FV79" s="7">
        <v>16.8</v>
      </c>
      <c r="FW79" s="7">
        <v>9.6</v>
      </c>
      <c r="FX79" s="7">
        <v>25.5</v>
      </c>
      <c r="FY79" s="7">
        <v>26.7</v>
      </c>
      <c r="FZ79" s="7">
        <v>11.6</v>
      </c>
      <c r="GA79" s="7">
        <v>9.3999999999999897</v>
      </c>
    </row>
    <row r="80" spans="1:183" x14ac:dyDescent="0.3">
      <c r="A80" s="6">
        <v>38929</v>
      </c>
      <c r="B80" s="7">
        <v>16.7</v>
      </c>
      <c r="C80" s="7">
        <v>0</v>
      </c>
      <c r="D80" s="7">
        <v>0</v>
      </c>
      <c r="E80" s="7">
        <v>0</v>
      </c>
      <c r="F80" s="7">
        <v>12.7</v>
      </c>
      <c r="G80" s="7">
        <v>18.5</v>
      </c>
      <c r="H80" s="7">
        <v>15.5</v>
      </c>
      <c r="I80" s="7">
        <v>25.5</v>
      </c>
      <c r="J80" s="7">
        <v>0</v>
      </c>
      <c r="K80" s="7">
        <v>13.5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7.4</v>
      </c>
      <c r="R80" s="7">
        <v>10.1</v>
      </c>
      <c r="S80" s="7">
        <v>4.4000000000000004</v>
      </c>
      <c r="T80" s="7">
        <v>4.7</v>
      </c>
      <c r="U80" s="7">
        <v>0</v>
      </c>
      <c r="V80" s="7">
        <v>19.41</v>
      </c>
      <c r="W80" s="7">
        <v>0</v>
      </c>
      <c r="X80" s="7">
        <v>17</v>
      </c>
      <c r="Y80" s="7">
        <v>52.4</v>
      </c>
      <c r="Z80" s="7">
        <v>55.5</v>
      </c>
      <c r="AA80" s="7">
        <v>0</v>
      </c>
      <c r="AB80" s="7">
        <v>53</v>
      </c>
      <c r="AC80" s="7">
        <v>0</v>
      </c>
      <c r="AD80" s="7">
        <v>0</v>
      </c>
      <c r="AE80" s="7">
        <v>30.5</v>
      </c>
      <c r="AF80" s="7">
        <v>31.5</v>
      </c>
      <c r="AG80" s="7">
        <v>16</v>
      </c>
      <c r="AH80" s="7">
        <v>23.6</v>
      </c>
      <c r="AI80" s="7">
        <v>201.3</v>
      </c>
      <c r="AJ80" s="7">
        <v>31.5</v>
      </c>
      <c r="AK80" s="7">
        <v>21.8</v>
      </c>
      <c r="AL80" s="7">
        <v>30.1</v>
      </c>
      <c r="AM80" s="7">
        <v>21.9</v>
      </c>
      <c r="AN80" s="7">
        <v>36.1</v>
      </c>
      <c r="AO80" s="7">
        <v>23.9</v>
      </c>
      <c r="AP80" s="7">
        <v>31.1</v>
      </c>
      <c r="AQ80" s="7">
        <v>27.3</v>
      </c>
      <c r="AR80" s="7">
        <v>33.700000000000003</v>
      </c>
      <c r="AS80" s="7">
        <v>39.4</v>
      </c>
      <c r="AT80" s="7">
        <v>34.5</v>
      </c>
      <c r="AU80" s="7">
        <v>27.4</v>
      </c>
      <c r="AV80" s="7">
        <v>21.021000000000001</v>
      </c>
      <c r="AW80" s="7">
        <v>1</v>
      </c>
      <c r="AX80" s="7">
        <v>44.2</v>
      </c>
      <c r="AY80" s="7">
        <v>54.8</v>
      </c>
      <c r="AZ80" s="7">
        <v>39.4</v>
      </c>
      <c r="BA80" s="7">
        <v>43.1</v>
      </c>
      <c r="BB80" s="7">
        <v>38.1</v>
      </c>
      <c r="BC80" s="7">
        <v>17.2</v>
      </c>
      <c r="BD80" s="7">
        <v>70.7</v>
      </c>
      <c r="BE80" s="7">
        <v>40.1</v>
      </c>
      <c r="BF80" s="7">
        <v>25.3</v>
      </c>
      <c r="BG80" s="7">
        <v>45.5</v>
      </c>
      <c r="BH80" s="7">
        <v>13.2</v>
      </c>
      <c r="BI80" s="7">
        <v>59.2</v>
      </c>
      <c r="BJ80" s="7">
        <v>28</v>
      </c>
      <c r="BK80" s="7">
        <v>44.9</v>
      </c>
      <c r="BL80" s="7">
        <v>24.3</v>
      </c>
      <c r="BM80" s="7">
        <v>29.3</v>
      </c>
      <c r="BN80" s="7">
        <v>23.8</v>
      </c>
      <c r="BO80" s="7">
        <v>8.1999999999999993</v>
      </c>
      <c r="BP80" s="7">
        <v>28.7</v>
      </c>
      <c r="BQ80" s="7">
        <v>57.6</v>
      </c>
      <c r="BR80" s="7">
        <v>23.6218</v>
      </c>
      <c r="BS80" s="7">
        <v>24</v>
      </c>
      <c r="BT80" s="7">
        <v>19.3</v>
      </c>
      <c r="BU80" s="7">
        <v>24.8</v>
      </c>
      <c r="BV80" s="7">
        <v>2.8</v>
      </c>
      <c r="BW80" s="7">
        <v>0</v>
      </c>
      <c r="BX80" s="7">
        <v>24</v>
      </c>
      <c r="BY80" s="7">
        <v>29.2</v>
      </c>
      <c r="BZ80" s="7">
        <v>13.6</v>
      </c>
      <c r="CA80" s="7">
        <v>15.6</v>
      </c>
      <c r="CB80" s="7">
        <v>11.8</v>
      </c>
      <c r="CC80" s="7">
        <v>24</v>
      </c>
      <c r="CD80" s="7">
        <v>-4.8</v>
      </c>
      <c r="CE80" s="7">
        <v>16.100000000000001</v>
      </c>
      <c r="CF80" s="7">
        <v>21.5</v>
      </c>
      <c r="CG80" s="7">
        <v>103.51</v>
      </c>
      <c r="CH80" s="7">
        <v>29.4</v>
      </c>
      <c r="CI80" s="7">
        <v>17.399999999999999</v>
      </c>
      <c r="CJ80" s="7">
        <v>19.2</v>
      </c>
      <c r="CK80" s="7">
        <v>11</v>
      </c>
      <c r="CL80" s="7">
        <v>12.6</v>
      </c>
      <c r="CM80" s="7">
        <v>12.6</v>
      </c>
      <c r="CN80" s="7">
        <v>18.600000000000001</v>
      </c>
      <c r="CO80" s="7">
        <v>11.6</v>
      </c>
      <c r="CP80" s="7">
        <v>2.4</v>
      </c>
      <c r="CQ80" s="7">
        <v>30.7</v>
      </c>
      <c r="CR80" s="7">
        <v>0</v>
      </c>
      <c r="CS80" s="7">
        <v>4</v>
      </c>
      <c r="CT80" s="7">
        <v>0</v>
      </c>
      <c r="CU80" s="7">
        <v>0</v>
      </c>
      <c r="CV80" s="7">
        <v>0</v>
      </c>
      <c r="CW80" s="7">
        <v>13.7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12.91</v>
      </c>
      <c r="DF80" s="9">
        <f>2/3*DF79+1/3*DF82</f>
        <v>11.533333333333331</v>
      </c>
      <c r="DG80" s="9">
        <f>2/3*DG79+1/3*DG82</f>
        <v>9.2333333333333343</v>
      </c>
      <c r="DH80" s="7">
        <v>7.82</v>
      </c>
      <c r="DI80" s="7">
        <v>13.6</v>
      </c>
      <c r="DJ80" s="7">
        <v>38.67</v>
      </c>
      <c r="DK80" s="7">
        <v>23.1</v>
      </c>
      <c r="DL80" s="7">
        <v>0</v>
      </c>
      <c r="DM80" s="7">
        <v>9545.5</v>
      </c>
      <c r="DN80" s="7">
        <v>12.2</v>
      </c>
      <c r="DO80" s="7">
        <v>15.3</v>
      </c>
      <c r="DP80" s="7">
        <v>18.399999999999999</v>
      </c>
      <c r="DQ80" s="7">
        <v>16.3</v>
      </c>
      <c r="DR80" s="7">
        <v>-635.20000000000005</v>
      </c>
      <c r="DS80" s="8">
        <v>0</v>
      </c>
      <c r="DT80" s="8">
        <v>0</v>
      </c>
      <c r="DU80" s="7">
        <v>0</v>
      </c>
      <c r="DV80" s="7">
        <v>0</v>
      </c>
      <c r="DW80" s="9">
        <f>2/3*DW79+1/3*DW82</f>
        <v>-29.483333333333334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1</v>
      </c>
      <c r="EN80" s="7">
        <v>3.58</v>
      </c>
      <c r="EO80" s="7">
        <v>102.5</v>
      </c>
      <c r="EP80" s="7">
        <v>13.2</v>
      </c>
      <c r="EQ80" s="7">
        <v>4.9000000000000004</v>
      </c>
      <c r="ER80" s="7">
        <v>14.4</v>
      </c>
      <c r="ES80" s="7">
        <v>14</v>
      </c>
      <c r="ET80" s="7">
        <v>5.1666666666666599</v>
      </c>
      <c r="EU80" s="7">
        <v>14.133333333333301</v>
      </c>
      <c r="EV80" s="7">
        <v>16.3</v>
      </c>
      <c r="EW80" s="7">
        <v>20.533333333333299</v>
      </c>
      <c r="EX80" s="7">
        <v>7.2333333333333298</v>
      </c>
      <c r="EY80" s="7">
        <v>11.8333333333333</v>
      </c>
      <c r="EZ80" s="7">
        <v>24.9</v>
      </c>
      <c r="FA80" s="7">
        <v>15.3</v>
      </c>
      <c r="FB80" s="7">
        <v>11.2666666666666</v>
      </c>
      <c r="FC80" s="7">
        <v>30.001799999999999</v>
      </c>
      <c r="FD80" s="7">
        <v>23.591566666666601</v>
      </c>
      <c r="FE80" s="7">
        <v>38.515099999999997</v>
      </c>
      <c r="FF80" s="7">
        <v>0.89429999999999998</v>
      </c>
      <c r="FG80" s="7">
        <v>665.56156899999996</v>
      </c>
      <c r="FH80" s="7">
        <v>9.9788896666666602</v>
      </c>
      <c r="FI80" s="7">
        <v>79.744356999999994</v>
      </c>
      <c r="FJ80" s="7">
        <v>7.7158493333333302</v>
      </c>
      <c r="FK80" s="7">
        <v>20.255642999999999</v>
      </c>
      <c r="FL80" s="7">
        <v>2.26304033333333</v>
      </c>
      <c r="FM80" s="7">
        <v>7.6455416666666602</v>
      </c>
      <c r="FN80" s="7">
        <v>-0.29072799999999999</v>
      </c>
      <c r="FO80" s="7">
        <v>-0.73087266666666695</v>
      </c>
      <c r="FP80" s="7">
        <v>10.3305736666666</v>
      </c>
      <c r="FQ80" s="7">
        <v>0</v>
      </c>
      <c r="FR80" s="7">
        <v>146.30000000000001</v>
      </c>
      <c r="FS80" s="7">
        <v>17.8</v>
      </c>
      <c r="FT80" s="7">
        <v>102.06666666666599</v>
      </c>
      <c r="FU80" s="7">
        <v>26.433333333333302</v>
      </c>
      <c r="FV80" s="7">
        <v>16.733333333333299</v>
      </c>
      <c r="FW80" s="7">
        <v>9.6999999999999993</v>
      </c>
      <c r="FX80" s="7">
        <v>25.3</v>
      </c>
      <c r="FY80" s="7">
        <v>26.7</v>
      </c>
      <c r="FZ80" s="7">
        <v>11.533333333333299</v>
      </c>
      <c r="GA80" s="7">
        <v>9.2333333333333307</v>
      </c>
    </row>
    <row r="81" spans="1:183" x14ac:dyDescent="0.3">
      <c r="A81" s="6">
        <v>38960</v>
      </c>
      <c r="B81" s="7">
        <v>15.7</v>
      </c>
      <c r="C81" s="7">
        <v>0</v>
      </c>
      <c r="D81" s="7">
        <v>0</v>
      </c>
      <c r="E81" s="7">
        <v>0</v>
      </c>
      <c r="F81" s="7">
        <v>12.1</v>
      </c>
      <c r="G81" s="7">
        <v>17.3</v>
      </c>
      <c r="H81" s="7">
        <v>15.2</v>
      </c>
      <c r="I81" s="7">
        <v>23.1</v>
      </c>
      <c r="J81" s="7">
        <v>0</v>
      </c>
      <c r="K81" s="7">
        <v>16.399999999999999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10.1</v>
      </c>
      <c r="R81" s="7">
        <v>7.7</v>
      </c>
      <c r="S81" s="7">
        <v>6.5</v>
      </c>
      <c r="T81" s="7">
        <v>4.7</v>
      </c>
      <c r="U81" s="7">
        <v>0</v>
      </c>
      <c r="V81" s="7">
        <v>19.53</v>
      </c>
      <c r="W81" s="7">
        <v>0</v>
      </c>
      <c r="X81" s="7">
        <v>17.34</v>
      </c>
      <c r="Y81" s="7">
        <v>53.1</v>
      </c>
      <c r="Z81" s="7">
        <v>56</v>
      </c>
      <c r="AA81" s="7">
        <v>0</v>
      </c>
      <c r="AB81" s="7">
        <v>52.6</v>
      </c>
      <c r="AC81" s="7">
        <v>0</v>
      </c>
      <c r="AD81" s="7">
        <v>0</v>
      </c>
      <c r="AE81" s="7">
        <v>29.1</v>
      </c>
      <c r="AF81" s="7">
        <v>29.8</v>
      </c>
      <c r="AG81" s="7">
        <v>16.5</v>
      </c>
      <c r="AH81" s="7">
        <v>24.8</v>
      </c>
      <c r="AI81" s="7">
        <v>203.1</v>
      </c>
      <c r="AJ81" s="7">
        <v>30.1</v>
      </c>
      <c r="AK81" s="7">
        <v>20.7</v>
      </c>
      <c r="AL81" s="7">
        <v>29.8</v>
      </c>
      <c r="AM81" s="7">
        <v>18.600000000000001</v>
      </c>
      <c r="AN81" s="7">
        <v>33.4</v>
      </c>
      <c r="AO81" s="7">
        <v>25.1</v>
      </c>
      <c r="AP81" s="7">
        <v>28.5</v>
      </c>
      <c r="AQ81" s="7">
        <v>28.3</v>
      </c>
      <c r="AR81" s="7">
        <v>32.299999999999997</v>
      </c>
      <c r="AS81" s="7">
        <v>38.200000000000003</v>
      </c>
      <c r="AT81" s="7">
        <v>32</v>
      </c>
      <c r="AU81" s="7">
        <v>26.8</v>
      </c>
      <c r="AV81" s="7">
        <v>21.035</v>
      </c>
      <c r="AW81" s="7">
        <v>1</v>
      </c>
      <c r="AX81" s="7">
        <v>43.5</v>
      </c>
      <c r="AY81" s="7">
        <v>55.5</v>
      </c>
      <c r="AZ81" s="7">
        <v>38.200000000000003</v>
      </c>
      <c r="BA81" s="7">
        <v>37.200000000000003</v>
      </c>
      <c r="BB81" s="7">
        <v>36</v>
      </c>
      <c r="BC81" s="7">
        <v>16.3</v>
      </c>
      <c r="BD81" s="7">
        <v>56.9</v>
      </c>
      <c r="BE81" s="7">
        <v>37.6</v>
      </c>
      <c r="BF81" s="7">
        <v>29.5</v>
      </c>
      <c r="BG81" s="7">
        <v>44</v>
      </c>
      <c r="BH81" s="7">
        <v>15.1</v>
      </c>
      <c r="BI81" s="7">
        <v>52.8</v>
      </c>
      <c r="BJ81" s="7">
        <v>28.1</v>
      </c>
      <c r="BK81" s="7">
        <v>35.4</v>
      </c>
      <c r="BL81" s="7">
        <v>14.8</v>
      </c>
      <c r="BM81" s="7">
        <v>25.6</v>
      </c>
      <c r="BN81" s="7">
        <v>24.1</v>
      </c>
      <c r="BO81" s="7">
        <v>9.9</v>
      </c>
      <c r="BP81" s="7">
        <v>28.6</v>
      </c>
      <c r="BQ81" s="7">
        <v>43.9</v>
      </c>
      <c r="BR81" s="7">
        <v>23.998000000000001</v>
      </c>
      <c r="BS81" s="7">
        <v>12.9</v>
      </c>
      <c r="BT81" s="7">
        <v>11.4</v>
      </c>
      <c r="BU81" s="7">
        <v>23.5</v>
      </c>
      <c r="BV81" s="7">
        <v>-8.5</v>
      </c>
      <c r="BW81" s="7">
        <v>0</v>
      </c>
      <c r="BX81" s="7">
        <v>24</v>
      </c>
      <c r="BY81" s="7">
        <v>29.2</v>
      </c>
      <c r="BZ81" s="7">
        <v>16.2</v>
      </c>
      <c r="CA81" s="7">
        <v>15.8</v>
      </c>
      <c r="CB81" s="7">
        <v>10.5</v>
      </c>
      <c r="CC81" s="7">
        <v>24</v>
      </c>
      <c r="CD81" s="7">
        <v>-4.2</v>
      </c>
      <c r="CE81" s="7">
        <v>15.2</v>
      </c>
      <c r="CF81" s="7">
        <v>24.3</v>
      </c>
      <c r="CG81" s="7">
        <v>103.31</v>
      </c>
      <c r="CH81" s="7">
        <v>28.1</v>
      </c>
      <c r="CI81" s="7">
        <v>16.8</v>
      </c>
      <c r="CJ81" s="7">
        <v>18.5</v>
      </c>
      <c r="CK81" s="7">
        <v>8.4</v>
      </c>
      <c r="CL81" s="7">
        <v>8.9</v>
      </c>
      <c r="CM81" s="7">
        <v>9.3000000000000007</v>
      </c>
      <c r="CN81" s="7">
        <v>5.4</v>
      </c>
      <c r="CO81" s="7">
        <v>5.3</v>
      </c>
      <c r="CP81" s="7">
        <v>-2.6</v>
      </c>
      <c r="CQ81" s="7">
        <v>28.1</v>
      </c>
      <c r="CR81" s="7">
        <v>0</v>
      </c>
      <c r="CS81" s="7">
        <v>4.5</v>
      </c>
      <c r="CT81" s="7">
        <v>0</v>
      </c>
      <c r="CU81" s="7">
        <v>0</v>
      </c>
      <c r="CV81" s="7">
        <v>0</v>
      </c>
      <c r="CW81" s="7">
        <v>13.8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12.78</v>
      </c>
      <c r="DF81" s="9">
        <f>1/3*DF79+2/3*DF82</f>
        <v>11.466666666666665</v>
      </c>
      <c r="DG81" s="9">
        <f>1/3*DG79+2/3*DG82</f>
        <v>9.0666666666666664</v>
      </c>
      <c r="DH81" s="7">
        <v>26.12</v>
      </c>
      <c r="DI81" s="7">
        <v>23.3</v>
      </c>
      <c r="DJ81" s="7">
        <v>77.44</v>
      </c>
      <c r="DK81" s="7">
        <v>23.9</v>
      </c>
      <c r="DL81" s="7">
        <v>0</v>
      </c>
      <c r="DM81" s="7">
        <v>9720.39</v>
      </c>
      <c r="DN81" s="7">
        <v>13.3</v>
      </c>
      <c r="DO81" s="7">
        <v>15.6</v>
      </c>
      <c r="DP81" s="7">
        <v>17.899999999999999</v>
      </c>
      <c r="DQ81" s="7">
        <v>16.100000000000001</v>
      </c>
      <c r="DR81" s="7">
        <v>-1.1599999999999999</v>
      </c>
      <c r="DS81" s="8">
        <v>0</v>
      </c>
      <c r="DT81" s="8">
        <v>0</v>
      </c>
      <c r="DU81" s="7">
        <v>0</v>
      </c>
      <c r="DV81" s="7">
        <v>0</v>
      </c>
      <c r="DW81" s="9">
        <f>1/3*DW79+2/3*DW82</f>
        <v>-24.256666666666668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1.3</v>
      </c>
      <c r="EN81" s="7">
        <v>3.4</v>
      </c>
      <c r="EO81" s="7">
        <v>102.9</v>
      </c>
      <c r="EP81" s="7">
        <v>12.7</v>
      </c>
      <c r="EQ81" s="7">
        <v>4.8</v>
      </c>
      <c r="ER81" s="7">
        <v>13.7</v>
      </c>
      <c r="ES81" s="7">
        <v>14</v>
      </c>
      <c r="ET81" s="7">
        <v>5.0333333333333297</v>
      </c>
      <c r="EU81" s="7">
        <v>13.2666666666666</v>
      </c>
      <c r="EV81" s="7">
        <v>16.600000000000001</v>
      </c>
      <c r="EW81" s="7">
        <v>20.3666666666666</v>
      </c>
      <c r="EX81" s="7">
        <v>8.36666666666666</v>
      </c>
      <c r="EY81" s="7">
        <v>12.966666666666599</v>
      </c>
      <c r="EZ81" s="7">
        <v>23.4</v>
      </c>
      <c r="FA81" s="7">
        <v>13.8</v>
      </c>
      <c r="FB81" s="7">
        <v>11.3333333333333</v>
      </c>
      <c r="FC81" s="7">
        <v>30.207699999999999</v>
      </c>
      <c r="FD81" s="7">
        <v>23.737933333333299</v>
      </c>
      <c r="FE81" s="7">
        <v>38.811999999999998</v>
      </c>
      <c r="FF81" s="7">
        <v>1.1688000000000001</v>
      </c>
      <c r="FG81" s="7">
        <v>617.12016300000005</v>
      </c>
      <c r="FH81" s="7">
        <v>9.0736163333333302</v>
      </c>
      <c r="FI81" s="7">
        <v>93.096795</v>
      </c>
      <c r="FJ81" s="7">
        <v>8.2054936666666602</v>
      </c>
      <c r="FK81" s="7">
        <v>6.9032049999999998</v>
      </c>
      <c r="FL81" s="7">
        <v>0.86812266666666604</v>
      </c>
      <c r="FM81" s="7">
        <v>8.0815563333333298</v>
      </c>
      <c r="FN81" s="7">
        <v>-0.449681</v>
      </c>
      <c r="FO81" s="7">
        <v>-0.476526333333334</v>
      </c>
      <c r="FP81" s="7">
        <v>10.4352583333333</v>
      </c>
      <c r="FQ81" s="7">
        <v>0</v>
      </c>
      <c r="FR81" s="7">
        <v>145.9</v>
      </c>
      <c r="FS81" s="7">
        <v>17.8</v>
      </c>
      <c r="FT81" s="7">
        <v>101.633333333333</v>
      </c>
      <c r="FU81" s="7">
        <v>26.466666666666601</v>
      </c>
      <c r="FV81" s="7">
        <v>16.6666666666666</v>
      </c>
      <c r="FW81" s="7">
        <v>9.8000000000000007</v>
      </c>
      <c r="FX81" s="7">
        <v>25.1</v>
      </c>
      <c r="FY81" s="7">
        <v>26.7</v>
      </c>
      <c r="FZ81" s="7">
        <v>11.466666666666599</v>
      </c>
      <c r="GA81" s="7">
        <v>9.0666666666666593</v>
      </c>
    </row>
    <row r="82" spans="1:183" x14ac:dyDescent="0.3">
      <c r="A82" s="6">
        <v>38990</v>
      </c>
      <c r="B82" s="7">
        <v>16.100000000000001</v>
      </c>
      <c r="C82" s="7">
        <v>0</v>
      </c>
      <c r="D82" s="7">
        <v>0</v>
      </c>
      <c r="E82" s="7">
        <v>0</v>
      </c>
      <c r="F82" s="7">
        <v>12.4</v>
      </c>
      <c r="G82" s="7">
        <v>16.7</v>
      </c>
      <c r="H82" s="7">
        <v>16</v>
      </c>
      <c r="I82" s="7">
        <v>23.3</v>
      </c>
      <c r="J82" s="7">
        <v>0</v>
      </c>
      <c r="K82" s="7">
        <v>14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10.199999999999999</v>
      </c>
      <c r="R82" s="7">
        <v>5.9</v>
      </c>
      <c r="S82" s="7">
        <v>8.6</v>
      </c>
      <c r="T82" s="7">
        <v>9.1</v>
      </c>
      <c r="U82" s="7">
        <v>0</v>
      </c>
      <c r="V82" s="7">
        <v>19.71</v>
      </c>
      <c r="W82" s="7">
        <v>0</v>
      </c>
      <c r="X82" s="7">
        <v>17.62</v>
      </c>
      <c r="Y82" s="7">
        <v>57</v>
      </c>
      <c r="Z82" s="7">
        <v>62</v>
      </c>
      <c r="AA82" s="7">
        <v>0</v>
      </c>
      <c r="AB82" s="7">
        <v>52.4</v>
      </c>
      <c r="AC82" s="7">
        <v>0</v>
      </c>
      <c r="AD82" s="7">
        <v>0</v>
      </c>
      <c r="AE82" s="7">
        <v>28.2</v>
      </c>
      <c r="AF82" s="7">
        <v>29.1</v>
      </c>
      <c r="AG82" s="7">
        <v>14.9</v>
      </c>
      <c r="AH82" s="7">
        <v>21.4</v>
      </c>
      <c r="AI82" s="7">
        <v>198.3</v>
      </c>
      <c r="AJ82" s="7">
        <v>29.6</v>
      </c>
      <c r="AK82" s="7">
        <v>31.6</v>
      </c>
      <c r="AL82" s="7">
        <v>28.7</v>
      </c>
      <c r="AM82" s="7">
        <v>17</v>
      </c>
      <c r="AN82" s="7">
        <v>32.1</v>
      </c>
      <c r="AO82" s="7">
        <v>25.6</v>
      </c>
      <c r="AP82" s="7">
        <v>27.8</v>
      </c>
      <c r="AQ82" s="7">
        <v>27.6</v>
      </c>
      <c r="AR82" s="7">
        <v>30.8</v>
      </c>
      <c r="AS82" s="7">
        <v>37</v>
      </c>
      <c r="AT82" s="7">
        <v>30.1</v>
      </c>
      <c r="AU82" s="7">
        <v>26.7</v>
      </c>
      <c r="AV82" s="7">
        <v>20.9</v>
      </c>
      <c r="AW82" s="7">
        <v>1.1000000000000001</v>
      </c>
      <c r="AX82" s="7">
        <v>43.1</v>
      </c>
      <c r="AY82" s="7">
        <v>55.8</v>
      </c>
      <c r="AZ82" s="7">
        <v>37</v>
      </c>
      <c r="BA82" s="7">
        <v>33.4</v>
      </c>
      <c r="BB82" s="7">
        <v>33.799999999999997</v>
      </c>
      <c r="BC82" s="7">
        <v>16.100000000000001</v>
      </c>
      <c r="BD82" s="7">
        <v>47.8</v>
      </c>
      <c r="BE82" s="7">
        <v>31.8</v>
      </c>
      <c r="BF82" s="7">
        <v>28.6</v>
      </c>
      <c r="BG82" s="7">
        <v>41.5</v>
      </c>
      <c r="BH82" s="7">
        <v>16.899999999999999</v>
      </c>
      <c r="BI82" s="7">
        <v>50.1</v>
      </c>
      <c r="BJ82" s="7">
        <v>28.7</v>
      </c>
      <c r="BK82" s="7">
        <v>32</v>
      </c>
      <c r="BL82" s="7">
        <v>18.5</v>
      </c>
      <c r="BM82" s="7">
        <v>24.2</v>
      </c>
      <c r="BN82" s="7">
        <v>29.1</v>
      </c>
      <c r="BO82" s="7">
        <v>9.1999999999999993</v>
      </c>
      <c r="BP82" s="7">
        <v>24.8</v>
      </c>
      <c r="BQ82" s="7">
        <v>41.3</v>
      </c>
      <c r="BR82" s="7">
        <v>23.241800000000001</v>
      </c>
      <c r="BS82" s="7">
        <v>20</v>
      </c>
      <c r="BT82" s="7">
        <v>7.5</v>
      </c>
      <c r="BU82" s="7">
        <v>23.6</v>
      </c>
      <c r="BV82" s="7">
        <v>2.7</v>
      </c>
      <c r="BW82" s="7">
        <v>0</v>
      </c>
      <c r="BX82" s="7">
        <v>24.3</v>
      </c>
      <c r="BY82" s="7">
        <v>29.5</v>
      </c>
      <c r="BZ82" s="7">
        <v>15.8</v>
      </c>
      <c r="CA82" s="7">
        <v>16.899999999999999</v>
      </c>
      <c r="CB82" s="7">
        <v>10.1</v>
      </c>
      <c r="CC82" s="7">
        <v>24.3</v>
      </c>
      <c r="CD82" s="7">
        <v>-3</v>
      </c>
      <c r="CE82" s="7">
        <v>18.100000000000001</v>
      </c>
      <c r="CF82" s="7">
        <v>26.3</v>
      </c>
      <c r="CG82" s="7">
        <v>103.14</v>
      </c>
      <c r="CH82" s="7">
        <v>28.5</v>
      </c>
      <c r="CI82" s="7">
        <v>18</v>
      </c>
      <c r="CJ82" s="7">
        <v>18.899999999999999</v>
      </c>
      <c r="CK82" s="7">
        <v>8.6999999999999993</v>
      </c>
      <c r="CL82" s="7">
        <v>10.5</v>
      </c>
      <c r="CM82" s="7">
        <v>10.9</v>
      </c>
      <c r="CN82" s="7">
        <v>7.4</v>
      </c>
      <c r="CO82" s="7">
        <v>7.4</v>
      </c>
      <c r="CP82" s="7">
        <v>-2.7</v>
      </c>
      <c r="CQ82" s="7">
        <v>27.9</v>
      </c>
      <c r="CR82" s="7">
        <v>0</v>
      </c>
      <c r="CS82" s="7">
        <v>4.9000000000000004</v>
      </c>
      <c r="CT82" s="7">
        <v>0</v>
      </c>
      <c r="CU82" s="7">
        <v>0</v>
      </c>
      <c r="CV82" s="7">
        <v>0</v>
      </c>
      <c r="CW82" s="7">
        <v>13.9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12.55</v>
      </c>
      <c r="DF82" s="7">
        <v>11.4</v>
      </c>
      <c r="DG82" s="7">
        <v>8.9</v>
      </c>
      <c r="DH82" s="7">
        <v>28.03</v>
      </c>
      <c r="DI82" s="7">
        <v>31.6</v>
      </c>
      <c r="DJ82" s="7">
        <v>102.11</v>
      </c>
      <c r="DK82" s="7">
        <v>24.3</v>
      </c>
      <c r="DL82" s="7">
        <v>0</v>
      </c>
      <c r="DM82" s="7">
        <v>9879.2800000000007</v>
      </c>
      <c r="DN82" s="7">
        <v>15.3</v>
      </c>
      <c r="DO82" s="7">
        <v>15.7</v>
      </c>
      <c r="DP82" s="7">
        <v>16.829999999999998</v>
      </c>
      <c r="DQ82" s="7">
        <v>15.23</v>
      </c>
      <c r="DR82" s="7">
        <v>-36.26</v>
      </c>
      <c r="DS82" s="8">
        <v>0</v>
      </c>
      <c r="DT82" s="8">
        <v>0</v>
      </c>
      <c r="DU82" s="8">
        <v>0</v>
      </c>
      <c r="DV82" s="8">
        <v>0</v>
      </c>
      <c r="DW82" s="7">
        <v>-19.03</v>
      </c>
      <c r="DX82" s="7">
        <v>0</v>
      </c>
      <c r="DY82" s="8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1.5</v>
      </c>
      <c r="EN82" s="7">
        <v>3.5</v>
      </c>
      <c r="EO82" s="7">
        <v>103.6</v>
      </c>
      <c r="EP82" s="7">
        <v>12.2</v>
      </c>
      <c r="EQ82" s="7">
        <v>4.7</v>
      </c>
      <c r="ER82" s="7">
        <v>13</v>
      </c>
      <c r="ES82" s="7">
        <v>14</v>
      </c>
      <c r="ET82" s="7">
        <v>4.9000000000000004</v>
      </c>
      <c r="EU82" s="7">
        <v>12.399999999999901</v>
      </c>
      <c r="EV82" s="7">
        <v>16.899999999999999</v>
      </c>
      <c r="EW82" s="7">
        <v>20.1999999999999</v>
      </c>
      <c r="EX82" s="7">
        <v>9.4999999999999893</v>
      </c>
      <c r="EY82" s="7">
        <v>14.0999999999999</v>
      </c>
      <c r="EZ82" s="7">
        <v>21.9</v>
      </c>
      <c r="FA82" s="7">
        <v>12.3</v>
      </c>
      <c r="FB82" s="7">
        <v>11.4</v>
      </c>
      <c r="FC82" s="7">
        <v>30.413599999999999</v>
      </c>
      <c r="FD82" s="7">
        <v>23.8843</v>
      </c>
      <c r="FE82" s="7">
        <v>39.108899999999998</v>
      </c>
      <c r="FF82" s="7">
        <v>1.4433</v>
      </c>
      <c r="FG82" s="7">
        <v>568.67875700000002</v>
      </c>
      <c r="FH82" s="7">
        <v>8.1683430000000001</v>
      </c>
      <c r="FI82" s="7">
        <v>106.44923300000001</v>
      </c>
      <c r="FJ82" s="7">
        <v>8.6951379999999894</v>
      </c>
      <c r="FK82" s="7">
        <v>-6.4492330000000004</v>
      </c>
      <c r="FL82" s="7">
        <v>-0.52679500000000101</v>
      </c>
      <c r="FM82" s="7">
        <v>8.5175710000000002</v>
      </c>
      <c r="FN82" s="7">
        <v>-0.60863400000000001</v>
      </c>
      <c r="FO82" s="7">
        <v>-0.22218000000000099</v>
      </c>
      <c r="FP82" s="7">
        <v>10.539942999999999</v>
      </c>
      <c r="FQ82" s="7">
        <v>0</v>
      </c>
      <c r="FR82" s="7">
        <v>145.5</v>
      </c>
      <c r="FS82" s="7">
        <v>17.8</v>
      </c>
      <c r="FT82" s="7">
        <v>101.19999999999899</v>
      </c>
      <c r="FU82" s="7">
        <v>26.5</v>
      </c>
      <c r="FV82" s="7">
        <v>16.600000000000001</v>
      </c>
      <c r="FW82" s="7">
        <v>9.9</v>
      </c>
      <c r="FX82" s="7">
        <v>24.9</v>
      </c>
      <c r="FY82" s="7">
        <v>26.7</v>
      </c>
      <c r="FZ82" s="7">
        <v>11.399999999999901</v>
      </c>
      <c r="GA82" s="7">
        <v>8.8999999999999897</v>
      </c>
    </row>
    <row r="83" spans="1:183" x14ac:dyDescent="0.3">
      <c r="A83" s="6">
        <v>39021</v>
      </c>
      <c r="B83" s="7">
        <v>14.7</v>
      </c>
      <c r="C83" s="7">
        <v>0</v>
      </c>
      <c r="D83" s="7">
        <v>0</v>
      </c>
      <c r="E83" s="7">
        <v>0</v>
      </c>
      <c r="F83" s="7">
        <v>12.5</v>
      </c>
      <c r="G83" s="7">
        <v>16</v>
      </c>
      <c r="H83" s="7">
        <v>14.9</v>
      </c>
      <c r="I83" s="7">
        <v>20.6</v>
      </c>
      <c r="J83" s="7">
        <v>0</v>
      </c>
      <c r="K83" s="7">
        <v>14.4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8.4</v>
      </c>
      <c r="R83" s="7">
        <v>13.2</v>
      </c>
      <c r="S83" s="7">
        <v>8.4</v>
      </c>
      <c r="T83" s="7">
        <v>19.2</v>
      </c>
      <c r="U83" s="7">
        <v>0</v>
      </c>
      <c r="V83" s="7">
        <v>20.100000000000001</v>
      </c>
      <c r="W83" s="7">
        <v>0</v>
      </c>
      <c r="X83" s="7">
        <v>17.25</v>
      </c>
      <c r="Y83" s="7">
        <v>54.7</v>
      </c>
      <c r="Z83" s="7">
        <v>58.2</v>
      </c>
      <c r="AA83" s="7">
        <v>0</v>
      </c>
      <c r="AB83" s="7">
        <v>52.1</v>
      </c>
      <c r="AC83" s="7">
        <v>0</v>
      </c>
      <c r="AD83" s="7">
        <v>0</v>
      </c>
      <c r="AE83" s="7">
        <v>26.8</v>
      </c>
      <c r="AF83" s="7">
        <v>27.6</v>
      </c>
      <c r="AG83" s="7">
        <v>14.3</v>
      </c>
      <c r="AH83" s="7">
        <v>20.2</v>
      </c>
      <c r="AI83" s="7">
        <v>196.2</v>
      </c>
      <c r="AJ83" s="7">
        <v>28.8</v>
      </c>
      <c r="AK83" s="7">
        <v>33.1</v>
      </c>
      <c r="AL83" s="7">
        <v>27.7</v>
      </c>
      <c r="AM83" s="7">
        <v>12.9</v>
      </c>
      <c r="AN83" s="7">
        <v>30.8</v>
      </c>
      <c r="AO83" s="7">
        <v>26.5</v>
      </c>
      <c r="AP83" s="7">
        <v>26.3</v>
      </c>
      <c r="AQ83" s="7">
        <v>26</v>
      </c>
      <c r="AR83" s="7">
        <v>29.9</v>
      </c>
      <c r="AS83" s="7">
        <v>34.9</v>
      </c>
      <c r="AT83" s="7">
        <v>27.6</v>
      </c>
      <c r="AU83" s="7">
        <v>26</v>
      </c>
      <c r="AV83" s="7">
        <v>20.9</v>
      </c>
      <c r="AW83" s="7">
        <v>1.1000000000000001</v>
      </c>
      <c r="AX83" s="7">
        <v>43</v>
      </c>
      <c r="AY83" s="7">
        <v>55.9</v>
      </c>
      <c r="AZ83" s="7">
        <v>34.9</v>
      </c>
      <c r="BA83" s="7">
        <v>32.700000000000003</v>
      </c>
      <c r="BB83" s="7">
        <v>30.5</v>
      </c>
      <c r="BC83" s="7">
        <v>16.399999999999999</v>
      </c>
      <c r="BD83" s="7">
        <v>33.799999999999997</v>
      </c>
      <c r="BE83" s="7">
        <v>26.7</v>
      </c>
      <c r="BF83" s="7">
        <v>28.3</v>
      </c>
      <c r="BG83" s="7">
        <v>37.799999999999997</v>
      </c>
      <c r="BH83" s="7">
        <v>16.399999999999999</v>
      </c>
      <c r="BI83" s="7">
        <v>34.799999999999997</v>
      </c>
      <c r="BJ83" s="7">
        <v>28.8</v>
      </c>
      <c r="BK83" s="7">
        <v>30.3</v>
      </c>
      <c r="BL83" s="7">
        <v>16.2</v>
      </c>
      <c r="BM83" s="7">
        <v>23.1</v>
      </c>
      <c r="BN83" s="7">
        <v>30.1</v>
      </c>
      <c r="BO83" s="7">
        <v>8.6</v>
      </c>
      <c r="BP83" s="7">
        <v>20.3</v>
      </c>
      <c r="BQ83" s="7">
        <v>35.799999999999997</v>
      </c>
      <c r="BR83" s="7">
        <v>22.949400000000001</v>
      </c>
      <c r="BS83" s="7">
        <v>20.5</v>
      </c>
      <c r="BT83" s="7">
        <v>4.4000000000000004</v>
      </c>
      <c r="BU83" s="7">
        <v>22.6</v>
      </c>
      <c r="BV83" s="7">
        <v>15.9</v>
      </c>
      <c r="BW83" s="7">
        <v>0</v>
      </c>
      <c r="BX83" s="7">
        <v>24.1</v>
      </c>
      <c r="BY83" s="7">
        <v>28.4</v>
      </c>
      <c r="BZ83" s="7">
        <v>20.6</v>
      </c>
      <c r="CA83" s="7">
        <v>16.100000000000001</v>
      </c>
      <c r="CB83" s="7">
        <v>12.6</v>
      </c>
      <c r="CC83" s="7">
        <v>24.1</v>
      </c>
      <c r="CD83" s="7">
        <v>-2.6</v>
      </c>
      <c r="CE83" s="7">
        <v>19.600000000000001</v>
      </c>
      <c r="CF83" s="7">
        <v>27</v>
      </c>
      <c r="CG83" s="7">
        <v>103.4</v>
      </c>
      <c r="CH83" s="7">
        <v>29.2</v>
      </c>
      <c r="CI83" s="7">
        <v>18.100000000000001</v>
      </c>
      <c r="CJ83" s="7">
        <v>18.8</v>
      </c>
      <c r="CK83" s="7">
        <v>8.5</v>
      </c>
      <c r="CL83" s="7">
        <v>10.9</v>
      </c>
      <c r="CM83" s="7">
        <v>11.7</v>
      </c>
      <c r="CN83" s="7">
        <v>2.9</v>
      </c>
      <c r="CO83" s="7">
        <v>3.6</v>
      </c>
      <c r="CP83" s="7">
        <v>-1.1000000000000001</v>
      </c>
      <c r="CQ83" s="7">
        <v>25.5</v>
      </c>
      <c r="CR83" s="7">
        <v>0</v>
      </c>
      <c r="CS83" s="7">
        <v>5.2</v>
      </c>
      <c r="CT83" s="7">
        <v>0</v>
      </c>
      <c r="CU83" s="7">
        <v>0</v>
      </c>
      <c r="CV83" s="7">
        <v>0</v>
      </c>
      <c r="CW83" s="7">
        <v>14.3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13.06</v>
      </c>
      <c r="DF83" s="9">
        <f>2/3*DF82+1/3*DF85</f>
        <v>11.633333333333333</v>
      </c>
      <c r="DG83" s="9">
        <f>2/3*DG82+1/3*DG85</f>
        <v>9.1</v>
      </c>
      <c r="DH83" s="7">
        <v>27.54</v>
      </c>
      <c r="DI83" s="7">
        <v>24.7</v>
      </c>
      <c r="DJ83" s="7">
        <v>98.31</v>
      </c>
      <c r="DK83" s="7">
        <v>24.1</v>
      </c>
      <c r="DL83" s="7">
        <v>0</v>
      </c>
      <c r="DM83" s="7">
        <v>10096.26</v>
      </c>
      <c r="DN83" s="7">
        <v>14</v>
      </c>
      <c r="DO83" s="7">
        <v>16.3</v>
      </c>
      <c r="DP83" s="7">
        <v>17.100000000000001</v>
      </c>
      <c r="DQ83" s="7">
        <v>15.2</v>
      </c>
      <c r="DR83" s="7">
        <v>-35.61</v>
      </c>
      <c r="DS83" s="8">
        <v>0</v>
      </c>
      <c r="DT83" s="8">
        <v>0</v>
      </c>
      <c r="DU83" s="7">
        <v>0</v>
      </c>
      <c r="DV83" s="7">
        <v>0</v>
      </c>
      <c r="DW83" s="9">
        <f>2/3*DW82+1/3*DW85</f>
        <v>-24.446666666666665</v>
      </c>
      <c r="DX83" s="7">
        <v>0</v>
      </c>
      <c r="DY83" s="7">
        <v>0</v>
      </c>
      <c r="DZ83" s="7">
        <v>0</v>
      </c>
      <c r="EA83" s="7">
        <v>0</v>
      </c>
      <c r="EB83" s="7">
        <v>2.1884999999999999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1.4</v>
      </c>
      <c r="EN83" s="7">
        <v>2.9</v>
      </c>
      <c r="EO83" s="7">
        <v>103.8</v>
      </c>
      <c r="EP83" s="7">
        <v>12.3</v>
      </c>
      <c r="EQ83" s="7">
        <v>4.7333333333333298</v>
      </c>
      <c r="ER83" s="7">
        <v>12.9</v>
      </c>
      <c r="ES83" s="7">
        <v>14.466666666666599</v>
      </c>
      <c r="ET83" s="7">
        <v>4.9666666666666597</v>
      </c>
      <c r="EU83" s="7">
        <v>12.233333333333301</v>
      </c>
      <c r="EV83" s="7">
        <v>17.1666666666666</v>
      </c>
      <c r="EW83" s="7">
        <v>19.533333333333299</v>
      </c>
      <c r="EX83" s="7">
        <v>11.3</v>
      </c>
      <c r="EY83" s="7">
        <v>14.7</v>
      </c>
      <c r="EZ83" s="7">
        <v>22.6666666666666</v>
      </c>
      <c r="FA83" s="7">
        <v>13.8666666666666</v>
      </c>
      <c r="FB83" s="7">
        <v>11.3666666666666</v>
      </c>
      <c r="FC83" s="7">
        <v>22.001433333333299</v>
      </c>
      <c r="FD83" s="7">
        <v>17.455266666666599</v>
      </c>
      <c r="FE83" s="7">
        <v>28.158566666666601</v>
      </c>
      <c r="FF83" s="7">
        <v>2.0993666666666599</v>
      </c>
      <c r="FG83" s="7">
        <v>680.139989666666</v>
      </c>
      <c r="FH83" s="7">
        <v>9.2048333333333296</v>
      </c>
      <c r="FI83" s="7">
        <v>104.166633333333</v>
      </c>
      <c r="FJ83" s="7">
        <v>9.5410470000000007</v>
      </c>
      <c r="FK83" s="7">
        <v>-4.1666333333333299</v>
      </c>
      <c r="FL83" s="7">
        <v>-0.33621333333333298</v>
      </c>
      <c r="FM83" s="7">
        <v>8.9110936666666607</v>
      </c>
      <c r="FN83" s="7">
        <v>-0.32695433333333301</v>
      </c>
      <c r="FO83" s="7">
        <v>-9.7073000000000007E-2</v>
      </c>
      <c r="FP83" s="7">
        <v>12.689168</v>
      </c>
      <c r="FQ83" s="7">
        <v>0</v>
      </c>
      <c r="FR83" s="7">
        <v>144.73333333333301</v>
      </c>
      <c r="FS83" s="7">
        <v>17.7</v>
      </c>
      <c r="FT83" s="7">
        <v>100.466666666666</v>
      </c>
      <c r="FU83" s="7">
        <v>26.566666666666599</v>
      </c>
      <c r="FV83" s="7">
        <v>16.633333333333301</v>
      </c>
      <c r="FW83" s="7">
        <v>9.93333333333333</v>
      </c>
      <c r="FX83" s="7">
        <v>24.733333333333299</v>
      </c>
      <c r="FY83" s="7">
        <v>26.8666666666666</v>
      </c>
      <c r="FZ83" s="7">
        <v>11.633333333333301</v>
      </c>
      <c r="GA83" s="7">
        <v>9.1</v>
      </c>
    </row>
    <row r="84" spans="1:183" x14ac:dyDescent="0.3">
      <c r="A84" s="6">
        <v>39051</v>
      </c>
      <c r="B84" s="7">
        <v>14.9</v>
      </c>
      <c r="C84" s="7">
        <v>0</v>
      </c>
      <c r="D84" s="7">
        <v>0</v>
      </c>
      <c r="E84" s="7">
        <v>0</v>
      </c>
      <c r="F84" s="7">
        <v>13.6</v>
      </c>
      <c r="G84" s="7">
        <v>16.100000000000001</v>
      </c>
      <c r="H84" s="7">
        <v>14.7</v>
      </c>
      <c r="I84" s="7">
        <v>19.399999999999999</v>
      </c>
      <c r="J84" s="7">
        <v>0</v>
      </c>
      <c r="K84" s="7">
        <v>14.7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7</v>
      </c>
      <c r="R84" s="7">
        <v>9</v>
      </c>
      <c r="S84" s="7">
        <v>4.4000000000000004</v>
      </c>
      <c r="T84" s="7">
        <v>11.7</v>
      </c>
      <c r="U84" s="7">
        <v>0</v>
      </c>
      <c r="V84" s="7">
        <v>19.28</v>
      </c>
      <c r="W84" s="7">
        <v>0</v>
      </c>
      <c r="X84" s="7">
        <v>18.079999999999998</v>
      </c>
      <c r="Y84" s="7">
        <v>55.3</v>
      </c>
      <c r="Z84" s="7">
        <v>61</v>
      </c>
      <c r="AA84" s="7">
        <v>0</v>
      </c>
      <c r="AB84" s="7">
        <v>53</v>
      </c>
      <c r="AC84" s="7">
        <v>0</v>
      </c>
      <c r="AD84" s="7">
        <v>0</v>
      </c>
      <c r="AE84" s="7">
        <v>26.6</v>
      </c>
      <c r="AF84" s="7">
        <v>27.2</v>
      </c>
      <c r="AG84" s="7">
        <v>15.9</v>
      </c>
      <c r="AH84" s="7">
        <v>20.8</v>
      </c>
      <c r="AI84" s="7">
        <v>195.1</v>
      </c>
      <c r="AJ84" s="7">
        <v>28.4</v>
      </c>
      <c r="AK84" s="7">
        <v>32.9</v>
      </c>
      <c r="AL84" s="7">
        <v>26.6</v>
      </c>
      <c r="AM84" s="7">
        <v>12.9</v>
      </c>
      <c r="AN84" s="7">
        <v>29.6</v>
      </c>
      <c r="AO84" s="7">
        <v>29.3</v>
      </c>
      <c r="AP84" s="7">
        <v>25.5</v>
      </c>
      <c r="AQ84" s="7">
        <v>26.7</v>
      </c>
      <c r="AR84" s="7">
        <v>30.5</v>
      </c>
      <c r="AS84" s="7">
        <v>36.799999999999997</v>
      </c>
      <c r="AT84" s="7">
        <v>26.9</v>
      </c>
      <c r="AU84" s="7">
        <v>26.2</v>
      </c>
      <c r="AV84" s="7">
        <v>20.7</v>
      </c>
      <c r="AW84" s="7">
        <v>1.1000000000000001</v>
      </c>
      <c r="AX84" s="7">
        <v>43</v>
      </c>
      <c r="AY84" s="7">
        <v>55.9</v>
      </c>
      <c r="AZ84" s="7">
        <v>36.799999999999997</v>
      </c>
      <c r="BA84" s="7">
        <v>33.9</v>
      </c>
      <c r="BB84" s="7">
        <v>30.1</v>
      </c>
      <c r="BC84" s="7">
        <v>14.8</v>
      </c>
      <c r="BD84" s="7">
        <v>27.2</v>
      </c>
      <c r="BE84" s="7">
        <v>29</v>
      </c>
      <c r="BF84" s="7">
        <v>29.8</v>
      </c>
      <c r="BG84" s="7">
        <v>39.5</v>
      </c>
      <c r="BH84" s="7">
        <v>12.4</v>
      </c>
      <c r="BI84" s="7">
        <v>30.4</v>
      </c>
      <c r="BJ84" s="7">
        <v>28.1</v>
      </c>
      <c r="BK84" s="7">
        <v>35.4</v>
      </c>
      <c r="BL84" s="7">
        <v>18.600000000000001</v>
      </c>
      <c r="BM84" s="7">
        <v>22.9</v>
      </c>
      <c r="BN84" s="7">
        <v>30.8</v>
      </c>
      <c r="BO84" s="7">
        <v>7.3</v>
      </c>
      <c r="BP84" s="7">
        <v>21.9</v>
      </c>
      <c r="BQ84" s="7">
        <v>29.9</v>
      </c>
      <c r="BR84" s="7">
        <v>22.936</v>
      </c>
      <c r="BS84" s="7">
        <v>23.5</v>
      </c>
      <c r="BT84" s="7">
        <v>3.7</v>
      </c>
      <c r="BU84" s="7">
        <v>21.3</v>
      </c>
      <c r="BV84" s="7">
        <v>20.6</v>
      </c>
      <c r="BW84" s="7">
        <v>0</v>
      </c>
      <c r="BX84" s="7">
        <v>24</v>
      </c>
      <c r="BY84" s="7">
        <v>28.4</v>
      </c>
      <c r="BZ84" s="7">
        <v>20.2</v>
      </c>
      <c r="CA84" s="7">
        <v>16.399999999999999</v>
      </c>
      <c r="CB84" s="7">
        <v>11.2</v>
      </c>
      <c r="CC84" s="7">
        <v>24</v>
      </c>
      <c r="CD84" s="7">
        <v>-5.2</v>
      </c>
      <c r="CE84" s="7">
        <v>17.3</v>
      </c>
      <c r="CF84" s="7">
        <v>29.2</v>
      </c>
      <c r="CG84" s="7">
        <v>103.92</v>
      </c>
      <c r="CH84" s="7">
        <v>29.8</v>
      </c>
      <c r="CI84" s="7">
        <v>18</v>
      </c>
      <c r="CJ84" s="7">
        <v>18.399999999999999</v>
      </c>
      <c r="CK84" s="7">
        <v>8.8000000000000007</v>
      </c>
      <c r="CL84" s="7">
        <v>12</v>
      </c>
      <c r="CM84" s="7">
        <v>12.6</v>
      </c>
      <c r="CN84" s="7">
        <v>5.2</v>
      </c>
      <c r="CO84" s="7">
        <v>5.7</v>
      </c>
      <c r="CP84" s="7">
        <v>-1.8</v>
      </c>
      <c r="CQ84" s="7">
        <v>26.9</v>
      </c>
      <c r="CR84" s="7">
        <v>0</v>
      </c>
      <c r="CS84" s="7">
        <v>5.2</v>
      </c>
      <c r="CT84" s="7">
        <v>0</v>
      </c>
      <c r="CU84" s="7">
        <v>0</v>
      </c>
      <c r="CV84" s="7">
        <v>0</v>
      </c>
      <c r="CW84" s="7">
        <v>14.1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12.41</v>
      </c>
      <c r="DF84" s="9">
        <f>1/3*DF82+2/3*DF85</f>
        <v>11.866666666666667</v>
      </c>
      <c r="DG84" s="9">
        <f>1/3*DG82+2/3*DG85</f>
        <v>9.3000000000000007</v>
      </c>
      <c r="DH84" s="7">
        <v>25.36</v>
      </c>
      <c r="DI84" s="7">
        <v>27.7</v>
      </c>
      <c r="DJ84" s="7">
        <v>117.72</v>
      </c>
      <c r="DK84" s="7">
        <v>24.3</v>
      </c>
      <c r="DL84" s="7">
        <v>0</v>
      </c>
      <c r="DM84" s="7">
        <v>10387.51</v>
      </c>
      <c r="DN84" s="7">
        <v>13.9</v>
      </c>
      <c r="DO84" s="7">
        <v>16.8</v>
      </c>
      <c r="DP84" s="7">
        <v>16.8</v>
      </c>
      <c r="DQ84" s="7">
        <v>14.8</v>
      </c>
      <c r="DR84" s="7">
        <v>-14.04</v>
      </c>
      <c r="DS84" s="7">
        <v>0</v>
      </c>
      <c r="DT84" s="7">
        <v>0</v>
      </c>
      <c r="DU84" s="7">
        <v>0</v>
      </c>
      <c r="DV84" s="7">
        <v>0</v>
      </c>
      <c r="DW84" s="9">
        <f>1/3*DW82+2/3*DW85</f>
        <v>-29.863333333333333</v>
      </c>
      <c r="DX84" s="7">
        <v>0</v>
      </c>
      <c r="DY84" s="7">
        <v>0</v>
      </c>
      <c r="DZ84" s="7">
        <v>0</v>
      </c>
      <c r="EA84" s="7">
        <v>0</v>
      </c>
      <c r="EB84" s="7">
        <v>2.4161000000000001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1.9</v>
      </c>
      <c r="EN84" s="7">
        <v>2.78</v>
      </c>
      <c r="EO84" s="7">
        <v>104.1</v>
      </c>
      <c r="EP84" s="7">
        <v>12.4</v>
      </c>
      <c r="EQ84" s="7">
        <v>4.7666666666666604</v>
      </c>
      <c r="ER84" s="7">
        <v>12.8</v>
      </c>
      <c r="ES84" s="7">
        <v>14.9333333333333</v>
      </c>
      <c r="ET84" s="7">
        <v>5.0333333333333297</v>
      </c>
      <c r="EU84" s="7">
        <v>12.066666666666601</v>
      </c>
      <c r="EV84" s="7">
        <v>17.433333333333302</v>
      </c>
      <c r="EW84" s="7">
        <v>18.8666666666666</v>
      </c>
      <c r="EX84" s="7">
        <v>13.1</v>
      </c>
      <c r="EY84" s="7">
        <v>15.3</v>
      </c>
      <c r="EZ84" s="7">
        <v>23.433333333333302</v>
      </c>
      <c r="FA84" s="7">
        <v>15.4333333333333</v>
      </c>
      <c r="FB84" s="7">
        <v>11.3333333333333</v>
      </c>
      <c r="FC84" s="7">
        <v>13.5892666666666</v>
      </c>
      <c r="FD84" s="7">
        <v>11.0262333333333</v>
      </c>
      <c r="FE84" s="7">
        <v>17.2082333333333</v>
      </c>
      <c r="FF84" s="7">
        <v>2.7554333333333298</v>
      </c>
      <c r="FG84" s="7">
        <v>791.601222333333</v>
      </c>
      <c r="FH84" s="7">
        <v>10.241323666666601</v>
      </c>
      <c r="FI84" s="7">
        <v>101.884033666666</v>
      </c>
      <c r="FJ84" s="7">
        <v>10.386956</v>
      </c>
      <c r="FK84" s="7">
        <v>-1.8840336666666599</v>
      </c>
      <c r="FL84" s="7">
        <v>-0.14563166666666599</v>
      </c>
      <c r="FM84" s="7">
        <v>9.30461633333333</v>
      </c>
      <c r="FN84" s="7">
        <v>-4.5274666666665998E-2</v>
      </c>
      <c r="FO84" s="7">
        <v>2.8034E-2</v>
      </c>
      <c r="FP84" s="7">
        <v>14.838393</v>
      </c>
      <c r="FQ84" s="7">
        <v>0</v>
      </c>
      <c r="FR84" s="7">
        <v>143.96666666666599</v>
      </c>
      <c r="FS84" s="7">
        <v>17.600000000000001</v>
      </c>
      <c r="FT84" s="7">
        <v>99.733333333333306</v>
      </c>
      <c r="FU84" s="7">
        <v>26.633333333333301</v>
      </c>
      <c r="FV84" s="7">
        <v>16.6666666666666</v>
      </c>
      <c r="FW84" s="7">
        <v>9.9666666666666597</v>
      </c>
      <c r="FX84" s="7">
        <v>24.566666666666599</v>
      </c>
      <c r="FY84" s="7">
        <v>27.033333333333299</v>
      </c>
      <c r="FZ84" s="7">
        <v>11.8666666666666</v>
      </c>
      <c r="GA84" s="7">
        <v>9.3000000000000007</v>
      </c>
    </row>
    <row r="85" spans="1:183" x14ac:dyDescent="0.3">
      <c r="A85" s="6">
        <v>39082</v>
      </c>
      <c r="B85" s="7">
        <v>14.7</v>
      </c>
      <c r="C85" s="7">
        <v>0</v>
      </c>
      <c r="D85" s="7">
        <v>0</v>
      </c>
      <c r="E85" s="7">
        <v>0</v>
      </c>
      <c r="F85" s="7">
        <v>15.8</v>
      </c>
      <c r="G85" s="7">
        <v>16.8</v>
      </c>
      <c r="H85" s="7">
        <v>12.9</v>
      </c>
      <c r="I85" s="7">
        <v>19.399999999999999</v>
      </c>
      <c r="J85" s="7">
        <v>0</v>
      </c>
      <c r="K85" s="7">
        <v>14.6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7.1</v>
      </c>
      <c r="R85" s="7">
        <v>6.4</v>
      </c>
      <c r="S85" s="7">
        <v>5.8</v>
      </c>
      <c r="T85" s="7">
        <v>3.2</v>
      </c>
      <c r="U85" s="7">
        <v>0</v>
      </c>
      <c r="V85" s="7">
        <v>18.37</v>
      </c>
      <c r="W85" s="7">
        <v>0</v>
      </c>
      <c r="X85" s="7">
        <v>18.34</v>
      </c>
      <c r="Y85" s="7">
        <v>54.8</v>
      </c>
      <c r="Z85" s="7">
        <v>59.2</v>
      </c>
      <c r="AA85" s="7">
        <v>0</v>
      </c>
      <c r="AB85" s="7">
        <v>52.4</v>
      </c>
      <c r="AC85" s="7">
        <v>0</v>
      </c>
      <c r="AD85" s="7">
        <v>0</v>
      </c>
      <c r="AE85" s="7">
        <v>24.3</v>
      </c>
      <c r="AF85" s="7">
        <v>25.2</v>
      </c>
      <c r="AG85" s="7">
        <v>15.1</v>
      </c>
      <c r="AH85" s="7">
        <v>20</v>
      </c>
      <c r="AI85" s="7">
        <v>180.8</v>
      </c>
      <c r="AJ85" s="7">
        <v>25.8</v>
      </c>
      <c r="AK85" s="7">
        <v>25.5</v>
      </c>
      <c r="AL85" s="7">
        <v>22.5</v>
      </c>
      <c r="AM85" s="7">
        <v>12.5</v>
      </c>
      <c r="AN85" s="7">
        <v>28.1</v>
      </c>
      <c r="AO85" s="7">
        <v>24.9</v>
      </c>
      <c r="AP85" s="7">
        <v>23.7</v>
      </c>
      <c r="AQ85" s="7">
        <v>24.1</v>
      </c>
      <c r="AR85" s="7">
        <v>27</v>
      </c>
      <c r="AS85" s="7">
        <v>30.7</v>
      </c>
      <c r="AT85" s="7">
        <v>25.9</v>
      </c>
      <c r="AU85" s="7">
        <v>23.3</v>
      </c>
      <c r="AV85" s="7">
        <v>20.7</v>
      </c>
      <c r="AW85" s="7">
        <v>1.2</v>
      </c>
      <c r="AX85" s="7">
        <v>42.6</v>
      </c>
      <c r="AY85" s="7">
        <v>56.3</v>
      </c>
      <c r="AZ85" s="7">
        <v>32.700000000000003</v>
      </c>
      <c r="BA85" s="7">
        <v>28.4</v>
      </c>
      <c r="BB85" s="7">
        <v>29.1</v>
      </c>
      <c r="BC85" s="7">
        <v>13.4</v>
      </c>
      <c r="BD85" s="7">
        <v>50.1</v>
      </c>
      <c r="BE85" s="7">
        <v>23.8</v>
      </c>
      <c r="BF85" s="7">
        <v>26.7</v>
      </c>
      <c r="BG85" s="7">
        <v>38.9</v>
      </c>
      <c r="BH85" s="7">
        <v>13.5</v>
      </c>
      <c r="BI85" s="7">
        <v>12.4</v>
      </c>
      <c r="BJ85" s="7">
        <v>26.2</v>
      </c>
      <c r="BK85" s="7">
        <v>36.299999999999997</v>
      </c>
      <c r="BL85" s="7">
        <v>9.6</v>
      </c>
      <c r="BM85" s="7">
        <v>23.1</v>
      </c>
      <c r="BN85" s="7">
        <v>35.5</v>
      </c>
      <c r="BO85" s="7">
        <v>8.1999999999999993</v>
      </c>
      <c r="BP85" s="7">
        <v>19.600000000000001</v>
      </c>
      <c r="BQ85" s="7">
        <v>25.1</v>
      </c>
      <c r="BR85" s="7">
        <v>21.356999999999999</v>
      </c>
      <c r="BS85" s="7">
        <v>8.9</v>
      </c>
      <c r="BT85" s="7">
        <v>-4.4000000000000004</v>
      </c>
      <c r="BU85" s="7">
        <v>19.2</v>
      </c>
      <c r="BV85" s="7">
        <v>21.7</v>
      </c>
      <c r="BW85" s="7">
        <v>0</v>
      </c>
      <c r="BX85" s="7">
        <v>22.1</v>
      </c>
      <c r="BY85" s="7">
        <v>25.3</v>
      </c>
      <c r="BZ85" s="7">
        <v>21</v>
      </c>
      <c r="CA85" s="7">
        <v>15.4</v>
      </c>
      <c r="CB85" s="7">
        <v>11.4</v>
      </c>
      <c r="CC85" s="7">
        <v>22.1</v>
      </c>
      <c r="CD85" s="7">
        <v>-3.8</v>
      </c>
      <c r="CE85" s="7">
        <v>10.7</v>
      </c>
      <c r="CF85" s="7">
        <v>30.2</v>
      </c>
      <c r="CG85" s="7">
        <v>102.96</v>
      </c>
      <c r="CH85" s="7">
        <v>26.8</v>
      </c>
      <c r="CI85" s="7">
        <v>15.1</v>
      </c>
      <c r="CJ85" s="7">
        <v>17.100000000000001</v>
      </c>
      <c r="CK85" s="7">
        <v>-0.6</v>
      </c>
      <c r="CL85" s="7">
        <v>12.2</v>
      </c>
      <c r="CM85" s="7">
        <v>13.1</v>
      </c>
      <c r="CN85" s="7">
        <v>4.3</v>
      </c>
      <c r="CO85" s="7">
        <v>3.8</v>
      </c>
      <c r="CP85" s="7">
        <v>-1.5</v>
      </c>
      <c r="CQ85" s="7">
        <v>29.7</v>
      </c>
      <c r="CR85" s="7">
        <v>0</v>
      </c>
      <c r="CS85" s="7">
        <v>4.2</v>
      </c>
      <c r="CT85" s="7">
        <v>0</v>
      </c>
      <c r="CU85" s="7">
        <v>0</v>
      </c>
      <c r="CV85" s="7">
        <v>0</v>
      </c>
      <c r="CW85" s="7">
        <v>14.6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11.91</v>
      </c>
      <c r="DF85" s="7">
        <v>12.1</v>
      </c>
      <c r="DG85" s="7">
        <v>9.5</v>
      </c>
      <c r="DH85" s="7">
        <v>22.18</v>
      </c>
      <c r="DI85" s="7">
        <v>28.5</v>
      </c>
      <c r="DJ85" s="7">
        <v>90.71</v>
      </c>
      <c r="DK85" s="7">
        <v>23.8</v>
      </c>
      <c r="DL85" s="7">
        <v>0</v>
      </c>
      <c r="DM85" s="7">
        <v>10663.44</v>
      </c>
      <c r="DN85" s="7">
        <v>12.65</v>
      </c>
      <c r="DO85" s="7">
        <v>17.48</v>
      </c>
      <c r="DP85" s="7">
        <v>16.940000000000001</v>
      </c>
      <c r="DQ85" s="7">
        <v>15.07</v>
      </c>
      <c r="DR85" s="7">
        <v>54.66</v>
      </c>
      <c r="DS85" s="7">
        <v>0</v>
      </c>
      <c r="DT85" s="7">
        <v>0</v>
      </c>
      <c r="DU85" s="7">
        <v>0</v>
      </c>
      <c r="DV85" s="7">
        <v>0</v>
      </c>
      <c r="DW85" s="7">
        <v>-35.28</v>
      </c>
      <c r="DX85" s="7">
        <v>0</v>
      </c>
      <c r="DY85" s="7">
        <v>0</v>
      </c>
      <c r="DZ85" s="8">
        <v>0</v>
      </c>
      <c r="EA85" s="7">
        <v>0</v>
      </c>
      <c r="EB85" s="7">
        <v>1.5674999999999999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2.8</v>
      </c>
      <c r="EN85" s="7">
        <v>3.1</v>
      </c>
      <c r="EO85" s="7">
        <v>105.1</v>
      </c>
      <c r="EP85" s="7">
        <v>12.5</v>
      </c>
      <c r="EQ85" s="7">
        <v>4.7999999999999901</v>
      </c>
      <c r="ER85" s="7">
        <v>12.7</v>
      </c>
      <c r="ES85" s="7">
        <v>15.4</v>
      </c>
      <c r="ET85" s="7">
        <v>5.0999999999999996</v>
      </c>
      <c r="EU85" s="7">
        <v>11.899999999999901</v>
      </c>
      <c r="EV85" s="7">
        <v>17.7</v>
      </c>
      <c r="EW85" s="7">
        <v>18.1999999999999</v>
      </c>
      <c r="EX85" s="7">
        <v>14.9</v>
      </c>
      <c r="EY85" s="7">
        <v>15.9</v>
      </c>
      <c r="EZ85" s="7">
        <v>24.2</v>
      </c>
      <c r="FA85" s="7">
        <v>17</v>
      </c>
      <c r="FB85" s="7">
        <v>11.3</v>
      </c>
      <c r="FC85" s="7">
        <v>5.1770999999999896</v>
      </c>
      <c r="FD85" s="7">
        <v>4.5972</v>
      </c>
      <c r="FE85" s="7">
        <v>6.2578999999999896</v>
      </c>
      <c r="FF85" s="7">
        <v>3.4115000000000002</v>
      </c>
      <c r="FG85" s="7">
        <v>903.062455</v>
      </c>
      <c r="FH85" s="7">
        <v>11.277813999999999</v>
      </c>
      <c r="FI85" s="7">
        <v>99.601433999999998</v>
      </c>
      <c r="FJ85" s="7">
        <v>11.232865</v>
      </c>
      <c r="FK85" s="7">
        <v>0.39856600000000098</v>
      </c>
      <c r="FL85" s="7">
        <v>4.4950000000001003E-2</v>
      </c>
      <c r="FM85" s="7">
        <v>9.6981389999999994</v>
      </c>
      <c r="FN85" s="7">
        <v>0.236405000000001</v>
      </c>
      <c r="FO85" s="7">
        <v>0.153141</v>
      </c>
      <c r="FP85" s="7">
        <v>16.987618000000001</v>
      </c>
      <c r="FQ85" s="7">
        <v>0</v>
      </c>
      <c r="FR85" s="7">
        <v>143.19999999999999</v>
      </c>
      <c r="FS85" s="7">
        <v>17.5</v>
      </c>
      <c r="FT85" s="7">
        <v>99</v>
      </c>
      <c r="FU85" s="7">
        <v>26.7</v>
      </c>
      <c r="FV85" s="7">
        <v>16.7</v>
      </c>
      <c r="FW85" s="7">
        <v>10</v>
      </c>
      <c r="FX85" s="7">
        <v>24.4</v>
      </c>
      <c r="FY85" s="7">
        <v>27.2</v>
      </c>
      <c r="FZ85" s="7">
        <v>12.1</v>
      </c>
      <c r="GA85" s="7">
        <v>9.5</v>
      </c>
    </row>
    <row r="86" spans="1:183" x14ac:dyDescent="0.3">
      <c r="A86" s="6">
        <v>39113</v>
      </c>
      <c r="B86" s="7">
        <v>24.71</v>
      </c>
      <c r="C86" s="7">
        <v>0</v>
      </c>
      <c r="D86" s="7">
        <v>0</v>
      </c>
      <c r="E86" s="7">
        <v>0</v>
      </c>
      <c r="F86" s="9">
        <f>F85/2+F87/2</f>
        <v>12.95</v>
      </c>
      <c r="G86" s="9">
        <f t="shared" ref="G86:H86" si="82">G85/2+G87/2</f>
        <v>14.95</v>
      </c>
      <c r="H86" s="9">
        <f t="shared" si="82"/>
        <v>12.45</v>
      </c>
      <c r="I86" s="7">
        <f>(I85+I87)/2</f>
        <v>19.149999999999999</v>
      </c>
      <c r="J86" s="7">
        <v>0</v>
      </c>
      <c r="K86" s="7">
        <v>27.3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17.100000000000001</v>
      </c>
      <c r="R86" s="7">
        <v>-8.6999999999999993</v>
      </c>
      <c r="S86" s="7">
        <v>19.7</v>
      </c>
      <c r="T86" s="7">
        <v>-16.399999999999999</v>
      </c>
      <c r="U86" s="7">
        <v>0</v>
      </c>
      <c r="V86" s="9">
        <f t="shared" ref="V86" si="83">V85/2+V87/2</f>
        <v>18.645000000000003</v>
      </c>
      <c r="W86" s="7">
        <v>0</v>
      </c>
      <c r="X86" s="9">
        <f t="shared" ref="X86" si="84">X85/2+X87/2</f>
        <v>18.39</v>
      </c>
      <c r="Y86" s="7">
        <v>55.1</v>
      </c>
      <c r="Z86" s="7">
        <v>60.3</v>
      </c>
      <c r="AA86" s="7">
        <v>60.4</v>
      </c>
      <c r="AB86" s="7">
        <v>52</v>
      </c>
      <c r="AC86" s="7">
        <v>0</v>
      </c>
      <c r="AD86" s="7">
        <v>0</v>
      </c>
      <c r="AE86" s="9">
        <f t="shared" ref="AE86:BU86" si="85">AE85/2+AE87/2</f>
        <v>23.85</v>
      </c>
      <c r="AF86" s="9">
        <f t="shared" si="85"/>
        <v>24.549999999999997</v>
      </c>
      <c r="AG86" s="9">
        <f t="shared" si="85"/>
        <v>19.149999999999999</v>
      </c>
      <c r="AH86" s="9">
        <f t="shared" si="85"/>
        <v>18.350000000000001</v>
      </c>
      <c r="AI86" s="9">
        <f t="shared" si="85"/>
        <v>143.5</v>
      </c>
      <c r="AJ86" s="9">
        <f t="shared" si="85"/>
        <v>21.450000000000003</v>
      </c>
      <c r="AK86" s="9">
        <f t="shared" si="85"/>
        <v>36.4</v>
      </c>
      <c r="AL86" s="9">
        <f t="shared" si="85"/>
        <v>12.6</v>
      </c>
      <c r="AM86" s="9">
        <f t="shared" si="85"/>
        <v>11.6</v>
      </c>
      <c r="AN86" s="9">
        <f t="shared" si="85"/>
        <v>25.5</v>
      </c>
      <c r="AO86" s="9">
        <f t="shared" si="85"/>
        <v>23.25</v>
      </c>
      <c r="AP86" s="9">
        <f t="shared" si="85"/>
        <v>24.85</v>
      </c>
      <c r="AQ86" s="9">
        <f t="shared" si="85"/>
        <v>25.8</v>
      </c>
      <c r="AR86" s="9">
        <f t="shared" si="85"/>
        <v>19.25</v>
      </c>
      <c r="AS86" s="9">
        <f t="shared" si="85"/>
        <v>27.75</v>
      </c>
      <c r="AT86" s="9">
        <f t="shared" si="85"/>
        <v>23.45</v>
      </c>
      <c r="AU86" s="9">
        <f t="shared" si="85"/>
        <v>24.200000000000003</v>
      </c>
      <c r="AV86" s="9">
        <f t="shared" si="85"/>
        <v>24.012499999999999</v>
      </c>
      <c r="AW86" s="9">
        <f t="shared" si="85"/>
        <v>0.85</v>
      </c>
      <c r="AX86" s="9">
        <f t="shared" si="85"/>
        <v>41.6</v>
      </c>
      <c r="AY86" s="9">
        <f t="shared" si="85"/>
        <v>57.599999999999994</v>
      </c>
      <c r="AZ86" s="9">
        <f t="shared" si="85"/>
        <v>28.75</v>
      </c>
      <c r="BA86" s="9">
        <f t="shared" si="85"/>
        <v>17.899999999999999</v>
      </c>
      <c r="BB86" s="9">
        <f t="shared" si="85"/>
        <v>27.75</v>
      </c>
      <c r="BC86" s="9">
        <f t="shared" si="85"/>
        <v>12.3</v>
      </c>
      <c r="BD86" s="9">
        <f t="shared" si="85"/>
        <v>34.450000000000003</v>
      </c>
      <c r="BE86" s="9">
        <f t="shared" si="85"/>
        <v>19.3</v>
      </c>
      <c r="BF86" s="9">
        <f t="shared" si="85"/>
        <v>29.5</v>
      </c>
      <c r="BG86" s="9">
        <f t="shared" si="85"/>
        <v>27.1</v>
      </c>
      <c r="BH86" s="9">
        <f t="shared" si="85"/>
        <v>25.8</v>
      </c>
      <c r="BI86" s="9">
        <f t="shared" si="85"/>
        <v>8.65</v>
      </c>
      <c r="BJ86" s="9">
        <f t="shared" si="85"/>
        <v>26.6</v>
      </c>
      <c r="BK86" s="9">
        <f t="shared" si="85"/>
        <v>27.549999999999997</v>
      </c>
      <c r="BL86" s="9">
        <f t="shared" si="85"/>
        <v>13.45</v>
      </c>
      <c r="BM86" s="9">
        <f t="shared" si="85"/>
        <v>28.7</v>
      </c>
      <c r="BN86" s="9">
        <f t="shared" si="85"/>
        <v>50.75</v>
      </c>
      <c r="BO86" s="9">
        <f t="shared" si="85"/>
        <v>-3.6000000000000005</v>
      </c>
      <c r="BP86" s="9">
        <f t="shared" si="85"/>
        <v>21.55</v>
      </c>
      <c r="BQ86" s="9">
        <f t="shared" si="85"/>
        <v>9.7000000000000011</v>
      </c>
      <c r="BR86" s="9">
        <f t="shared" si="85"/>
        <v>23.21565</v>
      </c>
      <c r="BS86" s="9">
        <f t="shared" si="85"/>
        <v>6.0500000000000007</v>
      </c>
      <c r="BT86" s="9">
        <f t="shared" si="85"/>
        <v>-20.099999999999998</v>
      </c>
      <c r="BU86" s="9">
        <f t="shared" si="85"/>
        <v>14.25</v>
      </c>
      <c r="BV86" s="7">
        <v>13.9</v>
      </c>
      <c r="BW86" s="7">
        <v>0</v>
      </c>
      <c r="BX86" s="9">
        <f t="shared" ref="BX86:CF86" si="86">BX85/2+BX87/2</f>
        <v>23.200000000000003</v>
      </c>
      <c r="BY86" s="9">
        <f t="shared" si="86"/>
        <v>27.6</v>
      </c>
      <c r="BZ86" s="9">
        <f t="shared" si="86"/>
        <v>20.25</v>
      </c>
      <c r="CA86" s="9">
        <f t="shared" si="86"/>
        <v>14.05</v>
      </c>
      <c r="CB86" s="9">
        <f t="shared" si="86"/>
        <v>10.45</v>
      </c>
      <c r="CC86" s="9">
        <f t="shared" si="86"/>
        <v>23.200000000000003</v>
      </c>
      <c r="CD86" s="9">
        <f t="shared" si="86"/>
        <v>-17.099999999999998</v>
      </c>
      <c r="CE86" s="9">
        <f t="shared" si="86"/>
        <v>12.649999999999999</v>
      </c>
      <c r="CF86" s="9">
        <f t="shared" si="86"/>
        <v>15.5</v>
      </c>
      <c r="CG86" s="7">
        <v>102.42</v>
      </c>
      <c r="CH86" s="9">
        <f t="shared" ref="CH86:CQ86" si="87">CH85/2+CH87/2</f>
        <v>24.15</v>
      </c>
      <c r="CI86" s="9">
        <f t="shared" si="87"/>
        <v>9.35</v>
      </c>
      <c r="CJ86" s="9">
        <f t="shared" si="87"/>
        <v>17.25</v>
      </c>
      <c r="CK86" s="9">
        <f t="shared" si="87"/>
        <v>-0.85000000000000009</v>
      </c>
      <c r="CL86" s="9">
        <f t="shared" si="87"/>
        <v>6.35</v>
      </c>
      <c r="CM86" s="9">
        <f t="shared" si="87"/>
        <v>7</v>
      </c>
      <c r="CN86" s="9">
        <f t="shared" si="87"/>
        <v>9.9499999999999993</v>
      </c>
      <c r="CO86" s="9">
        <f t="shared" si="87"/>
        <v>-6.4</v>
      </c>
      <c r="CP86" s="9">
        <f t="shared" si="87"/>
        <v>2.1</v>
      </c>
      <c r="CQ86" s="9">
        <f t="shared" si="87"/>
        <v>26.75</v>
      </c>
      <c r="CR86" s="7">
        <v>0</v>
      </c>
      <c r="CS86" s="7">
        <v>5.3</v>
      </c>
      <c r="CT86" s="7">
        <v>0</v>
      </c>
      <c r="CU86" s="7">
        <v>0</v>
      </c>
      <c r="CV86" s="7">
        <v>0</v>
      </c>
      <c r="CW86" s="7">
        <v>12.7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10.71</v>
      </c>
      <c r="DF86" s="9">
        <f>2/3*DF85+1/3*DF88</f>
        <v>14.566666666666666</v>
      </c>
      <c r="DG86" s="9">
        <f>2/3*DG85+1/3*DG88</f>
        <v>11.899999999999999</v>
      </c>
      <c r="DH86" s="7">
        <v>35.28</v>
      </c>
      <c r="DI86" s="7">
        <v>47.9</v>
      </c>
      <c r="DJ86" s="7">
        <v>67.17</v>
      </c>
      <c r="DK86" s="7">
        <v>30.568300000000001</v>
      </c>
      <c r="DL86" s="7">
        <v>0</v>
      </c>
      <c r="DM86" s="7">
        <v>11046.92</v>
      </c>
      <c r="DN86" s="7">
        <v>-4.6399999999999997</v>
      </c>
      <c r="DO86" s="7">
        <v>20.21</v>
      </c>
      <c r="DP86" s="7">
        <v>15.93</v>
      </c>
      <c r="DQ86" s="7">
        <v>16</v>
      </c>
      <c r="DR86" s="7">
        <v>0.32</v>
      </c>
      <c r="DS86" s="7">
        <v>0</v>
      </c>
      <c r="DT86" s="7">
        <v>0</v>
      </c>
      <c r="DU86" s="7">
        <v>0</v>
      </c>
      <c r="DV86" s="7">
        <v>0</v>
      </c>
      <c r="DW86" s="9">
        <f>2/3*DW85+1/3*DW88</f>
        <v>-19.52</v>
      </c>
      <c r="DX86" s="7">
        <v>0</v>
      </c>
      <c r="DY86" s="7">
        <v>0</v>
      </c>
      <c r="DZ86" s="7">
        <v>0</v>
      </c>
      <c r="EA86" s="7">
        <v>0</v>
      </c>
      <c r="EB86" s="7">
        <v>1.778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2.2000000000000002</v>
      </c>
      <c r="EN86" s="7">
        <v>3.3</v>
      </c>
      <c r="EO86" s="7">
        <v>104.6</v>
      </c>
      <c r="EP86" s="7">
        <v>12.9333333333333</v>
      </c>
      <c r="EQ86" s="7">
        <v>4.5666666666666602</v>
      </c>
      <c r="ER86" s="7">
        <v>13.4</v>
      </c>
      <c r="ES86" s="7">
        <v>14.966666666666599</v>
      </c>
      <c r="ET86" s="7">
        <v>4.86666666666666</v>
      </c>
      <c r="EU86" s="7">
        <v>12.8</v>
      </c>
      <c r="EV86" s="7">
        <v>17.600000000000001</v>
      </c>
      <c r="EW86" s="7">
        <v>18.8333333333333</v>
      </c>
      <c r="EX86" s="7">
        <v>13.3333333333333</v>
      </c>
      <c r="EY86" s="7">
        <v>13.6</v>
      </c>
      <c r="EZ86" s="7">
        <v>25.033333333333299</v>
      </c>
      <c r="FA86" s="7">
        <v>16.933333333333302</v>
      </c>
      <c r="FB86" s="7">
        <v>10.7</v>
      </c>
      <c r="FC86" s="7">
        <v>3.3033333333333301</v>
      </c>
      <c r="FD86" s="7">
        <v>3.4409999999999998</v>
      </c>
      <c r="FE86" s="7">
        <v>5.36893333333333</v>
      </c>
      <c r="FF86" s="7">
        <v>3.7863666666666602</v>
      </c>
      <c r="FG86" s="7">
        <v>991.366041</v>
      </c>
      <c r="FH86" s="7">
        <v>12.8487606666666</v>
      </c>
      <c r="FI86" s="7">
        <v>85.415219666666601</v>
      </c>
      <c r="FJ86" s="7">
        <v>10.529081666666601</v>
      </c>
      <c r="FK86" s="7">
        <v>14.584780333333301</v>
      </c>
      <c r="FL86" s="7">
        <v>2.3196796666666599</v>
      </c>
      <c r="FM86" s="7">
        <v>9.0241819999999997</v>
      </c>
      <c r="FN86" s="7">
        <v>0.15523400000000001</v>
      </c>
      <c r="FO86" s="7">
        <v>0.21637933333333301</v>
      </c>
      <c r="FP86" s="7">
        <v>15.532809</v>
      </c>
      <c r="FQ86" s="7">
        <v>0</v>
      </c>
      <c r="FR86" s="7">
        <v>143.69999999999999</v>
      </c>
      <c r="FS86" s="7">
        <v>17.8</v>
      </c>
      <c r="FT86" s="7">
        <v>99.5</v>
      </c>
      <c r="FU86" s="7">
        <v>26.4</v>
      </c>
      <c r="FV86" s="7">
        <v>16.3333333333333</v>
      </c>
      <c r="FW86" s="7">
        <v>10.066666666666601</v>
      </c>
      <c r="FX86" s="7">
        <v>24.466666666666601</v>
      </c>
      <c r="FY86" s="7">
        <v>27.966666666666601</v>
      </c>
      <c r="FZ86" s="7">
        <v>14.566666666666601</v>
      </c>
      <c r="GA86" s="7">
        <v>11.9</v>
      </c>
    </row>
    <row r="87" spans="1:183" x14ac:dyDescent="0.3">
      <c r="A87" s="6">
        <v>39141</v>
      </c>
      <c r="B87" s="7">
        <v>12.6</v>
      </c>
      <c r="C87" s="7">
        <v>0</v>
      </c>
      <c r="D87" s="7">
        <v>0</v>
      </c>
      <c r="E87" s="7">
        <v>0</v>
      </c>
      <c r="F87" s="7">
        <v>10.1</v>
      </c>
      <c r="G87" s="7">
        <v>13.1</v>
      </c>
      <c r="H87" s="7">
        <v>12</v>
      </c>
      <c r="I87" s="7">
        <v>18.899999999999999</v>
      </c>
      <c r="J87" s="7">
        <v>0</v>
      </c>
      <c r="K87" s="7">
        <v>5.3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13.5</v>
      </c>
      <c r="R87" s="7">
        <v>1.3</v>
      </c>
      <c r="S87" s="7">
        <v>10.8</v>
      </c>
      <c r="T87" s="7">
        <v>-9.1999999999999993</v>
      </c>
      <c r="U87" s="7">
        <v>0</v>
      </c>
      <c r="V87" s="7">
        <v>18.920000000000002</v>
      </c>
      <c r="W87" s="7">
        <v>0</v>
      </c>
      <c r="X87" s="7">
        <v>18.440000000000001</v>
      </c>
      <c r="Y87" s="7">
        <v>53.1</v>
      </c>
      <c r="Z87" s="7">
        <v>56.6</v>
      </c>
      <c r="AA87" s="7">
        <v>60.6</v>
      </c>
      <c r="AB87" s="7">
        <v>53</v>
      </c>
      <c r="AC87" s="7">
        <v>0</v>
      </c>
      <c r="AD87" s="7">
        <v>0</v>
      </c>
      <c r="AE87" s="7">
        <v>23.4</v>
      </c>
      <c r="AF87" s="7">
        <v>23.9</v>
      </c>
      <c r="AG87" s="7">
        <v>23.2</v>
      </c>
      <c r="AH87" s="7">
        <v>16.7</v>
      </c>
      <c r="AI87" s="7">
        <v>106.2</v>
      </c>
      <c r="AJ87" s="7">
        <v>17.100000000000001</v>
      </c>
      <c r="AK87" s="7">
        <v>47.3</v>
      </c>
      <c r="AL87" s="7">
        <v>2.7</v>
      </c>
      <c r="AM87" s="7">
        <v>10.7</v>
      </c>
      <c r="AN87" s="7">
        <v>22.9</v>
      </c>
      <c r="AO87" s="7">
        <v>21.6</v>
      </c>
      <c r="AP87" s="7">
        <v>26</v>
      </c>
      <c r="AQ87" s="7">
        <v>27.5</v>
      </c>
      <c r="AR87" s="7">
        <v>11.5</v>
      </c>
      <c r="AS87" s="7">
        <v>24.8</v>
      </c>
      <c r="AT87" s="7">
        <v>21</v>
      </c>
      <c r="AU87" s="7">
        <v>25.1</v>
      </c>
      <c r="AV87" s="7">
        <v>27.324999999999999</v>
      </c>
      <c r="AW87" s="7">
        <v>0.5</v>
      </c>
      <c r="AX87" s="7">
        <v>40.6</v>
      </c>
      <c r="AY87" s="7">
        <v>58.9</v>
      </c>
      <c r="AZ87" s="7">
        <v>24.8</v>
      </c>
      <c r="BA87" s="7">
        <v>7.4</v>
      </c>
      <c r="BB87" s="7">
        <v>26.4</v>
      </c>
      <c r="BC87" s="7">
        <v>11.2</v>
      </c>
      <c r="BD87" s="7">
        <v>18.8</v>
      </c>
      <c r="BE87" s="7">
        <v>14.8</v>
      </c>
      <c r="BF87" s="7">
        <v>32.299999999999997</v>
      </c>
      <c r="BG87" s="7">
        <v>15.3</v>
      </c>
      <c r="BH87" s="7">
        <v>38.1</v>
      </c>
      <c r="BI87" s="7">
        <v>4.9000000000000004</v>
      </c>
      <c r="BJ87" s="7">
        <v>27</v>
      </c>
      <c r="BK87" s="7">
        <v>18.8</v>
      </c>
      <c r="BL87" s="7">
        <v>17.3</v>
      </c>
      <c r="BM87" s="7">
        <v>34.299999999999997</v>
      </c>
      <c r="BN87" s="7">
        <v>66</v>
      </c>
      <c r="BO87" s="7">
        <v>-15.4</v>
      </c>
      <c r="BP87" s="7">
        <v>23.5</v>
      </c>
      <c r="BQ87" s="7">
        <v>-5.7</v>
      </c>
      <c r="BR87" s="7">
        <v>25.074300000000001</v>
      </c>
      <c r="BS87" s="7">
        <v>3.2</v>
      </c>
      <c r="BT87" s="7">
        <v>-35.799999999999997</v>
      </c>
      <c r="BU87" s="7">
        <v>9.3000000000000007</v>
      </c>
      <c r="BV87" s="7">
        <v>12.1</v>
      </c>
      <c r="BW87" s="7">
        <v>0</v>
      </c>
      <c r="BX87" s="7">
        <v>24.3</v>
      </c>
      <c r="BY87" s="7">
        <v>29.9</v>
      </c>
      <c r="BZ87" s="7">
        <v>19.5</v>
      </c>
      <c r="CA87" s="7">
        <v>12.7</v>
      </c>
      <c r="CB87" s="7">
        <v>9.5</v>
      </c>
      <c r="CC87" s="7">
        <v>24.3</v>
      </c>
      <c r="CD87" s="7">
        <v>-30.4</v>
      </c>
      <c r="CE87" s="7">
        <v>14.6</v>
      </c>
      <c r="CF87" s="7">
        <v>0.8</v>
      </c>
      <c r="CG87" s="7">
        <v>101.78</v>
      </c>
      <c r="CH87" s="7">
        <v>21.5</v>
      </c>
      <c r="CI87" s="7">
        <v>3.6</v>
      </c>
      <c r="CJ87" s="7">
        <v>17.399999999999999</v>
      </c>
      <c r="CK87" s="7">
        <v>-1.1000000000000001</v>
      </c>
      <c r="CL87" s="7">
        <v>0.5</v>
      </c>
      <c r="CM87" s="7">
        <v>0.9</v>
      </c>
      <c r="CN87" s="7">
        <v>15.6</v>
      </c>
      <c r="CO87" s="7">
        <v>-16.600000000000001</v>
      </c>
      <c r="CP87" s="7">
        <v>5.7</v>
      </c>
      <c r="CQ87" s="7">
        <v>23.8</v>
      </c>
      <c r="CR87" s="7">
        <v>0</v>
      </c>
      <c r="CS87" s="7">
        <v>4.5999999999999996</v>
      </c>
      <c r="CT87" s="7">
        <v>0</v>
      </c>
      <c r="CU87" s="7">
        <v>0</v>
      </c>
      <c r="CV87" s="7">
        <v>0</v>
      </c>
      <c r="CW87" s="7">
        <v>16.899999999999999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14.72</v>
      </c>
      <c r="DF87" s="9">
        <f>1/3*DF85+2/3*DF88</f>
        <v>17.033333333333331</v>
      </c>
      <c r="DG87" s="9">
        <f>1/3*DG85+2/3*DG88</f>
        <v>14.299999999999999</v>
      </c>
      <c r="DH87" s="7">
        <v>15.3</v>
      </c>
      <c r="DI87" s="7">
        <v>48.8</v>
      </c>
      <c r="DJ87" s="7">
        <v>881.48</v>
      </c>
      <c r="DK87" s="7">
        <v>31.568899999999999</v>
      </c>
      <c r="DL87" s="7">
        <v>0</v>
      </c>
      <c r="DM87" s="7">
        <v>11573.72</v>
      </c>
      <c r="DN87" s="7">
        <v>25.1</v>
      </c>
      <c r="DO87" s="7">
        <v>21</v>
      </c>
      <c r="DP87" s="7">
        <v>17.8</v>
      </c>
      <c r="DQ87" s="7">
        <v>17.2</v>
      </c>
      <c r="DR87" s="7">
        <v>177.53</v>
      </c>
      <c r="DS87" s="7">
        <v>0</v>
      </c>
      <c r="DT87" s="7">
        <v>0</v>
      </c>
      <c r="DU87" s="7">
        <v>0</v>
      </c>
      <c r="DV87" s="7">
        <v>0</v>
      </c>
      <c r="DW87" s="9">
        <f>1/3*DW85+2/3*DW88</f>
        <v>-3.76</v>
      </c>
      <c r="DX87" s="7">
        <v>0</v>
      </c>
      <c r="DY87" s="7">
        <v>0</v>
      </c>
      <c r="DZ87" s="7">
        <v>0</v>
      </c>
      <c r="EA87" s="7">
        <v>0</v>
      </c>
      <c r="EB87" s="7">
        <v>1.6526000000000001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2.7</v>
      </c>
      <c r="EN87" s="7">
        <v>2.6</v>
      </c>
      <c r="EO87" s="7">
        <v>104.5</v>
      </c>
      <c r="EP87" s="7">
        <v>13.3666666666666</v>
      </c>
      <c r="EQ87" s="7">
        <v>4.3333333333333304</v>
      </c>
      <c r="ER87" s="7">
        <v>14.1</v>
      </c>
      <c r="ES87" s="7">
        <v>14.533333333333299</v>
      </c>
      <c r="ET87" s="7">
        <v>4.6333333333333302</v>
      </c>
      <c r="EU87" s="7">
        <v>13.7</v>
      </c>
      <c r="EV87" s="7">
        <v>17.5</v>
      </c>
      <c r="EW87" s="7">
        <v>19.466666666666601</v>
      </c>
      <c r="EX87" s="7">
        <v>11.7666666666666</v>
      </c>
      <c r="EY87" s="7">
        <v>11.3</v>
      </c>
      <c r="EZ87" s="7">
        <v>25.8666666666666</v>
      </c>
      <c r="FA87" s="7">
        <v>16.8666666666666</v>
      </c>
      <c r="FB87" s="7">
        <v>10.1</v>
      </c>
      <c r="FC87" s="7">
        <v>1.42956666666666</v>
      </c>
      <c r="FD87" s="7">
        <v>2.2848000000000002</v>
      </c>
      <c r="FE87" s="7">
        <v>4.4799666666666598</v>
      </c>
      <c r="FF87" s="7">
        <v>4.16123333333333</v>
      </c>
      <c r="FG87" s="7">
        <v>1079.669627</v>
      </c>
      <c r="FH87" s="7">
        <v>14.419707333333299</v>
      </c>
      <c r="FI87" s="7">
        <v>71.229005333333305</v>
      </c>
      <c r="FJ87" s="7">
        <v>9.8252983333333308</v>
      </c>
      <c r="FK87" s="7">
        <v>28.770994666666599</v>
      </c>
      <c r="FL87" s="7">
        <v>4.5944093333333296</v>
      </c>
      <c r="FM87" s="7">
        <v>8.350225</v>
      </c>
      <c r="FN87" s="7">
        <v>7.4063000000000004E-2</v>
      </c>
      <c r="FO87" s="7">
        <v>0.27961766666666599</v>
      </c>
      <c r="FP87" s="7">
        <v>14.077999999999999</v>
      </c>
      <c r="FQ87" s="7">
        <v>0</v>
      </c>
      <c r="FR87" s="7">
        <v>144.19999999999999</v>
      </c>
      <c r="FS87" s="7">
        <v>18.100000000000001</v>
      </c>
      <c r="FT87" s="7">
        <v>100</v>
      </c>
      <c r="FU87" s="7">
        <v>26.1</v>
      </c>
      <c r="FV87" s="7">
        <v>15.966666666666599</v>
      </c>
      <c r="FW87" s="7">
        <v>10.133333333333301</v>
      </c>
      <c r="FX87" s="7">
        <v>24.533333333333299</v>
      </c>
      <c r="FY87" s="7">
        <v>28.733333333333299</v>
      </c>
      <c r="FZ87" s="7">
        <v>17.033333333333299</v>
      </c>
      <c r="GA87" s="7">
        <v>14.3</v>
      </c>
    </row>
    <row r="88" spans="1:183" x14ac:dyDescent="0.3">
      <c r="A88" s="6">
        <v>39172</v>
      </c>
      <c r="B88" s="7">
        <v>17.600000000000001</v>
      </c>
      <c r="C88" s="7">
        <v>0</v>
      </c>
      <c r="D88" s="7">
        <v>0</v>
      </c>
      <c r="E88" s="7">
        <v>0</v>
      </c>
      <c r="F88" s="7">
        <v>13.6</v>
      </c>
      <c r="G88" s="7">
        <v>19.600000000000001</v>
      </c>
      <c r="H88" s="7">
        <v>16.5</v>
      </c>
      <c r="I88" s="7">
        <v>25.9</v>
      </c>
      <c r="J88" s="7">
        <v>0</v>
      </c>
      <c r="K88" s="7">
        <v>13.7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6.4</v>
      </c>
      <c r="R88" s="7">
        <v>23.7</v>
      </c>
      <c r="S88" s="7">
        <v>3.9</v>
      </c>
      <c r="T88" s="7">
        <v>34.700000000000003</v>
      </c>
      <c r="U88" s="7">
        <v>0</v>
      </c>
      <c r="V88" s="9">
        <f t="shared" ref="V88" si="88">2/3*V87+1/3*V90</f>
        <v>18.883333333333333</v>
      </c>
      <c r="W88" s="7">
        <v>0</v>
      </c>
      <c r="X88" s="9">
        <f t="shared" ref="X88" si="89">2/3*X87+1/3*X90</f>
        <v>18.989999999999998</v>
      </c>
      <c r="Y88" s="7">
        <v>56.1</v>
      </c>
      <c r="Z88" s="7">
        <v>60.7</v>
      </c>
      <c r="AA88" s="7">
        <v>58.2</v>
      </c>
      <c r="AB88" s="7">
        <v>52.3</v>
      </c>
      <c r="AC88" s="7">
        <v>0</v>
      </c>
      <c r="AD88" s="7">
        <v>0</v>
      </c>
      <c r="AE88" s="7">
        <v>25.3</v>
      </c>
      <c r="AF88" s="7">
        <v>25.3</v>
      </c>
      <c r="AG88" s="7">
        <v>32.9</v>
      </c>
      <c r="AH88" s="7">
        <v>19.100000000000001</v>
      </c>
      <c r="AI88" s="7">
        <v>43.7</v>
      </c>
      <c r="AJ88" s="7">
        <v>19</v>
      </c>
      <c r="AK88" s="7">
        <v>10.9</v>
      </c>
      <c r="AL88" s="7">
        <v>9.5</v>
      </c>
      <c r="AM88" s="7">
        <v>18.399999999999999</v>
      </c>
      <c r="AN88" s="7">
        <v>21.8</v>
      </c>
      <c r="AO88" s="7">
        <v>25.2</v>
      </c>
      <c r="AP88" s="7">
        <v>24.2</v>
      </c>
      <c r="AQ88" s="7">
        <v>31.3</v>
      </c>
      <c r="AR88" s="7">
        <v>22.5</v>
      </c>
      <c r="AS88" s="7">
        <v>20.3</v>
      </c>
      <c r="AT88" s="7">
        <v>27</v>
      </c>
      <c r="AU88" s="7">
        <v>24</v>
      </c>
      <c r="AV88" s="7">
        <v>24.4</v>
      </c>
      <c r="AW88" s="7">
        <v>0.7</v>
      </c>
      <c r="AX88" s="7">
        <v>43.9</v>
      </c>
      <c r="AY88" s="7">
        <v>55.4</v>
      </c>
      <c r="AZ88" s="7">
        <v>20.3</v>
      </c>
      <c r="BA88" s="7">
        <v>16.7</v>
      </c>
      <c r="BB88" s="7">
        <v>31.7</v>
      </c>
      <c r="BC88" s="7">
        <v>14.8</v>
      </c>
      <c r="BD88" s="7">
        <v>41.8</v>
      </c>
      <c r="BE88" s="7">
        <v>20.5</v>
      </c>
      <c r="BF88" s="7">
        <v>25.6</v>
      </c>
      <c r="BG88" s="7">
        <v>31.2</v>
      </c>
      <c r="BH88" s="7">
        <v>32.799999999999997</v>
      </c>
      <c r="BI88" s="7">
        <v>26.6</v>
      </c>
      <c r="BJ88" s="7">
        <v>29.1</v>
      </c>
      <c r="BK88" s="7">
        <v>25.2</v>
      </c>
      <c r="BL88" s="7">
        <v>29.2</v>
      </c>
      <c r="BM88" s="7">
        <v>20.100000000000001</v>
      </c>
      <c r="BN88" s="7">
        <v>42.1</v>
      </c>
      <c r="BO88" s="7">
        <v>0.4</v>
      </c>
      <c r="BP88" s="7">
        <v>13</v>
      </c>
      <c r="BQ88" s="7">
        <v>4.3</v>
      </c>
      <c r="BR88" s="7">
        <v>20.316199999999998</v>
      </c>
      <c r="BS88" s="7">
        <v>0.2</v>
      </c>
      <c r="BT88" s="7">
        <v>-13.9</v>
      </c>
      <c r="BU88" s="7">
        <v>16</v>
      </c>
      <c r="BV88" s="7">
        <v>9.3000000000000007</v>
      </c>
      <c r="BW88" s="7">
        <v>0</v>
      </c>
      <c r="BX88" s="7">
        <v>26.9</v>
      </c>
      <c r="BY88" s="7">
        <v>30.4</v>
      </c>
      <c r="BZ88" s="7">
        <v>23</v>
      </c>
      <c r="CA88" s="7">
        <v>17.7</v>
      </c>
      <c r="CB88" s="7">
        <v>20</v>
      </c>
      <c r="CC88" s="7">
        <v>26.9</v>
      </c>
      <c r="CD88" s="7">
        <v>-8.6</v>
      </c>
      <c r="CE88" s="7">
        <v>20.6</v>
      </c>
      <c r="CF88" s="7">
        <v>18.100000000000001</v>
      </c>
      <c r="CG88" s="7">
        <v>101.22</v>
      </c>
      <c r="CH88" s="7">
        <v>26.3</v>
      </c>
      <c r="CI88" s="7">
        <v>10.6</v>
      </c>
      <c r="CJ88" s="7">
        <v>20.7</v>
      </c>
      <c r="CK88" s="7">
        <v>9.5</v>
      </c>
      <c r="CL88" s="7">
        <v>12.8</v>
      </c>
      <c r="CM88" s="7">
        <v>13.1</v>
      </c>
      <c r="CN88" s="7">
        <v>29.2</v>
      </c>
      <c r="CO88" s="7">
        <v>-0.8</v>
      </c>
      <c r="CP88" s="7">
        <v>17.2</v>
      </c>
      <c r="CQ88" s="7">
        <v>31</v>
      </c>
      <c r="CR88" s="7">
        <v>0</v>
      </c>
      <c r="CS88" s="7">
        <v>5.9</v>
      </c>
      <c r="CT88" s="7">
        <v>0</v>
      </c>
      <c r="CU88" s="7">
        <v>0</v>
      </c>
      <c r="CV88" s="7">
        <v>0</v>
      </c>
      <c r="CW88" s="7">
        <v>15.3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12.49</v>
      </c>
      <c r="DF88" s="7">
        <v>19.5</v>
      </c>
      <c r="DG88" s="7">
        <v>16.7</v>
      </c>
      <c r="DH88" s="7">
        <v>17.420000000000002</v>
      </c>
      <c r="DI88" s="7">
        <v>21.8</v>
      </c>
      <c r="DJ88" s="7">
        <v>-38.42</v>
      </c>
      <c r="DK88" s="7">
        <v>23.373999999999999</v>
      </c>
      <c r="DL88" s="7">
        <v>0</v>
      </c>
      <c r="DM88" s="7">
        <v>12020.31</v>
      </c>
      <c r="DN88" s="7">
        <v>16.7</v>
      </c>
      <c r="DO88" s="7">
        <v>19.8</v>
      </c>
      <c r="DP88" s="7">
        <v>17.3</v>
      </c>
      <c r="DQ88" s="7">
        <v>16.25</v>
      </c>
      <c r="DR88" s="7">
        <v>-18.23</v>
      </c>
      <c r="DS88" s="7">
        <v>0</v>
      </c>
      <c r="DT88" s="7">
        <v>0</v>
      </c>
      <c r="DU88" s="8">
        <v>0</v>
      </c>
      <c r="DV88" s="8">
        <v>0</v>
      </c>
      <c r="DW88" s="7">
        <v>12</v>
      </c>
      <c r="DX88" s="7">
        <v>0</v>
      </c>
      <c r="DY88" s="8">
        <v>0</v>
      </c>
      <c r="DZ88" s="7">
        <v>0</v>
      </c>
      <c r="EA88" s="7">
        <v>0</v>
      </c>
      <c r="EB88" s="7">
        <v>1.8057000000000001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3.3</v>
      </c>
      <c r="EN88" s="7">
        <v>2.7</v>
      </c>
      <c r="EO88" s="7">
        <v>104.2</v>
      </c>
      <c r="EP88" s="7">
        <v>13.8</v>
      </c>
      <c r="EQ88" s="7">
        <v>4.0999999999999996</v>
      </c>
      <c r="ER88" s="7">
        <v>14.8</v>
      </c>
      <c r="ES88" s="7">
        <v>14.1</v>
      </c>
      <c r="ET88" s="7">
        <v>4.4000000000000004</v>
      </c>
      <c r="EU88" s="7">
        <v>14.6</v>
      </c>
      <c r="EV88" s="7">
        <v>17.399999999999999</v>
      </c>
      <c r="EW88" s="7">
        <v>20.099999999999898</v>
      </c>
      <c r="EX88" s="7">
        <v>10.1999999999999</v>
      </c>
      <c r="EY88" s="7">
        <v>9</v>
      </c>
      <c r="EZ88" s="7">
        <v>26.6999999999999</v>
      </c>
      <c r="FA88" s="7">
        <v>16.8</v>
      </c>
      <c r="FB88" s="7">
        <v>9.5</v>
      </c>
      <c r="FC88" s="7">
        <v>-0.44420000000000098</v>
      </c>
      <c r="FD88" s="7">
        <v>1.1286</v>
      </c>
      <c r="FE88" s="7">
        <v>3.59099999999999</v>
      </c>
      <c r="FF88" s="7">
        <v>4.5361000000000002</v>
      </c>
      <c r="FG88" s="7">
        <v>1167.973213</v>
      </c>
      <c r="FH88" s="7">
        <v>15.990653999999999</v>
      </c>
      <c r="FI88" s="7">
        <v>57.042791000000001</v>
      </c>
      <c r="FJ88" s="7">
        <v>9.1215150000000005</v>
      </c>
      <c r="FK88" s="7">
        <v>42.957208999999999</v>
      </c>
      <c r="FL88" s="7">
        <v>6.8691389999999997</v>
      </c>
      <c r="FM88" s="7">
        <v>7.6762680000000003</v>
      </c>
      <c r="FN88" s="7">
        <v>-7.1079999999999997E-3</v>
      </c>
      <c r="FO88" s="7">
        <v>0.34285599999999899</v>
      </c>
      <c r="FP88" s="7">
        <v>12.623191</v>
      </c>
      <c r="FQ88" s="7">
        <v>0</v>
      </c>
      <c r="FR88" s="7">
        <v>144.69999999999999</v>
      </c>
      <c r="FS88" s="7">
        <v>18.399999999999999</v>
      </c>
      <c r="FT88" s="7">
        <v>100.5</v>
      </c>
      <c r="FU88" s="7">
        <v>25.8</v>
      </c>
      <c r="FV88" s="7">
        <v>15.5999999999999</v>
      </c>
      <c r="FW88" s="7">
        <v>10.199999999999999</v>
      </c>
      <c r="FX88" s="7">
        <v>24.6</v>
      </c>
      <c r="FY88" s="7">
        <v>29.5</v>
      </c>
      <c r="FZ88" s="7">
        <v>19.5</v>
      </c>
      <c r="GA88" s="7">
        <v>16.7</v>
      </c>
    </row>
    <row r="89" spans="1:183" x14ac:dyDescent="0.3">
      <c r="A89" s="6">
        <v>39202</v>
      </c>
      <c r="B89" s="7">
        <v>17.399999999999999</v>
      </c>
      <c r="C89" s="7">
        <v>0</v>
      </c>
      <c r="D89" s="7">
        <v>0</v>
      </c>
      <c r="E89" s="7">
        <v>0</v>
      </c>
      <c r="F89" s="7">
        <v>13.2</v>
      </c>
      <c r="G89" s="7">
        <v>19.399999999999999</v>
      </c>
      <c r="H89" s="7">
        <v>15.4</v>
      </c>
      <c r="I89" s="7">
        <v>25.5</v>
      </c>
      <c r="J89" s="7">
        <v>0</v>
      </c>
      <c r="K89" s="7">
        <v>15.4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8.5</v>
      </c>
      <c r="R89" s="7">
        <v>3.2</v>
      </c>
      <c r="S89" s="7">
        <v>6</v>
      </c>
      <c r="T89" s="7">
        <v>7.2</v>
      </c>
      <c r="U89" s="7">
        <v>0</v>
      </c>
      <c r="V89" s="9">
        <f t="shared" ref="V89" si="90">1/3*V87+2/3*V90</f>
        <v>18.846666666666664</v>
      </c>
      <c r="W89" s="7">
        <v>0</v>
      </c>
      <c r="X89" s="9">
        <f t="shared" ref="X89" si="91">1/3*X87+2/3*X90</f>
        <v>19.54</v>
      </c>
      <c r="Y89" s="7">
        <v>58.6</v>
      </c>
      <c r="Z89" s="7">
        <v>65.5</v>
      </c>
      <c r="AA89" s="7">
        <v>60.4</v>
      </c>
      <c r="AB89" s="7">
        <v>53.3</v>
      </c>
      <c r="AC89" s="7">
        <v>0</v>
      </c>
      <c r="AD89" s="7">
        <v>0</v>
      </c>
      <c r="AE89" s="7">
        <v>25.5</v>
      </c>
      <c r="AF89" s="7">
        <v>25.5</v>
      </c>
      <c r="AG89" s="7">
        <v>31.9</v>
      </c>
      <c r="AH89" s="7">
        <v>20.2</v>
      </c>
      <c r="AI89" s="7">
        <v>33.4</v>
      </c>
      <c r="AJ89" s="7">
        <v>22</v>
      </c>
      <c r="AK89" s="7">
        <v>16.7</v>
      </c>
      <c r="AL89" s="7">
        <v>13.4</v>
      </c>
      <c r="AM89" s="7">
        <v>15.5</v>
      </c>
      <c r="AN89" s="7">
        <v>26.4</v>
      </c>
      <c r="AO89" s="7">
        <v>22.1</v>
      </c>
      <c r="AP89" s="7">
        <v>23.7</v>
      </c>
      <c r="AQ89" s="7">
        <v>31.7</v>
      </c>
      <c r="AR89" s="7">
        <v>24.8</v>
      </c>
      <c r="AS89" s="7">
        <v>29.2</v>
      </c>
      <c r="AT89" s="7">
        <v>27.4</v>
      </c>
      <c r="AU89" s="7">
        <v>24</v>
      </c>
      <c r="AV89" s="7">
        <v>23.3</v>
      </c>
      <c r="AW89" s="7">
        <v>0.8</v>
      </c>
      <c r="AX89" s="7">
        <v>44</v>
      </c>
      <c r="AY89" s="7">
        <v>55.2</v>
      </c>
      <c r="AZ89" s="7">
        <v>29.2</v>
      </c>
      <c r="BA89" s="7">
        <v>20.7</v>
      </c>
      <c r="BB89" s="7">
        <v>32.4</v>
      </c>
      <c r="BC89" s="7">
        <v>12.8</v>
      </c>
      <c r="BD89" s="7">
        <v>42.6</v>
      </c>
      <c r="BE89" s="7">
        <v>24</v>
      </c>
      <c r="BF89" s="7">
        <v>20.9</v>
      </c>
      <c r="BG89" s="7">
        <v>33.5</v>
      </c>
      <c r="BH89" s="7">
        <v>30.6</v>
      </c>
      <c r="BI89" s="7">
        <v>12.7</v>
      </c>
      <c r="BJ89" s="7">
        <v>29.5</v>
      </c>
      <c r="BK89" s="7">
        <v>28</v>
      </c>
      <c r="BL89" s="7">
        <v>21.8</v>
      </c>
      <c r="BM89" s="7">
        <v>21.6</v>
      </c>
      <c r="BN89" s="7">
        <v>63.7</v>
      </c>
      <c r="BO89" s="7">
        <v>3.3</v>
      </c>
      <c r="BP89" s="7">
        <v>19.2</v>
      </c>
      <c r="BQ89" s="7">
        <v>10.8</v>
      </c>
      <c r="BR89" s="7">
        <v>18.346299999999999</v>
      </c>
      <c r="BS89" s="7">
        <v>4.3</v>
      </c>
      <c r="BT89" s="7">
        <v>-2.2000000000000002</v>
      </c>
      <c r="BU89" s="7">
        <v>18</v>
      </c>
      <c r="BV89" s="7">
        <v>5.5</v>
      </c>
      <c r="BW89" s="7">
        <v>0</v>
      </c>
      <c r="BX89" s="7">
        <v>27.4</v>
      </c>
      <c r="BY89" s="7">
        <v>29</v>
      </c>
      <c r="BZ89" s="7">
        <v>38.299999999999997</v>
      </c>
      <c r="CA89" s="7">
        <v>15.3</v>
      </c>
      <c r="CB89" s="7">
        <v>27</v>
      </c>
      <c r="CC89" s="7">
        <v>27.4</v>
      </c>
      <c r="CD89" s="7">
        <v>-0.6</v>
      </c>
      <c r="CE89" s="7">
        <v>28.8</v>
      </c>
      <c r="CF89" s="7">
        <v>31.8</v>
      </c>
      <c r="CG89" s="7">
        <v>102.65</v>
      </c>
      <c r="CH89" s="7">
        <v>26</v>
      </c>
      <c r="CI89" s="7">
        <v>14.7</v>
      </c>
      <c r="CJ89" s="7">
        <v>21.3</v>
      </c>
      <c r="CK89" s="7">
        <v>10.4</v>
      </c>
      <c r="CL89" s="7">
        <v>16.399999999999999</v>
      </c>
      <c r="CM89" s="7">
        <v>16.600000000000001</v>
      </c>
      <c r="CN89" s="7">
        <v>30.5</v>
      </c>
      <c r="CO89" s="7">
        <v>4</v>
      </c>
      <c r="CP89" s="7">
        <v>16.3</v>
      </c>
      <c r="CQ89" s="7">
        <v>35</v>
      </c>
      <c r="CR89" s="7">
        <v>0</v>
      </c>
      <c r="CS89" s="7">
        <v>6.1</v>
      </c>
      <c r="CT89" s="7">
        <v>0</v>
      </c>
      <c r="CU89" s="7">
        <v>0</v>
      </c>
      <c r="CV89" s="7">
        <v>0</v>
      </c>
      <c r="CW89" s="7">
        <v>15.5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13.01</v>
      </c>
      <c r="DF89" s="9">
        <f>2/3*DF88+1/3*DF91</f>
        <v>18.866666666666667</v>
      </c>
      <c r="DG89" s="9">
        <f>2/3*DG88+1/3*DG91</f>
        <v>15.866666666666665</v>
      </c>
      <c r="DH89" s="7">
        <v>20.170000000000002</v>
      </c>
      <c r="DI89" s="7">
        <v>38.6</v>
      </c>
      <c r="DJ89" s="7">
        <v>60.03</v>
      </c>
      <c r="DK89" s="7">
        <v>23.6296</v>
      </c>
      <c r="DL89" s="7">
        <v>0</v>
      </c>
      <c r="DM89" s="7">
        <v>12465.66</v>
      </c>
      <c r="DN89" s="7">
        <v>15.1</v>
      </c>
      <c r="DO89" s="7">
        <v>20</v>
      </c>
      <c r="DP89" s="7">
        <v>17.100000000000001</v>
      </c>
      <c r="DQ89" s="7">
        <v>16.5</v>
      </c>
      <c r="DR89" s="7">
        <v>33.04</v>
      </c>
      <c r="DS89" s="7">
        <v>0</v>
      </c>
      <c r="DT89" s="7">
        <v>0</v>
      </c>
      <c r="DU89" s="8">
        <v>0</v>
      </c>
      <c r="DV89" s="8">
        <v>0</v>
      </c>
      <c r="DW89" s="9">
        <f>2/3*DW88+1/3*DW91</f>
        <v>48.026666666666664</v>
      </c>
      <c r="DX89" s="7">
        <v>0</v>
      </c>
      <c r="DY89" s="7">
        <v>0</v>
      </c>
      <c r="DZ89" s="7">
        <v>0</v>
      </c>
      <c r="EA89" s="7">
        <v>0</v>
      </c>
      <c r="EB89" s="7">
        <v>1.6303000000000001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3</v>
      </c>
      <c r="EN89" s="7">
        <v>2.9</v>
      </c>
      <c r="EO89" s="7">
        <v>104.6</v>
      </c>
      <c r="EP89" s="7">
        <v>14.2</v>
      </c>
      <c r="EQ89" s="7">
        <v>4</v>
      </c>
      <c r="ER89" s="7">
        <v>15.2666666666666</v>
      </c>
      <c r="ES89" s="7">
        <v>14.733333333333301</v>
      </c>
      <c r="ET89" s="7">
        <v>4.2666666666666604</v>
      </c>
      <c r="EU89" s="7">
        <v>15.066666666666601</v>
      </c>
      <c r="EV89" s="7">
        <v>17.566666666666599</v>
      </c>
      <c r="EW89" s="7">
        <v>20.133333333333301</v>
      </c>
      <c r="EX89" s="7">
        <v>11.133333333333301</v>
      </c>
      <c r="EY89" s="7">
        <v>8.2666666666666604</v>
      </c>
      <c r="EZ89" s="7">
        <v>28.3</v>
      </c>
      <c r="FA89" s="7">
        <v>19.8666666666666</v>
      </c>
      <c r="FB89" s="7">
        <v>9.5666666666666593</v>
      </c>
      <c r="FC89" s="7">
        <v>-0.1913</v>
      </c>
      <c r="FD89" s="7">
        <v>1.3654999999999999</v>
      </c>
      <c r="FE89" s="7">
        <v>3.8799333333333301</v>
      </c>
      <c r="FF89" s="7">
        <v>4.9405666666666601</v>
      </c>
      <c r="FG89" s="7">
        <v>1260.3062090000001</v>
      </c>
      <c r="FH89" s="7">
        <v>16.379583666666601</v>
      </c>
      <c r="FI89" s="7">
        <v>57.994439999999997</v>
      </c>
      <c r="FJ89" s="7">
        <v>9.5066500000000005</v>
      </c>
      <c r="FK89" s="7">
        <v>42.005560000000003</v>
      </c>
      <c r="FL89" s="7">
        <v>6.8729336666666603</v>
      </c>
      <c r="FM89" s="7">
        <v>8.1995730000000009</v>
      </c>
      <c r="FN89" s="7">
        <v>-3.5520999999999997E-2</v>
      </c>
      <c r="FO89" s="7">
        <v>0.19766300000000001</v>
      </c>
      <c r="FP89" s="7">
        <v>13.19712</v>
      </c>
      <c r="FQ89" s="7">
        <v>0</v>
      </c>
      <c r="FR89" s="7">
        <v>144.96666666666599</v>
      </c>
      <c r="FS89" s="7">
        <v>18.566666666666599</v>
      </c>
      <c r="FT89" s="7">
        <v>100.6</v>
      </c>
      <c r="FU89" s="7">
        <v>25.8</v>
      </c>
      <c r="FV89" s="7">
        <v>15.566666666666601</v>
      </c>
      <c r="FW89" s="7">
        <v>10.233333333333301</v>
      </c>
      <c r="FX89" s="7">
        <v>25.133333333333301</v>
      </c>
      <c r="FY89" s="7">
        <v>30.8666666666666</v>
      </c>
      <c r="FZ89" s="7">
        <v>18.8666666666666</v>
      </c>
      <c r="GA89" s="7">
        <v>15.8666666666666</v>
      </c>
    </row>
    <row r="90" spans="1:183" x14ac:dyDescent="0.3">
      <c r="A90" s="6">
        <v>39233</v>
      </c>
      <c r="B90" s="7">
        <v>18.100000000000001</v>
      </c>
      <c r="C90" s="7">
        <v>0</v>
      </c>
      <c r="D90" s="7">
        <v>0</v>
      </c>
      <c r="E90" s="7">
        <v>0</v>
      </c>
      <c r="F90" s="7">
        <v>13</v>
      </c>
      <c r="G90" s="7">
        <v>19.7</v>
      </c>
      <c r="H90" s="7">
        <v>17.100000000000001</v>
      </c>
      <c r="I90" s="7">
        <v>26.5</v>
      </c>
      <c r="J90" s="7">
        <v>0</v>
      </c>
      <c r="K90" s="7">
        <v>16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7.7</v>
      </c>
      <c r="R90" s="7">
        <v>6.2</v>
      </c>
      <c r="S90" s="7">
        <v>8.4</v>
      </c>
      <c r="T90" s="7">
        <v>10.6</v>
      </c>
      <c r="U90" s="7">
        <v>0</v>
      </c>
      <c r="V90" s="7">
        <v>18.809999999999999</v>
      </c>
      <c r="W90" s="7">
        <v>0</v>
      </c>
      <c r="X90" s="7">
        <v>20.09</v>
      </c>
      <c r="Y90" s="7">
        <v>55.7</v>
      </c>
      <c r="Z90" s="7">
        <v>60.9</v>
      </c>
      <c r="AA90" s="7">
        <v>62.2</v>
      </c>
      <c r="AB90" s="7">
        <v>54.1</v>
      </c>
      <c r="AC90" s="7">
        <v>0</v>
      </c>
      <c r="AD90" s="7">
        <v>0</v>
      </c>
      <c r="AE90" s="7">
        <v>25.9</v>
      </c>
      <c r="AF90" s="7">
        <v>25.9</v>
      </c>
      <c r="AG90" s="7">
        <v>36.799999999999997</v>
      </c>
      <c r="AH90" s="7">
        <v>17.8</v>
      </c>
      <c r="AI90" s="7">
        <v>48.3</v>
      </c>
      <c r="AJ90" s="7">
        <v>23.7</v>
      </c>
      <c r="AK90" s="7">
        <v>15.4</v>
      </c>
      <c r="AL90" s="7">
        <v>14.1</v>
      </c>
      <c r="AM90" s="7">
        <v>16.600000000000001</v>
      </c>
      <c r="AN90" s="7">
        <v>29.2</v>
      </c>
      <c r="AO90" s="7">
        <v>21.5</v>
      </c>
      <c r="AP90" s="7">
        <v>24.4</v>
      </c>
      <c r="AQ90" s="7">
        <v>32.200000000000003</v>
      </c>
      <c r="AR90" s="7">
        <v>24.3</v>
      </c>
      <c r="AS90" s="7">
        <v>35.799999999999997</v>
      </c>
      <c r="AT90" s="7">
        <v>28.9</v>
      </c>
      <c r="AU90" s="7">
        <v>23.5</v>
      </c>
      <c r="AV90" s="7">
        <v>22.51</v>
      </c>
      <c r="AW90" s="7">
        <v>1</v>
      </c>
      <c r="AX90" s="7">
        <v>44.3</v>
      </c>
      <c r="AY90" s="7">
        <v>54.7</v>
      </c>
      <c r="AZ90" s="7">
        <v>35.799999999999997</v>
      </c>
      <c r="BA90" s="7">
        <v>20.6</v>
      </c>
      <c r="BB90" s="7">
        <v>35.5</v>
      </c>
      <c r="BC90" s="7">
        <v>12.5</v>
      </c>
      <c r="BD90" s="7">
        <v>22.6</v>
      </c>
      <c r="BE90" s="7">
        <v>28.3</v>
      </c>
      <c r="BF90" s="7">
        <v>19.600000000000001</v>
      </c>
      <c r="BG90" s="7">
        <v>37.5</v>
      </c>
      <c r="BH90" s="7">
        <v>32.200000000000003</v>
      </c>
      <c r="BI90" s="7">
        <v>12</v>
      </c>
      <c r="BJ90" s="7">
        <v>29.7</v>
      </c>
      <c r="BK90" s="7">
        <v>29.2</v>
      </c>
      <c r="BL90" s="7">
        <v>8</v>
      </c>
      <c r="BM90" s="7">
        <v>18.399999999999999</v>
      </c>
      <c r="BN90" s="7">
        <v>76.8</v>
      </c>
      <c r="BO90" s="7">
        <v>3.6</v>
      </c>
      <c r="BP90" s="7">
        <v>27.2</v>
      </c>
      <c r="BQ90" s="7">
        <v>16.2</v>
      </c>
      <c r="BR90" s="7">
        <v>16.906700000000001</v>
      </c>
      <c r="BS90" s="7">
        <v>3.5</v>
      </c>
      <c r="BT90" s="7">
        <v>6.1</v>
      </c>
      <c r="BU90" s="7">
        <v>16.100000000000001</v>
      </c>
      <c r="BV90" s="7">
        <v>8.6999999999999993</v>
      </c>
      <c r="BW90" s="7">
        <v>0</v>
      </c>
      <c r="BX90" s="7">
        <v>27.5</v>
      </c>
      <c r="BY90" s="7">
        <v>29.5</v>
      </c>
      <c r="BZ90" s="7">
        <v>30</v>
      </c>
      <c r="CA90" s="7">
        <v>13.8</v>
      </c>
      <c r="CB90" s="7">
        <v>28.8</v>
      </c>
      <c r="CC90" s="7">
        <v>27.5</v>
      </c>
      <c r="CD90" s="7">
        <v>5</v>
      </c>
      <c r="CE90" s="7">
        <v>26.8</v>
      </c>
      <c r="CF90" s="7">
        <v>29.5</v>
      </c>
      <c r="CG90" s="7">
        <v>103.32</v>
      </c>
      <c r="CH90" s="7">
        <v>26.2</v>
      </c>
      <c r="CI90" s="7">
        <v>17.399999999999999</v>
      </c>
      <c r="CJ90" s="7">
        <v>21.9</v>
      </c>
      <c r="CK90" s="7">
        <v>11.6</v>
      </c>
      <c r="CL90" s="7">
        <v>16.600000000000001</v>
      </c>
      <c r="CM90" s="7">
        <v>16.899999999999999</v>
      </c>
      <c r="CN90" s="7">
        <v>25.8</v>
      </c>
      <c r="CO90" s="7">
        <v>5.2</v>
      </c>
      <c r="CP90" s="7">
        <v>17</v>
      </c>
      <c r="CQ90" s="7">
        <v>32.700000000000003</v>
      </c>
      <c r="CR90" s="7">
        <v>0</v>
      </c>
      <c r="CS90" s="7">
        <v>6.8</v>
      </c>
      <c r="CT90" s="7">
        <v>0</v>
      </c>
      <c r="CU90" s="7">
        <v>0</v>
      </c>
      <c r="CV90" s="7">
        <v>0</v>
      </c>
      <c r="CW90" s="7">
        <v>15.9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13.18</v>
      </c>
      <c r="DF90" s="9">
        <f>1/3*DF88+2/3*DF91</f>
        <v>18.233333333333334</v>
      </c>
      <c r="DG90" s="9">
        <f>1/3*DG88+2/3*DG91</f>
        <v>15.033333333333331</v>
      </c>
      <c r="DH90" s="7">
        <v>25.75</v>
      </c>
      <c r="DI90" s="7">
        <v>34.200000000000003</v>
      </c>
      <c r="DJ90" s="7">
        <v>72.489999999999995</v>
      </c>
      <c r="DK90" s="7">
        <v>23.803999999999998</v>
      </c>
      <c r="DL90" s="7">
        <v>0</v>
      </c>
      <c r="DM90" s="7">
        <v>12926.71</v>
      </c>
      <c r="DN90" s="7">
        <v>13.91</v>
      </c>
      <c r="DO90" s="7">
        <v>19.28</v>
      </c>
      <c r="DP90" s="7">
        <v>16.739999999999998</v>
      </c>
      <c r="DQ90" s="7">
        <v>16.52</v>
      </c>
      <c r="DR90" s="7">
        <v>18.100000000000001</v>
      </c>
      <c r="DS90" s="8">
        <v>0</v>
      </c>
      <c r="DT90" s="8">
        <v>0</v>
      </c>
      <c r="DU90" s="8">
        <v>0</v>
      </c>
      <c r="DV90" s="8">
        <v>0</v>
      </c>
      <c r="DW90" s="9">
        <f>1/3*DW88+2/3*DW91</f>
        <v>84.053333333333327</v>
      </c>
      <c r="DX90" s="7">
        <v>0</v>
      </c>
      <c r="DY90" s="7">
        <v>0</v>
      </c>
      <c r="DZ90" s="7">
        <v>0</v>
      </c>
      <c r="EA90" s="7">
        <v>0</v>
      </c>
      <c r="EB90" s="7">
        <v>1.7986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3.4</v>
      </c>
      <c r="EN90" s="7">
        <v>2.8</v>
      </c>
      <c r="EO90" s="7">
        <v>105.1</v>
      </c>
      <c r="EP90" s="7">
        <v>14.6</v>
      </c>
      <c r="EQ90" s="7">
        <v>3.9</v>
      </c>
      <c r="ER90" s="7">
        <v>15.733333333333301</v>
      </c>
      <c r="ES90" s="7">
        <v>15.3666666666666</v>
      </c>
      <c r="ET90" s="7">
        <v>4.1333333333333302</v>
      </c>
      <c r="EU90" s="7">
        <v>15.533333333333299</v>
      </c>
      <c r="EV90" s="7">
        <v>17.733333333333299</v>
      </c>
      <c r="EW90" s="7">
        <v>20.1666666666666</v>
      </c>
      <c r="EX90" s="7">
        <v>12.066666666666601</v>
      </c>
      <c r="EY90" s="7">
        <v>7.5333333333333297</v>
      </c>
      <c r="EZ90" s="7">
        <v>29.9</v>
      </c>
      <c r="FA90" s="7">
        <v>22.933333333333302</v>
      </c>
      <c r="FB90" s="7">
        <v>9.6333333333333293</v>
      </c>
      <c r="FC90" s="7">
        <v>6.1600000000000002E-2</v>
      </c>
      <c r="FD90" s="7">
        <v>1.6024</v>
      </c>
      <c r="FE90" s="7">
        <v>4.1688666666666601</v>
      </c>
      <c r="FF90" s="7">
        <v>5.3450333333333298</v>
      </c>
      <c r="FG90" s="7">
        <v>1352.6392049999999</v>
      </c>
      <c r="FH90" s="7">
        <v>16.768513333333299</v>
      </c>
      <c r="FI90" s="7">
        <v>58.946089000000001</v>
      </c>
      <c r="FJ90" s="7">
        <v>9.8917850000000005</v>
      </c>
      <c r="FK90" s="7">
        <v>41.053910999999999</v>
      </c>
      <c r="FL90" s="7">
        <v>6.8767283333333298</v>
      </c>
      <c r="FM90" s="7">
        <v>8.7228779999999997</v>
      </c>
      <c r="FN90" s="7">
        <v>-6.3934000000000005E-2</v>
      </c>
      <c r="FO90" s="7">
        <v>5.2470000000000003E-2</v>
      </c>
      <c r="FP90" s="7">
        <v>13.771049</v>
      </c>
      <c r="FQ90" s="7">
        <v>0</v>
      </c>
      <c r="FR90" s="7">
        <v>145.23333333333301</v>
      </c>
      <c r="FS90" s="7">
        <v>18.733333333333299</v>
      </c>
      <c r="FT90" s="7">
        <v>100.7</v>
      </c>
      <c r="FU90" s="7">
        <v>25.8</v>
      </c>
      <c r="FV90" s="7">
        <v>15.533333333333299</v>
      </c>
      <c r="FW90" s="7">
        <v>10.2666666666666</v>
      </c>
      <c r="FX90" s="7">
        <v>25.6666666666666</v>
      </c>
      <c r="FY90" s="7">
        <v>32.233333333333299</v>
      </c>
      <c r="FZ90" s="7">
        <v>18.233333333333299</v>
      </c>
      <c r="GA90" s="7">
        <v>15.033333333333299</v>
      </c>
    </row>
    <row r="91" spans="1:183" x14ac:dyDescent="0.3">
      <c r="A91" s="6">
        <v>39263</v>
      </c>
      <c r="B91" s="7">
        <v>19.399999999999999</v>
      </c>
      <c r="C91" s="7">
        <v>0</v>
      </c>
      <c r="D91" s="7">
        <v>0</v>
      </c>
      <c r="E91" s="7">
        <v>0</v>
      </c>
      <c r="F91" s="7">
        <v>13.3</v>
      </c>
      <c r="G91" s="7">
        <v>21.3</v>
      </c>
      <c r="H91" s="7">
        <v>18.3</v>
      </c>
      <c r="I91" s="7">
        <v>27.9</v>
      </c>
      <c r="J91" s="7">
        <v>0</v>
      </c>
      <c r="K91" s="7">
        <v>17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8.6999999999999993</v>
      </c>
      <c r="R91" s="7">
        <v>6.1</v>
      </c>
      <c r="S91" s="7">
        <v>8.3000000000000007</v>
      </c>
      <c r="T91" s="7">
        <v>11.9</v>
      </c>
      <c r="U91" s="7">
        <v>0</v>
      </c>
      <c r="V91" s="9">
        <f t="shared" ref="V91" si="92">2/3*V90+1/3*V93</f>
        <v>19.036666666666665</v>
      </c>
      <c r="W91" s="7">
        <v>0</v>
      </c>
      <c r="X91" s="9">
        <f t="shared" ref="X91" si="93">2/3*X90+1/3*X93</f>
        <v>20.086666666666666</v>
      </c>
      <c r="Y91" s="7">
        <v>54.5</v>
      </c>
      <c r="Z91" s="7">
        <v>59.7</v>
      </c>
      <c r="AA91" s="7">
        <v>60</v>
      </c>
      <c r="AB91" s="7">
        <v>55</v>
      </c>
      <c r="AC91" s="7">
        <v>0</v>
      </c>
      <c r="AD91" s="7">
        <v>0</v>
      </c>
      <c r="AE91" s="7">
        <v>26.7</v>
      </c>
      <c r="AF91" s="7">
        <v>27.1</v>
      </c>
      <c r="AG91" s="7">
        <v>32.4</v>
      </c>
      <c r="AH91" s="7">
        <v>16.399999999999999</v>
      </c>
      <c r="AI91" s="7">
        <v>37.9</v>
      </c>
      <c r="AJ91" s="7">
        <v>24.7</v>
      </c>
      <c r="AK91" s="7">
        <v>18.7</v>
      </c>
      <c r="AL91" s="7">
        <v>14</v>
      </c>
      <c r="AM91" s="7">
        <v>13.2</v>
      </c>
      <c r="AN91" s="7">
        <v>30.2</v>
      </c>
      <c r="AO91" s="7">
        <v>23</v>
      </c>
      <c r="AP91" s="7">
        <v>25.8</v>
      </c>
      <c r="AQ91" s="7">
        <v>31.1</v>
      </c>
      <c r="AR91" s="7">
        <v>24.8</v>
      </c>
      <c r="AS91" s="7">
        <v>37.5</v>
      </c>
      <c r="AT91" s="7">
        <v>29</v>
      </c>
      <c r="AU91" s="7">
        <v>24.6</v>
      </c>
      <c r="AV91" s="7">
        <v>21.46</v>
      </c>
      <c r="AW91" s="7">
        <v>1.1000000000000001</v>
      </c>
      <c r="AX91" s="7">
        <v>45.1</v>
      </c>
      <c r="AY91" s="7">
        <v>53.8</v>
      </c>
      <c r="AZ91" s="7">
        <v>37.5</v>
      </c>
      <c r="BA91" s="7">
        <v>17.600000000000001</v>
      </c>
      <c r="BB91" s="7">
        <v>34.700000000000003</v>
      </c>
      <c r="BC91" s="7">
        <v>15.6</v>
      </c>
      <c r="BD91" s="7">
        <v>28.6</v>
      </c>
      <c r="BE91" s="7">
        <v>32.799999999999997</v>
      </c>
      <c r="BF91" s="7">
        <v>19.399999999999999</v>
      </c>
      <c r="BG91" s="7">
        <v>43.5</v>
      </c>
      <c r="BH91" s="7">
        <v>22.2</v>
      </c>
      <c r="BI91" s="7">
        <v>14.2</v>
      </c>
      <c r="BJ91" s="7">
        <v>31.3</v>
      </c>
      <c r="BK91" s="7">
        <v>26.2</v>
      </c>
      <c r="BL91" s="7">
        <v>11.8</v>
      </c>
      <c r="BM91" s="7">
        <v>19.5</v>
      </c>
      <c r="BN91" s="7">
        <v>62</v>
      </c>
      <c r="BO91" s="7">
        <v>7.1</v>
      </c>
      <c r="BP91" s="7">
        <v>24.6</v>
      </c>
      <c r="BQ91" s="7">
        <v>14.8</v>
      </c>
      <c r="BR91" s="7">
        <v>18.188700000000001</v>
      </c>
      <c r="BS91" s="7">
        <v>9.5</v>
      </c>
      <c r="BT91" s="7">
        <v>6.4</v>
      </c>
      <c r="BU91" s="7">
        <v>15.8</v>
      </c>
      <c r="BV91" s="7">
        <v>21.9</v>
      </c>
      <c r="BW91" s="7">
        <v>0</v>
      </c>
      <c r="BX91" s="7">
        <v>28.5</v>
      </c>
      <c r="BY91" s="7">
        <v>30.8</v>
      </c>
      <c r="BZ91" s="7">
        <v>27</v>
      </c>
      <c r="CA91" s="7">
        <v>17.100000000000001</v>
      </c>
      <c r="CB91" s="7">
        <v>27.6</v>
      </c>
      <c r="CC91" s="7">
        <v>28.5</v>
      </c>
      <c r="CD91" s="7">
        <v>10</v>
      </c>
      <c r="CE91" s="7">
        <v>28.1</v>
      </c>
      <c r="CF91" s="7">
        <v>28.6</v>
      </c>
      <c r="CG91" s="7">
        <v>103.63</v>
      </c>
      <c r="CH91" s="7">
        <v>27.8</v>
      </c>
      <c r="CI91" s="7">
        <v>18.399999999999999</v>
      </c>
      <c r="CJ91" s="7">
        <v>21.9</v>
      </c>
      <c r="CK91" s="7">
        <v>11.1</v>
      </c>
      <c r="CL91" s="7">
        <v>21.5</v>
      </c>
      <c r="CM91" s="7">
        <v>22.5</v>
      </c>
      <c r="CN91" s="7">
        <v>21.6</v>
      </c>
      <c r="CO91" s="7">
        <v>5.8</v>
      </c>
      <c r="CP91" s="7">
        <v>20.399999999999999</v>
      </c>
      <c r="CQ91" s="7">
        <v>38.6</v>
      </c>
      <c r="CR91" s="7">
        <v>0</v>
      </c>
      <c r="CS91" s="7">
        <v>7.8</v>
      </c>
      <c r="CT91" s="7">
        <v>0</v>
      </c>
      <c r="CU91" s="7">
        <v>0</v>
      </c>
      <c r="CV91" s="7">
        <v>0</v>
      </c>
      <c r="CW91" s="7">
        <v>16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12.4</v>
      </c>
      <c r="DF91" s="7">
        <v>17.600000000000001</v>
      </c>
      <c r="DG91" s="7">
        <v>14.2</v>
      </c>
      <c r="DH91" s="7">
        <v>30.36</v>
      </c>
      <c r="DI91" s="7">
        <v>33.1</v>
      </c>
      <c r="DJ91" s="7">
        <v>85.65</v>
      </c>
      <c r="DK91" s="7">
        <v>23.4</v>
      </c>
      <c r="DL91" s="7">
        <v>0</v>
      </c>
      <c r="DM91" s="7">
        <v>13326.247100000001</v>
      </c>
      <c r="DN91" s="7">
        <v>14.54</v>
      </c>
      <c r="DO91" s="7">
        <v>20.92</v>
      </c>
      <c r="DP91" s="7">
        <v>17.059999999999999</v>
      </c>
      <c r="DQ91" s="7">
        <v>16.48</v>
      </c>
      <c r="DR91" s="7">
        <v>14.39</v>
      </c>
      <c r="DS91" s="7">
        <v>0</v>
      </c>
      <c r="DT91" s="7">
        <v>0</v>
      </c>
      <c r="DU91" s="8">
        <v>0</v>
      </c>
      <c r="DV91" s="8">
        <v>0</v>
      </c>
      <c r="DW91" s="7">
        <v>120.08</v>
      </c>
      <c r="DX91" s="7">
        <v>0</v>
      </c>
      <c r="DY91" s="8">
        <v>0</v>
      </c>
      <c r="DZ91" s="7">
        <v>0</v>
      </c>
      <c r="EA91" s="7">
        <v>0</v>
      </c>
      <c r="EB91" s="7">
        <v>1.7784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4.4000000000000004</v>
      </c>
      <c r="EN91" s="7">
        <v>2.4900000000000002</v>
      </c>
      <c r="EO91" s="7">
        <v>105.4</v>
      </c>
      <c r="EP91" s="7">
        <v>15</v>
      </c>
      <c r="EQ91" s="7">
        <v>3.8</v>
      </c>
      <c r="ER91" s="7">
        <v>16.2</v>
      </c>
      <c r="ES91" s="7">
        <v>15.999999999999901</v>
      </c>
      <c r="ET91" s="7">
        <v>4</v>
      </c>
      <c r="EU91" s="7">
        <v>16</v>
      </c>
      <c r="EV91" s="7">
        <v>17.899999999999999</v>
      </c>
      <c r="EW91" s="7">
        <v>20.2</v>
      </c>
      <c r="EX91" s="7">
        <v>12.999999999999901</v>
      </c>
      <c r="EY91" s="7">
        <v>6.8</v>
      </c>
      <c r="EZ91" s="7">
        <v>31.5</v>
      </c>
      <c r="FA91" s="7">
        <v>26</v>
      </c>
      <c r="FB91" s="7">
        <v>9.6999999999999993</v>
      </c>
      <c r="FC91" s="7">
        <v>0.3145</v>
      </c>
      <c r="FD91" s="7">
        <v>1.8392999999999999</v>
      </c>
      <c r="FE91" s="7">
        <v>4.45779999999999</v>
      </c>
      <c r="FF91" s="7">
        <v>5.7495000000000003</v>
      </c>
      <c r="FG91" s="7">
        <v>1444.972201</v>
      </c>
      <c r="FH91" s="7">
        <v>17.157443000000001</v>
      </c>
      <c r="FI91" s="7">
        <v>59.897737999999997</v>
      </c>
      <c r="FJ91" s="7">
        <v>10.27692</v>
      </c>
      <c r="FK91" s="7">
        <v>40.102262000000003</v>
      </c>
      <c r="FL91" s="7">
        <v>6.8805230000000002</v>
      </c>
      <c r="FM91" s="7">
        <v>9.2461830000000003</v>
      </c>
      <c r="FN91" s="7">
        <v>-9.2346999999999999E-2</v>
      </c>
      <c r="FO91" s="7">
        <v>-9.2723E-2</v>
      </c>
      <c r="FP91" s="7">
        <v>14.344977999999999</v>
      </c>
      <c r="FQ91" s="7">
        <v>0</v>
      </c>
      <c r="FR91" s="7">
        <v>145.5</v>
      </c>
      <c r="FS91" s="7">
        <v>18.899999999999999</v>
      </c>
      <c r="FT91" s="7">
        <v>100.8</v>
      </c>
      <c r="FU91" s="7">
        <v>25.8</v>
      </c>
      <c r="FV91" s="7">
        <v>15.5</v>
      </c>
      <c r="FW91" s="7">
        <v>10.299999999999899</v>
      </c>
      <c r="FX91" s="7">
        <v>26.2</v>
      </c>
      <c r="FY91" s="7">
        <v>33.6</v>
      </c>
      <c r="FZ91" s="7">
        <v>17.600000000000001</v>
      </c>
      <c r="GA91" s="7">
        <v>14.2</v>
      </c>
    </row>
    <row r="92" spans="1:183" x14ac:dyDescent="0.3">
      <c r="A92" s="6">
        <v>39294</v>
      </c>
      <c r="B92" s="7">
        <v>18</v>
      </c>
      <c r="C92" s="7">
        <v>0</v>
      </c>
      <c r="D92" s="7">
        <v>0</v>
      </c>
      <c r="E92" s="7">
        <v>0</v>
      </c>
      <c r="F92" s="7">
        <v>12.5</v>
      </c>
      <c r="G92" s="7">
        <v>19.7</v>
      </c>
      <c r="H92" s="7">
        <v>17.399999999999999</v>
      </c>
      <c r="I92" s="7">
        <v>26.3</v>
      </c>
      <c r="J92" s="7">
        <v>0</v>
      </c>
      <c r="K92" s="7">
        <v>15.5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9.8000000000000007</v>
      </c>
      <c r="R92" s="7">
        <v>9.3000000000000007</v>
      </c>
      <c r="S92" s="7">
        <v>10.8</v>
      </c>
      <c r="T92" s="7">
        <v>12.2</v>
      </c>
      <c r="U92" s="7">
        <v>0</v>
      </c>
      <c r="V92" s="9">
        <f t="shared" ref="V92" si="94">1/3*V90+2/3*V93</f>
        <v>19.263333333333332</v>
      </c>
      <c r="W92" s="7">
        <v>0</v>
      </c>
      <c r="X92" s="9">
        <f t="shared" ref="X92" si="95">1/3*X90+2/3*X93</f>
        <v>20.083333333333332</v>
      </c>
      <c r="Y92" s="7">
        <v>53.3</v>
      </c>
      <c r="Z92" s="7">
        <v>55.7</v>
      </c>
      <c r="AA92" s="7">
        <v>59.4</v>
      </c>
      <c r="AB92" s="7">
        <v>53.2</v>
      </c>
      <c r="AC92" s="7">
        <v>0</v>
      </c>
      <c r="AD92" s="7">
        <v>0</v>
      </c>
      <c r="AE92" s="7">
        <v>26.6</v>
      </c>
      <c r="AF92" s="7">
        <v>26.7</v>
      </c>
      <c r="AG92" s="7">
        <v>34.4</v>
      </c>
      <c r="AH92" s="7">
        <v>18.3</v>
      </c>
      <c r="AI92" s="7">
        <v>46.7</v>
      </c>
      <c r="AJ92" s="7">
        <v>25.1</v>
      </c>
      <c r="AK92" s="7">
        <v>17.8</v>
      </c>
      <c r="AL92" s="7">
        <v>11.6</v>
      </c>
      <c r="AM92" s="7">
        <v>16</v>
      </c>
      <c r="AN92" s="7">
        <v>31</v>
      </c>
      <c r="AO92" s="7">
        <v>25.1</v>
      </c>
      <c r="AP92" s="7">
        <v>25.3</v>
      </c>
      <c r="AQ92" s="7">
        <v>31.7</v>
      </c>
      <c r="AR92" s="7">
        <v>25.3</v>
      </c>
      <c r="AS92" s="7">
        <v>46.2</v>
      </c>
      <c r="AT92" s="7">
        <v>28.9</v>
      </c>
      <c r="AU92" s="7">
        <v>24.5</v>
      </c>
      <c r="AV92" s="7">
        <v>21.4</v>
      </c>
      <c r="AW92" s="7">
        <v>1.2</v>
      </c>
      <c r="AX92" s="7">
        <v>45</v>
      </c>
      <c r="AY92" s="7">
        <v>53.9</v>
      </c>
      <c r="AZ92" s="7">
        <v>46.2</v>
      </c>
      <c r="BA92" s="7">
        <v>17.399999999999999</v>
      </c>
      <c r="BB92" s="7">
        <v>35.1</v>
      </c>
      <c r="BC92" s="7">
        <v>14.3</v>
      </c>
      <c r="BD92" s="7">
        <v>24.9</v>
      </c>
      <c r="BE92" s="7">
        <v>31.9</v>
      </c>
      <c r="BF92" s="7">
        <v>18.100000000000001</v>
      </c>
      <c r="BG92" s="7">
        <v>44.6</v>
      </c>
      <c r="BH92" s="7">
        <v>18.899999999999999</v>
      </c>
      <c r="BI92" s="7">
        <v>2.2999999999999998</v>
      </c>
      <c r="BJ92" s="7">
        <v>31.5</v>
      </c>
      <c r="BK92" s="7">
        <v>21.3</v>
      </c>
      <c r="BL92" s="7">
        <v>13.6</v>
      </c>
      <c r="BM92" s="7">
        <v>21.2</v>
      </c>
      <c r="BN92" s="7">
        <v>63.7</v>
      </c>
      <c r="BO92" s="7">
        <v>8.5</v>
      </c>
      <c r="BP92" s="7">
        <v>26.1</v>
      </c>
      <c r="BQ92" s="7">
        <v>18.2</v>
      </c>
      <c r="BR92" s="7">
        <v>17.752600000000001</v>
      </c>
      <c r="BS92" s="7">
        <v>6.4</v>
      </c>
      <c r="BT92" s="7">
        <v>14.6</v>
      </c>
      <c r="BU92" s="7">
        <v>17.2</v>
      </c>
      <c r="BV92" s="7">
        <v>17.8</v>
      </c>
      <c r="BW92" s="7">
        <v>0</v>
      </c>
      <c r="BX92" s="7">
        <v>28.9</v>
      </c>
      <c r="BY92" s="7">
        <v>30.7</v>
      </c>
      <c r="BZ92" s="7">
        <v>28.3</v>
      </c>
      <c r="CA92" s="7">
        <v>19.399999999999999</v>
      </c>
      <c r="CB92" s="7">
        <v>28.5</v>
      </c>
      <c r="CC92" s="7">
        <v>28.9</v>
      </c>
      <c r="CD92" s="7">
        <v>12.7</v>
      </c>
      <c r="CE92" s="7">
        <v>31.8</v>
      </c>
      <c r="CF92" s="7">
        <v>34.799999999999997</v>
      </c>
      <c r="CG92" s="7">
        <v>104</v>
      </c>
      <c r="CH92" s="7">
        <v>29.6</v>
      </c>
      <c r="CI92" s="7">
        <v>20.6</v>
      </c>
      <c r="CJ92" s="7">
        <v>22.5</v>
      </c>
      <c r="CK92" s="7">
        <v>10</v>
      </c>
      <c r="CL92" s="7">
        <v>25.1</v>
      </c>
      <c r="CM92" s="7">
        <v>26.4</v>
      </c>
      <c r="CN92" s="7">
        <v>23</v>
      </c>
      <c r="CO92" s="7">
        <v>6.4</v>
      </c>
      <c r="CP92" s="7">
        <v>22.6</v>
      </c>
      <c r="CQ92" s="7">
        <v>45.3</v>
      </c>
      <c r="CR92" s="7">
        <v>0</v>
      </c>
      <c r="CS92" s="7">
        <v>7.3</v>
      </c>
      <c r="CT92" s="7">
        <v>0</v>
      </c>
      <c r="CU92" s="7">
        <v>0</v>
      </c>
      <c r="CV92" s="7">
        <v>0</v>
      </c>
      <c r="CW92" s="7">
        <v>16.399999999999999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11.49</v>
      </c>
      <c r="DF92" s="9">
        <f>2/3*DF91+1/3*DF94</f>
        <v>17.600000000000001</v>
      </c>
      <c r="DG92" s="9">
        <f>2/3*DG91+1/3*DG94</f>
        <v>14.166666666666664</v>
      </c>
      <c r="DH92" s="7">
        <v>37.22</v>
      </c>
      <c r="DI92" s="7">
        <v>42.7</v>
      </c>
      <c r="DJ92" s="7">
        <v>67.430000000000007</v>
      </c>
      <c r="DK92" s="7">
        <v>24.553999999999998</v>
      </c>
      <c r="DL92" s="7">
        <v>0</v>
      </c>
      <c r="DM92" s="7">
        <v>13851.998100000001</v>
      </c>
      <c r="DN92" s="7">
        <v>15.05</v>
      </c>
      <c r="DO92" s="7">
        <v>20.9</v>
      </c>
      <c r="DP92" s="7">
        <v>18.5</v>
      </c>
      <c r="DQ92" s="7">
        <v>16.63</v>
      </c>
      <c r="DR92" s="7">
        <v>34.69</v>
      </c>
      <c r="DS92" s="7">
        <v>152.05000000000001</v>
      </c>
      <c r="DT92" s="7">
        <v>25.18</v>
      </c>
      <c r="DU92" s="8">
        <v>0</v>
      </c>
      <c r="DV92" s="8">
        <v>0</v>
      </c>
      <c r="DW92" s="9">
        <f>2/3*DW91+1/3*DW94</f>
        <v>94.626666666666665</v>
      </c>
      <c r="DX92" s="7">
        <v>0</v>
      </c>
      <c r="DY92" s="7">
        <v>0</v>
      </c>
      <c r="DZ92" s="7">
        <v>0</v>
      </c>
      <c r="EA92" s="7">
        <v>0</v>
      </c>
      <c r="EB92" s="7">
        <v>2.0375999999999999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5.6</v>
      </c>
      <c r="EN92" s="7">
        <v>2.4</v>
      </c>
      <c r="EO92" s="7">
        <v>106.1</v>
      </c>
      <c r="EP92" s="7">
        <v>14.7666666666666</v>
      </c>
      <c r="EQ92" s="7">
        <v>3.9</v>
      </c>
      <c r="ER92" s="7">
        <v>15.733333333333301</v>
      </c>
      <c r="ES92" s="7">
        <v>16.3</v>
      </c>
      <c r="ET92" s="7">
        <v>4.0999999999999996</v>
      </c>
      <c r="EU92" s="7">
        <v>15.6</v>
      </c>
      <c r="EV92" s="7">
        <v>16.8666666666666</v>
      </c>
      <c r="EW92" s="7">
        <v>20</v>
      </c>
      <c r="EX92" s="7">
        <v>12</v>
      </c>
      <c r="EY92" s="7">
        <v>6.5666666666666602</v>
      </c>
      <c r="EZ92" s="7">
        <v>31.733333333333299</v>
      </c>
      <c r="FA92" s="7">
        <v>26.3333333333333</v>
      </c>
      <c r="FB92" s="7">
        <v>10.633333333333301</v>
      </c>
      <c r="FC92" s="7">
        <v>1.18396666666666</v>
      </c>
      <c r="FD92" s="7">
        <v>2.3610666666666602</v>
      </c>
      <c r="FE92" s="7">
        <v>5.6409000000000002</v>
      </c>
      <c r="FF92" s="7">
        <v>6.0010333333333303</v>
      </c>
      <c r="FG92" s="7">
        <v>1333.8310513333299</v>
      </c>
      <c r="FH92" s="7">
        <v>15.511275666666601</v>
      </c>
      <c r="FI92" s="7">
        <v>69.463781666666605</v>
      </c>
      <c r="FJ92" s="7">
        <v>10.4597723333333</v>
      </c>
      <c r="FK92" s="7">
        <v>30.536218333333299</v>
      </c>
      <c r="FL92" s="7">
        <v>5.0515033333333301</v>
      </c>
      <c r="FM92" s="7">
        <v>9.2898603333333298</v>
      </c>
      <c r="FN92" s="7">
        <v>-0.127002333333333</v>
      </c>
      <c r="FO92" s="7">
        <v>9.2015E-2</v>
      </c>
      <c r="FP92" s="7">
        <v>14.354626</v>
      </c>
      <c r="FQ92" s="7">
        <v>0</v>
      </c>
      <c r="FR92" s="7">
        <v>145.80000000000001</v>
      </c>
      <c r="FS92" s="7">
        <v>19.066666666666599</v>
      </c>
      <c r="FT92" s="7">
        <v>100.266666666666</v>
      </c>
      <c r="FU92" s="7">
        <v>26.466666666666601</v>
      </c>
      <c r="FV92" s="7">
        <v>16.133333333333301</v>
      </c>
      <c r="FW92" s="7">
        <v>10.3333333333333</v>
      </c>
      <c r="FX92" s="7">
        <v>26.466666666666601</v>
      </c>
      <c r="FY92" s="7">
        <v>33.966666666666598</v>
      </c>
      <c r="FZ92" s="7">
        <v>17.600000000000001</v>
      </c>
      <c r="GA92" s="7">
        <v>14.1666666666666</v>
      </c>
    </row>
    <row r="93" spans="1:183" x14ac:dyDescent="0.3">
      <c r="A93" s="6">
        <v>39325</v>
      </c>
      <c r="B93" s="7">
        <v>17.5</v>
      </c>
      <c r="C93" s="7">
        <v>0</v>
      </c>
      <c r="D93" s="7">
        <v>0</v>
      </c>
      <c r="E93" s="7">
        <v>0</v>
      </c>
      <c r="F93" s="7">
        <v>13.6</v>
      </c>
      <c r="G93" s="7">
        <v>19.600000000000001</v>
      </c>
      <c r="H93" s="7">
        <v>15.9</v>
      </c>
      <c r="I93" s="7">
        <v>25.3</v>
      </c>
      <c r="J93" s="7">
        <v>0</v>
      </c>
      <c r="K93" s="7">
        <v>15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6.7</v>
      </c>
      <c r="R93" s="7">
        <v>10.8</v>
      </c>
      <c r="S93" s="7">
        <v>7.4</v>
      </c>
      <c r="T93" s="7">
        <v>10.5</v>
      </c>
      <c r="U93" s="7">
        <v>0</v>
      </c>
      <c r="V93" s="7">
        <v>19.489999999999998</v>
      </c>
      <c r="W93" s="7">
        <v>0</v>
      </c>
      <c r="X93" s="7">
        <v>20.079999999999998</v>
      </c>
      <c r="Y93" s="7">
        <v>54</v>
      </c>
      <c r="Z93" s="7">
        <v>57.1</v>
      </c>
      <c r="AA93" s="7">
        <v>61.7</v>
      </c>
      <c r="AB93" s="7">
        <v>53.4</v>
      </c>
      <c r="AC93" s="7">
        <v>0</v>
      </c>
      <c r="AD93" s="7">
        <v>0</v>
      </c>
      <c r="AE93" s="7">
        <v>26.7</v>
      </c>
      <c r="AF93" s="7">
        <v>27</v>
      </c>
      <c r="AG93" s="7">
        <v>32.5</v>
      </c>
      <c r="AH93" s="7">
        <v>17.100000000000001</v>
      </c>
      <c r="AI93" s="7">
        <v>48.3</v>
      </c>
      <c r="AJ93" s="7">
        <v>27.1</v>
      </c>
      <c r="AK93" s="7">
        <v>18.399999999999999</v>
      </c>
      <c r="AL93" s="7">
        <v>12.7</v>
      </c>
      <c r="AM93" s="7">
        <v>16.3</v>
      </c>
      <c r="AN93" s="7">
        <v>32.200000000000003</v>
      </c>
      <c r="AO93" s="7">
        <v>31.5</v>
      </c>
      <c r="AP93" s="7">
        <v>26.4</v>
      </c>
      <c r="AQ93" s="7">
        <v>29</v>
      </c>
      <c r="AR93" s="7">
        <v>25.1</v>
      </c>
      <c r="AS93" s="7">
        <v>42.9</v>
      </c>
      <c r="AT93" s="7">
        <v>29.5</v>
      </c>
      <c r="AU93" s="7">
        <v>24.3</v>
      </c>
      <c r="AV93" s="7">
        <v>21.42</v>
      </c>
      <c r="AW93" s="7">
        <v>1.2</v>
      </c>
      <c r="AX93" s="7">
        <v>44.4</v>
      </c>
      <c r="AY93" s="7">
        <v>54.4</v>
      </c>
      <c r="AZ93" s="7">
        <v>42.9</v>
      </c>
      <c r="BA93" s="7">
        <v>20.3</v>
      </c>
      <c r="BB93" s="7">
        <v>35.700000000000003</v>
      </c>
      <c r="BC93" s="7">
        <v>13</v>
      </c>
      <c r="BD93" s="7">
        <v>32.299999999999997</v>
      </c>
      <c r="BE93" s="7">
        <v>31.2</v>
      </c>
      <c r="BF93" s="7">
        <v>16.399999999999999</v>
      </c>
      <c r="BG93" s="7">
        <v>44.6</v>
      </c>
      <c r="BH93" s="7">
        <v>15.5</v>
      </c>
      <c r="BI93" s="7">
        <v>6.3</v>
      </c>
      <c r="BJ93" s="7">
        <v>32</v>
      </c>
      <c r="BK93" s="7">
        <v>26.2</v>
      </c>
      <c r="BL93" s="7">
        <v>10.9</v>
      </c>
      <c r="BM93" s="7">
        <v>23.3</v>
      </c>
      <c r="BN93" s="7">
        <v>48</v>
      </c>
      <c r="BO93" s="7">
        <v>6.8</v>
      </c>
      <c r="BP93" s="7">
        <v>21.7</v>
      </c>
      <c r="BQ93" s="7">
        <v>18</v>
      </c>
      <c r="BR93" s="7">
        <v>17.235099999999999</v>
      </c>
      <c r="BS93" s="7">
        <v>5.9</v>
      </c>
      <c r="BT93" s="7">
        <v>16.7</v>
      </c>
      <c r="BU93" s="7">
        <v>17.899999999999999</v>
      </c>
      <c r="BV93" s="7">
        <v>11.9</v>
      </c>
      <c r="BW93" s="7">
        <v>0</v>
      </c>
      <c r="BX93" s="7">
        <v>29</v>
      </c>
      <c r="BY93" s="7">
        <v>30.9</v>
      </c>
      <c r="BZ93" s="7">
        <v>24.9</v>
      </c>
      <c r="CA93" s="7">
        <v>20.3</v>
      </c>
      <c r="CB93" s="7">
        <v>28.5</v>
      </c>
      <c r="CC93" s="7">
        <v>29</v>
      </c>
      <c r="CD93" s="7">
        <v>15.2</v>
      </c>
      <c r="CE93" s="7">
        <v>32</v>
      </c>
      <c r="CF93" s="7">
        <v>30.5</v>
      </c>
      <c r="CG93" s="7">
        <v>104.48</v>
      </c>
      <c r="CH93" s="7">
        <v>35.1</v>
      </c>
      <c r="CI93" s="7">
        <v>21.6</v>
      </c>
      <c r="CJ93" s="7">
        <v>22.7</v>
      </c>
      <c r="CK93" s="7">
        <v>10.1</v>
      </c>
      <c r="CL93" s="7">
        <v>29.3</v>
      </c>
      <c r="CM93" s="7">
        <v>30.9</v>
      </c>
      <c r="CN93" s="7">
        <v>27.3</v>
      </c>
      <c r="CO93" s="7">
        <v>9.1</v>
      </c>
      <c r="CP93" s="7">
        <v>25.8</v>
      </c>
      <c r="CQ93" s="7">
        <v>52.7</v>
      </c>
      <c r="CR93" s="7">
        <v>0</v>
      </c>
      <c r="CS93" s="7">
        <v>7.9</v>
      </c>
      <c r="CT93" s="7">
        <v>0</v>
      </c>
      <c r="CU93" s="7">
        <v>0</v>
      </c>
      <c r="CV93" s="7">
        <v>0</v>
      </c>
      <c r="CW93" s="7">
        <v>17.100000000000001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11.31</v>
      </c>
      <c r="DF93" s="9">
        <f>1/3*DF91+2/3*DF94</f>
        <v>17.600000000000001</v>
      </c>
      <c r="DG93" s="9">
        <f>1/3*DG91+2/3*DG94</f>
        <v>14.133333333333331</v>
      </c>
      <c r="DH93" s="7">
        <v>27.18</v>
      </c>
      <c r="DI93" s="7">
        <v>42.3</v>
      </c>
      <c r="DJ93" s="7">
        <v>34.07</v>
      </c>
      <c r="DK93" s="7">
        <v>24.09</v>
      </c>
      <c r="DL93" s="7">
        <v>0</v>
      </c>
      <c r="DM93" s="7">
        <v>14086.411899999999</v>
      </c>
      <c r="DN93" s="7">
        <v>15.04</v>
      </c>
      <c r="DO93" s="7">
        <v>22.8</v>
      </c>
      <c r="DP93" s="7">
        <v>18.100000000000001</v>
      </c>
      <c r="DQ93" s="7">
        <v>17.02</v>
      </c>
      <c r="DR93" s="7">
        <v>61.55</v>
      </c>
      <c r="DS93" s="7">
        <v>96.07</v>
      </c>
      <c r="DT93" s="7">
        <v>50.03</v>
      </c>
      <c r="DU93" s="8">
        <v>0</v>
      </c>
      <c r="DV93" s="8">
        <v>0</v>
      </c>
      <c r="DW93" s="9">
        <f>1/3*DW91+2/3*DW94</f>
        <v>69.173333333333332</v>
      </c>
      <c r="DX93" s="7">
        <v>0</v>
      </c>
      <c r="DY93" s="7">
        <v>0</v>
      </c>
      <c r="DZ93" s="7">
        <v>0</v>
      </c>
      <c r="EA93" s="7">
        <v>0</v>
      </c>
      <c r="EB93" s="7">
        <v>1.8626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6.5</v>
      </c>
      <c r="EN93" s="7">
        <v>2.6</v>
      </c>
      <c r="EO93" s="7">
        <v>106.5</v>
      </c>
      <c r="EP93" s="7">
        <v>14.533333333333299</v>
      </c>
      <c r="EQ93" s="7">
        <v>4</v>
      </c>
      <c r="ER93" s="7">
        <v>15.2666666666666</v>
      </c>
      <c r="ES93" s="7">
        <v>16.600000000000001</v>
      </c>
      <c r="ET93" s="7">
        <v>4.2</v>
      </c>
      <c r="EU93" s="7">
        <v>15.2</v>
      </c>
      <c r="EV93" s="7">
        <v>15.8333333333333</v>
      </c>
      <c r="EW93" s="7">
        <v>19.8</v>
      </c>
      <c r="EX93" s="7">
        <v>11</v>
      </c>
      <c r="EY93" s="7">
        <v>6.3333333333333304</v>
      </c>
      <c r="EZ93" s="7">
        <v>31.966666666666601</v>
      </c>
      <c r="FA93" s="7">
        <v>26.6666666666666</v>
      </c>
      <c r="FB93" s="7">
        <v>11.566666666666601</v>
      </c>
      <c r="FC93" s="7">
        <v>2.0534333333333299</v>
      </c>
      <c r="FD93" s="7">
        <v>2.88283333333333</v>
      </c>
      <c r="FE93" s="7">
        <v>6.8239999999999998</v>
      </c>
      <c r="FF93" s="7">
        <v>6.2525666666666604</v>
      </c>
      <c r="FG93" s="7">
        <v>1222.68990166666</v>
      </c>
      <c r="FH93" s="7">
        <v>13.8651083333333</v>
      </c>
      <c r="FI93" s="7">
        <v>79.029825333333307</v>
      </c>
      <c r="FJ93" s="7">
        <v>10.642624666666601</v>
      </c>
      <c r="FK93" s="7">
        <v>20.970174666666601</v>
      </c>
      <c r="FL93" s="7">
        <v>3.2224836666666601</v>
      </c>
      <c r="FM93" s="7">
        <v>9.3335376666666594</v>
      </c>
      <c r="FN93" s="7">
        <v>-0.16165766666666601</v>
      </c>
      <c r="FO93" s="7">
        <v>0.27675300000000003</v>
      </c>
      <c r="FP93" s="7">
        <v>14.364274</v>
      </c>
      <c r="FQ93" s="7">
        <v>0</v>
      </c>
      <c r="FR93" s="7">
        <v>146.1</v>
      </c>
      <c r="FS93" s="7">
        <v>19.233333333333299</v>
      </c>
      <c r="FT93" s="7">
        <v>99.733333333333306</v>
      </c>
      <c r="FU93" s="7">
        <v>27.133333333333301</v>
      </c>
      <c r="FV93" s="7">
        <v>16.766666666666602</v>
      </c>
      <c r="FW93" s="7">
        <v>10.3666666666666</v>
      </c>
      <c r="FX93" s="7">
        <v>26.733333333333299</v>
      </c>
      <c r="FY93" s="7">
        <v>34.3333333333333</v>
      </c>
      <c r="FZ93" s="7">
        <v>17.600000000000001</v>
      </c>
      <c r="GA93" s="7">
        <v>14.133333333333301</v>
      </c>
    </row>
    <row r="94" spans="1:183" x14ac:dyDescent="0.3">
      <c r="A94" s="6">
        <v>39355</v>
      </c>
      <c r="B94" s="7">
        <v>18.899999999999999</v>
      </c>
      <c r="C94" s="7">
        <v>0</v>
      </c>
      <c r="D94" s="7">
        <v>0</v>
      </c>
      <c r="E94" s="7">
        <v>0</v>
      </c>
      <c r="F94" s="7">
        <v>15.6</v>
      </c>
      <c r="G94" s="7">
        <v>21.6</v>
      </c>
      <c r="H94" s="7">
        <v>16.899999999999999</v>
      </c>
      <c r="I94" s="7">
        <v>25.8</v>
      </c>
      <c r="J94" s="7">
        <v>0</v>
      </c>
      <c r="K94" s="7">
        <v>15.5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6.4</v>
      </c>
      <c r="R94" s="7">
        <v>12.4</v>
      </c>
      <c r="S94" s="7">
        <v>4.8</v>
      </c>
      <c r="T94" s="7">
        <v>12.2</v>
      </c>
      <c r="U94" s="7">
        <v>0</v>
      </c>
      <c r="V94" s="9">
        <f t="shared" ref="V94" si="96">2/3*V93+1/3*V96</f>
        <v>19.243333333333332</v>
      </c>
      <c r="W94" s="7">
        <v>0</v>
      </c>
      <c r="X94" s="9">
        <f t="shared" ref="X94" si="97">2/3*X93+1/3*X96</f>
        <v>20.653333333333332</v>
      </c>
      <c r="Y94" s="7">
        <v>56.1</v>
      </c>
      <c r="Z94" s="7">
        <v>61.7</v>
      </c>
      <c r="AA94" s="7">
        <v>61.9</v>
      </c>
      <c r="AB94" s="7">
        <v>55</v>
      </c>
      <c r="AC94" s="7">
        <v>0</v>
      </c>
      <c r="AD94" s="7">
        <v>0</v>
      </c>
      <c r="AE94" s="7">
        <v>26.4</v>
      </c>
      <c r="AF94" s="7">
        <v>26.8</v>
      </c>
      <c r="AG94" s="7">
        <v>31.5</v>
      </c>
      <c r="AH94" s="7">
        <v>18.7</v>
      </c>
      <c r="AI94" s="7">
        <v>17.399999999999999</v>
      </c>
      <c r="AJ94" s="7">
        <v>27.8</v>
      </c>
      <c r="AK94" s="7">
        <v>19.600000000000001</v>
      </c>
      <c r="AL94" s="7">
        <v>14.5</v>
      </c>
      <c r="AM94" s="7">
        <v>15.5</v>
      </c>
      <c r="AN94" s="7">
        <v>32.200000000000003</v>
      </c>
      <c r="AO94" s="7">
        <v>33.200000000000003</v>
      </c>
      <c r="AP94" s="7">
        <v>26.2</v>
      </c>
      <c r="AQ94" s="7">
        <v>28.1</v>
      </c>
      <c r="AR94" s="7">
        <v>25.3</v>
      </c>
      <c r="AS94" s="7">
        <v>41.1</v>
      </c>
      <c r="AT94" s="7">
        <v>29.3</v>
      </c>
      <c r="AU94" s="7">
        <v>24</v>
      </c>
      <c r="AV94" s="7">
        <v>21.5</v>
      </c>
      <c r="AW94" s="7">
        <v>1.2</v>
      </c>
      <c r="AX94" s="7">
        <v>44.1</v>
      </c>
      <c r="AY94" s="7">
        <v>54.7</v>
      </c>
      <c r="AZ94" s="7">
        <v>41.1</v>
      </c>
      <c r="BA94" s="7">
        <v>23.2</v>
      </c>
      <c r="BB94" s="7">
        <v>35.6</v>
      </c>
      <c r="BC94" s="7">
        <v>12.3</v>
      </c>
      <c r="BD94" s="7">
        <v>24.2</v>
      </c>
      <c r="BE94" s="7">
        <v>31.5</v>
      </c>
      <c r="BF94" s="7">
        <v>16.3</v>
      </c>
      <c r="BG94" s="7">
        <v>42.9</v>
      </c>
      <c r="BH94" s="7">
        <v>11.8</v>
      </c>
      <c r="BI94" s="7">
        <v>4.5</v>
      </c>
      <c r="BJ94" s="7">
        <v>32</v>
      </c>
      <c r="BK94" s="7">
        <v>23.2</v>
      </c>
      <c r="BL94" s="7">
        <v>9</v>
      </c>
      <c r="BM94" s="7">
        <v>25.3</v>
      </c>
      <c r="BN94" s="7">
        <v>43.3</v>
      </c>
      <c r="BO94" s="7">
        <v>7.6</v>
      </c>
      <c r="BP94" s="7">
        <v>21.2</v>
      </c>
      <c r="BQ94" s="7">
        <v>17.600000000000001</v>
      </c>
      <c r="BR94" s="7">
        <v>17.5229</v>
      </c>
      <c r="BS94" s="7">
        <v>1</v>
      </c>
      <c r="BT94" s="7">
        <v>24.2</v>
      </c>
      <c r="BU94" s="7">
        <v>18.2</v>
      </c>
      <c r="BV94" s="7">
        <v>-2.4</v>
      </c>
      <c r="BW94" s="7">
        <v>0</v>
      </c>
      <c r="BX94" s="7">
        <v>30.3</v>
      </c>
      <c r="BY94" s="7">
        <v>32.799999999999997</v>
      </c>
      <c r="BZ94" s="7">
        <v>25.7</v>
      </c>
      <c r="CA94" s="7">
        <v>19.899999999999999</v>
      </c>
      <c r="CB94" s="7">
        <v>28.3</v>
      </c>
      <c r="CC94" s="7">
        <v>30.3</v>
      </c>
      <c r="CD94" s="7">
        <v>17.8</v>
      </c>
      <c r="CE94" s="7">
        <v>28.3</v>
      </c>
      <c r="CF94" s="7">
        <v>29.4</v>
      </c>
      <c r="CG94" s="7">
        <v>104.99</v>
      </c>
      <c r="CH94" s="7">
        <v>37.9</v>
      </c>
      <c r="CI94" s="7">
        <v>21.6</v>
      </c>
      <c r="CJ94" s="7">
        <v>22.4</v>
      </c>
      <c r="CK94" s="7">
        <v>11</v>
      </c>
      <c r="CL94" s="7">
        <v>32.1</v>
      </c>
      <c r="CM94" s="7">
        <v>33.9</v>
      </c>
      <c r="CN94" s="7">
        <v>29.5</v>
      </c>
      <c r="CO94" s="7">
        <v>9.1</v>
      </c>
      <c r="CP94" s="7">
        <v>28.2</v>
      </c>
      <c r="CQ94" s="7">
        <v>58.7</v>
      </c>
      <c r="CR94" s="7">
        <v>0</v>
      </c>
      <c r="CS94" s="7">
        <v>7.6</v>
      </c>
      <c r="CT94" s="7">
        <v>0</v>
      </c>
      <c r="CU94" s="7">
        <v>0</v>
      </c>
      <c r="CV94" s="7">
        <v>0</v>
      </c>
      <c r="CW94" s="7">
        <v>17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11.53</v>
      </c>
      <c r="DF94" s="7">
        <v>17.600000000000001</v>
      </c>
      <c r="DG94" s="7">
        <v>14.1</v>
      </c>
      <c r="DH94" s="7">
        <v>21.7</v>
      </c>
      <c r="DI94" s="7">
        <v>38.1</v>
      </c>
      <c r="DJ94" s="7">
        <v>57.44</v>
      </c>
      <c r="DK94" s="7">
        <v>23.48</v>
      </c>
      <c r="DL94" s="7">
        <v>0</v>
      </c>
      <c r="DM94" s="7">
        <v>14336.114</v>
      </c>
      <c r="DN94" s="7">
        <v>13.01</v>
      </c>
      <c r="DO94" s="7">
        <v>22.07</v>
      </c>
      <c r="DP94" s="7">
        <v>18.45</v>
      </c>
      <c r="DQ94" s="7">
        <v>17.13</v>
      </c>
      <c r="DR94" s="7">
        <v>28.81</v>
      </c>
      <c r="DS94" s="7">
        <v>-87.7</v>
      </c>
      <c r="DT94" s="7">
        <v>34.409999999999997</v>
      </c>
      <c r="DU94" s="8">
        <v>0</v>
      </c>
      <c r="DV94" s="8">
        <v>0</v>
      </c>
      <c r="DW94" s="7">
        <v>43.72</v>
      </c>
      <c r="DX94" s="7">
        <v>0</v>
      </c>
      <c r="DY94" s="8">
        <v>0</v>
      </c>
      <c r="DZ94" s="7">
        <v>0</v>
      </c>
      <c r="EA94" s="7">
        <v>0</v>
      </c>
      <c r="EB94" s="7">
        <v>1.9924999999999999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6.2</v>
      </c>
      <c r="EN94" s="7">
        <v>2.7</v>
      </c>
      <c r="EO94" s="7">
        <v>106.2</v>
      </c>
      <c r="EP94" s="7">
        <v>14.3</v>
      </c>
      <c r="EQ94" s="7">
        <v>4.0999999999999996</v>
      </c>
      <c r="ER94" s="7">
        <v>14.799999999999899</v>
      </c>
      <c r="ES94" s="7">
        <v>16.899999999999999</v>
      </c>
      <c r="ET94" s="7">
        <v>4.3</v>
      </c>
      <c r="EU94" s="7">
        <v>14.8</v>
      </c>
      <c r="EV94" s="7">
        <v>14.8</v>
      </c>
      <c r="EW94" s="7">
        <v>19.600000000000001</v>
      </c>
      <c r="EX94" s="7">
        <v>10</v>
      </c>
      <c r="EY94" s="7">
        <v>6.1</v>
      </c>
      <c r="EZ94" s="7">
        <v>32.200000000000003</v>
      </c>
      <c r="FA94" s="7">
        <v>26.999999999999901</v>
      </c>
      <c r="FB94" s="7">
        <v>12.499999999999901</v>
      </c>
      <c r="FC94" s="7">
        <v>2.9228999999999998</v>
      </c>
      <c r="FD94" s="7">
        <v>3.4045999999999998</v>
      </c>
      <c r="FE94" s="7">
        <v>8.0070999999999994</v>
      </c>
      <c r="FF94" s="7">
        <v>6.5040999999999896</v>
      </c>
      <c r="FG94" s="7">
        <v>1111.5487519999999</v>
      </c>
      <c r="FH94" s="7">
        <v>12.218940999999999</v>
      </c>
      <c r="FI94" s="7">
        <v>88.595868999999993</v>
      </c>
      <c r="FJ94" s="7">
        <v>10.825476999999999</v>
      </c>
      <c r="FK94" s="7">
        <v>11.404131</v>
      </c>
      <c r="FL94" s="7">
        <v>1.39346399999999</v>
      </c>
      <c r="FM94" s="7">
        <v>9.3772149999999996</v>
      </c>
      <c r="FN94" s="7">
        <v>-0.19631299999999899</v>
      </c>
      <c r="FO94" s="7">
        <v>0.46149099999999998</v>
      </c>
      <c r="FP94" s="7">
        <v>14.373922</v>
      </c>
      <c r="FQ94" s="7">
        <v>0</v>
      </c>
      <c r="FR94" s="7">
        <v>146.4</v>
      </c>
      <c r="FS94" s="7">
        <v>19.399999999999999</v>
      </c>
      <c r="FT94" s="7">
        <v>99.2</v>
      </c>
      <c r="FU94" s="7">
        <v>27.8</v>
      </c>
      <c r="FV94" s="7">
        <v>17.399999999999999</v>
      </c>
      <c r="FW94" s="7">
        <v>10.399999999999901</v>
      </c>
      <c r="FX94" s="7">
        <v>27</v>
      </c>
      <c r="FY94" s="7">
        <v>34.700000000000003</v>
      </c>
      <c r="FZ94" s="7">
        <v>17.600000000000001</v>
      </c>
      <c r="GA94" s="7">
        <v>14.1</v>
      </c>
    </row>
    <row r="95" spans="1:183" x14ac:dyDescent="0.3">
      <c r="A95" s="6">
        <v>39386</v>
      </c>
      <c r="B95" s="7">
        <v>17.899999999999999</v>
      </c>
      <c r="C95" s="7">
        <v>0</v>
      </c>
      <c r="D95" s="7">
        <v>0</v>
      </c>
      <c r="E95" s="7">
        <v>0</v>
      </c>
      <c r="F95" s="7">
        <v>13.6</v>
      </c>
      <c r="G95" s="7">
        <v>20.3</v>
      </c>
      <c r="H95" s="7">
        <v>16.7</v>
      </c>
      <c r="I95" s="7">
        <v>24</v>
      </c>
      <c r="J95" s="7">
        <v>0</v>
      </c>
      <c r="K95" s="7">
        <v>13.9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5.9</v>
      </c>
      <c r="R95" s="7">
        <v>9.5</v>
      </c>
      <c r="S95" s="7">
        <v>5</v>
      </c>
      <c r="T95" s="7">
        <v>9.6999999999999993</v>
      </c>
      <c r="U95" s="7">
        <v>0</v>
      </c>
      <c r="V95" s="9">
        <f t="shared" ref="V95" si="98">1/3*V93+2/3*V96</f>
        <v>18.996666666666666</v>
      </c>
      <c r="W95" s="7">
        <v>0</v>
      </c>
      <c r="X95" s="9">
        <f t="shared" ref="X95" si="99">1/3*X93+2/3*X96</f>
        <v>21.226666666666667</v>
      </c>
      <c r="Y95" s="7">
        <v>53.2</v>
      </c>
      <c r="Z95" s="7">
        <v>54.9</v>
      </c>
      <c r="AA95" s="7">
        <v>61.4</v>
      </c>
      <c r="AB95" s="7">
        <v>55.2</v>
      </c>
      <c r="AC95" s="7">
        <v>0</v>
      </c>
      <c r="AD95" s="7">
        <v>0</v>
      </c>
      <c r="AE95" s="7">
        <v>26.9</v>
      </c>
      <c r="AF95" s="7">
        <v>27.2</v>
      </c>
      <c r="AG95" s="7">
        <v>30.7</v>
      </c>
      <c r="AH95" s="7">
        <v>19.2</v>
      </c>
      <c r="AI95" s="7">
        <v>40.1</v>
      </c>
      <c r="AJ95" s="7">
        <v>28.9</v>
      </c>
      <c r="AK95" s="7">
        <v>20</v>
      </c>
      <c r="AL95" s="7">
        <v>14.3</v>
      </c>
      <c r="AM95" s="7">
        <v>17.5</v>
      </c>
      <c r="AN95" s="7">
        <v>32.700000000000003</v>
      </c>
      <c r="AO95" s="7">
        <v>37.5</v>
      </c>
      <c r="AP95" s="7">
        <v>26.4</v>
      </c>
      <c r="AQ95" s="7">
        <v>28.1</v>
      </c>
      <c r="AR95" s="7">
        <v>27.7</v>
      </c>
      <c r="AS95" s="7">
        <v>39.9</v>
      </c>
      <c r="AT95" s="7">
        <v>29.6</v>
      </c>
      <c r="AU95" s="7">
        <v>24.7</v>
      </c>
      <c r="AV95" s="7">
        <v>21.6</v>
      </c>
      <c r="AW95" s="7">
        <v>1.2</v>
      </c>
      <c r="AX95" s="7">
        <v>43.9</v>
      </c>
      <c r="AY95" s="7">
        <v>54.9</v>
      </c>
      <c r="AZ95" s="7">
        <v>39.9</v>
      </c>
      <c r="BA95" s="7">
        <v>22.3</v>
      </c>
      <c r="BB95" s="7">
        <v>36.5</v>
      </c>
      <c r="BC95" s="7">
        <v>11.3</v>
      </c>
      <c r="BD95" s="7">
        <v>23.2</v>
      </c>
      <c r="BE95" s="7">
        <v>34.9</v>
      </c>
      <c r="BF95" s="7">
        <v>15.7</v>
      </c>
      <c r="BG95" s="7">
        <v>44.6</v>
      </c>
      <c r="BH95" s="7">
        <v>12.1</v>
      </c>
      <c r="BI95" s="7">
        <v>13.1</v>
      </c>
      <c r="BJ95" s="7">
        <v>33.200000000000003</v>
      </c>
      <c r="BK95" s="7">
        <v>20.399999999999999</v>
      </c>
      <c r="BL95" s="7">
        <v>11.3</v>
      </c>
      <c r="BM95" s="7">
        <v>26.1</v>
      </c>
      <c r="BN95" s="7">
        <v>40</v>
      </c>
      <c r="BO95" s="7">
        <v>8.1999999999999993</v>
      </c>
      <c r="BP95" s="7">
        <v>21.4</v>
      </c>
      <c r="BQ95" s="7">
        <v>22.4</v>
      </c>
      <c r="BR95" s="7">
        <v>17.175799999999999</v>
      </c>
      <c r="BS95" s="7">
        <v>0.9</v>
      </c>
      <c r="BT95" s="7">
        <v>26.5</v>
      </c>
      <c r="BU95" s="7">
        <v>18.7</v>
      </c>
      <c r="BV95" s="7">
        <v>13.2</v>
      </c>
      <c r="BW95" s="7">
        <v>0</v>
      </c>
      <c r="BX95" s="7">
        <v>31.4</v>
      </c>
      <c r="BY95" s="7">
        <v>33.700000000000003</v>
      </c>
      <c r="BZ95" s="7">
        <v>22</v>
      </c>
      <c r="CA95" s="7">
        <v>19.3</v>
      </c>
      <c r="CB95" s="7">
        <v>33.200000000000003</v>
      </c>
      <c r="CC95" s="7">
        <v>31.4</v>
      </c>
      <c r="CD95" s="7">
        <v>16.899999999999999</v>
      </c>
      <c r="CE95" s="7">
        <v>32</v>
      </c>
      <c r="CF95" s="7">
        <v>32</v>
      </c>
      <c r="CG95" s="7">
        <v>105.74</v>
      </c>
      <c r="CH95" s="7">
        <v>40.200000000000003</v>
      </c>
      <c r="CI95" s="7">
        <v>22.6</v>
      </c>
      <c r="CJ95" s="7">
        <v>22.8</v>
      </c>
      <c r="CK95" s="7">
        <v>9.1</v>
      </c>
      <c r="CL95" s="7">
        <v>31.3</v>
      </c>
      <c r="CM95" s="7">
        <v>33.1</v>
      </c>
      <c r="CN95" s="7">
        <v>27.4</v>
      </c>
      <c r="CO95" s="7">
        <v>9.9</v>
      </c>
      <c r="CP95" s="7">
        <v>30.8</v>
      </c>
      <c r="CQ95" s="7">
        <v>59</v>
      </c>
      <c r="CR95" s="7">
        <v>0</v>
      </c>
      <c r="CS95" s="7">
        <v>8.6999999999999993</v>
      </c>
      <c r="CT95" s="7">
        <v>0</v>
      </c>
      <c r="CU95" s="7">
        <v>0</v>
      </c>
      <c r="CV95" s="7">
        <v>0</v>
      </c>
      <c r="CW95" s="7">
        <v>18.100000000000001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12.16</v>
      </c>
      <c r="DF95" s="9">
        <f>2/3*DF94+1/3*DF97</f>
        <v>17.466666666666669</v>
      </c>
      <c r="DG95" s="9">
        <f>2/3*DG94+1/3*DG97</f>
        <v>14.399999999999999</v>
      </c>
      <c r="DH95" s="7">
        <v>20.12</v>
      </c>
      <c r="DI95" s="7">
        <v>36.1</v>
      </c>
      <c r="DJ95" s="7">
        <v>14.14</v>
      </c>
      <c r="DK95" s="7">
        <v>23.49</v>
      </c>
      <c r="DL95" s="7">
        <v>0</v>
      </c>
      <c r="DM95" s="7">
        <v>14548.9792</v>
      </c>
      <c r="DN95" s="7">
        <v>13.43</v>
      </c>
      <c r="DO95" s="7">
        <v>22.21</v>
      </c>
      <c r="DP95" s="7">
        <v>18.47</v>
      </c>
      <c r="DQ95" s="7">
        <v>17.66</v>
      </c>
      <c r="DR95" s="7">
        <v>700.59</v>
      </c>
      <c r="DS95" s="7">
        <v>-47.52</v>
      </c>
      <c r="DT95" s="7">
        <v>112.29</v>
      </c>
      <c r="DU95" s="7">
        <v>0</v>
      </c>
      <c r="DV95" s="7">
        <v>0</v>
      </c>
      <c r="DW95" s="9">
        <f>2/3*DW94+1/3*DW97</f>
        <v>115.85</v>
      </c>
      <c r="DX95" s="7">
        <v>0</v>
      </c>
      <c r="DY95" s="7">
        <v>0</v>
      </c>
      <c r="DZ95" s="7">
        <v>0</v>
      </c>
      <c r="EA95" s="7">
        <v>0</v>
      </c>
      <c r="EB95" s="7">
        <v>2.8927999999999998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6.5</v>
      </c>
      <c r="EN95" s="7">
        <v>3.2</v>
      </c>
      <c r="EO95" s="7">
        <v>106.5</v>
      </c>
      <c r="EP95" s="7">
        <v>14.1666666666666</v>
      </c>
      <c r="EQ95" s="7">
        <v>3.6666666666666599</v>
      </c>
      <c r="ER95" s="7">
        <v>14.7</v>
      </c>
      <c r="ES95" s="7">
        <v>17.033333333333299</v>
      </c>
      <c r="ET95" s="7">
        <v>3.8333333333333299</v>
      </c>
      <c r="EU95" s="7">
        <v>14.633333333333301</v>
      </c>
      <c r="EV95" s="7">
        <v>15.033333333333299</v>
      </c>
      <c r="EW95" s="7">
        <v>20.033333333333299</v>
      </c>
      <c r="EX95" s="7">
        <v>11.233333333333301</v>
      </c>
      <c r="EY95" s="7">
        <v>9.5</v>
      </c>
      <c r="EZ95" s="7">
        <v>26.4</v>
      </c>
      <c r="FA95" s="7">
        <v>26.733333333333299</v>
      </c>
      <c r="FB95" s="7">
        <v>13.3</v>
      </c>
      <c r="FC95" s="7">
        <v>6.4175000000000004</v>
      </c>
      <c r="FD95" s="7">
        <v>5.7912333333333299</v>
      </c>
      <c r="FE95" s="7">
        <v>10.493733333333299</v>
      </c>
      <c r="FF95" s="7">
        <v>9.5594333333333292</v>
      </c>
      <c r="FG95" s="7">
        <v>990.91515366666601</v>
      </c>
      <c r="FH95" s="7">
        <v>10.5288766666666</v>
      </c>
      <c r="FI95" s="7">
        <v>104.20911700000001</v>
      </c>
      <c r="FJ95" s="7">
        <v>10.4443016666666</v>
      </c>
      <c r="FK95" s="7">
        <v>-4.209117</v>
      </c>
      <c r="FL95" s="7">
        <v>8.4574999999999997E-2</v>
      </c>
      <c r="FM95" s="7">
        <v>9.1909363333333296</v>
      </c>
      <c r="FN95" s="7">
        <v>-0.16468733333333299</v>
      </c>
      <c r="FO95" s="7">
        <v>0.23718166666666701</v>
      </c>
      <c r="FP95" s="7">
        <v>14.303210666666599</v>
      </c>
      <c r="FQ95" s="7">
        <v>0</v>
      </c>
      <c r="FR95" s="7">
        <v>145.933333333333</v>
      </c>
      <c r="FS95" s="7">
        <v>19.2</v>
      </c>
      <c r="FT95" s="7">
        <v>98.1666666666666</v>
      </c>
      <c r="FU95" s="7">
        <v>28.566666666666599</v>
      </c>
      <c r="FV95" s="7">
        <v>18.133333333333301</v>
      </c>
      <c r="FW95" s="7">
        <v>10.4333333333333</v>
      </c>
      <c r="FX95" s="7">
        <v>26.533333333333299</v>
      </c>
      <c r="FY95" s="7">
        <v>34.466666666666598</v>
      </c>
      <c r="FZ95" s="7">
        <v>17.466666666666601</v>
      </c>
      <c r="GA95" s="7">
        <v>14.4</v>
      </c>
    </row>
    <row r="96" spans="1:183" x14ac:dyDescent="0.3">
      <c r="A96" s="6">
        <v>39416</v>
      </c>
      <c r="B96" s="7">
        <v>17.3</v>
      </c>
      <c r="C96" s="7">
        <v>0</v>
      </c>
      <c r="D96" s="7">
        <v>0</v>
      </c>
      <c r="E96" s="7">
        <v>0</v>
      </c>
      <c r="F96" s="7">
        <v>14.2</v>
      </c>
      <c r="G96" s="7">
        <v>19.8</v>
      </c>
      <c r="H96" s="7">
        <v>15.1</v>
      </c>
      <c r="I96" s="7">
        <v>24.3</v>
      </c>
      <c r="J96" s="7">
        <v>0</v>
      </c>
      <c r="K96" s="7">
        <v>13.8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4.0999999999999996</v>
      </c>
      <c r="R96" s="7">
        <v>11.1</v>
      </c>
      <c r="S96" s="7">
        <v>6.2</v>
      </c>
      <c r="T96" s="7">
        <v>10.5</v>
      </c>
      <c r="U96" s="7">
        <v>0</v>
      </c>
      <c r="V96" s="7">
        <v>18.75</v>
      </c>
      <c r="W96" s="7">
        <v>0</v>
      </c>
      <c r="X96" s="7">
        <v>21.8</v>
      </c>
      <c r="Y96" s="7">
        <v>55.4</v>
      </c>
      <c r="Z96" s="7">
        <v>60.1</v>
      </c>
      <c r="AA96" s="7">
        <v>60.6</v>
      </c>
      <c r="AB96" s="7">
        <v>52.8</v>
      </c>
      <c r="AC96" s="7">
        <v>0</v>
      </c>
      <c r="AD96" s="7">
        <v>0</v>
      </c>
      <c r="AE96" s="7">
        <v>26.8</v>
      </c>
      <c r="AF96" s="7">
        <v>27.1</v>
      </c>
      <c r="AG96" s="7">
        <v>29.4</v>
      </c>
      <c r="AH96" s="7">
        <v>20.2</v>
      </c>
      <c r="AI96" s="7">
        <v>34.299999999999997</v>
      </c>
      <c r="AJ96" s="7">
        <v>29.8</v>
      </c>
      <c r="AK96" s="7">
        <v>18.600000000000001</v>
      </c>
      <c r="AL96" s="7">
        <v>16.899999999999999</v>
      </c>
      <c r="AM96" s="7">
        <v>19.899999999999999</v>
      </c>
      <c r="AN96" s="7">
        <v>33.6</v>
      </c>
      <c r="AO96" s="7">
        <v>36.200000000000003</v>
      </c>
      <c r="AP96" s="7">
        <v>26.5</v>
      </c>
      <c r="AQ96" s="7">
        <v>27.1</v>
      </c>
      <c r="AR96" s="7">
        <v>27.9</v>
      </c>
      <c r="AS96" s="7">
        <v>37.6</v>
      </c>
      <c r="AT96" s="7">
        <v>29.7</v>
      </c>
      <c r="AU96" s="7">
        <v>24.4</v>
      </c>
      <c r="AV96" s="7">
        <v>21.5</v>
      </c>
      <c r="AW96" s="7">
        <v>1.2</v>
      </c>
      <c r="AX96" s="7">
        <v>43.9</v>
      </c>
      <c r="AY96" s="7">
        <v>54.8</v>
      </c>
      <c r="AZ96" s="7">
        <v>37.6</v>
      </c>
      <c r="BA96" s="7">
        <v>21.5</v>
      </c>
      <c r="BB96" s="7">
        <v>37.200000000000003</v>
      </c>
      <c r="BC96" s="7">
        <v>11.3</v>
      </c>
      <c r="BD96" s="7">
        <v>16.7</v>
      </c>
      <c r="BE96" s="7">
        <v>32.4</v>
      </c>
      <c r="BF96" s="7">
        <v>14.9</v>
      </c>
      <c r="BG96" s="7">
        <v>40.5</v>
      </c>
      <c r="BH96" s="7">
        <v>11.1</v>
      </c>
      <c r="BI96" s="7">
        <v>21.5</v>
      </c>
      <c r="BJ96" s="7">
        <v>34.200000000000003</v>
      </c>
      <c r="BK96" s="7">
        <v>21.1</v>
      </c>
      <c r="BL96" s="7">
        <v>12.4</v>
      </c>
      <c r="BM96" s="7">
        <v>26</v>
      </c>
      <c r="BN96" s="7">
        <v>35.9</v>
      </c>
      <c r="BO96" s="7">
        <v>8.6</v>
      </c>
      <c r="BP96" s="7">
        <v>18.8</v>
      </c>
      <c r="BQ96" s="7">
        <v>27.4</v>
      </c>
      <c r="BR96" s="7">
        <v>16.8127</v>
      </c>
      <c r="BS96" s="7">
        <v>-5.4</v>
      </c>
      <c r="BT96" s="7">
        <v>28</v>
      </c>
      <c r="BU96" s="7">
        <v>20.100000000000001</v>
      </c>
      <c r="BV96" s="7">
        <v>35</v>
      </c>
      <c r="BW96" s="7">
        <v>0</v>
      </c>
      <c r="BX96" s="7">
        <v>31.8</v>
      </c>
      <c r="BY96" s="7">
        <v>33.700000000000003</v>
      </c>
      <c r="BZ96" s="7">
        <v>21.4</v>
      </c>
      <c r="CA96" s="7">
        <v>19</v>
      </c>
      <c r="CB96" s="7">
        <v>36.799999999999997</v>
      </c>
      <c r="CC96" s="7">
        <v>31.8</v>
      </c>
      <c r="CD96" s="7">
        <v>15.5</v>
      </c>
      <c r="CE96" s="7">
        <v>37</v>
      </c>
      <c r="CF96" s="7">
        <v>32.700000000000003</v>
      </c>
      <c r="CG96" s="7">
        <v>106.59</v>
      </c>
      <c r="CH96" s="7">
        <v>40.799999999999997</v>
      </c>
      <c r="CI96" s="7">
        <v>22.9</v>
      </c>
      <c r="CJ96" s="7">
        <v>23</v>
      </c>
      <c r="CK96" s="7">
        <v>8.5</v>
      </c>
      <c r="CL96" s="7">
        <v>30.5</v>
      </c>
      <c r="CM96" s="7">
        <v>32.299999999999997</v>
      </c>
      <c r="CN96" s="7">
        <v>24.6</v>
      </c>
      <c r="CO96" s="7">
        <v>8.3000000000000007</v>
      </c>
      <c r="CP96" s="7">
        <v>31.5</v>
      </c>
      <c r="CQ96" s="7">
        <v>54.8</v>
      </c>
      <c r="CR96" s="7">
        <v>0</v>
      </c>
      <c r="CS96" s="7">
        <v>9.3000000000000007</v>
      </c>
      <c r="CT96" s="7">
        <v>0</v>
      </c>
      <c r="CU96" s="7">
        <v>0</v>
      </c>
      <c r="CV96" s="7">
        <v>0</v>
      </c>
      <c r="CW96" s="7">
        <v>18.8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12.08</v>
      </c>
      <c r="DF96" s="9">
        <f>1/3*DF94+2/3*DF97</f>
        <v>17.333333333333332</v>
      </c>
      <c r="DG96" s="9">
        <f>1/3*DG94+2/3*DG97</f>
        <v>14.7</v>
      </c>
      <c r="DH96" s="7">
        <v>16.25</v>
      </c>
      <c r="DI96" s="7">
        <v>35</v>
      </c>
      <c r="DJ96" s="7">
        <v>15.1</v>
      </c>
      <c r="DK96" s="7">
        <v>23.52</v>
      </c>
      <c r="DL96" s="7">
        <v>0</v>
      </c>
      <c r="DM96" s="7">
        <v>14969.058300000001</v>
      </c>
      <c r="DN96" s="7">
        <v>13.56</v>
      </c>
      <c r="DO96" s="7">
        <v>21.67</v>
      </c>
      <c r="DP96" s="7">
        <v>18.45</v>
      </c>
      <c r="DQ96" s="7">
        <v>17.03</v>
      </c>
      <c r="DR96" s="7">
        <v>-54.83</v>
      </c>
      <c r="DS96" s="7">
        <v>-135.28</v>
      </c>
      <c r="DT96" s="7">
        <v>10.07</v>
      </c>
      <c r="DU96" s="7">
        <v>0</v>
      </c>
      <c r="DV96" s="7">
        <v>0</v>
      </c>
      <c r="DW96" s="9">
        <f>1/3*DW94+2/3*DW97</f>
        <v>187.98</v>
      </c>
      <c r="DX96" s="7">
        <v>0</v>
      </c>
      <c r="DY96" s="7">
        <v>0</v>
      </c>
      <c r="DZ96" s="7">
        <v>0</v>
      </c>
      <c r="EA96" s="7">
        <v>0</v>
      </c>
      <c r="EB96" s="7">
        <v>1.8634999999999999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6.9</v>
      </c>
      <c r="EN96" s="7">
        <v>4.55</v>
      </c>
      <c r="EO96" s="7">
        <v>107.4</v>
      </c>
      <c r="EP96" s="7">
        <v>14.033333333333299</v>
      </c>
      <c r="EQ96" s="7">
        <v>3.2333333333333298</v>
      </c>
      <c r="ER96" s="7">
        <v>14.6</v>
      </c>
      <c r="ES96" s="7">
        <v>17.1666666666666</v>
      </c>
      <c r="ET96" s="7">
        <v>3.36666666666666</v>
      </c>
      <c r="EU96" s="7">
        <v>14.466666666666599</v>
      </c>
      <c r="EV96" s="7">
        <v>15.2666666666666</v>
      </c>
      <c r="EW96" s="7">
        <v>20.466666666666601</v>
      </c>
      <c r="EX96" s="7">
        <v>12.466666666666599</v>
      </c>
      <c r="EY96" s="7">
        <v>12.9</v>
      </c>
      <c r="EZ96" s="7">
        <v>20.6</v>
      </c>
      <c r="FA96" s="7">
        <v>26.466666666666601</v>
      </c>
      <c r="FB96" s="7">
        <v>14.1</v>
      </c>
      <c r="FC96" s="7">
        <v>9.9121000000000006</v>
      </c>
      <c r="FD96" s="7">
        <v>8.1778666666666595</v>
      </c>
      <c r="FE96" s="7">
        <v>12.980366666666599</v>
      </c>
      <c r="FF96" s="7">
        <v>12.614766666666601</v>
      </c>
      <c r="FG96" s="7">
        <v>870.28155533333302</v>
      </c>
      <c r="FH96" s="7">
        <v>8.8388123333333297</v>
      </c>
      <c r="FI96" s="7">
        <v>119.822365</v>
      </c>
      <c r="FJ96" s="7">
        <v>10.063126333333299</v>
      </c>
      <c r="FK96" s="7">
        <v>-19.822365000000001</v>
      </c>
      <c r="FL96" s="7">
        <v>-1.2243139999999999</v>
      </c>
      <c r="FM96" s="7">
        <v>9.0046576666666596</v>
      </c>
      <c r="FN96" s="7">
        <v>-0.133061666666666</v>
      </c>
      <c r="FO96" s="7">
        <v>1.2872333333334001E-2</v>
      </c>
      <c r="FP96" s="7">
        <v>14.232499333333299</v>
      </c>
      <c r="FQ96" s="7">
        <v>0</v>
      </c>
      <c r="FR96" s="7">
        <v>145.46666666666599</v>
      </c>
      <c r="FS96" s="7">
        <v>19</v>
      </c>
      <c r="FT96" s="7">
        <v>97.133333333333297</v>
      </c>
      <c r="FU96" s="7">
        <v>29.3333333333333</v>
      </c>
      <c r="FV96" s="7">
        <v>18.8666666666666</v>
      </c>
      <c r="FW96" s="7">
        <v>10.466666666666599</v>
      </c>
      <c r="FX96" s="7">
        <v>26.066666666666599</v>
      </c>
      <c r="FY96" s="7">
        <v>34.233333333333299</v>
      </c>
      <c r="FZ96" s="7">
        <v>17.3333333333333</v>
      </c>
      <c r="GA96" s="7">
        <v>14.7</v>
      </c>
    </row>
    <row r="97" spans="1:183" x14ac:dyDescent="0.3">
      <c r="A97" s="6">
        <v>39447</v>
      </c>
      <c r="B97" s="7">
        <v>17.399999999999999</v>
      </c>
      <c r="C97" s="7">
        <v>0</v>
      </c>
      <c r="D97" s="7">
        <v>0</v>
      </c>
      <c r="E97" s="7">
        <v>0</v>
      </c>
      <c r="F97" s="7">
        <v>13.6</v>
      </c>
      <c r="G97" s="7">
        <v>19.3</v>
      </c>
      <c r="H97" s="7">
        <v>17.2</v>
      </c>
      <c r="I97" s="7">
        <v>23.3</v>
      </c>
      <c r="J97" s="7">
        <v>0</v>
      </c>
      <c r="K97" s="7">
        <v>12.3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6.7</v>
      </c>
      <c r="R97" s="7">
        <v>16.3</v>
      </c>
      <c r="S97" s="7">
        <v>7.2</v>
      </c>
      <c r="T97" s="7">
        <v>13.7</v>
      </c>
      <c r="U97" s="7">
        <v>0</v>
      </c>
      <c r="V97" s="9">
        <f t="shared" ref="V97" si="100">2/3*V96+1/3*V99</f>
        <v>18.226666666666667</v>
      </c>
      <c r="W97" s="7">
        <v>0</v>
      </c>
      <c r="X97" s="9">
        <f t="shared" ref="X97" si="101">2/3*X96+1/3*X99</f>
        <v>21.593333333333334</v>
      </c>
      <c r="Y97" s="7">
        <v>55.3</v>
      </c>
      <c r="Z97" s="7">
        <v>59.5</v>
      </c>
      <c r="AA97" s="7">
        <v>60.2</v>
      </c>
      <c r="AB97" s="7">
        <v>53.3</v>
      </c>
      <c r="AC97" s="7">
        <v>0</v>
      </c>
      <c r="AD97" s="7">
        <v>0</v>
      </c>
      <c r="AE97" s="7">
        <v>25.8</v>
      </c>
      <c r="AF97" s="7">
        <v>26.2</v>
      </c>
      <c r="AG97" s="7">
        <v>25.9</v>
      </c>
      <c r="AH97" s="7">
        <v>20.5</v>
      </c>
      <c r="AI97" s="7">
        <v>26.3</v>
      </c>
      <c r="AJ97" s="7">
        <v>28</v>
      </c>
      <c r="AK97" s="7">
        <v>22.5</v>
      </c>
      <c r="AL97" s="7">
        <v>17.3</v>
      </c>
      <c r="AM97" s="7">
        <v>19.8</v>
      </c>
      <c r="AN97" s="7">
        <v>31.4</v>
      </c>
      <c r="AO97" s="7">
        <v>31.8</v>
      </c>
      <c r="AP97" s="7">
        <v>25.4</v>
      </c>
      <c r="AQ97" s="7">
        <v>26</v>
      </c>
      <c r="AR97" s="7">
        <v>27.1</v>
      </c>
      <c r="AS97" s="7">
        <v>31.1</v>
      </c>
      <c r="AT97" s="7">
        <v>29</v>
      </c>
      <c r="AU97" s="7">
        <v>23.2</v>
      </c>
      <c r="AV97" s="7">
        <v>21.5</v>
      </c>
      <c r="AW97" s="7">
        <v>1.2</v>
      </c>
      <c r="AX97" s="7">
        <v>43.4</v>
      </c>
      <c r="AY97" s="7">
        <v>55.3</v>
      </c>
      <c r="AZ97" s="7">
        <v>30.6</v>
      </c>
      <c r="BA97" s="7">
        <v>26.6</v>
      </c>
      <c r="BB97" s="7">
        <v>34.700000000000003</v>
      </c>
      <c r="BC97" s="7">
        <v>10</v>
      </c>
      <c r="BD97" s="7">
        <v>48.5</v>
      </c>
      <c r="BE97" s="7">
        <v>29.2</v>
      </c>
      <c r="BF97" s="7">
        <v>15.8</v>
      </c>
      <c r="BG97" s="7">
        <v>41.7</v>
      </c>
      <c r="BH97" s="7">
        <v>2.7</v>
      </c>
      <c r="BI97" s="7">
        <v>28</v>
      </c>
      <c r="BJ97" s="7">
        <v>32.6</v>
      </c>
      <c r="BK97" s="7">
        <v>29.9</v>
      </c>
      <c r="BL97" s="7">
        <v>12.1</v>
      </c>
      <c r="BM97" s="7">
        <v>23.6</v>
      </c>
      <c r="BN97" s="7">
        <v>28.4</v>
      </c>
      <c r="BO97" s="7">
        <v>4.3</v>
      </c>
      <c r="BP97" s="7">
        <v>14.3</v>
      </c>
      <c r="BQ97" s="7">
        <v>31.6</v>
      </c>
      <c r="BR97" s="7">
        <v>16.193300000000001</v>
      </c>
      <c r="BS97" s="7">
        <v>4.2</v>
      </c>
      <c r="BT97" s="7">
        <v>28.7</v>
      </c>
      <c r="BU97" s="7">
        <v>21.3</v>
      </c>
      <c r="BV97" s="7">
        <v>-28.5</v>
      </c>
      <c r="BW97" s="7">
        <v>0</v>
      </c>
      <c r="BX97" s="7">
        <v>30.2</v>
      </c>
      <c r="BY97" s="7">
        <v>32.1</v>
      </c>
      <c r="BZ97" s="7">
        <v>11.7</v>
      </c>
      <c r="CA97" s="7">
        <v>18.3</v>
      </c>
      <c r="CB97" s="7">
        <v>38.4</v>
      </c>
      <c r="CC97" s="7">
        <v>30.2</v>
      </c>
      <c r="CD97" s="7">
        <v>11</v>
      </c>
      <c r="CE97" s="7">
        <v>36.299999999999997</v>
      </c>
      <c r="CF97" s="7">
        <v>27.6</v>
      </c>
      <c r="CG97" s="7">
        <v>106.45</v>
      </c>
      <c r="CH97" s="7">
        <v>38.1</v>
      </c>
      <c r="CI97" s="7">
        <v>19.399999999999999</v>
      </c>
      <c r="CJ97" s="7">
        <v>21.1</v>
      </c>
      <c r="CK97" s="7">
        <v>4.3</v>
      </c>
      <c r="CL97" s="7">
        <v>23.2</v>
      </c>
      <c r="CM97" s="7">
        <v>24.7</v>
      </c>
      <c r="CN97" s="7">
        <v>18.100000000000001</v>
      </c>
      <c r="CO97" s="7">
        <v>5</v>
      </c>
      <c r="CP97" s="7">
        <v>20.9</v>
      </c>
      <c r="CQ97" s="7">
        <v>51.5</v>
      </c>
      <c r="CR97" s="7">
        <v>0</v>
      </c>
      <c r="CS97" s="7">
        <v>11.4</v>
      </c>
      <c r="CT97" s="7">
        <v>0</v>
      </c>
      <c r="CU97" s="7">
        <v>0</v>
      </c>
      <c r="CV97" s="7">
        <v>0</v>
      </c>
      <c r="CW97" s="7">
        <v>20.2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13.83</v>
      </c>
      <c r="DF97" s="7">
        <v>17.2</v>
      </c>
      <c r="DG97" s="7">
        <v>15</v>
      </c>
      <c r="DH97" s="7">
        <v>10.64</v>
      </c>
      <c r="DI97" s="7">
        <v>31.3</v>
      </c>
      <c r="DJ97" s="7">
        <v>8.06</v>
      </c>
      <c r="DK97" s="7">
        <v>23.51</v>
      </c>
      <c r="DL97" s="7">
        <v>0</v>
      </c>
      <c r="DM97" s="7">
        <v>15282.491099999999</v>
      </c>
      <c r="DN97" s="7">
        <v>12.05</v>
      </c>
      <c r="DO97" s="7">
        <v>21.01</v>
      </c>
      <c r="DP97" s="7">
        <v>16.72</v>
      </c>
      <c r="DQ97" s="7">
        <v>16.100000000000001</v>
      </c>
      <c r="DR97" s="7">
        <v>-77.36</v>
      </c>
      <c r="DS97" s="7">
        <v>-381.75</v>
      </c>
      <c r="DT97" s="7">
        <v>-29.35</v>
      </c>
      <c r="DU97" s="7">
        <v>0</v>
      </c>
      <c r="DV97" s="7">
        <v>0</v>
      </c>
      <c r="DW97" s="7">
        <v>260.11</v>
      </c>
      <c r="DX97" s="7">
        <v>0</v>
      </c>
      <c r="DY97" s="7">
        <v>0</v>
      </c>
      <c r="DZ97" s="8">
        <v>0</v>
      </c>
      <c r="EA97" s="7">
        <v>0</v>
      </c>
      <c r="EB97" s="7">
        <v>2.2894000000000001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6.5</v>
      </c>
      <c r="EN97" s="7">
        <v>5.43</v>
      </c>
      <c r="EO97" s="7">
        <v>107.6</v>
      </c>
      <c r="EP97" s="7">
        <v>13.9</v>
      </c>
      <c r="EQ97" s="7">
        <v>2.8</v>
      </c>
      <c r="ER97" s="7">
        <v>14.5</v>
      </c>
      <c r="ES97" s="7">
        <v>17.299999999999901</v>
      </c>
      <c r="ET97" s="7">
        <v>2.8999999999999901</v>
      </c>
      <c r="EU97" s="7">
        <v>14.299999999999899</v>
      </c>
      <c r="EV97" s="7">
        <v>15.499999999999901</v>
      </c>
      <c r="EW97" s="7">
        <v>20.899999999999899</v>
      </c>
      <c r="EX97" s="7">
        <v>13.7</v>
      </c>
      <c r="EY97" s="7">
        <v>16.3</v>
      </c>
      <c r="EZ97" s="7">
        <v>14.8</v>
      </c>
      <c r="FA97" s="7">
        <v>26.2</v>
      </c>
      <c r="FB97" s="7">
        <v>14.9</v>
      </c>
      <c r="FC97" s="7">
        <v>13.406700000000001</v>
      </c>
      <c r="FD97" s="7">
        <v>10.564499999999899</v>
      </c>
      <c r="FE97" s="7">
        <v>15.466999999999899</v>
      </c>
      <c r="FF97" s="7">
        <v>15.6701</v>
      </c>
      <c r="FG97" s="7">
        <v>749.64795700000002</v>
      </c>
      <c r="FH97" s="7">
        <v>7.1487480000000003</v>
      </c>
      <c r="FI97" s="7">
        <v>135.43561299999999</v>
      </c>
      <c r="FJ97" s="7">
        <v>9.6819509999999998</v>
      </c>
      <c r="FK97" s="7">
        <v>-35.435612999999996</v>
      </c>
      <c r="FL97" s="7">
        <v>-2.5332029999999999</v>
      </c>
      <c r="FM97" s="7">
        <v>8.8183789999999895</v>
      </c>
      <c r="FN97" s="7">
        <v>-0.101435999999999</v>
      </c>
      <c r="FO97" s="7">
        <v>-0.21143699999999899</v>
      </c>
      <c r="FP97" s="7">
        <v>14.161788</v>
      </c>
      <c r="FQ97" s="7">
        <v>0</v>
      </c>
      <c r="FR97" s="7">
        <v>145</v>
      </c>
      <c r="FS97" s="7">
        <v>18.8</v>
      </c>
      <c r="FT97" s="7">
        <v>96.1</v>
      </c>
      <c r="FU97" s="7">
        <v>30.1</v>
      </c>
      <c r="FV97" s="7">
        <v>19.599999999999898</v>
      </c>
      <c r="FW97" s="7">
        <v>10.5</v>
      </c>
      <c r="FX97" s="7">
        <v>25.599999999999898</v>
      </c>
      <c r="FY97" s="7">
        <v>34</v>
      </c>
      <c r="FZ97" s="7">
        <v>17.2</v>
      </c>
      <c r="GA97" s="7">
        <v>15</v>
      </c>
    </row>
    <row r="98" spans="1:183" x14ac:dyDescent="0.3">
      <c r="A98" s="6">
        <v>39478</v>
      </c>
      <c r="B98" s="7">
        <v>15.4</v>
      </c>
      <c r="C98" s="7">
        <v>0</v>
      </c>
      <c r="D98" s="7">
        <v>0</v>
      </c>
      <c r="E98" s="7">
        <v>0</v>
      </c>
      <c r="F98" s="9">
        <f>F97/2+F99/2</f>
        <v>12.55</v>
      </c>
      <c r="G98" s="9">
        <f t="shared" ref="G98:I98" si="102">G97/2+G99/2</f>
        <v>18.649999999999999</v>
      </c>
      <c r="H98" s="9">
        <f t="shared" si="102"/>
        <v>15.25</v>
      </c>
      <c r="I98" s="9">
        <f t="shared" si="102"/>
        <v>22.85</v>
      </c>
      <c r="J98" s="7">
        <v>0</v>
      </c>
      <c r="K98" s="7">
        <v>8.9600000000000009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1.4</v>
      </c>
      <c r="R98" s="7">
        <v>23.6</v>
      </c>
      <c r="S98" s="7">
        <v>-1.4</v>
      </c>
      <c r="T98" s="7">
        <v>20.9</v>
      </c>
      <c r="U98" s="7">
        <v>0</v>
      </c>
      <c r="V98" s="9">
        <f t="shared" ref="V98" si="103">1/3*V96+2/3*V99</f>
        <v>17.703333333333333</v>
      </c>
      <c r="W98" s="7">
        <v>0</v>
      </c>
      <c r="X98" s="9">
        <f t="shared" ref="X98" si="104">1/3*X96+2/3*X99</f>
        <v>21.386666666666667</v>
      </c>
      <c r="Y98" s="7">
        <v>53</v>
      </c>
      <c r="Z98" s="7">
        <v>56.1</v>
      </c>
      <c r="AA98" s="7">
        <v>60.2</v>
      </c>
      <c r="AB98" s="7">
        <v>53.2</v>
      </c>
      <c r="AC98" s="7">
        <v>0</v>
      </c>
      <c r="AD98" s="7">
        <v>0</v>
      </c>
      <c r="AE98" s="9">
        <f t="shared" ref="AE98:BU98" si="105">AE97/2+AE99/2</f>
        <v>25.05</v>
      </c>
      <c r="AF98" s="9">
        <f t="shared" si="105"/>
        <v>25.35</v>
      </c>
      <c r="AG98" s="9">
        <f t="shared" si="105"/>
        <v>29.7</v>
      </c>
      <c r="AH98" s="9">
        <f t="shared" si="105"/>
        <v>18.600000000000001</v>
      </c>
      <c r="AI98" s="9">
        <f t="shared" si="105"/>
        <v>15.25</v>
      </c>
      <c r="AJ98" s="9">
        <f t="shared" si="105"/>
        <v>26.45</v>
      </c>
      <c r="AK98" s="9">
        <f t="shared" si="105"/>
        <v>11.15</v>
      </c>
      <c r="AL98" s="9">
        <f t="shared" si="105"/>
        <v>20.5</v>
      </c>
      <c r="AM98" s="9">
        <f t="shared" si="105"/>
        <v>6.8000000000000007</v>
      </c>
      <c r="AN98" s="9">
        <f t="shared" si="105"/>
        <v>28.95</v>
      </c>
      <c r="AO98" s="9">
        <f t="shared" si="105"/>
        <v>32.799999999999997</v>
      </c>
      <c r="AP98" s="9">
        <f t="shared" si="105"/>
        <v>24.45</v>
      </c>
      <c r="AQ98" s="9">
        <f t="shared" si="105"/>
        <v>23.05</v>
      </c>
      <c r="AR98" s="9">
        <f t="shared" si="105"/>
        <v>29.3</v>
      </c>
      <c r="AS98" s="9">
        <f t="shared" si="105"/>
        <v>54.05</v>
      </c>
      <c r="AT98" s="9">
        <f t="shared" si="105"/>
        <v>27.55</v>
      </c>
      <c r="AU98" s="9">
        <f t="shared" si="105"/>
        <v>22.9</v>
      </c>
      <c r="AV98" s="9">
        <f t="shared" si="105"/>
        <v>25.35</v>
      </c>
      <c r="AW98" s="9">
        <f t="shared" si="105"/>
        <v>0.95</v>
      </c>
      <c r="AX98" s="9">
        <f t="shared" si="105"/>
        <v>42.349999999999994</v>
      </c>
      <c r="AY98" s="9">
        <f t="shared" si="105"/>
        <v>56.7</v>
      </c>
      <c r="AZ98" s="9">
        <f t="shared" si="105"/>
        <v>53.8</v>
      </c>
      <c r="BA98" s="9">
        <f t="shared" si="105"/>
        <v>24.1</v>
      </c>
      <c r="BB98" s="9">
        <f t="shared" si="105"/>
        <v>35.25</v>
      </c>
      <c r="BC98" s="9">
        <f t="shared" si="105"/>
        <v>5.4</v>
      </c>
      <c r="BD98" s="9">
        <f t="shared" si="105"/>
        <v>21.5</v>
      </c>
      <c r="BE98" s="9">
        <f t="shared" si="105"/>
        <v>34.200000000000003</v>
      </c>
      <c r="BF98" s="9">
        <f t="shared" si="105"/>
        <v>8.1</v>
      </c>
      <c r="BG98" s="9">
        <f t="shared" si="105"/>
        <v>45.3</v>
      </c>
      <c r="BH98" s="9">
        <f t="shared" si="105"/>
        <v>4.1500000000000004</v>
      </c>
      <c r="BI98" s="9">
        <f t="shared" si="105"/>
        <v>18</v>
      </c>
      <c r="BJ98" s="9">
        <f t="shared" si="105"/>
        <v>33.35</v>
      </c>
      <c r="BK98" s="9">
        <f t="shared" si="105"/>
        <v>31.3</v>
      </c>
      <c r="BL98" s="9">
        <f t="shared" si="105"/>
        <v>25.400000000000002</v>
      </c>
      <c r="BM98" s="9">
        <f t="shared" si="105"/>
        <v>17.55</v>
      </c>
      <c r="BN98" s="9">
        <f t="shared" si="105"/>
        <v>28.7</v>
      </c>
      <c r="BO98" s="9">
        <f t="shared" si="105"/>
        <v>13.8</v>
      </c>
      <c r="BP98" s="9">
        <f t="shared" si="105"/>
        <v>11.350000000000001</v>
      </c>
      <c r="BQ98" s="9">
        <f t="shared" si="105"/>
        <v>30.450000000000003</v>
      </c>
      <c r="BR98" s="9">
        <f t="shared" si="105"/>
        <v>9.8787000000000003</v>
      </c>
      <c r="BS98" s="9">
        <f t="shared" si="105"/>
        <v>-0.25</v>
      </c>
      <c r="BT98" s="9">
        <f t="shared" si="105"/>
        <v>13.049999999999999</v>
      </c>
      <c r="BU98" s="9">
        <f t="shared" si="105"/>
        <v>21.75</v>
      </c>
      <c r="BV98" s="7">
        <v>109.8</v>
      </c>
      <c r="BW98" s="7">
        <v>0</v>
      </c>
      <c r="BX98" s="9">
        <f t="shared" ref="BX98:CF98" si="106">BX97/2+BX99/2</f>
        <v>31.549999999999997</v>
      </c>
      <c r="BY98" s="9">
        <f t="shared" si="106"/>
        <v>31.4</v>
      </c>
      <c r="BZ98" s="9">
        <f t="shared" si="106"/>
        <v>12.35</v>
      </c>
      <c r="CA98" s="9">
        <f t="shared" si="106"/>
        <v>23.15</v>
      </c>
      <c r="CB98" s="9">
        <f t="shared" si="106"/>
        <v>47.8</v>
      </c>
      <c r="CC98" s="9">
        <f t="shared" si="106"/>
        <v>31.549999999999997</v>
      </c>
      <c r="CD98" s="9">
        <f t="shared" si="106"/>
        <v>23.4</v>
      </c>
      <c r="CE98" s="9">
        <f t="shared" si="106"/>
        <v>44.5</v>
      </c>
      <c r="CF98" s="9">
        <f t="shared" si="106"/>
        <v>38.400000000000006</v>
      </c>
      <c r="CG98" s="7">
        <v>106.11</v>
      </c>
      <c r="CH98" s="9">
        <f t="shared" ref="CH98:CQ98" si="107">CH97/2+CH99/2</f>
        <v>35</v>
      </c>
      <c r="CI98" s="9">
        <f t="shared" si="107"/>
        <v>23.299999999999997</v>
      </c>
      <c r="CJ98" s="9">
        <f t="shared" si="107"/>
        <v>26.6</v>
      </c>
      <c r="CK98" s="9">
        <f t="shared" si="107"/>
        <v>17.95</v>
      </c>
      <c r="CL98" s="9">
        <f t="shared" si="107"/>
        <v>9.5</v>
      </c>
      <c r="CM98" s="9">
        <f t="shared" si="107"/>
        <v>10.549999999999999</v>
      </c>
      <c r="CN98" s="9">
        <f t="shared" si="107"/>
        <v>-4.5999999999999996</v>
      </c>
      <c r="CO98" s="9">
        <f t="shared" si="107"/>
        <v>-2.75</v>
      </c>
      <c r="CP98" s="9">
        <f t="shared" si="107"/>
        <v>13.1</v>
      </c>
      <c r="CQ98" s="9">
        <f t="shared" si="107"/>
        <v>22.4</v>
      </c>
      <c r="CR98" s="7">
        <v>0</v>
      </c>
      <c r="CS98" s="7">
        <v>11.9</v>
      </c>
      <c r="CT98" s="7">
        <v>0</v>
      </c>
      <c r="CU98" s="7">
        <v>0</v>
      </c>
      <c r="CV98" s="7">
        <v>0</v>
      </c>
      <c r="CW98" s="7">
        <v>21.2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14.12</v>
      </c>
      <c r="DF98" s="9">
        <f>2/3*DF97+1/3*DF100</f>
        <v>15.299999999999997</v>
      </c>
      <c r="DG98" s="9">
        <f>2/3*DG97+1/3*DG100</f>
        <v>13.333333333333332</v>
      </c>
      <c r="DH98" s="7">
        <v>19.84</v>
      </c>
      <c r="DI98" s="7">
        <v>39.6</v>
      </c>
      <c r="DJ98" s="7">
        <v>22.73</v>
      </c>
      <c r="DK98" s="7">
        <v>27.15</v>
      </c>
      <c r="DL98" s="7">
        <v>0</v>
      </c>
      <c r="DM98" s="7">
        <v>15898.1</v>
      </c>
      <c r="DN98" s="7">
        <v>31.21</v>
      </c>
      <c r="DO98" s="7">
        <v>20.72</v>
      </c>
      <c r="DP98" s="7">
        <v>18.940000000000001</v>
      </c>
      <c r="DQ98" s="7">
        <v>16.739999999999998</v>
      </c>
      <c r="DR98" s="7">
        <v>41.58</v>
      </c>
      <c r="DS98" s="7">
        <v>30.24</v>
      </c>
      <c r="DT98" s="7">
        <v>54.52</v>
      </c>
      <c r="DU98" s="7">
        <v>-1.45</v>
      </c>
      <c r="DV98" s="7">
        <v>55.63</v>
      </c>
      <c r="DW98" s="7">
        <v>-51.69</v>
      </c>
      <c r="DX98" s="7">
        <v>0</v>
      </c>
      <c r="DY98" s="7">
        <v>0</v>
      </c>
      <c r="DZ98" s="7">
        <v>0</v>
      </c>
      <c r="EA98" s="7">
        <v>0</v>
      </c>
      <c r="EB98" s="7">
        <v>1.9881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7.1</v>
      </c>
      <c r="EN98" s="7">
        <v>6.1</v>
      </c>
      <c r="EO98" s="7">
        <v>108.4</v>
      </c>
      <c r="EP98" s="7">
        <v>13.1</v>
      </c>
      <c r="EQ98" s="7">
        <v>2.7666666666666599</v>
      </c>
      <c r="ER98" s="7">
        <v>13.9</v>
      </c>
      <c r="ES98" s="7">
        <v>15.3333333333333</v>
      </c>
      <c r="ET98" s="7">
        <v>2.9666666666666601</v>
      </c>
      <c r="EU98" s="7">
        <v>13.8666666666666</v>
      </c>
      <c r="EV98" s="7">
        <v>13.8666666666666</v>
      </c>
      <c r="EW98" s="7">
        <v>18.433333333333302</v>
      </c>
      <c r="EX98" s="7">
        <v>12.1666666666666</v>
      </c>
      <c r="EY98" s="7">
        <v>14.4333333333333</v>
      </c>
      <c r="EZ98" s="7">
        <v>14.1</v>
      </c>
      <c r="FA98" s="7">
        <v>20.3333333333333</v>
      </c>
      <c r="FB98" s="7">
        <v>13.7666666666666</v>
      </c>
      <c r="FC98" s="7">
        <v>15.977841666666601</v>
      </c>
      <c r="FD98" s="7">
        <v>14.9205666666666</v>
      </c>
      <c r="FE98" s="7">
        <v>21.055983333333302</v>
      </c>
      <c r="FF98" s="7">
        <v>14.765325000000001</v>
      </c>
      <c r="FG98" s="7">
        <v>994.93427999999994</v>
      </c>
      <c r="FH98" s="7">
        <v>9.9225366666666606</v>
      </c>
      <c r="FI98" s="7">
        <v>108.736253666666</v>
      </c>
      <c r="FJ98" s="7">
        <v>9.3082273333333294</v>
      </c>
      <c r="FK98" s="7">
        <v>-8.7362536666666593</v>
      </c>
      <c r="FL98" s="7">
        <v>0.61430933333333304</v>
      </c>
      <c r="FM98" s="7">
        <v>7.8227843333333302</v>
      </c>
      <c r="FN98" s="7">
        <v>-0.132657</v>
      </c>
      <c r="FO98" s="7">
        <v>0.37021633333333298</v>
      </c>
      <c r="FP98" s="7">
        <v>13.2228523333333</v>
      </c>
      <c r="FQ98" s="7">
        <v>0</v>
      </c>
      <c r="FR98" s="7">
        <v>145.30000000000001</v>
      </c>
      <c r="FS98" s="7">
        <v>18.8</v>
      </c>
      <c r="FT98" s="7">
        <v>96.633333333333297</v>
      </c>
      <c r="FU98" s="7">
        <v>29.8666666666666</v>
      </c>
      <c r="FV98" s="7">
        <v>19.3666666666666</v>
      </c>
      <c r="FW98" s="7">
        <v>10.5</v>
      </c>
      <c r="FX98" s="7">
        <v>26.066666666666599</v>
      </c>
      <c r="FY98" s="7">
        <v>34.633333333333297</v>
      </c>
      <c r="FZ98" s="7">
        <v>15.3</v>
      </c>
      <c r="GA98" s="7">
        <v>13.3333333333333</v>
      </c>
    </row>
    <row r="99" spans="1:183" x14ac:dyDescent="0.3">
      <c r="A99" s="6">
        <v>39507</v>
      </c>
      <c r="B99" s="7">
        <v>15.4</v>
      </c>
      <c r="C99" s="7">
        <v>0</v>
      </c>
      <c r="D99" s="7">
        <v>0</v>
      </c>
      <c r="E99" s="7">
        <v>0</v>
      </c>
      <c r="F99" s="7">
        <v>11.5</v>
      </c>
      <c r="G99" s="7">
        <v>18</v>
      </c>
      <c r="H99" s="7">
        <v>13.3</v>
      </c>
      <c r="I99" s="7">
        <v>22.4</v>
      </c>
      <c r="J99" s="7">
        <v>0</v>
      </c>
      <c r="K99" s="7">
        <v>14.3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7.5</v>
      </c>
      <c r="R99" s="7">
        <v>20.100000000000001</v>
      </c>
      <c r="S99" s="7">
        <v>3.7</v>
      </c>
      <c r="T99" s="7">
        <v>17</v>
      </c>
      <c r="U99" s="7">
        <v>0</v>
      </c>
      <c r="V99" s="7">
        <v>17.18</v>
      </c>
      <c r="W99" s="7">
        <v>0</v>
      </c>
      <c r="X99" s="7">
        <v>21.18</v>
      </c>
      <c r="Y99" s="7">
        <v>53.4</v>
      </c>
      <c r="Z99" s="7">
        <v>55.4</v>
      </c>
      <c r="AA99" s="7">
        <v>59.3</v>
      </c>
      <c r="AB99" s="7">
        <v>52.8</v>
      </c>
      <c r="AC99" s="7">
        <v>0</v>
      </c>
      <c r="AD99" s="7">
        <v>0</v>
      </c>
      <c r="AE99" s="7">
        <v>24.3</v>
      </c>
      <c r="AF99" s="7">
        <v>24.5</v>
      </c>
      <c r="AG99" s="7">
        <v>33.5</v>
      </c>
      <c r="AH99" s="7">
        <v>16.7</v>
      </c>
      <c r="AI99" s="7">
        <v>4.2</v>
      </c>
      <c r="AJ99" s="7">
        <v>24.9</v>
      </c>
      <c r="AK99" s="7">
        <v>-0.2</v>
      </c>
      <c r="AL99" s="7">
        <v>23.7</v>
      </c>
      <c r="AM99" s="7">
        <v>-6.2</v>
      </c>
      <c r="AN99" s="7">
        <v>26.5</v>
      </c>
      <c r="AO99" s="7">
        <v>33.799999999999997</v>
      </c>
      <c r="AP99" s="7">
        <v>23.5</v>
      </c>
      <c r="AQ99" s="7">
        <v>20.100000000000001</v>
      </c>
      <c r="AR99" s="7">
        <v>31.5</v>
      </c>
      <c r="AS99" s="7">
        <v>77</v>
      </c>
      <c r="AT99" s="7">
        <v>26.1</v>
      </c>
      <c r="AU99" s="7">
        <v>22.6</v>
      </c>
      <c r="AV99" s="7">
        <v>29.2</v>
      </c>
      <c r="AW99" s="7">
        <v>0.7</v>
      </c>
      <c r="AX99" s="7">
        <v>41.3</v>
      </c>
      <c r="AY99" s="7">
        <v>58.1</v>
      </c>
      <c r="AZ99" s="7">
        <v>77</v>
      </c>
      <c r="BA99" s="7">
        <v>21.6</v>
      </c>
      <c r="BB99" s="7">
        <v>35.799999999999997</v>
      </c>
      <c r="BC99" s="7">
        <v>0.8</v>
      </c>
      <c r="BD99" s="7">
        <v>-5.5</v>
      </c>
      <c r="BE99" s="7">
        <v>39.200000000000003</v>
      </c>
      <c r="BF99" s="7">
        <v>0.4</v>
      </c>
      <c r="BG99" s="7">
        <v>48.9</v>
      </c>
      <c r="BH99" s="7">
        <v>5.6</v>
      </c>
      <c r="BI99" s="7">
        <v>8</v>
      </c>
      <c r="BJ99" s="7">
        <v>34.1</v>
      </c>
      <c r="BK99" s="7">
        <v>32.700000000000003</v>
      </c>
      <c r="BL99" s="7">
        <v>38.700000000000003</v>
      </c>
      <c r="BM99" s="7">
        <v>11.5</v>
      </c>
      <c r="BN99" s="7">
        <v>29</v>
      </c>
      <c r="BO99" s="7">
        <v>23.3</v>
      </c>
      <c r="BP99" s="7">
        <v>8.4</v>
      </c>
      <c r="BQ99" s="7">
        <v>29.3</v>
      </c>
      <c r="BR99" s="7">
        <v>3.5640999999999998</v>
      </c>
      <c r="BS99" s="7">
        <v>-4.7</v>
      </c>
      <c r="BT99" s="7">
        <v>-2.6</v>
      </c>
      <c r="BU99" s="7">
        <v>22.2</v>
      </c>
      <c r="BV99" s="7">
        <v>38.299999999999997</v>
      </c>
      <c r="BW99" s="7">
        <v>0</v>
      </c>
      <c r="BX99" s="7">
        <v>32.9</v>
      </c>
      <c r="BY99" s="7">
        <v>30.7</v>
      </c>
      <c r="BZ99" s="7">
        <v>13</v>
      </c>
      <c r="CA99" s="7">
        <v>28</v>
      </c>
      <c r="CB99" s="7">
        <v>57.2</v>
      </c>
      <c r="CC99" s="7">
        <v>32.9</v>
      </c>
      <c r="CD99" s="7">
        <v>35.799999999999997</v>
      </c>
      <c r="CE99" s="7">
        <v>52.7</v>
      </c>
      <c r="CF99" s="7">
        <v>49.2</v>
      </c>
      <c r="CG99" s="7">
        <v>105.55</v>
      </c>
      <c r="CH99" s="7">
        <v>31.9</v>
      </c>
      <c r="CI99" s="7">
        <v>27.2</v>
      </c>
      <c r="CJ99" s="7">
        <v>32.1</v>
      </c>
      <c r="CK99" s="7">
        <v>31.6</v>
      </c>
      <c r="CL99" s="7">
        <v>-4.2</v>
      </c>
      <c r="CM99" s="7">
        <v>-3.6</v>
      </c>
      <c r="CN99" s="7">
        <v>-27.3</v>
      </c>
      <c r="CO99" s="7">
        <v>-10.5</v>
      </c>
      <c r="CP99" s="7">
        <v>5.3</v>
      </c>
      <c r="CQ99" s="7">
        <v>-6.7</v>
      </c>
      <c r="CR99" s="7">
        <v>0</v>
      </c>
      <c r="CS99" s="7">
        <v>11.5</v>
      </c>
      <c r="CT99" s="7">
        <v>0</v>
      </c>
      <c r="CU99" s="7">
        <v>0</v>
      </c>
      <c r="CV99" s="7">
        <v>0</v>
      </c>
      <c r="CW99" s="7">
        <v>19.100000000000001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10.18</v>
      </c>
      <c r="DF99" s="9">
        <f>1/3*DF97+2/3*DF100</f>
        <v>13.399999999999999</v>
      </c>
      <c r="DG99" s="9">
        <f>1/3*DG97+2/3*DG100</f>
        <v>11.666666666666666</v>
      </c>
      <c r="DH99" s="7">
        <v>19.91</v>
      </c>
      <c r="DI99" s="7">
        <v>27</v>
      </c>
      <c r="DJ99" s="7">
        <v>-65.47</v>
      </c>
      <c r="DK99" s="7">
        <v>23.07</v>
      </c>
      <c r="DL99" s="7">
        <v>0</v>
      </c>
      <c r="DM99" s="7">
        <v>16471.34</v>
      </c>
      <c r="DN99" s="7">
        <v>5.96</v>
      </c>
      <c r="DO99" s="7">
        <v>19.2</v>
      </c>
      <c r="DP99" s="7">
        <v>17.48</v>
      </c>
      <c r="DQ99" s="7">
        <v>15.73</v>
      </c>
      <c r="DR99" s="7">
        <v>-41.18</v>
      </c>
      <c r="DS99" s="7">
        <v>-76.56</v>
      </c>
      <c r="DT99" s="7">
        <v>2.89</v>
      </c>
      <c r="DU99" s="7">
        <v>-88.36</v>
      </c>
      <c r="DV99" s="7">
        <v>-28.63</v>
      </c>
      <c r="DW99" s="7">
        <v>153.29</v>
      </c>
      <c r="DX99" s="7">
        <v>0</v>
      </c>
      <c r="DY99" s="7">
        <v>0</v>
      </c>
      <c r="DZ99" s="7">
        <v>0</v>
      </c>
      <c r="EA99" s="7">
        <v>0</v>
      </c>
      <c r="EB99" s="7">
        <v>2.4847000000000001</v>
      </c>
      <c r="EC99" s="7">
        <v>0</v>
      </c>
      <c r="ED99" s="7">
        <v>0</v>
      </c>
      <c r="EE99" s="7">
        <v>0</v>
      </c>
      <c r="EF99" s="7">
        <v>0</v>
      </c>
      <c r="EG99" s="7">
        <v>3.15</v>
      </c>
      <c r="EH99" s="7">
        <v>3.16</v>
      </c>
      <c r="EI99" s="7">
        <v>3.1</v>
      </c>
      <c r="EJ99" s="7">
        <v>3.35</v>
      </c>
      <c r="EK99" s="7">
        <v>3.56</v>
      </c>
      <c r="EL99" s="7">
        <v>0</v>
      </c>
      <c r="EM99" s="7">
        <v>8.6999999999999993</v>
      </c>
      <c r="EN99" s="7">
        <v>6.62</v>
      </c>
      <c r="EO99" s="7">
        <v>109.2</v>
      </c>
      <c r="EP99" s="7">
        <v>12.3</v>
      </c>
      <c r="EQ99" s="7">
        <v>2.7333333333333298</v>
      </c>
      <c r="ER99" s="7">
        <v>13.3</v>
      </c>
      <c r="ES99" s="7">
        <v>13.3666666666666</v>
      </c>
      <c r="ET99" s="7">
        <v>3.0333333333333301</v>
      </c>
      <c r="EU99" s="7">
        <v>13.4333333333333</v>
      </c>
      <c r="EV99" s="7">
        <v>12.233333333333301</v>
      </c>
      <c r="EW99" s="7">
        <v>15.966666666666599</v>
      </c>
      <c r="EX99" s="7">
        <v>10.633333333333301</v>
      </c>
      <c r="EY99" s="7">
        <v>12.566666666666601</v>
      </c>
      <c r="EZ99" s="7">
        <v>13.4</v>
      </c>
      <c r="FA99" s="7">
        <v>14.466666666666599</v>
      </c>
      <c r="FB99" s="7">
        <v>12.633333333333301</v>
      </c>
      <c r="FC99" s="7">
        <v>18.5489833333333</v>
      </c>
      <c r="FD99" s="7">
        <v>19.276633333333301</v>
      </c>
      <c r="FE99" s="7">
        <v>26.644966666666601</v>
      </c>
      <c r="FF99" s="7">
        <v>13.86055</v>
      </c>
      <c r="FG99" s="7">
        <v>1240.220603</v>
      </c>
      <c r="FH99" s="7">
        <v>12.6963253333333</v>
      </c>
      <c r="FI99" s="7">
        <v>82.036894333333294</v>
      </c>
      <c r="FJ99" s="7">
        <v>8.9345036666666608</v>
      </c>
      <c r="FK99" s="7">
        <v>17.9631056666666</v>
      </c>
      <c r="FL99" s="7">
        <v>3.76182166666666</v>
      </c>
      <c r="FM99" s="7">
        <v>6.8271896666666603</v>
      </c>
      <c r="FN99" s="7">
        <v>-0.163878</v>
      </c>
      <c r="FO99" s="7">
        <v>0.95186966666666595</v>
      </c>
      <c r="FP99" s="7">
        <v>12.283916666666601</v>
      </c>
      <c r="FQ99" s="7">
        <v>0</v>
      </c>
      <c r="FR99" s="7">
        <v>145.6</v>
      </c>
      <c r="FS99" s="7">
        <v>18.8</v>
      </c>
      <c r="FT99" s="7">
        <v>97.1666666666666</v>
      </c>
      <c r="FU99" s="7">
        <v>29.633333333333301</v>
      </c>
      <c r="FV99" s="7">
        <v>19.133333333333301</v>
      </c>
      <c r="FW99" s="7">
        <v>10.5</v>
      </c>
      <c r="FX99" s="7">
        <v>26.533333333333299</v>
      </c>
      <c r="FY99" s="7">
        <v>35.266666666666602</v>
      </c>
      <c r="FZ99" s="7">
        <v>13.4</v>
      </c>
      <c r="GA99" s="7">
        <v>11.6666666666666</v>
      </c>
    </row>
    <row r="100" spans="1:183" x14ac:dyDescent="0.3">
      <c r="A100" s="6">
        <v>39538</v>
      </c>
      <c r="B100" s="7">
        <v>17.8</v>
      </c>
      <c r="C100" s="7">
        <v>0</v>
      </c>
      <c r="D100" s="7">
        <v>0</v>
      </c>
      <c r="E100" s="7">
        <v>0</v>
      </c>
      <c r="F100" s="7">
        <v>14.3</v>
      </c>
      <c r="G100" s="7">
        <v>20.399999999999999</v>
      </c>
      <c r="H100" s="7">
        <v>15.6</v>
      </c>
      <c r="I100" s="7">
        <v>24.1</v>
      </c>
      <c r="J100" s="7">
        <v>0</v>
      </c>
      <c r="K100" s="7">
        <v>16.600000000000001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10</v>
      </c>
      <c r="R100" s="7">
        <v>2.1</v>
      </c>
      <c r="S100" s="7">
        <v>10.3</v>
      </c>
      <c r="T100" s="7">
        <v>3</v>
      </c>
      <c r="U100" s="7">
        <v>0</v>
      </c>
      <c r="V100" s="9">
        <f t="shared" ref="V100" si="108">2/3*V99+1/3*V102</f>
        <v>17.189999999999998</v>
      </c>
      <c r="W100" s="7">
        <v>0</v>
      </c>
      <c r="X100" s="9">
        <f t="shared" ref="X100" si="109">2/3*X99+1/3*X102</f>
        <v>22.81</v>
      </c>
      <c r="Y100" s="7">
        <v>58.4</v>
      </c>
      <c r="Z100" s="7">
        <v>64.099999999999994</v>
      </c>
      <c r="AA100" s="7">
        <v>58.9</v>
      </c>
      <c r="AB100" s="7">
        <v>54.4</v>
      </c>
      <c r="AC100" s="7">
        <v>0</v>
      </c>
      <c r="AD100" s="7">
        <v>0</v>
      </c>
      <c r="AE100" s="7">
        <v>25.9</v>
      </c>
      <c r="AF100" s="7">
        <v>27</v>
      </c>
      <c r="AG100" s="7">
        <v>18.8</v>
      </c>
      <c r="AH100" s="7">
        <v>19.2</v>
      </c>
      <c r="AI100" s="7">
        <v>18.8</v>
      </c>
      <c r="AJ100" s="7">
        <v>25.2</v>
      </c>
      <c r="AK100" s="7">
        <v>28.3</v>
      </c>
      <c r="AL100" s="7">
        <v>20.6</v>
      </c>
      <c r="AM100" s="7">
        <v>-6.5</v>
      </c>
      <c r="AN100" s="7">
        <v>30</v>
      </c>
      <c r="AO100" s="7">
        <v>23.2</v>
      </c>
      <c r="AP100" s="7">
        <v>26.8</v>
      </c>
      <c r="AQ100" s="7">
        <v>23.3</v>
      </c>
      <c r="AR100" s="7">
        <v>26.2</v>
      </c>
      <c r="AS100" s="7">
        <v>80.8</v>
      </c>
      <c r="AT100" s="7">
        <v>25.9</v>
      </c>
      <c r="AU100" s="7">
        <v>25.3</v>
      </c>
      <c r="AV100" s="7">
        <v>25.6</v>
      </c>
      <c r="AW100" s="7">
        <v>1</v>
      </c>
      <c r="AX100" s="7">
        <v>43.8</v>
      </c>
      <c r="AY100" s="7">
        <v>55.2</v>
      </c>
      <c r="AZ100" s="7">
        <v>80.8</v>
      </c>
      <c r="BA100" s="7">
        <v>31.6</v>
      </c>
      <c r="BB100" s="7">
        <v>31.9</v>
      </c>
      <c r="BC100" s="7">
        <v>6.6</v>
      </c>
      <c r="BD100" s="7">
        <v>-14.1</v>
      </c>
      <c r="BE100" s="7">
        <v>30.3</v>
      </c>
      <c r="BF100" s="7">
        <v>5.3</v>
      </c>
      <c r="BG100" s="7">
        <v>32.9</v>
      </c>
      <c r="BH100" s="7">
        <v>2.4</v>
      </c>
      <c r="BI100" s="7">
        <v>16.8</v>
      </c>
      <c r="BJ100" s="7">
        <v>34.700000000000003</v>
      </c>
      <c r="BK100" s="7">
        <v>42.9</v>
      </c>
      <c r="BL100" s="7">
        <v>28.6</v>
      </c>
      <c r="BM100" s="7">
        <v>27</v>
      </c>
      <c r="BN100" s="7">
        <v>33.5</v>
      </c>
      <c r="BO100" s="7">
        <v>15.4</v>
      </c>
      <c r="BP100" s="7">
        <v>26.2</v>
      </c>
      <c r="BQ100" s="7">
        <v>22.5</v>
      </c>
      <c r="BR100" s="7">
        <v>11.6005</v>
      </c>
      <c r="BS100" s="7">
        <v>3.8</v>
      </c>
      <c r="BT100" s="7">
        <v>-4.4000000000000004</v>
      </c>
      <c r="BU100" s="7">
        <v>19.5</v>
      </c>
      <c r="BV100" s="7">
        <v>39.6</v>
      </c>
      <c r="BW100" s="7">
        <v>0</v>
      </c>
      <c r="BX100" s="7">
        <v>32.299999999999997</v>
      </c>
      <c r="BY100" s="7">
        <v>34.700000000000003</v>
      </c>
      <c r="BZ100" s="7">
        <v>11.2</v>
      </c>
      <c r="CA100" s="7">
        <v>20.9</v>
      </c>
      <c r="CB100" s="7">
        <v>35.5</v>
      </c>
      <c r="CC100" s="7">
        <v>32.299999999999997</v>
      </c>
      <c r="CD100" s="7">
        <v>29.7</v>
      </c>
      <c r="CE100" s="7">
        <v>43</v>
      </c>
      <c r="CF100" s="7">
        <v>36.299999999999997</v>
      </c>
      <c r="CG100" s="7">
        <v>104.72</v>
      </c>
      <c r="CH100" s="7">
        <v>29.5</v>
      </c>
      <c r="CI100" s="7">
        <v>25.9</v>
      </c>
      <c r="CJ100" s="7">
        <v>27.5</v>
      </c>
      <c r="CK100" s="7">
        <v>26.9</v>
      </c>
      <c r="CL100" s="7">
        <v>-2</v>
      </c>
      <c r="CM100" s="7">
        <v>-0.3</v>
      </c>
      <c r="CN100" s="7">
        <v>-22.4</v>
      </c>
      <c r="CO100" s="7">
        <v>-14.9</v>
      </c>
      <c r="CP100" s="7">
        <v>1.6</v>
      </c>
      <c r="CQ100" s="7">
        <v>1.4</v>
      </c>
      <c r="CR100" s="7">
        <v>0</v>
      </c>
      <c r="CS100" s="7">
        <v>11.1</v>
      </c>
      <c r="CT100" s="7">
        <v>0</v>
      </c>
      <c r="CU100" s="7">
        <v>0</v>
      </c>
      <c r="CV100" s="7">
        <v>0</v>
      </c>
      <c r="CW100" s="7">
        <v>21.5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12.71</v>
      </c>
      <c r="DF100" s="7">
        <v>11.5</v>
      </c>
      <c r="DG100" s="7">
        <v>10</v>
      </c>
      <c r="DH100" s="7">
        <v>24.72</v>
      </c>
      <c r="DI100" s="7">
        <v>44.1</v>
      </c>
      <c r="DJ100" s="7">
        <v>90.61</v>
      </c>
      <c r="DK100" s="7">
        <v>24.74</v>
      </c>
      <c r="DL100" s="7">
        <v>0</v>
      </c>
      <c r="DM100" s="7">
        <v>16821.77</v>
      </c>
      <c r="DN100" s="7">
        <v>11.12</v>
      </c>
      <c r="DO100" s="7">
        <v>18.25</v>
      </c>
      <c r="DP100" s="7">
        <v>16.29</v>
      </c>
      <c r="DQ100" s="7">
        <v>14.78</v>
      </c>
      <c r="DR100" s="7">
        <v>-35.840000000000003</v>
      </c>
      <c r="DS100" s="7">
        <v>-55.72</v>
      </c>
      <c r="DT100" s="7">
        <v>-16.54</v>
      </c>
      <c r="DU100" s="7">
        <v>-12.99</v>
      </c>
      <c r="DV100" s="7">
        <v>-42.51</v>
      </c>
      <c r="DW100" s="7">
        <v>22.29</v>
      </c>
      <c r="DX100" s="7">
        <v>0</v>
      </c>
      <c r="DY100" s="7">
        <v>-20.81</v>
      </c>
      <c r="DZ100" s="7">
        <v>0</v>
      </c>
      <c r="EA100" s="7">
        <v>0</v>
      </c>
      <c r="EB100" s="7">
        <v>2.2848000000000002</v>
      </c>
      <c r="EC100" s="7">
        <v>0</v>
      </c>
      <c r="ED100" s="7">
        <v>0</v>
      </c>
      <c r="EE100" s="7">
        <v>0</v>
      </c>
      <c r="EF100" s="7">
        <v>0</v>
      </c>
      <c r="EG100" s="7">
        <v>3</v>
      </c>
      <c r="EH100" s="9">
        <f>EH99+1/4*(EH103-EH99)</f>
        <v>3.3075000000000001</v>
      </c>
      <c r="EI100" s="7">
        <v>3.09</v>
      </c>
      <c r="EJ100" s="7">
        <v>3.33</v>
      </c>
      <c r="EK100" s="7">
        <v>3.44</v>
      </c>
      <c r="EL100" s="7">
        <v>0</v>
      </c>
      <c r="EM100" s="7">
        <v>8.3000000000000007</v>
      </c>
      <c r="EN100" s="7">
        <v>7.95</v>
      </c>
      <c r="EO100" s="7">
        <v>110.2</v>
      </c>
      <c r="EP100" s="7">
        <v>11.5</v>
      </c>
      <c r="EQ100" s="7">
        <v>2.7</v>
      </c>
      <c r="ER100" s="7">
        <v>12.7</v>
      </c>
      <c r="ES100" s="7">
        <v>11.399999999999901</v>
      </c>
      <c r="ET100" s="7">
        <v>3.1</v>
      </c>
      <c r="EU100" s="7">
        <v>13</v>
      </c>
      <c r="EV100" s="7">
        <v>10.6</v>
      </c>
      <c r="EW100" s="7">
        <v>13.5</v>
      </c>
      <c r="EX100" s="7">
        <v>9.1</v>
      </c>
      <c r="EY100" s="7">
        <v>10.7</v>
      </c>
      <c r="EZ100" s="7">
        <v>12.7</v>
      </c>
      <c r="FA100" s="7">
        <v>8.5999999999999908</v>
      </c>
      <c r="FB100" s="7">
        <v>11.5</v>
      </c>
      <c r="FC100" s="7">
        <v>21.120125000000002</v>
      </c>
      <c r="FD100" s="7">
        <v>23.6327</v>
      </c>
      <c r="FE100" s="7">
        <v>32.23395</v>
      </c>
      <c r="FF100" s="7">
        <v>12.955774999999999</v>
      </c>
      <c r="FG100" s="7">
        <v>1485.506926</v>
      </c>
      <c r="FH100" s="7">
        <v>15.470114000000001</v>
      </c>
      <c r="FI100" s="7">
        <v>55.337535000000003</v>
      </c>
      <c r="FJ100" s="7">
        <v>8.5607799999999994</v>
      </c>
      <c r="FK100" s="7">
        <v>44.662464999999997</v>
      </c>
      <c r="FL100" s="7">
        <v>6.9093339999999897</v>
      </c>
      <c r="FM100" s="7">
        <v>5.8315949999999903</v>
      </c>
      <c r="FN100" s="7">
        <v>-0.19509899999999999</v>
      </c>
      <c r="FO100" s="7">
        <v>1.53352299999999</v>
      </c>
      <c r="FP100" s="7">
        <v>11.344981000000001</v>
      </c>
      <c r="FQ100" s="7">
        <v>0</v>
      </c>
      <c r="FR100" s="7">
        <v>145.9</v>
      </c>
      <c r="FS100" s="7">
        <v>18.8</v>
      </c>
      <c r="FT100" s="7">
        <v>97.7</v>
      </c>
      <c r="FU100" s="7">
        <v>29.4</v>
      </c>
      <c r="FV100" s="7">
        <v>18.899999999999999</v>
      </c>
      <c r="FW100" s="7">
        <v>10.5</v>
      </c>
      <c r="FX100" s="7">
        <v>27</v>
      </c>
      <c r="FY100" s="7">
        <v>35.9</v>
      </c>
      <c r="FZ100" s="7">
        <v>11.5</v>
      </c>
      <c r="GA100" s="7">
        <v>9.9999999999999893</v>
      </c>
    </row>
    <row r="101" spans="1:183" x14ac:dyDescent="0.3">
      <c r="A101" s="6">
        <v>39568</v>
      </c>
      <c r="B101" s="7">
        <v>15.7</v>
      </c>
      <c r="C101" s="7">
        <v>0</v>
      </c>
      <c r="D101" s="7">
        <v>0</v>
      </c>
      <c r="E101" s="7">
        <v>0</v>
      </c>
      <c r="F101" s="7">
        <v>11.3</v>
      </c>
      <c r="G101" s="7">
        <v>18.100000000000001</v>
      </c>
      <c r="H101" s="7">
        <v>14.1</v>
      </c>
      <c r="I101" s="7">
        <v>23.2</v>
      </c>
      <c r="J101" s="7">
        <v>0</v>
      </c>
      <c r="K101" s="7">
        <v>12.8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7.4</v>
      </c>
      <c r="R101" s="7">
        <v>17</v>
      </c>
      <c r="S101" s="7">
        <v>7.3</v>
      </c>
      <c r="T101" s="7">
        <v>19.3</v>
      </c>
      <c r="U101" s="7">
        <v>0</v>
      </c>
      <c r="V101" s="9">
        <f t="shared" ref="V101" si="110">1/3*V99+2/3*V102</f>
        <v>17.2</v>
      </c>
      <c r="W101" s="7">
        <v>0</v>
      </c>
      <c r="X101" s="9">
        <f t="shared" ref="X101" si="111">1/3*X99+2/3*X102</f>
        <v>24.439999999999998</v>
      </c>
      <c r="Y101" s="7">
        <v>59.2</v>
      </c>
      <c r="Z101" s="7">
        <v>66.5</v>
      </c>
      <c r="AA101" s="7">
        <v>58.4</v>
      </c>
      <c r="AB101" s="7">
        <v>55.4</v>
      </c>
      <c r="AC101" s="7">
        <v>0</v>
      </c>
      <c r="AD101" s="7">
        <v>0</v>
      </c>
      <c r="AE101" s="7">
        <v>25.7</v>
      </c>
      <c r="AF101" s="7">
        <v>26.8</v>
      </c>
      <c r="AG101" s="7">
        <v>16.100000000000001</v>
      </c>
      <c r="AH101" s="7">
        <v>20.3</v>
      </c>
      <c r="AI101" s="7">
        <v>23.2</v>
      </c>
      <c r="AJ101" s="7">
        <v>23.2</v>
      </c>
      <c r="AK101" s="7">
        <v>36</v>
      </c>
      <c r="AL101" s="7">
        <v>18.2</v>
      </c>
      <c r="AM101" s="7">
        <v>-5.5</v>
      </c>
      <c r="AN101" s="7">
        <v>28.1</v>
      </c>
      <c r="AO101" s="7">
        <v>18</v>
      </c>
      <c r="AP101" s="7">
        <v>26.9</v>
      </c>
      <c r="AQ101" s="7">
        <v>23.4</v>
      </c>
      <c r="AR101" s="7">
        <v>24.5</v>
      </c>
      <c r="AS101" s="7">
        <v>71.599999999999994</v>
      </c>
      <c r="AT101" s="7">
        <v>25.9</v>
      </c>
      <c r="AU101" s="7">
        <v>24.9</v>
      </c>
      <c r="AV101" s="7">
        <v>24.5</v>
      </c>
      <c r="AW101" s="7">
        <v>1.1000000000000001</v>
      </c>
      <c r="AX101" s="7">
        <v>44</v>
      </c>
      <c r="AY101" s="7">
        <v>54.8</v>
      </c>
      <c r="AZ101" s="7">
        <v>71.599999999999994</v>
      </c>
      <c r="BA101" s="7">
        <v>32.1</v>
      </c>
      <c r="BB101" s="7">
        <v>31.2</v>
      </c>
      <c r="BC101" s="7">
        <v>7.3</v>
      </c>
      <c r="BD101" s="7">
        <v>-5</v>
      </c>
      <c r="BE101" s="7">
        <v>27.6</v>
      </c>
      <c r="BF101" s="7">
        <v>7.4</v>
      </c>
      <c r="BG101" s="7">
        <v>31.9</v>
      </c>
      <c r="BH101" s="7">
        <v>13.4</v>
      </c>
      <c r="BI101" s="7">
        <v>27.9</v>
      </c>
      <c r="BJ101" s="7">
        <v>33.9</v>
      </c>
      <c r="BK101" s="7">
        <v>46.4</v>
      </c>
      <c r="BL101" s="7">
        <v>35.200000000000003</v>
      </c>
      <c r="BM101" s="7">
        <v>27.2</v>
      </c>
      <c r="BN101" s="7">
        <v>15.3</v>
      </c>
      <c r="BO101" s="7">
        <v>9.3000000000000007</v>
      </c>
      <c r="BP101" s="7">
        <v>32.799999999999997</v>
      </c>
      <c r="BQ101" s="7">
        <v>14.4</v>
      </c>
      <c r="BR101" s="7">
        <v>12.8835</v>
      </c>
      <c r="BS101" s="7">
        <v>3.7</v>
      </c>
      <c r="BT101" s="7">
        <v>-5.0999999999999996</v>
      </c>
      <c r="BU101" s="7">
        <v>16.899999999999999</v>
      </c>
      <c r="BV101" s="7">
        <v>52.7</v>
      </c>
      <c r="BW101" s="7">
        <v>0</v>
      </c>
      <c r="BX101" s="7">
        <v>32.1</v>
      </c>
      <c r="BY101" s="7">
        <v>35.200000000000003</v>
      </c>
      <c r="BZ101" s="7">
        <v>-5.5</v>
      </c>
      <c r="CA101" s="7">
        <v>20.8</v>
      </c>
      <c r="CB101" s="7">
        <v>38.200000000000003</v>
      </c>
      <c r="CC101" s="7">
        <v>32.1</v>
      </c>
      <c r="CD101" s="7">
        <v>11.1</v>
      </c>
      <c r="CE101" s="7">
        <v>35.799999999999997</v>
      </c>
      <c r="CF101" s="7">
        <v>35.799999999999997</v>
      </c>
      <c r="CG101" s="7">
        <v>104.07</v>
      </c>
      <c r="CH101" s="7">
        <v>25.9</v>
      </c>
      <c r="CI101" s="7">
        <v>20.399999999999999</v>
      </c>
      <c r="CJ101" s="7">
        <v>25.4</v>
      </c>
      <c r="CK101" s="7">
        <v>19.5</v>
      </c>
      <c r="CL101" s="7">
        <v>-4.9000000000000004</v>
      </c>
      <c r="CM101" s="7">
        <v>-4</v>
      </c>
      <c r="CN101" s="7">
        <v>-17.7</v>
      </c>
      <c r="CO101" s="7">
        <v>-18.3</v>
      </c>
      <c r="CP101" s="7">
        <v>-2.6</v>
      </c>
      <c r="CQ101" s="7">
        <v>-1.2</v>
      </c>
      <c r="CR101" s="7">
        <v>0</v>
      </c>
      <c r="CS101" s="7">
        <v>10.3</v>
      </c>
      <c r="CT101" s="7">
        <v>0</v>
      </c>
      <c r="CU101" s="7">
        <v>0</v>
      </c>
      <c r="CV101" s="7">
        <v>0</v>
      </c>
      <c r="CW101" s="7">
        <v>22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12.86</v>
      </c>
      <c r="DF101" s="9">
        <f>2/3*DF100+1/3*DF103</f>
        <v>12.466666666666665</v>
      </c>
      <c r="DG101" s="9">
        <f>2/3*DG100+1/3*DG103</f>
        <v>11.233333333333333</v>
      </c>
      <c r="DH101" s="7">
        <v>14.09</v>
      </c>
      <c r="DI101" s="7">
        <v>25.7</v>
      </c>
      <c r="DJ101" s="7">
        <v>-0.74</v>
      </c>
      <c r="DK101" s="7">
        <v>24.59</v>
      </c>
      <c r="DL101" s="7">
        <v>0</v>
      </c>
      <c r="DM101" s="7">
        <v>17566.55</v>
      </c>
      <c r="DN101" s="7">
        <v>10.7</v>
      </c>
      <c r="DO101" s="7">
        <v>19.05</v>
      </c>
      <c r="DP101" s="7">
        <v>16.940000000000001</v>
      </c>
      <c r="DQ101" s="7">
        <v>14.7</v>
      </c>
      <c r="DR101" s="7">
        <v>9.93</v>
      </c>
      <c r="DS101" s="7">
        <v>-4.7699999999999996</v>
      </c>
      <c r="DT101" s="7">
        <v>25.86</v>
      </c>
      <c r="DU101" s="7">
        <v>-41.42</v>
      </c>
      <c r="DV101" s="7">
        <v>31.24</v>
      </c>
      <c r="DW101" s="7">
        <v>46.6</v>
      </c>
      <c r="DX101" s="7">
        <v>0</v>
      </c>
      <c r="DY101" s="7">
        <v>-8.7200000000000006</v>
      </c>
      <c r="DZ101" s="7">
        <v>0</v>
      </c>
      <c r="EA101" s="7">
        <v>0</v>
      </c>
      <c r="EB101" s="7">
        <v>2.1659999999999999</v>
      </c>
      <c r="EC101" s="7">
        <v>0</v>
      </c>
      <c r="ED101" s="7">
        <v>0</v>
      </c>
      <c r="EE101" s="7">
        <v>0</v>
      </c>
      <c r="EF101" s="7">
        <v>0</v>
      </c>
      <c r="EG101" s="7">
        <v>2.96</v>
      </c>
      <c r="EH101" s="9">
        <f>EH99+2/4*(EH103-EH99)</f>
        <v>3.4550000000000001</v>
      </c>
      <c r="EI101" s="7">
        <v>3.02</v>
      </c>
      <c r="EJ101" s="7">
        <v>3.3050000000000002</v>
      </c>
      <c r="EK101" s="7">
        <v>3.48</v>
      </c>
      <c r="EL101" s="7">
        <v>0</v>
      </c>
      <c r="EM101" s="7">
        <v>8.5</v>
      </c>
      <c r="EN101" s="7">
        <v>8.1199999999999992</v>
      </c>
      <c r="EO101" s="7">
        <v>110.3</v>
      </c>
      <c r="EP101" s="7">
        <v>11.3</v>
      </c>
      <c r="EQ101" s="7">
        <v>3.1</v>
      </c>
      <c r="ER101" s="7">
        <v>12.3666666666666</v>
      </c>
      <c r="ES101" s="7">
        <v>11.4333333333333</v>
      </c>
      <c r="ET101" s="7">
        <v>3.43333333333333</v>
      </c>
      <c r="EU101" s="7">
        <v>12.7</v>
      </c>
      <c r="EV101" s="7">
        <v>10.133333333333301</v>
      </c>
      <c r="EW101" s="7">
        <v>14.066666666666601</v>
      </c>
      <c r="EX101" s="7">
        <v>9.36666666666666</v>
      </c>
      <c r="EY101" s="7">
        <v>9.7333333333333307</v>
      </c>
      <c r="EZ101" s="7">
        <v>12.3666666666666</v>
      </c>
      <c r="FA101" s="7">
        <v>7.5666666666666602</v>
      </c>
      <c r="FB101" s="7">
        <v>11.6666666666666</v>
      </c>
      <c r="FC101" s="7">
        <v>23.6912666666666</v>
      </c>
      <c r="FD101" s="7">
        <v>27.988766666666599</v>
      </c>
      <c r="FE101" s="7">
        <v>37.822933333333303</v>
      </c>
      <c r="FF101" s="7">
        <v>12.051</v>
      </c>
      <c r="FG101" s="7">
        <v>1361.0038050000001</v>
      </c>
      <c r="FH101" s="7">
        <v>13.597047666666599</v>
      </c>
      <c r="FI101" s="7">
        <v>65.510722999999999</v>
      </c>
      <c r="FJ101" s="7">
        <v>8.5264233333333301</v>
      </c>
      <c r="FK101" s="7">
        <v>34.489277000000001</v>
      </c>
      <c r="FL101" s="7">
        <v>5.0706243333333303</v>
      </c>
      <c r="FM101" s="7">
        <v>6.1082776666666598</v>
      </c>
      <c r="FN101" s="7">
        <v>-0.160196333333333</v>
      </c>
      <c r="FO101" s="7">
        <v>1.2866443333333299</v>
      </c>
      <c r="FP101" s="7">
        <v>11.147055999999999</v>
      </c>
      <c r="FQ101" s="7">
        <v>0</v>
      </c>
      <c r="FR101" s="7">
        <v>145.433333333333</v>
      </c>
      <c r="FS101" s="7">
        <v>18.733333333333299</v>
      </c>
      <c r="FT101" s="7">
        <v>97.566666666666606</v>
      </c>
      <c r="FU101" s="7">
        <v>29.133333333333301</v>
      </c>
      <c r="FV101" s="7">
        <v>18.600000000000001</v>
      </c>
      <c r="FW101" s="7">
        <v>10.533333333333299</v>
      </c>
      <c r="FX101" s="7">
        <v>27.1</v>
      </c>
      <c r="FY101" s="7">
        <v>35.6666666666666</v>
      </c>
      <c r="FZ101" s="7">
        <v>12.466666666666599</v>
      </c>
      <c r="GA101" s="7">
        <v>11.233333333333301</v>
      </c>
    </row>
    <row r="102" spans="1:183" x14ac:dyDescent="0.3">
      <c r="A102" s="6">
        <v>39599</v>
      </c>
      <c r="B102" s="7">
        <v>16</v>
      </c>
      <c r="C102" s="7">
        <v>0</v>
      </c>
      <c r="D102" s="7">
        <v>0</v>
      </c>
      <c r="E102" s="7">
        <v>0</v>
      </c>
      <c r="F102" s="7">
        <v>12.6</v>
      </c>
      <c r="G102" s="7">
        <v>17.7</v>
      </c>
      <c r="H102" s="7">
        <v>14.4</v>
      </c>
      <c r="I102" s="7">
        <v>22.1</v>
      </c>
      <c r="J102" s="7">
        <v>0</v>
      </c>
      <c r="K102" s="7">
        <v>11.8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5.7</v>
      </c>
      <c r="R102" s="7">
        <v>6</v>
      </c>
      <c r="S102" s="7">
        <v>6.3</v>
      </c>
      <c r="T102" s="7">
        <v>6.4</v>
      </c>
      <c r="U102" s="7">
        <v>0</v>
      </c>
      <c r="V102" s="7">
        <v>17.21</v>
      </c>
      <c r="W102" s="7">
        <v>0</v>
      </c>
      <c r="X102" s="7">
        <v>26.07</v>
      </c>
      <c r="Y102" s="7">
        <v>53.3</v>
      </c>
      <c r="Z102" s="7">
        <v>55.7</v>
      </c>
      <c r="AA102" s="7">
        <v>57.4</v>
      </c>
      <c r="AB102" s="7">
        <v>54.7</v>
      </c>
      <c r="AC102" s="7">
        <v>0</v>
      </c>
      <c r="AD102" s="7">
        <v>0</v>
      </c>
      <c r="AE102" s="7">
        <v>25.6</v>
      </c>
      <c r="AF102" s="7">
        <v>27.1</v>
      </c>
      <c r="AG102" s="7">
        <v>14.1</v>
      </c>
      <c r="AH102" s="7">
        <v>16.7</v>
      </c>
      <c r="AI102" s="7">
        <v>20.9</v>
      </c>
      <c r="AJ102" s="7">
        <v>23.7</v>
      </c>
      <c r="AK102" s="7">
        <v>42.2</v>
      </c>
      <c r="AL102" s="7">
        <v>17.600000000000001</v>
      </c>
      <c r="AM102" s="7">
        <v>-3.5</v>
      </c>
      <c r="AN102" s="7">
        <v>29.3</v>
      </c>
      <c r="AO102" s="7">
        <v>14.6</v>
      </c>
      <c r="AP102" s="7">
        <v>26.5</v>
      </c>
      <c r="AQ102" s="7">
        <v>24.1</v>
      </c>
      <c r="AR102" s="7">
        <v>24.4</v>
      </c>
      <c r="AS102" s="7">
        <v>66.099999999999994</v>
      </c>
      <c r="AT102" s="7">
        <v>25.6</v>
      </c>
      <c r="AU102" s="7">
        <v>25</v>
      </c>
      <c r="AV102" s="7">
        <v>23.6</v>
      </c>
      <c r="AW102" s="7">
        <v>1.3</v>
      </c>
      <c r="AX102" s="7">
        <v>44.3</v>
      </c>
      <c r="AY102" s="7">
        <v>54.4</v>
      </c>
      <c r="AZ102" s="7">
        <v>66.099999999999994</v>
      </c>
      <c r="BA102" s="7">
        <v>33.799999999999997</v>
      </c>
      <c r="BB102" s="7">
        <v>30.5</v>
      </c>
      <c r="BC102" s="7">
        <v>6.9</v>
      </c>
      <c r="BD102" s="7">
        <v>0.7</v>
      </c>
      <c r="BE102" s="7">
        <v>26.2</v>
      </c>
      <c r="BF102" s="7">
        <v>7.1</v>
      </c>
      <c r="BG102" s="7">
        <v>34.6</v>
      </c>
      <c r="BH102" s="7">
        <v>0</v>
      </c>
      <c r="BI102" s="7">
        <v>44.2</v>
      </c>
      <c r="BJ102" s="7">
        <v>34</v>
      </c>
      <c r="BK102" s="7">
        <v>47.9</v>
      </c>
      <c r="BL102" s="7">
        <v>36</v>
      </c>
      <c r="BM102" s="7">
        <v>31.2</v>
      </c>
      <c r="BN102" s="7">
        <v>16.8</v>
      </c>
      <c r="BO102" s="7">
        <v>7.8</v>
      </c>
      <c r="BP102" s="7">
        <v>26.9</v>
      </c>
      <c r="BQ102" s="7">
        <v>16.600000000000001</v>
      </c>
      <c r="BR102" s="7">
        <v>13.8353</v>
      </c>
      <c r="BS102" s="7">
        <v>4.5999999999999996</v>
      </c>
      <c r="BT102" s="7">
        <v>-2.5</v>
      </c>
      <c r="BU102" s="7">
        <v>17.600000000000001</v>
      </c>
      <c r="BV102" s="7">
        <v>37.9</v>
      </c>
      <c r="BW102" s="7">
        <v>0</v>
      </c>
      <c r="BX102" s="7">
        <v>31.9</v>
      </c>
      <c r="BY102" s="7">
        <v>35</v>
      </c>
      <c r="BZ102" s="7">
        <v>-3.2</v>
      </c>
      <c r="CA102" s="7">
        <v>21.7</v>
      </c>
      <c r="CB102" s="7">
        <v>36.6</v>
      </c>
      <c r="CC102" s="7">
        <v>31.9</v>
      </c>
      <c r="CD102" s="7">
        <v>13.7</v>
      </c>
      <c r="CE102" s="7">
        <v>39.299999999999997</v>
      </c>
      <c r="CF102" s="7">
        <v>36</v>
      </c>
      <c r="CG102" s="7">
        <v>103.34</v>
      </c>
      <c r="CH102" s="7">
        <v>24.3</v>
      </c>
      <c r="CI102" s="7">
        <v>19.8</v>
      </c>
      <c r="CJ102" s="7">
        <v>24.9</v>
      </c>
      <c r="CK102" s="7">
        <v>18.2</v>
      </c>
      <c r="CL102" s="7">
        <v>-7.2</v>
      </c>
      <c r="CM102" s="7">
        <v>-6.5</v>
      </c>
      <c r="CN102" s="7">
        <v>-16.399999999999999</v>
      </c>
      <c r="CO102" s="7">
        <v>-19.2</v>
      </c>
      <c r="CP102" s="7">
        <v>-5.7</v>
      </c>
      <c r="CQ102" s="7">
        <v>-1.8</v>
      </c>
      <c r="CR102" s="7">
        <v>0</v>
      </c>
      <c r="CS102" s="7">
        <v>8.8000000000000007</v>
      </c>
      <c r="CT102" s="7">
        <v>0</v>
      </c>
      <c r="CU102" s="7">
        <v>0</v>
      </c>
      <c r="CV102" s="7">
        <v>0</v>
      </c>
      <c r="CW102" s="7">
        <v>21.6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13.12</v>
      </c>
      <c r="DF102" s="9">
        <f>1/3*DF100+2/3*DF103</f>
        <v>13.433333333333334</v>
      </c>
      <c r="DG102" s="9">
        <f>1/3*DG100+2/3*DG103</f>
        <v>12.466666666666665</v>
      </c>
      <c r="DH102" s="7">
        <v>17.09</v>
      </c>
      <c r="DI102" s="7">
        <v>32</v>
      </c>
      <c r="DJ102" s="7">
        <v>-11.2</v>
      </c>
      <c r="DK102" s="7">
        <v>26.46</v>
      </c>
      <c r="DL102" s="7">
        <v>0</v>
      </c>
      <c r="DM102" s="7">
        <v>17969.61</v>
      </c>
      <c r="DN102" s="7">
        <v>12.88</v>
      </c>
      <c r="DO102" s="7">
        <v>17.93</v>
      </c>
      <c r="DP102" s="7">
        <v>18.07</v>
      </c>
      <c r="DQ102" s="7">
        <v>14.86</v>
      </c>
      <c r="DR102" s="7">
        <v>28.79</v>
      </c>
      <c r="DS102" s="7">
        <v>49.37</v>
      </c>
      <c r="DT102" s="7">
        <v>16.170000000000002</v>
      </c>
      <c r="DU102" s="7">
        <v>-22.48</v>
      </c>
      <c r="DV102" s="7">
        <v>57.92</v>
      </c>
      <c r="DW102" s="7">
        <v>458.25</v>
      </c>
      <c r="DX102" s="7">
        <v>0</v>
      </c>
      <c r="DY102" s="7">
        <v>20.25</v>
      </c>
      <c r="DZ102" s="7">
        <v>0</v>
      </c>
      <c r="EA102" s="7">
        <v>0</v>
      </c>
      <c r="EB102" s="7">
        <v>2.8565</v>
      </c>
      <c r="EC102" s="7">
        <v>0</v>
      </c>
      <c r="ED102" s="7">
        <v>0</v>
      </c>
      <c r="EE102" s="7">
        <v>0</v>
      </c>
      <c r="EF102" s="7">
        <v>0</v>
      </c>
      <c r="EG102" s="7">
        <v>3.02</v>
      </c>
      <c r="EH102" s="9">
        <f>EH99+3/4*(EH103-EH99)</f>
        <v>3.6025</v>
      </c>
      <c r="EI102" s="7">
        <v>3.27</v>
      </c>
      <c r="EJ102" s="7">
        <v>3.44</v>
      </c>
      <c r="EK102" s="7">
        <v>3.61</v>
      </c>
      <c r="EL102" s="7">
        <v>0</v>
      </c>
      <c r="EM102" s="7">
        <v>7.7</v>
      </c>
      <c r="EN102" s="7">
        <v>8.2200000000000006</v>
      </c>
      <c r="EO102" s="7">
        <v>109.6</v>
      </c>
      <c r="EP102" s="7">
        <v>11.1</v>
      </c>
      <c r="EQ102" s="7">
        <v>3.5</v>
      </c>
      <c r="ER102" s="7">
        <v>12.033333333333299</v>
      </c>
      <c r="ES102" s="7">
        <v>11.466666666666599</v>
      </c>
      <c r="ET102" s="7">
        <v>3.7666666666666599</v>
      </c>
      <c r="EU102" s="7">
        <v>12.4</v>
      </c>
      <c r="EV102" s="7">
        <v>9.6666666666666607</v>
      </c>
      <c r="EW102" s="7">
        <v>14.633333333333301</v>
      </c>
      <c r="EX102" s="7">
        <v>9.6333333333333293</v>
      </c>
      <c r="EY102" s="7">
        <v>8.7666666666666604</v>
      </c>
      <c r="EZ102" s="7">
        <v>12.033333333333299</v>
      </c>
      <c r="FA102" s="7">
        <v>6.5333333333333297</v>
      </c>
      <c r="FB102" s="7">
        <v>11.8333333333333</v>
      </c>
      <c r="FC102" s="7">
        <v>26.262408333333301</v>
      </c>
      <c r="FD102" s="7">
        <v>32.344833333333298</v>
      </c>
      <c r="FE102" s="7">
        <v>43.411916666666599</v>
      </c>
      <c r="FF102" s="7">
        <v>11.146224999999999</v>
      </c>
      <c r="FG102" s="7">
        <v>1236.5006840000001</v>
      </c>
      <c r="FH102" s="7">
        <v>11.723981333333301</v>
      </c>
      <c r="FI102" s="7">
        <v>75.683910999999995</v>
      </c>
      <c r="FJ102" s="7">
        <v>8.4920666666666609</v>
      </c>
      <c r="FK102" s="7">
        <v>24.316089000000002</v>
      </c>
      <c r="FL102" s="7">
        <v>3.2319146666666598</v>
      </c>
      <c r="FM102" s="7">
        <v>6.3849603333333302</v>
      </c>
      <c r="FN102" s="7">
        <v>-0.125293666666666</v>
      </c>
      <c r="FO102" s="7">
        <v>1.0397656666666599</v>
      </c>
      <c r="FP102" s="7">
        <v>10.949131</v>
      </c>
      <c r="FQ102" s="7">
        <v>0</v>
      </c>
      <c r="FR102" s="7">
        <v>144.96666666666599</v>
      </c>
      <c r="FS102" s="7">
        <v>18.6666666666666</v>
      </c>
      <c r="FT102" s="7">
        <v>97.433333333333294</v>
      </c>
      <c r="FU102" s="7">
        <v>28.8666666666666</v>
      </c>
      <c r="FV102" s="7">
        <v>18.3</v>
      </c>
      <c r="FW102" s="7">
        <v>10.566666666666601</v>
      </c>
      <c r="FX102" s="7">
        <v>27.2</v>
      </c>
      <c r="FY102" s="7">
        <v>35.433333333333302</v>
      </c>
      <c r="FZ102" s="7">
        <v>13.4333333333333</v>
      </c>
      <c r="GA102" s="7">
        <v>12.466666666666599</v>
      </c>
    </row>
    <row r="103" spans="1:183" x14ac:dyDescent="0.3">
      <c r="A103" s="6">
        <v>39629</v>
      </c>
      <c r="B103" s="7">
        <v>16</v>
      </c>
      <c r="C103" s="7">
        <v>0</v>
      </c>
      <c r="D103" s="7">
        <v>0</v>
      </c>
      <c r="E103" s="7">
        <v>0</v>
      </c>
      <c r="F103" s="7">
        <v>12.4</v>
      </c>
      <c r="G103" s="7">
        <v>18.5</v>
      </c>
      <c r="H103" s="7">
        <v>12.8</v>
      </c>
      <c r="I103" s="7">
        <v>22.5</v>
      </c>
      <c r="J103" s="7">
        <v>0</v>
      </c>
      <c r="K103" s="7">
        <v>8.3000000000000007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4.7</v>
      </c>
      <c r="R103" s="7">
        <v>15.6</v>
      </c>
      <c r="S103" s="7">
        <v>5.7</v>
      </c>
      <c r="T103" s="7">
        <v>12.1</v>
      </c>
      <c r="U103" s="7">
        <v>0</v>
      </c>
      <c r="V103" s="9">
        <f t="shared" ref="V103" si="112">2/3*V102+1/3*V105</f>
        <v>16.806666666666665</v>
      </c>
      <c r="W103" s="7">
        <v>0</v>
      </c>
      <c r="X103" s="9">
        <f t="shared" ref="X103" si="113">2/3*X102+1/3*X105</f>
        <v>26.893333333333331</v>
      </c>
      <c r="Y103" s="7">
        <v>52</v>
      </c>
      <c r="Z103" s="7">
        <v>54.2</v>
      </c>
      <c r="AA103" s="7">
        <v>57.4</v>
      </c>
      <c r="AB103" s="7">
        <v>53.3</v>
      </c>
      <c r="AC103" s="7">
        <v>0</v>
      </c>
      <c r="AD103" s="7">
        <v>0</v>
      </c>
      <c r="AE103" s="7">
        <v>26.8</v>
      </c>
      <c r="AF103" s="7">
        <v>27.6</v>
      </c>
      <c r="AG103" s="7">
        <v>20.6</v>
      </c>
      <c r="AH103" s="7">
        <v>20.7</v>
      </c>
      <c r="AI103" s="7">
        <v>27.8</v>
      </c>
      <c r="AJ103" s="7">
        <v>24</v>
      </c>
      <c r="AK103" s="7">
        <v>41.8</v>
      </c>
      <c r="AL103" s="7">
        <v>14.7</v>
      </c>
      <c r="AM103" s="7">
        <v>2</v>
      </c>
      <c r="AN103" s="7">
        <v>30.9</v>
      </c>
      <c r="AO103" s="7">
        <v>11.2</v>
      </c>
      <c r="AP103" s="7">
        <v>26.8</v>
      </c>
      <c r="AQ103" s="7">
        <v>27.8</v>
      </c>
      <c r="AR103" s="7">
        <v>25.8</v>
      </c>
      <c r="AS103" s="7">
        <v>69.5</v>
      </c>
      <c r="AT103" s="7">
        <v>26.6</v>
      </c>
      <c r="AU103" s="7">
        <v>26.2</v>
      </c>
      <c r="AV103" s="7">
        <v>22.581</v>
      </c>
      <c r="AW103" s="7">
        <v>1.4</v>
      </c>
      <c r="AX103" s="7">
        <v>45</v>
      </c>
      <c r="AY103" s="7">
        <v>53.5</v>
      </c>
      <c r="AZ103" s="7">
        <v>69.5</v>
      </c>
      <c r="BA103" s="7">
        <v>32.6</v>
      </c>
      <c r="BB103" s="7">
        <v>31.4</v>
      </c>
      <c r="BC103" s="7">
        <v>9.1</v>
      </c>
      <c r="BD103" s="7">
        <v>-2.8</v>
      </c>
      <c r="BE103" s="7">
        <v>21.3</v>
      </c>
      <c r="BF103" s="7">
        <v>8.1</v>
      </c>
      <c r="BG103" s="7">
        <v>30.6</v>
      </c>
      <c r="BH103" s="7">
        <v>5.3</v>
      </c>
      <c r="BI103" s="7">
        <v>44.7</v>
      </c>
      <c r="BJ103" s="7">
        <v>35.1</v>
      </c>
      <c r="BK103" s="7">
        <v>42.1</v>
      </c>
      <c r="BL103" s="7">
        <v>28.6</v>
      </c>
      <c r="BM103" s="7">
        <v>35.4</v>
      </c>
      <c r="BN103" s="7">
        <v>21.3</v>
      </c>
      <c r="BO103" s="7">
        <v>11.2</v>
      </c>
      <c r="BP103" s="7">
        <v>28.2</v>
      </c>
      <c r="BQ103" s="7">
        <v>22.9</v>
      </c>
      <c r="BR103" s="7">
        <v>16.333500000000001</v>
      </c>
      <c r="BS103" s="7">
        <v>4.0999999999999996</v>
      </c>
      <c r="BT103" s="7">
        <v>1.5</v>
      </c>
      <c r="BU103" s="7">
        <v>17.3</v>
      </c>
      <c r="BV103" s="7">
        <v>14.6</v>
      </c>
      <c r="BW103" s="7">
        <v>0</v>
      </c>
      <c r="BX103" s="7">
        <v>33.5</v>
      </c>
      <c r="BY103" s="7">
        <v>36.6</v>
      </c>
      <c r="BZ103" s="7">
        <v>0.1</v>
      </c>
      <c r="CA103" s="7">
        <v>20.7</v>
      </c>
      <c r="CB103" s="7">
        <v>38.6</v>
      </c>
      <c r="CC103" s="7">
        <v>33.5</v>
      </c>
      <c r="CD103" s="7">
        <v>7.6</v>
      </c>
      <c r="CE103" s="7">
        <v>33.4</v>
      </c>
      <c r="CF103" s="7">
        <v>39.200000000000003</v>
      </c>
      <c r="CG103" s="7">
        <v>103.08</v>
      </c>
      <c r="CH103" s="7">
        <v>22.8</v>
      </c>
      <c r="CI103" s="7">
        <v>19.100000000000001</v>
      </c>
      <c r="CJ103" s="7">
        <v>24.1</v>
      </c>
      <c r="CK103" s="7">
        <v>13.8</v>
      </c>
      <c r="CL103" s="7">
        <v>-7.2</v>
      </c>
      <c r="CM103" s="7">
        <v>-6.9</v>
      </c>
      <c r="CN103" s="7">
        <v>-18.5</v>
      </c>
      <c r="CO103" s="7">
        <v>-14.7</v>
      </c>
      <c r="CP103" s="7">
        <v>-8</v>
      </c>
      <c r="CQ103" s="7">
        <v>-1.4</v>
      </c>
      <c r="CR103" s="7">
        <v>0</v>
      </c>
      <c r="CS103" s="7">
        <v>7.5</v>
      </c>
      <c r="CT103" s="7">
        <v>0</v>
      </c>
      <c r="CU103" s="7">
        <v>0</v>
      </c>
      <c r="CV103" s="7">
        <v>0</v>
      </c>
      <c r="CW103" s="7">
        <v>23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14.85</v>
      </c>
      <c r="DF103" s="7">
        <v>14.4</v>
      </c>
      <c r="DG103" s="7">
        <v>13.7</v>
      </c>
      <c r="DH103" s="7">
        <v>15.12</v>
      </c>
      <c r="DI103" s="7">
        <v>32.6</v>
      </c>
      <c r="DJ103" s="7">
        <v>-22.47</v>
      </c>
      <c r="DK103" s="7">
        <v>25.88</v>
      </c>
      <c r="DL103" s="7">
        <v>0</v>
      </c>
      <c r="DM103" s="7">
        <v>18088.28</v>
      </c>
      <c r="DN103" s="7">
        <v>12.28</v>
      </c>
      <c r="DO103" s="7">
        <v>14.19</v>
      </c>
      <c r="DP103" s="7">
        <v>17.37</v>
      </c>
      <c r="DQ103" s="7">
        <v>14.12</v>
      </c>
      <c r="DR103" s="7">
        <v>-26.38</v>
      </c>
      <c r="DS103" s="7">
        <v>10.68</v>
      </c>
      <c r="DT103" s="7">
        <v>-36.67</v>
      </c>
      <c r="DU103" s="7">
        <v>-38.630000000000003</v>
      </c>
      <c r="DV103" s="7">
        <v>-19.91</v>
      </c>
      <c r="DW103" s="7">
        <v>-14.67</v>
      </c>
      <c r="DX103" s="7">
        <v>0</v>
      </c>
      <c r="DY103" s="7">
        <v>-89.66</v>
      </c>
      <c r="DZ103" s="7">
        <v>0</v>
      </c>
      <c r="EA103" s="7">
        <v>0</v>
      </c>
      <c r="EB103" s="7">
        <v>2.7949000000000002</v>
      </c>
      <c r="EC103" s="7">
        <v>0</v>
      </c>
      <c r="ED103" s="7">
        <v>0</v>
      </c>
      <c r="EE103" s="7">
        <v>0</v>
      </c>
      <c r="EF103" s="7">
        <v>0</v>
      </c>
      <c r="EG103" s="7">
        <v>3.8</v>
      </c>
      <c r="EH103" s="7">
        <v>3.75</v>
      </c>
      <c r="EI103" s="7">
        <v>3.8050000000000002</v>
      </c>
      <c r="EJ103" s="7">
        <v>4.16</v>
      </c>
      <c r="EK103" s="7">
        <v>4.3</v>
      </c>
      <c r="EL103" s="7">
        <v>0</v>
      </c>
      <c r="EM103" s="7">
        <v>7.1</v>
      </c>
      <c r="EN103" s="7">
        <v>8.84</v>
      </c>
      <c r="EO103" s="7">
        <v>109.5</v>
      </c>
      <c r="EP103" s="7">
        <v>10.9</v>
      </c>
      <c r="EQ103" s="7">
        <v>3.9</v>
      </c>
      <c r="ER103" s="7">
        <v>11.7</v>
      </c>
      <c r="ES103" s="7">
        <v>11.5</v>
      </c>
      <c r="ET103" s="7">
        <v>4.0999999999999899</v>
      </c>
      <c r="EU103" s="7">
        <v>12.1</v>
      </c>
      <c r="EV103" s="7">
        <v>9.1999999999999993</v>
      </c>
      <c r="EW103" s="7">
        <v>15.2</v>
      </c>
      <c r="EX103" s="7">
        <v>9.9</v>
      </c>
      <c r="EY103" s="7">
        <v>7.7999999999999901</v>
      </c>
      <c r="EZ103" s="7">
        <v>11.7</v>
      </c>
      <c r="FA103" s="7">
        <v>5.5</v>
      </c>
      <c r="FB103" s="7">
        <v>12</v>
      </c>
      <c r="FC103" s="7">
        <v>28.833549999999999</v>
      </c>
      <c r="FD103" s="7">
        <v>36.700899999999997</v>
      </c>
      <c r="FE103" s="7">
        <v>49.000900000000001</v>
      </c>
      <c r="FF103" s="7">
        <v>10.24145</v>
      </c>
      <c r="FG103" s="7">
        <v>1111.9975629999999</v>
      </c>
      <c r="FH103" s="7">
        <v>9.8509150000000005</v>
      </c>
      <c r="FI103" s="7">
        <v>85.857099000000005</v>
      </c>
      <c r="FJ103" s="7">
        <v>8.4577100000000005</v>
      </c>
      <c r="FK103" s="7">
        <v>14.142901</v>
      </c>
      <c r="FL103" s="7">
        <v>1.39320499999999</v>
      </c>
      <c r="FM103" s="7">
        <v>6.6616429999999998</v>
      </c>
      <c r="FN103" s="7">
        <v>-9.0390999999999E-2</v>
      </c>
      <c r="FO103" s="7">
        <v>0.79288699999999901</v>
      </c>
      <c r="FP103" s="7">
        <v>10.751206</v>
      </c>
      <c r="FQ103" s="7">
        <v>0</v>
      </c>
      <c r="FR103" s="7">
        <v>144.5</v>
      </c>
      <c r="FS103" s="7">
        <v>18.600000000000001</v>
      </c>
      <c r="FT103" s="7">
        <v>97.3</v>
      </c>
      <c r="FU103" s="7">
        <v>28.599999999999898</v>
      </c>
      <c r="FV103" s="7">
        <v>18</v>
      </c>
      <c r="FW103" s="7">
        <v>10.6</v>
      </c>
      <c r="FX103" s="7">
        <v>27.3</v>
      </c>
      <c r="FY103" s="7">
        <v>35.199999999999903</v>
      </c>
      <c r="FZ103" s="7">
        <v>14.4</v>
      </c>
      <c r="GA103" s="7">
        <v>13.7</v>
      </c>
    </row>
    <row r="104" spans="1:183" x14ac:dyDescent="0.3">
      <c r="A104" s="6">
        <v>39660</v>
      </c>
      <c r="B104" s="7">
        <v>14.7</v>
      </c>
      <c r="C104" s="7">
        <v>0</v>
      </c>
      <c r="D104" s="7">
        <v>0</v>
      </c>
      <c r="E104" s="7">
        <v>0</v>
      </c>
      <c r="F104" s="7">
        <v>11.8</v>
      </c>
      <c r="G104" s="7">
        <v>17</v>
      </c>
      <c r="H104" s="7">
        <v>11.9</v>
      </c>
      <c r="I104" s="7">
        <v>20.7</v>
      </c>
      <c r="J104" s="7">
        <v>0</v>
      </c>
      <c r="K104" s="7">
        <v>8.1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4.0999999999999996</v>
      </c>
      <c r="R104" s="7">
        <v>9.1</v>
      </c>
      <c r="S104" s="7">
        <v>6.4</v>
      </c>
      <c r="T104" s="7">
        <v>8.6999999999999993</v>
      </c>
      <c r="U104" s="7">
        <v>0</v>
      </c>
      <c r="V104" s="9">
        <f t="shared" ref="V104" si="114">1/3*V102+2/3*V105</f>
        <v>16.403333333333332</v>
      </c>
      <c r="W104" s="7">
        <v>0</v>
      </c>
      <c r="X104" s="9">
        <f t="shared" ref="X104" si="115">1/3*X102+2/3*X105</f>
        <v>27.716666666666661</v>
      </c>
      <c r="Y104" s="7">
        <v>48.4</v>
      </c>
      <c r="Z104" s="7">
        <v>47.4</v>
      </c>
      <c r="AA104" s="7">
        <v>55.7</v>
      </c>
      <c r="AB104" s="7">
        <v>53.3</v>
      </c>
      <c r="AC104" s="7">
        <v>0</v>
      </c>
      <c r="AD104" s="7">
        <v>0</v>
      </c>
      <c r="AE104" s="7">
        <v>27.3</v>
      </c>
      <c r="AF104" s="7">
        <v>28.2</v>
      </c>
      <c r="AG104" s="7">
        <v>19.7</v>
      </c>
      <c r="AH104" s="7">
        <v>19.8</v>
      </c>
      <c r="AI104" s="7">
        <v>24.2</v>
      </c>
      <c r="AJ104" s="7">
        <v>24.1</v>
      </c>
      <c r="AK104" s="7">
        <v>41.8</v>
      </c>
      <c r="AL104" s="7">
        <v>15.3</v>
      </c>
      <c r="AM104" s="7">
        <v>3.3</v>
      </c>
      <c r="AN104" s="7">
        <v>31.7</v>
      </c>
      <c r="AO104" s="7">
        <v>7.7</v>
      </c>
      <c r="AP104" s="7">
        <v>27.1</v>
      </c>
      <c r="AQ104" s="7">
        <v>29.3</v>
      </c>
      <c r="AR104" s="7">
        <v>25.2</v>
      </c>
      <c r="AS104" s="7">
        <v>61.9</v>
      </c>
      <c r="AT104" s="7">
        <v>27.9</v>
      </c>
      <c r="AU104" s="7">
        <v>26</v>
      </c>
      <c r="AV104" s="7">
        <v>22</v>
      </c>
      <c r="AW104" s="7">
        <v>1.5</v>
      </c>
      <c r="AX104" s="7">
        <v>45.2</v>
      </c>
      <c r="AY104" s="7">
        <v>53.3</v>
      </c>
      <c r="AZ104" s="7">
        <v>61.9</v>
      </c>
      <c r="BA104" s="7">
        <v>37</v>
      </c>
      <c r="BB104" s="7">
        <v>32.200000000000003</v>
      </c>
      <c r="BC104" s="7">
        <v>11.6</v>
      </c>
      <c r="BD104" s="7">
        <v>-8.3000000000000007</v>
      </c>
      <c r="BE104" s="7">
        <v>21.7</v>
      </c>
      <c r="BF104" s="7">
        <v>11.7</v>
      </c>
      <c r="BG104" s="7">
        <v>31.1</v>
      </c>
      <c r="BH104" s="7">
        <v>8.9</v>
      </c>
      <c r="BI104" s="7">
        <v>80.5</v>
      </c>
      <c r="BJ104" s="7">
        <v>32.700000000000003</v>
      </c>
      <c r="BK104" s="7">
        <v>50.2</v>
      </c>
      <c r="BL104" s="7">
        <v>20.100000000000001</v>
      </c>
      <c r="BM104" s="7">
        <v>35</v>
      </c>
      <c r="BN104" s="7">
        <v>20.100000000000001</v>
      </c>
      <c r="BO104" s="7">
        <v>9.5</v>
      </c>
      <c r="BP104" s="7">
        <v>29</v>
      </c>
      <c r="BQ104" s="7">
        <v>22.6</v>
      </c>
      <c r="BR104" s="7">
        <v>18.511099999999999</v>
      </c>
      <c r="BS104" s="7">
        <v>7.7</v>
      </c>
      <c r="BT104" s="7">
        <v>-2.9</v>
      </c>
      <c r="BU104" s="7">
        <v>17.399999999999999</v>
      </c>
      <c r="BV104" s="7">
        <v>38.5</v>
      </c>
      <c r="BW104" s="7">
        <v>0</v>
      </c>
      <c r="BX104" s="7">
        <v>30.9</v>
      </c>
      <c r="BY104" s="7">
        <v>33.700000000000003</v>
      </c>
      <c r="BZ104" s="7">
        <v>0.7</v>
      </c>
      <c r="CA104" s="7">
        <v>19.2</v>
      </c>
      <c r="CB104" s="7">
        <v>35.700000000000003</v>
      </c>
      <c r="CC104" s="7">
        <v>30.9</v>
      </c>
      <c r="CD104" s="7">
        <v>5.2</v>
      </c>
      <c r="CE104" s="7">
        <v>32.1</v>
      </c>
      <c r="CF104" s="7">
        <v>31.1</v>
      </c>
      <c r="CG104" s="7">
        <v>102.36</v>
      </c>
      <c r="CH104" s="7">
        <v>19.100000000000001</v>
      </c>
      <c r="CI104" s="7">
        <v>15.1</v>
      </c>
      <c r="CJ104" s="7">
        <v>22.5</v>
      </c>
      <c r="CK104" s="7">
        <v>13.6</v>
      </c>
      <c r="CL104" s="7">
        <v>-10.8</v>
      </c>
      <c r="CM104" s="7">
        <v>-10.8</v>
      </c>
      <c r="CN104" s="7">
        <v>-16.5</v>
      </c>
      <c r="CO104" s="7">
        <v>-15</v>
      </c>
      <c r="CP104" s="7">
        <v>-12</v>
      </c>
      <c r="CQ104" s="7">
        <v>-5.5</v>
      </c>
      <c r="CR104" s="7">
        <v>0</v>
      </c>
      <c r="CS104" s="7">
        <v>6</v>
      </c>
      <c r="CT104" s="7">
        <v>0</v>
      </c>
      <c r="CU104" s="7">
        <v>0</v>
      </c>
      <c r="CV104" s="7">
        <v>0</v>
      </c>
      <c r="CW104" s="7">
        <v>23.3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15.45</v>
      </c>
      <c r="DF104" s="9">
        <f>2/3*DF103+1/3*DF106</f>
        <v>14.5</v>
      </c>
      <c r="DG104" s="9">
        <f>2/3*DG103+1/3*DG106</f>
        <v>13.433333333333334</v>
      </c>
      <c r="DH104" s="7">
        <v>3.88</v>
      </c>
      <c r="DI104" s="7">
        <v>27.8</v>
      </c>
      <c r="DJ104" s="7">
        <v>3.85</v>
      </c>
      <c r="DK104" s="7">
        <v>26.53</v>
      </c>
      <c r="DL104" s="7">
        <v>0</v>
      </c>
      <c r="DM104" s="7">
        <v>18451.64</v>
      </c>
      <c r="DN104" s="7">
        <v>12.3</v>
      </c>
      <c r="DO104" s="7">
        <v>13.96</v>
      </c>
      <c r="DP104" s="7">
        <v>16.350000000000001</v>
      </c>
      <c r="DQ104" s="7">
        <v>14.58</v>
      </c>
      <c r="DR104" s="7">
        <v>65</v>
      </c>
      <c r="DS104" s="7">
        <v>372.28</v>
      </c>
      <c r="DT104" s="7">
        <v>8.83</v>
      </c>
      <c r="DU104" s="7">
        <v>-55.54</v>
      </c>
      <c r="DV104" s="7">
        <v>174.59</v>
      </c>
      <c r="DW104" s="7">
        <v>195.39</v>
      </c>
      <c r="DX104" s="7">
        <v>0</v>
      </c>
      <c r="DY104" s="7">
        <v>-16.72</v>
      </c>
      <c r="DZ104" s="7">
        <v>0</v>
      </c>
      <c r="EA104" s="7">
        <v>0</v>
      </c>
      <c r="EB104" s="7">
        <v>2.5276000000000001</v>
      </c>
      <c r="EC104" s="7">
        <v>0</v>
      </c>
      <c r="ED104" s="7">
        <v>0</v>
      </c>
      <c r="EE104" s="7">
        <v>0</v>
      </c>
      <c r="EF104" s="7">
        <v>0</v>
      </c>
      <c r="EG104" s="7">
        <v>3.33</v>
      </c>
      <c r="EH104" s="7">
        <v>3.5</v>
      </c>
      <c r="EI104" s="7">
        <v>3.46</v>
      </c>
      <c r="EJ104" s="7">
        <v>3.7</v>
      </c>
      <c r="EK104" s="7">
        <v>3.88</v>
      </c>
      <c r="EL104" s="7">
        <v>0</v>
      </c>
      <c r="EM104" s="7">
        <v>6.3</v>
      </c>
      <c r="EN104" s="7">
        <v>10.029999999999999</v>
      </c>
      <c r="EO104" s="7">
        <v>109.4</v>
      </c>
      <c r="EP104" s="7">
        <v>10.4333333333333</v>
      </c>
      <c r="EQ104" s="7">
        <v>4.43333333333333</v>
      </c>
      <c r="ER104" s="7">
        <v>10.9</v>
      </c>
      <c r="ES104" s="7">
        <v>11.3333333333333</v>
      </c>
      <c r="ET104" s="7">
        <v>4.6333333333333302</v>
      </c>
      <c r="EU104" s="7">
        <v>11.2666666666666</v>
      </c>
      <c r="EV104" s="7">
        <v>8.6999999999999993</v>
      </c>
      <c r="EW104" s="7">
        <v>16.033333333333299</v>
      </c>
      <c r="EX104" s="7">
        <v>10.1</v>
      </c>
      <c r="EY104" s="7">
        <v>8.6999999999999993</v>
      </c>
      <c r="EZ104" s="7">
        <v>11.233333333333301</v>
      </c>
      <c r="FA104" s="7">
        <v>2.43333333333333</v>
      </c>
      <c r="FB104" s="7">
        <v>12.066666666666601</v>
      </c>
      <c r="FC104" s="7">
        <v>31.404691666666601</v>
      </c>
      <c r="FD104" s="7">
        <v>41.056966666666597</v>
      </c>
      <c r="FE104" s="7">
        <v>54.589883333333297</v>
      </c>
      <c r="FF104" s="7">
        <v>9.3366749999999996</v>
      </c>
      <c r="FG104" s="7">
        <v>1123.4543163333301</v>
      </c>
      <c r="FH104" s="7">
        <v>9.7696723333333306</v>
      </c>
      <c r="FI104" s="7">
        <v>89.166740000000004</v>
      </c>
      <c r="FJ104" s="7">
        <v>8.7059206666666604</v>
      </c>
      <c r="FK104" s="7">
        <v>10.833259999999999</v>
      </c>
      <c r="FL104" s="7">
        <v>1.06375166666666</v>
      </c>
      <c r="FM104" s="7">
        <v>7.2966410000000002</v>
      </c>
      <c r="FN104" s="7">
        <v>-0.22630166666666701</v>
      </c>
      <c r="FO104" s="7">
        <v>0.56801966666666703</v>
      </c>
      <c r="FP104" s="7">
        <v>11.0198966666666</v>
      </c>
      <c r="FQ104" s="7">
        <v>0</v>
      </c>
      <c r="FR104" s="7">
        <v>143.933333333333</v>
      </c>
      <c r="FS104" s="7">
        <v>18.533333333333299</v>
      </c>
      <c r="FT104" s="7">
        <v>96.966666666666598</v>
      </c>
      <c r="FU104" s="7">
        <v>28.433333333333302</v>
      </c>
      <c r="FV104" s="7">
        <v>17.8</v>
      </c>
      <c r="FW104" s="7">
        <v>10.633333333333301</v>
      </c>
      <c r="FX104" s="7">
        <v>27.233333333333299</v>
      </c>
      <c r="FY104" s="7">
        <v>34.299999999999997</v>
      </c>
      <c r="FZ104" s="7">
        <v>14.5</v>
      </c>
      <c r="GA104" s="7">
        <v>13.4333333333333</v>
      </c>
    </row>
    <row r="105" spans="1:183" x14ac:dyDescent="0.3">
      <c r="A105" s="6">
        <v>39691</v>
      </c>
      <c r="B105" s="7">
        <v>12.8</v>
      </c>
      <c r="C105" s="7">
        <v>0</v>
      </c>
      <c r="D105" s="7">
        <v>0</v>
      </c>
      <c r="E105" s="7">
        <v>0</v>
      </c>
      <c r="F105" s="7">
        <v>9.6999999999999993</v>
      </c>
      <c r="G105" s="7">
        <v>15</v>
      </c>
      <c r="H105" s="7">
        <v>9.6999999999999993</v>
      </c>
      <c r="I105" s="7">
        <v>19.100000000000001</v>
      </c>
      <c r="J105" s="7">
        <v>0</v>
      </c>
      <c r="K105" s="7">
        <v>5.0999999999999996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8.9</v>
      </c>
      <c r="R105" s="7">
        <v>7.9</v>
      </c>
      <c r="S105" s="7">
        <v>7.2</v>
      </c>
      <c r="T105" s="7">
        <v>9.4</v>
      </c>
      <c r="U105" s="7">
        <v>0</v>
      </c>
      <c r="V105" s="7">
        <v>16</v>
      </c>
      <c r="W105" s="7">
        <v>0</v>
      </c>
      <c r="X105" s="7">
        <v>28.54</v>
      </c>
      <c r="Y105" s="7">
        <v>48.4</v>
      </c>
      <c r="Z105" s="7">
        <v>48.7</v>
      </c>
      <c r="AA105" s="7">
        <v>52.9</v>
      </c>
      <c r="AB105" s="7">
        <v>49.2</v>
      </c>
      <c r="AC105" s="7">
        <v>0</v>
      </c>
      <c r="AD105" s="7">
        <v>0</v>
      </c>
      <c r="AE105" s="7">
        <v>27.4</v>
      </c>
      <c r="AF105" s="7">
        <v>28.4</v>
      </c>
      <c r="AG105" s="7">
        <v>20.2</v>
      </c>
      <c r="AH105" s="7">
        <v>18.7</v>
      </c>
      <c r="AI105" s="7">
        <v>23.9</v>
      </c>
      <c r="AJ105" s="7">
        <v>23.6</v>
      </c>
      <c r="AK105" s="7">
        <v>38.200000000000003</v>
      </c>
      <c r="AL105" s="7">
        <v>14.8</v>
      </c>
      <c r="AM105" s="7">
        <v>6</v>
      </c>
      <c r="AN105" s="7">
        <v>32.6</v>
      </c>
      <c r="AO105" s="7">
        <v>2.9</v>
      </c>
      <c r="AP105" s="7">
        <v>26.7</v>
      </c>
      <c r="AQ105" s="7">
        <v>31.3</v>
      </c>
      <c r="AR105" s="7">
        <v>25.2</v>
      </c>
      <c r="AS105" s="7">
        <v>63.5</v>
      </c>
      <c r="AT105" s="7">
        <v>28.8</v>
      </c>
      <c r="AU105" s="7">
        <v>25.5</v>
      </c>
      <c r="AV105" s="7">
        <v>21.7</v>
      </c>
      <c r="AW105" s="7">
        <v>1.5</v>
      </c>
      <c r="AX105" s="7">
        <v>44.9</v>
      </c>
      <c r="AY105" s="7">
        <v>53.6</v>
      </c>
      <c r="AZ105" s="7">
        <v>63.5</v>
      </c>
      <c r="BA105" s="7">
        <v>37.200000000000003</v>
      </c>
      <c r="BB105" s="7">
        <v>33</v>
      </c>
      <c r="BC105" s="7">
        <v>11.8</v>
      </c>
      <c r="BD105" s="7">
        <v>0.1</v>
      </c>
      <c r="BE105" s="7">
        <v>24.1</v>
      </c>
      <c r="BF105" s="7">
        <v>11.7</v>
      </c>
      <c r="BG105" s="7">
        <v>32.6</v>
      </c>
      <c r="BH105" s="7">
        <v>8.3000000000000007</v>
      </c>
      <c r="BI105" s="7">
        <v>104.9</v>
      </c>
      <c r="BJ105" s="7">
        <v>30.5</v>
      </c>
      <c r="BK105" s="7">
        <v>52.9</v>
      </c>
      <c r="BL105" s="7">
        <v>26.3</v>
      </c>
      <c r="BM105" s="7">
        <v>34.9</v>
      </c>
      <c r="BN105" s="7">
        <v>34.700000000000003</v>
      </c>
      <c r="BO105" s="7">
        <v>7.8</v>
      </c>
      <c r="BP105" s="7">
        <v>29.6</v>
      </c>
      <c r="BQ105" s="7">
        <v>25.2</v>
      </c>
      <c r="BR105" s="7">
        <v>18.474799999999998</v>
      </c>
      <c r="BS105" s="7">
        <v>14.8</v>
      </c>
      <c r="BT105" s="7">
        <v>2.5</v>
      </c>
      <c r="BU105" s="7">
        <v>17.7</v>
      </c>
      <c r="BV105" s="7">
        <v>20.399999999999999</v>
      </c>
      <c r="BW105" s="7">
        <v>0</v>
      </c>
      <c r="BX105" s="7">
        <v>29.1</v>
      </c>
      <c r="BY105" s="7">
        <v>31.7</v>
      </c>
      <c r="BZ105" s="7">
        <v>0.1</v>
      </c>
      <c r="CA105" s="7">
        <v>17.399999999999999</v>
      </c>
      <c r="CB105" s="7">
        <v>34.299999999999997</v>
      </c>
      <c r="CC105" s="7">
        <v>29.1</v>
      </c>
      <c r="CD105" s="7">
        <v>2.7</v>
      </c>
      <c r="CE105" s="7">
        <v>26.9</v>
      </c>
      <c r="CF105" s="7">
        <v>28.6</v>
      </c>
      <c r="CG105" s="7">
        <v>101.78</v>
      </c>
      <c r="CH105" s="7">
        <v>14.1</v>
      </c>
      <c r="CI105" s="7">
        <v>13.1</v>
      </c>
      <c r="CJ105" s="7">
        <v>21.7</v>
      </c>
      <c r="CK105" s="7">
        <v>12.2</v>
      </c>
      <c r="CL105" s="7">
        <v>-14.7</v>
      </c>
      <c r="CM105" s="7">
        <v>-14.9</v>
      </c>
      <c r="CN105" s="7">
        <v>-16.600000000000001</v>
      </c>
      <c r="CO105" s="7">
        <v>-18.8</v>
      </c>
      <c r="CP105" s="7">
        <v>-15.3</v>
      </c>
      <c r="CQ105" s="7">
        <v>-11.9</v>
      </c>
      <c r="CR105" s="7">
        <v>0</v>
      </c>
      <c r="CS105" s="7">
        <v>3.9</v>
      </c>
      <c r="CT105" s="7">
        <v>0</v>
      </c>
      <c r="CU105" s="7">
        <v>0</v>
      </c>
      <c r="CV105" s="7">
        <v>0</v>
      </c>
      <c r="CW105" s="7">
        <v>23.2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16.78</v>
      </c>
      <c r="DF105" s="9">
        <f>1/3*DF103+2/3*DF106</f>
        <v>14.599999999999998</v>
      </c>
      <c r="DG105" s="9">
        <f>1/3*DG103+2/3*DG106</f>
        <v>13.166666666666666</v>
      </c>
      <c r="DH105" s="7">
        <v>-6.35</v>
      </c>
      <c r="DI105" s="7">
        <v>19</v>
      </c>
      <c r="DJ105" s="7">
        <v>16.62</v>
      </c>
      <c r="DK105" s="7">
        <v>25.89</v>
      </c>
      <c r="DL105" s="7">
        <v>0</v>
      </c>
      <c r="DM105" s="7">
        <v>18841.53</v>
      </c>
      <c r="DN105" s="7">
        <v>10.89</v>
      </c>
      <c r="DO105" s="7">
        <v>11.48</v>
      </c>
      <c r="DP105" s="7">
        <v>16</v>
      </c>
      <c r="DQ105" s="7">
        <v>14.29</v>
      </c>
      <c r="DR105" s="7">
        <v>-10.37</v>
      </c>
      <c r="DS105" s="7">
        <v>35.81</v>
      </c>
      <c r="DT105" s="7">
        <v>-30.24</v>
      </c>
      <c r="DU105" s="7">
        <v>-60.72</v>
      </c>
      <c r="DV105" s="7">
        <v>26.63</v>
      </c>
      <c r="DW105" s="7">
        <v>0.6</v>
      </c>
      <c r="DX105" s="7">
        <v>0</v>
      </c>
      <c r="DY105" s="7">
        <v>136.53</v>
      </c>
      <c r="DZ105" s="7">
        <v>0</v>
      </c>
      <c r="EA105" s="7">
        <v>0</v>
      </c>
      <c r="EB105" s="7">
        <v>2.6358999999999999</v>
      </c>
      <c r="EC105" s="7">
        <v>0</v>
      </c>
      <c r="ED105" s="7">
        <v>0</v>
      </c>
      <c r="EE105" s="7">
        <v>0</v>
      </c>
      <c r="EF105" s="7">
        <v>0</v>
      </c>
      <c r="EG105" s="7">
        <v>3.25</v>
      </c>
      <c r="EH105" s="9">
        <f t="shared" ref="EH105" si="116">EH104/2+EH106/2</f>
        <v>3.25</v>
      </c>
      <c r="EI105" s="7">
        <v>3.24</v>
      </c>
      <c r="EJ105" s="7">
        <v>3.4725000000000001</v>
      </c>
      <c r="EK105" s="7">
        <v>3.66</v>
      </c>
      <c r="EL105" s="7">
        <v>0</v>
      </c>
      <c r="EM105" s="7">
        <v>4.9000000000000004</v>
      </c>
      <c r="EN105" s="7">
        <v>10.06</v>
      </c>
      <c r="EO105" s="7">
        <v>108.2</v>
      </c>
      <c r="EP105" s="7">
        <v>9.9666666666666597</v>
      </c>
      <c r="EQ105" s="7">
        <v>4.9666666666666597</v>
      </c>
      <c r="ER105" s="7">
        <v>10.1</v>
      </c>
      <c r="ES105" s="7">
        <v>11.1666666666666</v>
      </c>
      <c r="ET105" s="7">
        <v>5.1666666666666599</v>
      </c>
      <c r="EU105" s="7">
        <v>10.4333333333333</v>
      </c>
      <c r="EV105" s="7">
        <v>8.1999999999999993</v>
      </c>
      <c r="EW105" s="7">
        <v>16.8666666666666</v>
      </c>
      <c r="EX105" s="7">
        <v>10.3</v>
      </c>
      <c r="EY105" s="7">
        <v>9.6</v>
      </c>
      <c r="EZ105" s="7">
        <v>10.7666666666666</v>
      </c>
      <c r="FA105" s="7">
        <v>-0.63333333333333397</v>
      </c>
      <c r="FB105" s="7">
        <v>12.133333333333301</v>
      </c>
      <c r="FC105" s="7">
        <v>33.975833333333298</v>
      </c>
      <c r="FD105" s="7">
        <v>45.413033333333303</v>
      </c>
      <c r="FE105" s="7">
        <v>60.1788666666666</v>
      </c>
      <c r="FF105" s="7">
        <v>8.4319000000000006</v>
      </c>
      <c r="FG105" s="7">
        <v>1134.9110696666601</v>
      </c>
      <c r="FH105" s="7">
        <v>9.6884296666666607</v>
      </c>
      <c r="FI105" s="7">
        <v>92.476381000000003</v>
      </c>
      <c r="FJ105" s="7">
        <v>8.9541313333333292</v>
      </c>
      <c r="FK105" s="7">
        <v>7.5236190000000001</v>
      </c>
      <c r="FL105" s="7">
        <v>0.73429833333333405</v>
      </c>
      <c r="FM105" s="7">
        <v>7.9316389999999997</v>
      </c>
      <c r="FN105" s="7">
        <v>-0.36221233333333402</v>
      </c>
      <c r="FO105" s="7">
        <v>0.343152333333334</v>
      </c>
      <c r="FP105" s="7">
        <v>11.2885873333333</v>
      </c>
      <c r="FQ105" s="7">
        <v>0</v>
      </c>
      <c r="FR105" s="7">
        <v>143.36666666666599</v>
      </c>
      <c r="FS105" s="7">
        <v>18.466666666666601</v>
      </c>
      <c r="FT105" s="7">
        <v>96.633333333333297</v>
      </c>
      <c r="FU105" s="7">
        <v>28.266666666666602</v>
      </c>
      <c r="FV105" s="7">
        <v>17.600000000000001</v>
      </c>
      <c r="FW105" s="7">
        <v>10.6666666666666</v>
      </c>
      <c r="FX105" s="7">
        <v>27.1666666666666</v>
      </c>
      <c r="FY105" s="7">
        <v>33.4</v>
      </c>
      <c r="FZ105" s="7">
        <v>14.6</v>
      </c>
      <c r="GA105" s="7">
        <v>13.1666666666666</v>
      </c>
    </row>
    <row r="106" spans="1:183" x14ac:dyDescent="0.3">
      <c r="A106" s="6">
        <v>39721</v>
      </c>
      <c r="B106" s="7">
        <v>11.4</v>
      </c>
      <c r="C106" s="7">
        <v>0</v>
      </c>
      <c r="D106" s="7">
        <v>0</v>
      </c>
      <c r="E106" s="7">
        <v>0</v>
      </c>
      <c r="F106" s="7">
        <v>7.4</v>
      </c>
      <c r="G106" s="7">
        <v>13.2</v>
      </c>
      <c r="H106" s="7">
        <v>8.1999999999999993</v>
      </c>
      <c r="I106" s="7">
        <v>19.2</v>
      </c>
      <c r="J106" s="7">
        <v>0</v>
      </c>
      <c r="K106" s="7">
        <v>3.4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7.2</v>
      </c>
      <c r="R106" s="7">
        <v>12.8</v>
      </c>
      <c r="S106" s="7">
        <v>3.2</v>
      </c>
      <c r="T106" s="7">
        <v>9.3000000000000007</v>
      </c>
      <c r="U106" s="7">
        <v>0</v>
      </c>
      <c r="V106" s="9">
        <f t="shared" ref="V106" si="117">2/3*V105+1/3*V108</f>
        <v>14.776666666666666</v>
      </c>
      <c r="W106" s="7">
        <v>0</v>
      </c>
      <c r="X106" s="9">
        <f t="shared" ref="X106" si="118">2/3*X105+1/3*X108</f>
        <v>27.36333333333333</v>
      </c>
      <c r="Y106" s="7">
        <v>51.2</v>
      </c>
      <c r="Z106" s="7">
        <v>54.6</v>
      </c>
      <c r="AA106" s="7">
        <v>55</v>
      </c>
      <c r="AB106" s="7">
        <v>47.7</v>
      </c>
      <c r="AC106" s="7">
        <v>0</v>
      </c>
      <c r="AD106" s="7">
        <v>0</v>
      </c>
      <c r="AE106" s="7">
        <v>27.6</v>
      </c>
      <c r="AF106" s="7">
        <v>28.6</v>
      </c>
      <c r="AG106" s="7">
        <v>19.3</v>
      </c>
      <c r="AH106" s="7">
        <v>17.399999999999999</v>
      </c>
      <c r="AI106" s="7">
        <v>51.6</v>
      </c>
      <c r="AJ106" s="7">
        <v>23.4</v>
      </c>
      <c r="AK106" s="7">
        <v>33.700000000000003</v>
      </c>
      <c r="AL106" s="7">
        <v>14.5</v>
      </c>
      <c r="AM106" s="7">
        <v>6.8</v>
      </c>
      <c r="AN106" s="7">
        <v>33.4</v>
      </c>
      <c r="AO106" s="7">
        <v>0.3</v>
      </c>
      <c r="AP106" s="7">
        <v>26.6</v>
      </c>
      <c r="AQ106" s="7">
        <v>32.6</v>
      </c>
      <c r="AR106" s="7">
        <v>25.2</v>
      </c>
      <c r="AS106" s="7">
        <v>62.8</v>
      </c>
      <c r="AT106" s="7">
        <v>30.2</v>
      </c>
      <c r="AU106" s="7">
        <v>24.8</v>
      </c>
      <c r="AV106" s="7">
        <v>21.3</v>
      </c>
      <c r="AW106" s="7">
        <v>1.5</v>
      </c>
      <c r="AX106" s="7">
        <v>45</v>
      </c>
      <c r="AY106" s="7">
        <v>53.5</v>
      </c>
      <c r="AZ106" s="7">
        <v>62.8</v>
      </c>
      <c r="BA106" s="7">
        <v>41.6</v>
      </c>
      <c r="BB106" s="7">
        <v>33.4</v>
      </c>
      <c r="BC106" s="7">
        <v>15.7</v>
      </c>
      <c r="BD106" s="7">
        <v>3.1</v>
      </c>
      <c r="BE106" s="7">
        <v>25.6</v>
      </c>
      <c r="BF106" s="7">
        <v>12.1</v>
      </c>
      <c r="BG106" s="7">
        <v>32.5</v>
      </c>
      <c r="BH106" s="7">
        <v>6.7</v>
      </c>
      <c r="BI106" s="7">
        <v>104.6</v>
      </c>
      <c r="BJ106" s="7">
        <v>29.2</v>
      </c>
      <c r="BK106" s="7">
        <v>56.9</v>
      </c>
      <c r="BL106" s="7">
        <v>26.6</v>
      </c>
      <c r="BM106" s="7">
        <v>33.1</v>
      </c>
      <c r="BN106" s="7">
        <v>33.5</v>
      </c>
      <c r="BO106" s="7">
        <v>6.3</v>
      </c>
      <c r="BP106" s="7">
        <v>29.4</v>
      </c>
      <c r="BQ106" s="7">
        <v>26.3</v>
      </c>
      <c r="BR106" s="7">
        <v>19.3367</v>
      </c>
      <c r="BS106" s="7">
        <v>16.100000000000001</v>
      </c>
      <c r="BT106" s="7">
        <v>1.7</v>
      </c>
      <c r="BU106" s="7">
        <v>18.100000000000001</v>
      </c>
      <c r="BV106" s="7">
        <v>24.2</v>
      </c>
      <c r="BW106" s="7">
        <v>0</v>
      </c>
      <c r="BX106" s="7">
        <v>26.5</v>
      </c>
      <c r="BY106" s="7">
        <v>28.7</v>
      </c>
      <c r="BZ106" s="7">
        <v>-1.4</v>
      </c>
      <c r="CA106" s="7">
        <v>16.8</v>
      </c>
      <c r="CB106" s="7">
        <v>32.299999999999997</v>
      </c>
      <c r="CC106" s="7">
        <v>26.5</v>
      </c>
      <c r="CD106" s="7">
        <v>-2.9</v>
      </c>
      <c r="CE106" s="7">
        <v>21.3</v>
      </c>
      <c r="CF106" s="7">
        <v>27.2</v>
      </c>
      <c r="CG106" s="7">
        <v>101.15</v>
      </c>
      <c r="CH106" s="7">
        <v>10.7</v>
      </c>
      <c r="CI106" s="7">
        <v>10.199999999999999</v>
      </c>
      <c r="CJ106" s="7">
        <v>20.3</v>
      </c>
      <c r="CK106" s="7">
        <v>9.6999999999999993</v>
      </c>
      <c r="CL106" s="7">
        <v>-14.9</v>
      </c>
      <c r="CM106" s="7">
        <v>-15.3</v>
      </c>
      <c r="CN106" s="7">
        <v>-17.399999999999999</v>
      </c>
      <c r="CO106" s="7">
        <v>-15.8</v>
      </c>
      <c r="CP106" s="7">
        <v>-15.1</v>
      </c>
      <c r="CQ106" s="7">
        <v>-15</v>
      </c>
      <c r="CR106" s="7">
        <v>0</v>
      </c>
      <c r="CS106" s="7">
        <v>2.6</v>
      </c>
      <c r="CT106" s="7">
        <v>0</v>
      </c>
      <c r="CU106" s="7">
        <v>0</v>
      </c>
      <c r="CV106" s="7">
        <v>0</v>
      </c>
      <c r="CW106" s="7">
        <v>23.2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17</v>
      </c>
      <c r="DF106" s="7">
        <v>14.7</v>
      </c>
      <c r="DG106" s="7">
        <v>12.9</v>
      </c>
      <c r="DH106" s="7">
        <v>-2.75</v>
      </c>
      <c r="DI106" s="7">
        <v>16.7</v>
      </c>
      <c r="DJ106" s="7">
        <v>24.41</v>
      </c>
      <c r="DK106" s="7">
        <v>25.32</v>
      </c>
      <c r="DL106" s="7">
        <v>0</v>
      </c>
      <c r="DM106" s="7">
        <v>19055.849999999999</v>
      </c>
      <c r="DN106" s="7">
        <v>9.2799999999999994</v>
      </c>
      <c r="DO106" s="7">
        <v>9.43</v>
      </c>
      <c r="DP106" s="7">
        <v>15.29</v>
      </c>
      <c r="DQ106" s="7">
        <v>14.48</v>
      </c>
      <c r="DR106" s="7">
        <v>32.1</v>
      </c>
      <c r="DS106" s="7">
        <v>11960</v>
      </c>
      <c r="DT106" s="7">
        <v>-35.25</v>
      </c>
      <c r="DU106" s="7">
        <v>-58.34</v>
      </c>
      <c r="DV106" s="7">
        <v>133.83000000000001</v>
      </c>
      <c r="DW106" s="7">
        <v>-14.3</v>
      </c>
      <c r="DX106" s="7">
        <v>0</v>
      </c>
      <c r="DY106" s="7">
        <v>-2182.7199999999998</v>
      </c>
      <c r="DZ106" s="7">
        <v>0</v>
      </c>
      <c r="EA106" s="7">
        <v>0</v>
      </c>
      <c r="EB106" s="7">
        <v>3.2208999999999999</v>
      </c>
      <c r="EC106" s="7">
        <v>0</v>
      </c>
      <c r="ED106" s="7">
        <v>0</v>
      </c>
      <c r="EE106" s="7">
        <v>0</v>
      </c>
      <c r="EF106" s="7">
        <v>0</v>
      </c>
      <c r="EG106" s="9">
        <f>EG105+1/4*(EG109-EG105)</f>
        <v>2.83</v>
      </c>
      <c r="EH106" s="7">
        <v>3</v>
      </c>
      <c r="EI106" s="7">
        <v>2.97</v>
      </c>
      <c r="EJ106" s="7">
        <v>3.0249999999999999</v>
      </c>
      <c r="EK106" s="7">
        <v>3.14</v>
      </c>
      <c r="EL106" s="7">
        <v>0</v>
      </c>
      <c r="EM106" s="7">
        <v>4.5999999999999996</v>
      </c>
      <c r="EN106" s="7">
        <v>9.1300000000000008</v>
      </c>
      <c r="EO106" s="7">
        <v>107</v>
      </c>
      <c r="EP106" s="7">
        <v>9.5</v>
      </c>
      <c r="EQ106" s="7">
        <v>5.4999999999999902</v>
      </c>
      <c r="ER106" s="7">
        <v>9.3000000000000007</v>
      </c>
      <c r="ES106" s="7">
        <v>10.999999999999901</v>
      </c>
      <c r="ET106" s="7">
        <v>5.6999999999999904</v>
      </c>
      <c r="EU106" s="7">
        <v>9.6</v>
      </c>
      <c r="EV106" s="7">
        <v>7.7</v>
      </c>
      <c r="EW106" s="7">
        <v>17.6999999999999</v>
      </c>
      <c r="EX106" s="7">
        <v>10.5</v>
      </c>
      <c r="EY106" s="7">
        <v>10.5</v>
      </c>
      <c r="EZ106" s="7">
        <v>10.299999999999899</v>
      </c>
      <c r="FA106" s="7">
        <v>-3.7</v>
      </c>
      <c r="FB106" s="7">
        <v>12.2</v>
      </c>
      <c r="FC106" s="7">
        <v>36.546975000000003</v>
      </c>
      <c r="FD106" s="7">
        <v>49.769100000000002</v>
      </c>
      <c r="FE106" s="7">
        <v>65.767849999999996</v>
      </c>
      <c r="FF106" s="7">
        <v>7.5271249999999998</v>
      </c>
      <c r="FG106" s="7">
        <v>1146.367823</v>
      </c>
      <c r="FH106" s="7">
        <v>9.6071869999999908</v>
      </c>
      <c r="FI106" s="7">
        <v>95.786022000000003</v>
      </c>
      <c r="FJ106" s="7">
        <v>9.2023419999999998</v>
      </c>
      <c r="FK106" s="7">
        <v>4.213978</v>
      </c>
      <c r="FL106" s="7">
        <v>0.40484500000000101</v>
      </c>
      <c r="FM106" s="7">
        <v>8.5666370000000001</v>
      </c>
      <c r="FN106" s="7">
        <v>-0.49812300000000098</v>
      </c>
      <c r="FO106" s="7">
        <v>0.118285000000001</v>
      </c>
      <c r="FP106" s="7">
        <v>11.557278</v>
      </c>
      <c r="FQ106" s="7">
        <v>0</v>
      </c>
      <c r="FR106" s="7">
        <v>142.80000000000001</v>
      </c>
      <c r="FS106" s="7">
        <v>18.399999999999899</v>
      </c>
      <c r="FT106" s="7">
        <v>96.3</v>
      </c>
      <c r="FU106" s="7">
        <v>28.1</v>
      </c>
      <c r="FV106" s="7">
        <v>17.399999999999999</v>
      </c>
      <c r="FW106" s="7">
        <v>10.7</v>
      </c>
      <c r="FX106" s="7">
        <v>27.1</v>
      </c>
      <c r="FY106" s="7">
        <v>32.5</v>
      </c>
      <c r="FZ106" s="7">
        <v>14.7</v>
      </c>
      <c r="GA106" s="7">
        <v>12.9</v>
      </c>
    </row>
    <row r="107" spans="1:183" x14ac:dyDescent="0.3">
      <c r="A107" s="6">
        <v>39752</v>
      </c>
      <c r="B107" s="7">
        <v>8.1999999999999993</v>
      </c>
      <c r="C107" s="7">
        <v>0</v>
      </c>
      <c r="D107" s="7">
        <v>0</v>
      </c>
      <c r="E107" s="7">
        <v>0</v>
      </c>
      <c r="F107" s="7">
        <v>4.5</v>
      </c>
      <c r="G107" s="7">
        <v>9.1999999999999993</v>
      </c>
      <c r="H107" s="7">
        <v>5</v>
      </c>
      <c r="I107" s="7">
        <v>15.9</v>
      </c>
      <c r="J107" s="7">
        <v>0</v>
      </c>
      <c r="K107" s="7">
        <v>-4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1.3</v>
      </c>
      <c r="R107" s="7">
        <v>7.2</v>
      </c>
      <c r="S107" s="7">
        <v>-0.3</v>
      </c>
      <c r="T107" s="7">
        <v>3.4</v>
      </c>
      <c r="U107" s="7">
        <v>0</v>
      </c>
      <c r="V107" s="9">
        <f t="shared" ref="V107" si="119">1/3*V105+2/3*V108</f>
        <v>13.553333333333331</v>
      </c>
      <c r="W107" s="7">
        <v>0</v>
      </c>
      <c r="X107" s="9">
        <f t="shared" ref="X107" si="120">1/3*X105+2/3*X108</f>
        <v>26.186666666666664</v>
      </c>
      <c r="Y107" s="7">
        <v>44.6</v>
      </c>
      <c r="Z107" s="7">
        <v>44.3</v>
      </c>
      <c r="AA107" s="7">
        <v>53.1</v>
      </c>
      <c r="AB107" s="7">
        <v>45.2</v>
      </c>
      <c r="AC107" s="7">
        <v>56.7</v>
      </c>
      <c r="AD107" s="7">
        <v>0</v>
      </c>
      <c r="AE107" s="7">
        <v>27.2</v>
      </c>
      <c r="AF107" s="7">
        <v>28.3</v>
      </c>
      <c r="AG107" s="7">
        <v>19.7</v>
      </c>
      <c r="AH107" s="7">
        <v>17.2</v>
      </c>
      <c r="AI107" s="7">
        <v>26.7</v>
      </c>
      <c r="AJ107" s="7">
        <v>22.3</v>
      </c>
      <c r="AK107" s="7">
        <v>31.2</v>
      </c>
      <c r="AL107" s="7">
        <v>14.5</v>
      </c>
      <c r="AM107" s="7">
        <v>5.8</v>
      </c>
      <c r="AN107" s="7">
        <v>33.200000000000003</v>
      </c>
      <c r="AO107" s="7">
        <v>-4.3</v>
      </c>
      <c r="AP107" s="7">
        <v>26.3</v>
      </c>
      <c r="AQ107" s="7">
        <v>32.799999999999997</v>
      </c>
      <c r="AR107" s="7">
        <v>23.6</v>
      </c>
      <c r="AS107" s="7">
        <v>61.8</v>
      </c>
      <c r="AT107" s="7">
        <v>30</v>
      </c>
      <c r="AU107" s="7">
        <v>24.3</v>
      </c>
      <c r="AV107" s="7">
        <v>21.1</v>
      </c>
      <c r="AW107" s="7">
        <v>1.5</v>
      </c>
      <c r="AX107" s="7">
        <v>44.8</v>
      </c>
      <c r="AY107" s="7">
        <v>53.6</v>
      </c>
      <c r="AZ107" s="7">
        <v>61.8</v>
      </c>
      <c r="BA107" s="7">
        <v>40.299999999999997</v>
      </c>
      <c r="BB107" s="7">
        <v>32.799999999999997</v>
      </c>
      <c r="BC107" s="7">
        <v>16.8</v>
      </c>
      <c r="BD107" s="7">
        <v>6.1</v>
      </c>
      <c r="BE107" s="7">
        <v>25.1</v>
      </c>
      <c r="BF107" s="7">
        <v>13.7</v>
      </c>
      <c r="BG107" s="7">
        <v>30.7</v>
      </c>
      <c r="BH107" s="7">
        <v>11.2</v>
      </c>
      <c r="BI107" s="7">
        <v>91.9</v>
      </c>
      <c r="BJ107" s="7">
        <v>27.2</v>
      </c>
      <c r="BK107" s="7">
        <v>56.2</v>
      </c>
      <c r="BL107" s="7">
        <v>22.8</v>
      </c>
      <c r="BM107" s="7">
        <v>33.6</v>
      </c>
      <c r="BN107" s="7">
        <v>32.6</v>
      </c>
      <c r="BO107" s="7">
        <v>6.6</v>
      </c>
      <c r="BP107" s="7">
        <v>28.7</v>
      </c>
      <c r="BQ107" s="7">
        <v>28</v>
      </c>
      <c r="BR107" s="7">
        <v>20.489799999999999</v>
      </c>
      <c r="BS107" s="7">
        <v>15.4</v>
      </c>
      <c r="BT107" s="7">
        <v>3.2</v>
      </c>
      <c r="BU107" s="7">
        <v>19.2</v>
      </c>
      <c r="BV107" s="7">
        <v>-2</v>
      </c>
      <c r="BW107" s="7">
        <v>0</v>
      </c>
      <c r="BX107" s="7">
        <v>24.6</v>
      </c>
      <c r="BY107" s="7">
        <v>27.4</v>
      </c>
      <c r="BZ107" s="7">
        <v>-1.5</v>
      </c>
      <c r="CA107" s="7">
        <v>16.7</v>
      </c>
      <c r="CB107" s="7">
        <v>24.8</v>
      </c>
      <c r="CC107" s="7">
        <v>24.6</v>
      </c>
      <c r="CD107" s="7">
        <v>-5.6</v>
      </c>
      <c r="CE107" s="7">
        <v>16</v>
      </c>
      <c r="CF107" s="7">
        <v>23.6</v>
      </c>
      <c r="CG107" s="7">
        <v>99.68</v>
      </c>
      <c r="CH107" s="7">
        <v>6.4</v>
      </c>
      <c r="CI107" s="7">
        <v>7.3</v>
      </c>
      <c r="CJ107" s="7">
        <v>18.7</v>
      </c>
      <c r="CK107" s="7">
        <v>9.1</v>
      </c>
      <c r="CL107" s="7">
        <v>-16.5</v>
      </c>
      <c r="CM107" s="7">
        <v>-17</v>
      </c>
      <c r="CN107" s="7">
        <v>-19.100000000000001</v>
      </c>
      <c r="CO107" s="7">
        <v>-16</v>
      </c>
      <c r="CP107" s="7">
        <v>-17.399999999999999</v>
      </c>
      <c r="CQ107" s="7">
        <v>-17.3</v>
      </c>
      <c r="CR107" s="7">
        <v>0</v>
      </c>
      <c r="CS107" s="7">
        <v>0.8</v>
      </c>
      <c r="CT107" s="7">
        <v>0</v>
      </c>
      <c r="CU107" s="7">
        <v>0</v>
      </c>
      <c r="CV107" s="7">
        <v>0</v>
      </c>
      <c r="CW107" s="7">
        <v>22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16.63</v>
      </c>
      <c r="DF107" s="9">
        <f>2/3*DF106+1/3*DF109</f>
        <v>14.633333333333333</v>
      </c>
      <c r="DG107" s="9">
        <f>2/3*DG106+1/3*DG109</f>
        <v>12.766666666666666</v>
      </c>
      <c r="DH107" s="7">
        <v>3.37</v>
      </c>
      <c r="DI107" s="7">
        <v>19.600000000000001</v>
      </c>
      <c r="DJ107" s="7">
        <v>31.57</v>
      </c>
      <c r="DK107" s="7">
        <v>24.49</v>
      </c>
      <c r="DL107" s="7">
        <v>0</v>
      </c>
      <c r="DM107" s="7">
        <v>18796.875599999999</v>
      </c>
      <c r="DN107" s="7">
        <v>10.59</v>
      </c>
      <c r="DO107" s="7">
        <v>8.85</v>
      </c>
      <c r="DP107" s="7">
        <v>15.02</v>
      </c>
      <c r="DQ107" s="7">
        <v>14.58</v>
      </c>
      <c r="DR107" s="7">
        <v>33.65</v>
      </c>
      <c r="DS107" s="7">
        <v>-317.3</v>
      </c>
      <c r="DT107" s="7">
        <v>-52.16</v>
      </c>
      <c r="DU107" s="7">
        <v>-94.13</v>
      </c>
      <c r="DV107" s="7">
        <v>162</v>
      </c>
      <c r="DW107" s="7">
        <v>-175.37</v>
      </c>
      <c r="DX107" s="7">
        <v>0</v>
      </c>
      <c r="DY107" s="7">
        <v>-1.34</v>
      </c>
      <c r="DZ107" s="7">
        <v>0</v>
      </c>
      <c r="EA107" s="7">
        <v>0</v>
      </c>
      <c r="EB107" s="7">
        <v>2.2921</v>
      </c>
      <c r="EC107" s="7">
        <v>0</v>
      </c>
      <c r="ED107" s="7">
        <v>0</v>
      </c>
      <c r="EE107" s="7">
        <v>0</v>
      </c>
      <c r="EF107" s="7">
        <v>0</v>
      </c>
      <c r="EG107" s="9">
        <f>EG105+2/4*(EG109-EG105)</f>
        <v>2.41</v>
      </c>
      <c r="EH107" s="7">
        <v>2.48</v>
      </c>
      <c r="EI107" s="7">
        <v>2.38</v>
      </c>
      <c r="EJ107" s="7">
        <v>2.39</v>
      </c>
      <c r="EK107" s="7">
        <v>2.42</v>
      </c>
      <c r="EL107" s="7">
        <v>0</v>
      </c>
      <c r="EM107" s="7">
        <v>4</v>
      </c>
      <c r="EN107" s="7">
        <v>6.59</v>
      </c>
      <c r="EO107" s="7">
        <v>104</v>
      </c>
      <c r="EP107" s="7">
        <v>8.6999999999999993</v>
      </c>
      <c r="EQ107" s="7">
        <v>5.8333333333333304</v>
      </c>
      <c r="ER107" s="7">
        <v>8.36666666666666</v>
      </c>
      <c r="ES107" s="7">
        <v>10.066666666666601</v>
      </c>
      <c r="ET107" s="7">
        <v>6.0333333333333297</v>
      </c>
      <c r="EU107" s="7">
        <v>8.3333333333333304</v>
      </c>
      <c r="EV107" s="7">
        <v>8.6999999999999993</v>
      </c>
      <c r="EW107" s="7">
        <v>17.399999999999999</v>
      </c>
      <c r="EX107" s="7">
        <v>7.1</v>
      </c>
      <c r="EY107" s="7">
        <v>10.133333333333301</v>
      </c>
      <c r="EZ107" s="7">
        <v>11.4333333333333</v>
      </c>
      <c r="FA107" s="7">
        <v>-4.5333333333333297</v>
      </c>
      <c r="FB107" s="7">
        <v>11.2</v>
      </c>
      <c r="FC107" s="7">
        <v>39.118116666666602</v>
      </c>
      <c r="FD107" s="7">
        <v>54.125166666666601</v>
      </c>
      <c r="FE107" s="7">
        <v>71.356833333333299</v>
      </c>
      <c r="FF107" s="7">
        <v>6.62235</v>
      </c>
      <c r="FG107" s="7">
        <v>1051.936829</v>
      </c>
      <c r="FH107" s="7">
        <v>8.6438380000000006</v>
      </c>
      <c r="FI107" s="7">
        <v>115.257034</v>
      </c>
      <c r="FJ107" s="7">
        <v>9.5874836666666603</v>
      </c>
      <c r="FK107" s="7">
        <v>-15.257034000000001</v>
      </c>
      <c r="FL107" s="7">
        <v>-0.94364566666666705</v>
      </c>
      <c r="FM107" s="7">
        <v>8.9920526666666607</v>
      </c>
      <c r="FN107" s="7">
        <v>-0.38957000000000003</v>
      </c>
      <c r="FO107" s="7">
        <v>3.430666666667E-3</v>
      </c>
      <c r="FP107" s="7">
        <v>12.0412463333333</v>
      </c>
      <c r="FQ107" s="7">
        <v>0</v>
      </c>
      <c r="FR107" s="7">
        <v>142.266666666666</v>
      </c>
      <c r="FS107" s="7">
        <v>18.233333333333299</v>
      </c>
      <c r="FT107" s="7">
        <v>95.933333333333294</v>
      </c>
      <c r="FU107" s="7">
        <v>28.1</v>
      </c>
      <c r="FV107" s="7">
        <v>17.3333333333333</v>
      </c>
      <c r="FW107" s="7">
        <v>10.7666666666666</v>
      </c>
      <c r="FX107" s="7">
        <v>27.266666666666602</v>
      </c>
      <c r="FY107" s="7">
        <v>32.8333333333333</v>
      </c>
      <c r="FZ107" s="7">
        <v>14.633333333333301</v>
      </c>
      <c r="GA107" s="7">
        <v>12.7666666666666</v>
      </c>
    </row>
    <row r="108" spans="1:183" x14ac:dyDescent="0.3">
      <c r="A108" s="6">
        <v>39782</v>
      </c>
      <c r="B108" s="7">
        <v>5.4</v>
      </c>
      <c r="C108" s="7">
        <v>0</v>
      </c>
      <c r="D108" s="7">
        <v>0</v>
      </c>
      <c r="E108" s="7">
        <v>0</v>
      </c>
      <c r="F108" s="7">
        <v>0.7</v>
      </c>
      <c r="G108" s="7">
        <v>6.1</v>
      </c>
      <c r="H108" s="7">
        <v>1.5</v>
      </c>
      <c r="I108" s="7">
        <v>14.1</v>
      </c>
      <c r="J108" s="7">
        <v>0</v>
      </c>
      <c r="K108" s="7">
        <v>-9.6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-6.1</v>
      </c>
      <c r="R108" s="7">
        <v>7.7</v>
      </c>
      <c r="S108" s="7">
        <v>-6.1</v>
      </c>
      <c r="T108" s="7">
        <v>6.7</v>
      </c>
      <c r="U108" s="7">
        <v>0</v>
      </c>
      <c r="V108" s="7">
        <v>12.33</v>
      </c>
      <c r="W108" s="7">
        <v>0</v>
      </c>
      <c r="X108" s="7">
        <v>25.01</v>
      </c>
      <c r="Y108" s="7">
        <v>38.799999999999997</v>
      </c>
      <c r="Z108" s="7">
        <v>35.5</v>
      </c>
      <c r="AA108" s="7">
        <v>51.2</v>
      </c>
      <c r="AB108" s="7">
        <v>40.9</v>
      </c>
      <c r="AC108" s="7">
        <v>45.4</v>
      </c>
      <c r="AD108" s="7">
        <v>0</v>
      </c>
      <c r="AE108" s="7">
        <v>26.8</v>
      </c>
      <c r="AF108" s="7">
        <v>28</v>
      </c>
      <c r="AG108" s="7">
        <v>18.2</v>
      </c>
      <c r="AH108" s="7">
        <v>15.8</v>
      </c>
      <c r="AI108" s="7">
        <v>29.9</v>
      </c>
      <c r="AJ108" s="7">
        <v>21.2</v>
      </c>
      <c r="AK108" s="7">
        <v>34.700000000000003</v>
      </c>
      <c r="AL108" s="7">
        <v>11.7</v>
      </c>
      <c r="AM108" s="7">
        <v>5.2</v>
      </c>
      <c r="AN108" s="7">
        <v>32.6</v>
      </c>
      <c r="AO108" s="7">
        <v>-6.4</v>
      </c>
      <c r="AP108" s="7">
        <v>26.2</v>
      </c>
      <c r="AQ108" s="7">
        <v>32.6</v>
      </c>
      <c r="AR108" s="7">
        <v>21.8</v>
      </c>
      <c r="AS108" s="7">
        <v>57.4</v>
      </c>
      <c r="AT108" s="7">
        <v>29.5</v>
      </c>
      <c r="AU108" s="7">
        <v>24.1</v>
      </c>
      <c r="AV108" s="7">
        <v>20.8</v>
      </c>
      <c r="AW108" s="7">
        <v>1.5</v>
      </c>
      <c r="AX108" s="7">
        <v>44.8</v>
      </c>
      <c r="AY108" s="7">
        <v>53.6</v>
      </c>
      <c r="AZ108" s="7">
        <v>57.4</v>
      </c>
      <c r="BA108" s="7">
        <v>37.9</v>
      </c>
      <c r="BB108" s="7">
        <v>32.200000000000003</v>
      </c>
      <c r="BC108" s="7">
        <v>16.7</v>
      </c>
      <c r="BD108" s="7">
        <v>10.199999999999999</v>
      </c>
      <c r="BE108" s="7">
        <v>26.8</v>
      </c>
      <c r="BF108" s="7">
        <v>13.7</v>
      </c>
      <c r="BG108" s="7">
        <v>31.3</v>
      </c>
      <c r="BH108" s="7">
        <v>11.5</v>
      </c>
      <c r="BI108" s="7">
        <v>70.900000000000006</v>
      </c>
      <c r="BJ108" s="7">
        <v>25.4</v>
      </c>
      <c r="BK108" s="7">
        <v>54.2</v>
      </c>
      <c r="BL108" s="7">
        <v>36.200000000000003</v>
      </c>
      <c r="BM108" s="7">
        <v>33.299999999999997</v>
      </c>
      <c r="BN108" s="7">
        <v>37.200000000000003</v>
      </c>
      <c r="BO108" s="7">
        <v>7.5</v>
      </c>
      <c r="BP108" s="7">
        <v>31.6</v>
      </c>
      <c r="BQ108" s="7">
        <v>29.6</v>
      </c>
      <c r="BR108" s="7">
        <v>20.354399999999998</v>
      </c>
      <c r="BS108" s="7">
        <v>23.6</v>
      </c>
      <c r="BT108" s="7">
        <v>5.4</v>
      </c>
      <c r="BU108" s="7">
        <v>19.7</v>
      </c>
      <c r="BV108" s="7">
        <v>-36.520000000000003</v>
      </c>
      <c r="BW108" s="7">
        <v>0</v>
      </c>
      <c r="BX108" s="7">
        <v>22.7</v>
      </c>
      <c r="BY108" s="7">
        <v>25.2</v>
      </c>
      <c r="BZ108" s="7">
        <v>0</v>
      </c>
      <c r="CA108" s="7">
        <v>16.100000000000001</v>
      </c>
      <c r="CB108" s="7">
        <v>22</v>
      </c>
      <c r="CC108" s="7">
        <v>22.7</v>
      </c>
      <c r="CD108" s="7">
        <v>-5.9</v>
      </c>
      <c r="CE108" s="7">
        <v>12.4</v>
      </c>
      <c r="CF108" s="7">
        <v>21.1</v>
      </c>
      <c r="CG108" s="7">
        <v>98.46</v>
      </c>
      <c r="CH108" s="7">
        <v>4.2</v>
      </c>
      <c r="CI108" s="7">
        <v>5.4</v>
      </c>
      <c r="CJ108" s="7">
        <v>17.7</v>
      </c>
      <c r="CK108" s="7">
        <v>6.1</v>
      </c>
      <c r="CL108" s="7">
        <v>-18.3</v>
      </c>
      <c r="CM108" s="7">
        <v>-18.8</v>
      </c>
      <c r="CN108" s="7">
        <v>-22.3</v>
      </c>
      <c r="CO108" s="7">
        <v>-17.100000000000001</v>
      </c>
      <c r="CP108" s="7">
        <v>-19.100000000000001</v>
      </c>
      <c r="CQ108" s="7">
        <v>-19.899999999999999</v>
      </c>
      <c r="CR108" s="7">
        <v>0</v>
      </c>
      <c r="CS108" s="7">
        <v>0.1</v>
      </c>
      <c r="CT108" s="7">
        <v>0</v>
      </c>
      <c r="CU108" s="7">
        <v>0</v>
      </c>
      <c r="CV108" s="7">
        <v>0</v>
      </c>
      <c r="CW108" s="7">
        <v>20.8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17.62</v>
      </c>
      <c r="DF108" s="9">
        <f>1/3*DF106+2/3*DF109</f>
        <v>14.566666666666666</v>
      </c>
      <c r="DG108" s="9">
        <f>1/3*DG106+2/3*DG109</f>
        <v>12.633333333333333</v>
      </c>
      <c r="DH108" s="7">
        <v>-14.46</v>
      </c>
      <c r="DI108" s="7">
        <v>7.7</v>
      </c>
      <c r="DJ108" s="7">
        <v>52.82</v>
      </c>
      <c r="DK108" s="7">
        <v>20.92</v>
      </c>
      <c r="DL108" s="7">
        <v>0</v>
      </c>
      <c r="DM108" s="7">
        <v>18847.173200000001</v>
      </c>
      <c r="DN108" s="7">
        <v>9.0399999999999991</v>
      </c>
      <c r="DO108" s="7">
        <v>6.8</v>
      </c>
      <c r="DP108" s="7">
        <v>14.8</v>
      </c>
      <c r="DQ108" s="7">
        <v>16.03</v>
      </c>
      <c r="DR108" s="7">
        <v>445.65</v>
      </c>
      <c r="DS108" s="9">
        <f>2/3*DS107+1/3*DS110</f>
        <v>-160.53666666666666</v>
      </c>
      <c r="DT108" s="9">
        <f>2/3*DT107+1/3*DT110</f>
        <v>-17.869999999999994</v>
      </c>
      <c r="DU108" s="7">
        <v>-60.83</v>
      </c>
      <c r="DV108" s="7">
        <v>1229.74</v>
      </c>
      <c r="DW108" s="7">
        <v>-42.5</v>
      </c>
      <c r="DX108" s="7">
        <v>0</v>
      </c>
      <c r="DY108" s="7">
        <v>-378.93</v>
      </c>
      <c r="DZ108" s="7">
        <v>0</v>
      </c>
      <c r="EA108" s="7">
        <v>0</v>
      </c>
      <c r="EB108" s="7">
        <v>1.5942000000000001</v>
      </c>
      <c r="EC108" s="7">
        <v>0</v>
      </c>
      <c r="ED108" s="7">
        <v>0</v>
      </c>
      <c r="EE108" s="7">
        <v>0</v>
      </c>
      <c r="EF108" s="7">
        <v>0</v>
      </c>
      <c r="EG108" s="9">
        <f>EG105+3/4*(EG109-EG105)</f>
        <v>1.99</v>
      </c>
      <c r="EH108" s="7">
        <v>2.38</v>
      </c>
      <c r="EI108" s="7">
        <v>1.45</v>
      </c>
      <c r="EJ108" s="7">
        <v>1.46</v>
      </c>
      <c r="EK108" s="7">
        <v>1.78</v>
      </c>
      <c r="EL108" s="7">
        <v>0</v>
      </c>
      <c r="EM108" s="7">
        <v>2.4</v>
      </c>
      <c r="EN108" s="7">
        <v>1.99</v>
      </c>
      <c r="EO108" s="7">
        <v>99.6</v>
      </c>
      <c r="EP108" s="7">
        <v>7.9</v>
      </c>
      <c r="EQ108" s="7">
        <v>6.1666666666666599</v>
      </c>
      <c r="ER108" s="7">
        <v>7.43333333333333</v>
      </c>
      <c r="ES108" s="7">
        <v>9.1333333333333293</v>
      </c>
      <c r="ET108" s="7">
        <v>6.36666666666666</v>
      </c>
      <c r="EU108" s="7">
        <v>7.0666666666666602</v>
      </c>
      <c r="EV108" s="7">
        <v>9.6999999999999993</v>
      </c>
      <c r="EW108" s="7">
        <v>17.100000000000001</v>
      </c>
      <c r="EX108" s="7">
        <v>3.7</v>
      </c>
      <c r="EY108" s="7">
        <v>9.7666666666666604</v>
      </c>
      <c r="EZ108" s="7">
        <v>12.566666666666601</v>
      </c>
      <c r="FA108" s="7">
        <v>-5.36666666666666</v>
      </c>
      <c r="FB108" s="7">
        <v>10.199999999999999</v>
      </c>
      <c r="FC108" s="7">
        <v>41.689258333333299</v>
      </c>
      <c r="FD108" s="7">
        <v>58.4812333333333</v>
      </c>
      <c r="FE108" s="7">
        <v>76.945816666666602</v>
      </c>
      <c r="FF108" s="7">
        <v>5.7175750000000001</v>
      </c>
      <c r="FG108" s="7">
        <v>957.50583500000005</v>
      </c>
      <c r="FH108" s="7">
        <v>7.6804889999999997</v>
      </c>
      <c r="FI108" s="7">
        <v>134.72804600000001</v>
      </c>
      <c r="FJ108" s="7">
        <v>9.9726253333333297</v>
      </c>
      <c r="FK108" s="7">
        <v>-34.728045999999999</v>
      </c>
      <c r="FL108" s="7">
        <v>-2.29213633333333</v>
      </c>
      <c r="FM108" s="7">
        <v>9.4174683333333302</v>
      </c>
      <c r="FN108" s="7">
        <v>-0.28101700000000002</v>
      </c>
      <c r="FO108" s="7">
        <v>-0.111423666666666</v>
      </c>
      <c r="FP108" s="7">
        <v>12.525214666666599</v>
      </c>
      <c r="FQ108" s="7">
        <v>0</v>
      </c>
      <c r="FR108" s="7">
        <v>141.73333333333301</v>
      </c>
      <c r="FS108" s="7">
        <v>18.066666666666599</v>
      </c>
      <c r="FT108" s="7">
        <v>95.566666666666606</v>
      </c>
      <c r="FU108" s="7">
        <v>28.1</v>
      </c>
      <c r="FV108" s="7">
        <v>17.266666666666602</v>
      </c>
      <c r="FW108" s="7">
        <v>10.8333333333333</v>
      </c>
      <c r="FX108" s="7">
        <v>27.433333333333302</v>
      </c>
      <c r="FY108" s="7">
        <v>33.1666666666666</v>
      </c>
      <c r="FZ108" s="7">
        <v>14.566666666666601</v>
      </c>
      <c r="GA108" s="7">
        <v>12.633333333333301</v>
      </c>
    </row>
    <row r="109" spans="1:183" x14ac:dyDescent="0.3">
      <c r="A109" s="6">
        <v>39813</v>
      </c>
      <c r="B109" s="7">
        <v>5.7</v>
      </c>
      <c r="C109" s="7">
        <v>0</v>
      </c>
      <c r="D109" s="7">
        <v>0</v>
      </c>
      <c r="E109" s="7">
        <v>0</v>
      </c>
      <c r="F109" s="7">
        <v>-0.6</v>
      </c>
      <c r="G109" s="7">
        <v>7.9</v>
      </c>
      <c r="H109" s="7">
        <v>0.3</v>
      </c>
      <c r="I109" s="7">
        <v>16.3</v>
      </c>
      <c r="J109" s="7">
        <v>0</v>
      </c>
      <c r="K109" s="7">
        <v>-7.9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-10.4</v>
      </c>
      <c r="R109" s="7">
        <v>1.9</v>
      </c>
      <c r="S109" s="7">
        <v>-8.6999999999999993</v>
      </c>
      <c r="T109" s="7">
        <v>3.1</v>
      </c>
      <c r="U109" s="7">
        <v>0</v>
      </c>
      <c r="V109" s="9">
        <f t="shared" ref="V109" si="121">2/3*V108+1/3*V111</f>
        <v>10.639999999999999</v>
      </c>
      <c r="W109" s="7">
        <v>0</v>
      </c>
      <c r="X109" s="9">
        <f t="shared" ref="X109" si="122">2/3*X108+1/3*X111</f>
        <v>20.573333333333331</v>
      </c>
      <c r="Y109" s="7">
        <v>41.2</v>
      </c>
      <c r="Z109" s="7">
        <v>39.4</v>
      </c>
      <c r="AA109" s="7">
        <v>50.8</v>
      </c>
      <c r="AB109" s="7">
        <v>41.2</v>
      </c>
      <c r="AC109" s="7">
        <v>48.9</v>
      </c>
      <c r="AD109" s="7">
        <v>0</v>
      </c>
      <c r="AE109" s="7">
        <v>26.6</v>
      </c>
      <c r="AF109" s="7">
        <v>27.8</v>
      </c>
      <c r="AG109" s="7">
        <v>16.7</v>
      </c>
      <c r="AH109" s="7">
        <v>15.9</v>
      </c>
      <c r="AI109" s="7">
        <v>31.6</v>
      </c>
      <c r="AJ109" s="7">
        <v>20</v>
      </c>
      <c r="AK109" s="7">
        <v>35.1</v>
      </c>
      <c r="AL109" s="7">
        <v>11.4</v>
      </c>
      <c r="AM109" s="7">
        <v>3.1</v>
      </c>
      <c r="AN109" s="7">
        <v>31</v>
      </c>
      <c r="AO109" s="7">
        <v>-6.2</v>
      </c>
      <c r="AP109" s="7">
        <v>26.2</v>
      </c>
      <c r="AQ109" s="7">
        <v>30.7</v>
      </c>
      <c r="AR109" s="7">
        <v>21.5</v>
      </c>
      <c r="AS109" s="7">
        <v>54.5</v>
      </c>
      <c r="AT109" s="7">
        <v>28</v>
      </c>
      <c r="AU109" s="7">
        <v>24.1</v>
      </c>
      <c r="AV109" s="7">
        <v>20.6</v>
      </c>
      <c r="AW109" s="7">
        <v>1.5</v>
      </c>
      <c r="AX109" s="7">
        <v>43.7</v>
      </c>
      <c r="AY109" s="7">
        <v>54.4</v>
      </c>
      <c r="AZ109" s="7">
        <v>54.1</v>
      </c>
      <c r="BA109" s="7">
        <v>30.3</v>
      </c>
      <c r="BB109" s="7">
        <v>30.7</v>
      </c>
      <c r="BC109" s="7">
        <v>15.4</v>
      </c>
      <c r="BD109" s="7">
        <v>30.4</v>
      </c>
      <c r="BE109" s="7">
        <v>30.3</v>
      </c>
      <c r="BF109" s="7">
        <v>20.8</v>
      </c>
      <c r="BG109" s="7">
        <v>30.5</v>
      </c>
      <c r="BH109" s="7">
        <v>17.100000000000001</v>
      </c>
      <c r="BI109" s="7">
        <v>66.400000000000006</v>
      </c>
      <c r="BJ109" s="7">
        <v>25.5</v>
      </c>
      <c r="BK109" s="7">
        <v>45.8</v>
      </c>
      <c r="BL109" s="7">
        <v>37.700000000000003</v>
      </c>
      <c r="BM109" s="7">
        <v>32.4</v>
      </c>
      <c r="BN109" s="7">
        <v>32.6</v>
      </c>
      <c r="BO109" s="7">
        <v>6.1</v>
      </c>
      <c r="BP109" s="7">
        <v>31.7</v>
      </c>
      <c r="BQ109" s="7">
        <v>27.1</v>
      </c>
      <c r="BR109" s="7">
        <v>22.665400000000002</v>
      </c>
      <c r="BS109" s="7">
        <v>17</v>
      </c>
      <c r="BT109" s="7">
        <v>5.4</v>
      </c>
      <c r="BU109" s="7">
        <v>19.899999999999999</v>
      </c>
      <c r="BV109" s="7">
        <v>-5.73</v>
      </c>
      <c r="BW109" s="7">
        <v>0</v>
      </c>
      <c r="BX109" s="7">
        <v>23.4</v>
      </c>
      <c r="BY109" s="7">
        <v>22.6</v>
      </c>
      <c r="BZ109" s="7">
        <v>7.4</v>
      </c>
      <c r="CA109" s="7">
        <v>20.399999999999999</v>
      </c>
      <c r="CB109" s="7">
        <v>22.5</v>
      </c>
      <c r="CC109" s="7">
        <v>23.4</v>
      </c>
      <c r="CD109" s="7">
        <v>-8.6</v>
      </c>
      <c r="CE109" s="7">
        <v>1.2</v>
      </c>
      <c r="CF109" s="7">
        <v>10.9</v>
      </c>
      <c r="CG109" s="7">
        <v>96.46</v>
      </c>
      <c r="CH109" s="7">
        <v>5.7</v>
      </c>
      <c r="CI109" s="7">
        <v>2.2999999999999998</v>
      </c>
      <c r="CJ109" s="7">
        <v>16</v>
      </c>
      <c r="CK109" s="7">
        <v>-3.5</v>
      </c>
      <c r="CL109" s="7">
        <v>-19.7</v>
      </c>
      <c r="CM109" s="7">
        <v>-20.3</v>
      </c>
      <c r="CN109" s="7">
        <v>-24.2</v>
      </c>
      <c r="CO109" s="7">
        <v>-17.100000000000001</v>
      </c>
      <c r="CP109" s="7">
        <v>-19.100000000000001</v>
      </c>
      <c r="CQ109" s="7">
        <v>-19.600000000000001</v>
      </c>
      <c r="CR109" s="7">
        <v>0</v>
      </c>
      <c r="CS109" s="7">
        <v>-0.1</v>
      </c>
      <c r="CT109" s="7">
        <v>0</v>
      </c>
      <c r="CU109" s="7">
        <v>0</v>
      </c>
      <c r="CV109" s="7">
        <v>0</v>
      </c>
      <c r="CW109" s="7">
        <v>19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17.36</v>
      </c>
      <c r="DF109" s="7">
        <v>14.5</v>
      </c>
      <c r="DG109" s="7">
        <v>12.5</v>
      </c>
      <c r="DH109" s="7">
        <v>-11.64</v>
      </c>
      <c r="DI109" s="7">
        <v>18.100000000000001</v>
      </c>
      <c r="DJ109" s="7">
        <v>71.930000000000007</v>
      </c>
      <c r="DK109" s="7">
        <v>17.87</v>
      </c>
      <c r="DL109" s="7">
        <v>0</v>
      </c>
      <c r="DM109" s="7">
        <v>19460.3024</v>
      </c>
      <c r="DN109" s="7">
        <v>12.65</v>
      </c>
      <c r="DO109" s="7">
        <v>9.06</v>
      </c>
      <c r="DP109" s="7">
        <v>17.82</v>
      </c>
      <c r="DQ109" s="7">
        <v>18.760000000000002</v>
      </c>
      <c r="DR109" s="7">
        <v>1491.34</v>
      </c>
      <c r="DS109" s="9">
        <f>1/3*DS107+2/3*DS110</f>
        <v>-3.7733333333333263</v>
      </c>
      <c r="DT109" s="9">
        <f>1/3*DT107+2/3*DT110</f>
        <v>16.420000000000002</v>
      </c>
      <c r="DU109" s="7">
        <v>-4346.1499999999996</v>
      </c>
      <c r="DV109" s="7">
        <v>1397.91</v>
      </c>
      <c r="DW109" s="7">
        <v>-0.78</v>
      </c>
      <c r="DX109" s="7">
        <v>0</v>
      </c>
      <c r="DY109" s="7">
        <v>65.94</v>
      </c>
      <c r="DZ109" s="8">
        <v>0</v>
      </c>
      <c r="EA109" s="7">
        <v>0</v>
      </c>
      <c r="EB109" s="7">
        <v>0.94710000000000005</v>
      </c>
      <c r="EC109" s="7">
        <v>0</v>
      </c>
      <c r="ED109" s="7">
        <v>0</v>
      </c>
      <c r="EE109" s="7">
        <v>0</v>
      </c>
      <c r="EF109" s="7">
        <v>0</v>
      </c>
      <c r="EG109" s="7">
        <v>1.57</v>
      </c>
      <c r="EH109" s="7">
        <v>1.32</v>
      </c>
      <c r="EI109" s="7">
        <v>0.875</v>
      </c>
      <c r="EJ109" s="7">
        <v>1.1299999999999999</v>
      </c>
      <c r="EK109" s="7">
        <v>1.55</v>
      </c>
      <c r="EL109" s="7">
        <v>0</v>
      </c>
      <c r="EM109" s="7">
        <v>1.2</v>
      </c>
      <c r="EN109" s="7">
        <v>-1.1399999999999999</v>
      </c>
      <c r="EO109" s="7">
        <v>96.9</v>
      </c>
      <c r="EP109" s="7">
        <v>7.1</v>
      </c>
      <c r="EQ109" s="7">
        <v>6.4999999999999902</v>
      </c>
      <c r="ER109" s="7">
        <v>6.5</v>
      </c>
      <c r="ES109" s="7">
        <v>8.1999999999999993</v>
      </c>
      <c r="ET109" s="7">
        <v>6.6999999999999904</v>
      </c>
      <c r="EU109" s="7">
        <v>5.7999999999999901</v>
      </c>
      <c r="EV109" s="7">
        <v>10.7</v>
      </c>
      <c r="EW109" s="7">
        <v>16.8</v>
      </c>
      <c r="EX109" s="7">
        <v>0.3</v>
      </c>
      <c r="EY109" s="7">
        <v>9.3999999999999897</v>
      </c>
      <c r="EZ109" s="7">
        <v>13.7</v>
      </c>
      <c r="FA109" s="7">
        <v>-6.1999999999999904</v>
      </c>
      <c r="FB109" s="7">
        <v>9.1999999999999993</v>
      </c>
      <c r="FC109" s="7">
        <v>44.260399999999997</v>
      </c>
      <c r="FD109" s="7">
        <v>62.837299999999999</v>
      </c>
      <c r="FE109" s="7">
        <v>82.534799999999905</v>
      </c>
      <c r="FF109" s="7">
        <v>4.8128000000000002</v>
      </c>
      <c r="FG109" s="7">
        <v>863.07484099999999</v>
      </c>
      <c r="FH109" s="7">
        <v>6.7171399999999997</v>
      </c>
      <c r="FI109" s="7">
        <v>154.19905800000001</v>
      </c>
      <c r="FJ109" s="7">
        <v>10.357767000000001</v>
      </c>
      <c r="FK109" s="7">
        <v>-54.199058000000001</v>
      </c>
      <c r="FL109" s="7">
        <v>-3.6406269999999998</v>
      </c>
      <c r="FM109" s="7">
        <v>9.8428839999999997</v>
      </c>
      <c r="FN109" s="7">
        <v>-0.17246400000000001</v>
      </c>
      <c r="FO109" s="7">
        <v>-0.22627799999999901</v>
      </c>
      <c r="FP109" s="7">
        <v>13.009182999999901</v>
      </c>
      <c r="FQ109" s="7">
        <v>0</v>
      </c>
      <c r="FR109" s="7">
        <v>141.19999999999999</v>
      </c>
      <c r="FS109" s="7">
        <v>17.899999999999999</v>
      </c>
      <c r="FT109" s="7">
        <v>95.2</v>
      </c>
      <c r="FU109" s="7">
        <v>28.1</v>
      </c>
      <c r="FV109" s="7">
        <v>17.2</v>
      </c>
      <c r="FW109" s="7">
        <v>10.9</v>
      </c>
      <c r="FX109" s="7">
        <v>27.6</v>
      </c>
      <c r="FY109" s="7">
        <v>33.5</v>
      </c>
      <c r="FZ109" s="7">
        <v>14.499999999999901</v>
      </c>
      <c r="GA109" s="7">
        <v>12.5</v>
      </c>
    </row>
    <row r="110" spans="1:183" x14ac:dyDescent="0.3">
      <c r="A110" s="6">
        <v>39844</v>
      </c>
      <c r="B110" s="7">
        <v>-2.93</v>
      </c>
      <c r="C110" s="7">
        <v>0</v>
      </c>
      <c r="D110" s="7">
        <v>0</v>
      </c>
      <c r="E110" s="7">
        <v>0</v>
      </c>
      <c r="F110" s="9">
        <f>F109/2+F111/2</f>
        <v>1.5</v>
      </c>
      <c r="G110" s="9">
        <f t="shared" ref="G110:I110" si="123">G109/2+G111/2</f>
        <v>11.05</v>
      </c>
      <c r="H110" s="9">
        <f t="shared" si="123"/>
        <v>2</v>
      </c>
      <c r="I110" s="9">
        <f t="shared" si="123"/>
        <v>20.700000000000003</v>
      </c>
      <c r="J110" s="7">
        <v>0</v>
      </c>
      <c r="K110" s="7">
        <v>-11.8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-6.9726999999999997</v>
      </c>
      <c r="R110" s="7">
        <v>11.8108</v>
      </c>
      <c r="S110" s="7">
        <v>-4.3647999999999998</v>
      </c>
      <c r="T110" s="7">
        <v>17.569199999999999</v>
      </c>
      <c r="U110" s="7">
        <v>0</v>
      </c>
      <c r="V110" s="9">
        <f t="shared" ref="V110" si="124">1/3*V108+2/3*V111</f>
        <v>8.9499999999999993</v>
      </c>
      <c r="W110" s="7">
        <v>0</v>
      </c>
      <c r="X110" s="9">
        <f t="shared" ref="X110" si="125">1/3*X108+2/3*X111</f>
        <v>16.136666666666663</v>
      </c>
      <c r="Y110" s="7">
        <v>45.3</v>
      </c>
      <c r="Z110" s="7">
        <v>45.5</v>
      </c>
      <c r="AA110" s="7">
        <v>53.7</v>
      </c>
      <c r="AB110" s="7">
        <v>42.2</v>
      </c>
      <c r="AC110" s="7">
        <v>51</v>
      </c>
      <c r="AD110" s="7">
        <v>0</v>
      </c>
      <c r="AE110" s="9">
        <f t="shared" ref="AE110:BU110" si="126">AE109/2+AE111/2</f>
        <v>26.55</v>
      </c>
      <c r="AF110" s="9">
        <f t="shared" si="126"/>
        <v>29.25</v>
      </c>
      <c r="AG110" s="9">
        <f t="shared" si="126"/>
        <v>8.9</v>
      </c>
      <c r="AH110" s="9">
        <f t="shared" si="126"/>
        <v>9</v>
      </c>
      <c r="AI110" s="9">
        <f t="shared" si="126"/>
        <v>27.85</v>
      </c>
      <c r="AJ110" s="9">
        <f t="shared" si="126"/>
        <v>26.8</v>
      </c>
      <c r="AK110" s="9">
        <f t="shared" si="126"/>
        <v>90.5</v>
      </c>
      <c r="AL110" s="9">
        <f t="shared" si="126"/>
        <v>17.899999999999999</v>
      </c>
      <c r="AM110" s="9">
        <f t="shared" si="126"/>
        <v>8.15</v>
      </c>
      <c r="AN110" s="9">
        <f t="shared" si="126"/>
        <v>36.65</v>
      </c>
      <c r="AO110" s="9">
        <f t="shared" si="126"/>
        <v>2.4</v>
      </c>
      <c r="AP110" s="9">
        <f t="shared" si="126"/>
        <v>28.15</v>
      </c>
      <c r="AQ110" s="9">
        <f t="shared" si="126"/>
        <v>30.299999999999997</v>
      </c>
      <c r="AR110" s="9">
        <f t="shared" si="126"/>
        <v>16.399999999999999</v>
      </c>
      <c r="AS110" s="9">
        <f t="shared" si="126"/>
        <v>77.400000000000006</v>
      </c>
      <c r="AT110" s="9">
        <f t="shared" si="126"/>
        <v>26.4</v>
      </c>
      <c r="AU110" s="9">
        <f t="shared" si="126"/>
        <v>25.5</v>
      </c>
      <c r="AV110" s="9">
        <f t="shared" si="126"/>
        <v>21.950000000000003</v>
      </c>
      <c r="AW110" s="9">
        <f t="shared" si="126"/>
        <v>1.3</v>
      </c>
      <c r="AX110" s="9">
        <f t="shared" si="126"/>
        <v>42.2</v>
      </c>
      <c r="AY110" s="9">
        <f t="shared" si="126"/>
        <v>56.3</v>
      </c>
      <c r="AZ110" s="9">
        <f t="shared" si="126"/>
        <v>77.2</v>
      </c>
      <c r="BA110" s="9">
        <f t="shared" si="126"/>
        <v>28.05</v>
      </c>
      <c r="BB110" s="9">
        <f t="shared" si="126"/>
        <v>28.049999999999997</v>
      </c>
      <c r="BC110" s="9">
        <f t="shared" si="126"/>
        <v>18.05</v>
      </c>
      <c r="BD110" s="9">
        <f t="shared" si="126"/>
        <v>38.549999999999997</v>
      </c>
      <c r="BE110" s="9">
        <f t="shared" si="126"/>
        <v>37.549999999999997</v>
      </c>
      <c r="BF110" s="9">
        <f t="shared" si="126"/>
        <v>42.2</v>
      </c>
      <c r="BG110" s="9">
        <f t="shared" si="126"/>
        <v>35.15</v>
      </c>
      <c r="BH110" s="9">
        <f t="shared" si="126"/>
        <v>23.3</v>
      </c>
      <c r="BI110" s="9">
        <f t="shared" si="126"/>
        <v>112.3</v>
      </c>
      <c r="BJ110" s="9">
        <f t="shared" si="126"/>
        <v>15.2</v>
      </c>
      <c r="BK110" s="9">
        <f t="shared" si="126"/>
        <v>49.9</v>
      </c>
      <c r="BL110" s="9">
        <f t="shared" si="126"/>
        <v>46.55</v>
      </c>
      <c r="BM110" s="9">
        <f t="shared" si="126"/>
        <v>42.05</v>
      </c>
      <c r="BN110" s="9">
        <f t="shared" si="126"/>
        <v>71.05</v>
      </c>
      <c r="BO110" s="9">
        <f t="shared" si="126"/>
        <v>21.35</v>
      </c>
      <c r="BP110" s="9">
        <f t="shared" si="126"/>
        <v>51.300000000000004</v>
      </c>
      <c r="BQ110" s="9">
        <f t="shared" si="126"/>
        <v>35.85</v>
      </c>
      <c r="BR110" s="9">
        <f t="shared" si="126"/>
        <v>34.576999999999998</v>
      </c>
      <c r="BS110" s="9">
        <f t="shared" si="126"/>
        <v>32.35</v>
      </c>
      <c r="BT110" s="9">
        <f t="shared" si="126"/>
        <v>46.45</v>
      </c>
      <c r="BU110" s="9">
        <f t="shared" si="126"/>
        <v>22.65</v>
      </c>
      <c r="BV110" s="7">
        <v>-32.67</v>
      </c>
      <c r="BW110" s="7">
        <v>0</v>
      </c>
      <c r="BX110" s="9">
        <f t="shared" ref="BX110:CQ110" si="127">BX109/2+BX111/2</f>
        <v>12.2</v>
      </c>
      <c r="BY110" s="9">
        <f t="shared" si="127"/>
        <v>11.700000000000001</v>
      </c>
      <c r="BZ110" s="9">
        <f t="shared" si="127"/>
        <v>12.649999999999999</v>
      </c>
      <c r="CA110" s="9">
        <f t="shared" si="127"/>
        <v>16.899999999999999</v>
      </c>
      <c r="CB110" s="9">
        <f t="shared" si="127"/>
        <v>5.75</v>
      </c>
      <c r="CC110" s="9">
        <f t="shared" si="127"/>
        <v>12.2</v>
      </c>
      <c r="CD110" s="9">
        <f t="shared" si="127"/>
        <v>-19.3</v>
      </c>
      <c r="CE110" s="9">
        <f t="shared" si="127"/>
        <v>-22.25</v>
      </c>
      <c r="CF110" s="9">
        <f t="shared" si="127"/>
        <v>-10.149999999999999</v>
      </c>
      <c r="CG110" s="9">
        <f t="shared" si="127"/>
        <v>95.66</v>
      </c>
      <c r="CH110" s="9">
        <f t="shared" si="127"/>
        <v>6.3000000000000007</v>
      </c>
      <c r="CI110" s="9">
        <f t="shared" si="127"/>
        <v>-6.25</v>
      </c>
      <c r="CJ110" s="9">
        <f t="shared" si="127"/>
        <v>15.1</v>
      </c>
      <c r="CK110" s="9">
        <f t="shared" si="127"/>
        <v>12.75</v>
      </c>
      <c r="CL110" s="9">
        <f t="shared" si="127"/>
        <v>-10</v>
      </c>
      <c r="CM110" s="9">
        <f t="shared" si="127"/>
        <v>-9.6</v>
      </c>
      <c r="CN110" s="9">
        <f t="shared" si="127"/>
        <v>-26.9</v>
      </c>
      <c r="CO110" s="9">
        <f t="shared" si="127"/>
        <v>-6.8000000000000007</v>
      </c>
      <c r="CP110" s="9">
        <f t="shared" si="127"/>
        <v>-8.4</v>
      </c>
      <c r="CQ110" s="9">
        <f t="shared" si="127"/>
        <v>-2.8000000000000007</v>
      </c>
      <c r="CR110" s="7">
        <v>0</v>
      </c>
      <c r="CS110" s="7">
        <v>-0.3</v>
      </c>
      <c r="CT110" s="7">
        <v>0</v>
      </c>
      <c r="CU110" s="7">
        <v>0</v>
      </c>
      <c r="CV110" s="7">
        <v>0</v>
      </c>
      <c r="CW110" s="7">
        <v>18.5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17.68</v>
      </c>
      <c r="DF110" s="9">
        <f>2/3*DF109+1/3*DF112</f>
        <v>13.066666666666666</v>
      </c>
      <c r="DG110" s="9">
        <f>2/3*DG109+1/3*DG112</f>
        <v>11.2</v>
      </c>
      <c r="DH110" s="7">
        <v>-14.37</v>
      </c>
      <c r="DI110" s="7">
        <v>4.2</v>
      </c>
      <c r="DJ110" s="7">
        <v>100.84</v>
      </c>
      <c r="DK110" s="7">
        <v>-29.08</v>
      </c>
      <c r="DL110" s="7">
        <v>0</v>
      </c>
      <c r="DM110" s="7">
        <v>19134.560000000001</v>
      </c>
      <c r="DN110" s="7">
        <v>12.02</v>
      </c>
      <c r="DO110" s="7">
        <v>6.68</v>
      </c>
      <c r="DP110" s="7">
        <v>18.79</v>
      </c>
      <c r="DQ110" s="7">
        <v>21.33</v>
      </c>
      <c r="DR110" s="7">
        <v>101.59</v>
      </c>
      <c r="DS110" s="7">
        <v>152.99</v>
      </c>
      <c r="DT110" s="7">
        <v>50.71</v>
      </c>
      <c r="DU110" s="7">
        <v>-10.41</v>
      </c>
      <c r="DV110" s="7">
        <v>124.52</v>
      </c>
      <c r="DW110" s="7">
        <v>572.91</v>
      </c>
      <c r="DX110" s="7">
        <v>0</v>
      </c>
      <c r="DY110" s="7">
        <v>-83.16</v>
      </c>
      <c r="DZ110" s="7">
        <v>0</v>
      </c>
      <c r="EA110" s="7">
        <v>0</v>
      </c>
      <c r="EB110" s="7">
        <v>0.92830000000000001</v>
      </c>
      <c r="EC110" s="7">
        <v>0</v>
      </c>
      <c r="ED110" s="7">
        <v>0</v>
      </c>
      <c r="EE110" s="7">
        <v>0</v>
      </c>
      <c r="EF110" s="7">
        <v>0</v>
      </c>
      <c r="EG110" s="7">
        <v>0.84</v>
      </c>
      <c r="EH110" s="9">
        <f t="shared" ref="EH110" si="128">EH109/2+EH111/2</f>
        <v>1.1600000000000001</v>
      </c>
      <c r="EI110" s="7">
        <v>0.9</v>
      </c>
      <c r="EJ110" s="7">
        <v>1.24</v>
      </c>
      <c r="EK110" s="7">
        <v>1.68</v>
      </c>
      <c r="EL110" s="7">
        <v>0</v>
      </c>
      <c r="EM110" s="7">
        <v>1</v>
      </c>
      <c r="EN110" s="7">
        <v>-3.35</v>
      </c>
      <c r="EO110" s="7">
        <v>95.8</v>
      </c>
      <c r="EP110" s="7">
        <v>6.86666666666666</v>
      </c>
      <c r="EQ110" s="7">
        <v>5.6</v>
      </c>
      <c r="ER110" s="7">
        <v>6.2666666666666604</v>
      </c>
      <c r="ES110" s="7">
        <v>7.86666666666666</v>
      </c>
      <c r="ET110" s="7">
        <v>5.8</v>
      </c>
      <c r="EU110" s="7">
        <v>5.4</v>
      </c>
      <c r="EV110" s="7">
        <v>13.4</v>
      </c>
      <c r="EW110" s="7">
        <v>15</v>
      </c>
      <c r="EX110" s="7">
        <v>-1.2666666666666599</v>
      </c>
      <c r="EY110" s="7">
        <v>6.8333333333333304</v>
      </c>
      <c r="EZ110" s="7">
        <v>13.6</v>
      </c>
      <c r="FA110" s="7">
        <v>-1.7666666666666599</v>
      </c>
      <c r="FB110" s="7">
        <v>8.6666666666666607</v>
      </c>
      <c r="FC110" s="7">
        <v>40.991008333333298</v>
      </c>
      <c r="FD110" s="7">
        <v>58.06185</v>
      </c>
      <c r="FE110" s="7">
        <v>76.317824999999999</v>
      </c>
      <c r="FF110" s="7">
        <v>4.53928333333333</v>
      </c>
      <c r="FG110" s="7">
        <v>862.72730799999999</v>
      </c>
      <c r="FH110" s="7">
        <v>7.1583730000000001</v>
      </c>
      <c r="FI110" s="7">
        <v>128.835488</v>
      </c>
      <c r="FJ110" s="7">
        <v>8.9987003333333302</v>
      </c>
      <c r="FK110" s="7">
        <v>-28.835488000000002</v>
      </c>
      <c r="FL110" s="7">
        <v>-1.840327</v>
      </c>
      <c r="FM110" s="7">
        <v>8.7869366666666604</v>
      </c>
      <c r="FN110" s="7">
        <v>-0.367825333333333</v>
      </c>
      <c r="FO110" s="7">
        <v>-0.28130766666666701</v>
      </c>
      <c r="FP110" s="7">
        <v>11.3780323333333</v>
      </c>
      <c r="FQ110" s="7">
        <v>0</v>
      </c>
      <c r="FR110" s="7">
        <v>145.933333333333</v>
      </c>
      <c r="FS110" s="7">
        <v>18.266666666666602</v>
      </c>
      <c r="FT110" s="7">
        <v>99.266666666666595</v>
      </c>
      <c r="FU110" s="7">
        <v>28.4</v>
      </c>
      <c r="FV110" s="7">
        <v>17.133333333333301</v>
      </c>
      <c r="FW110" s="7">
        <v>11.2666666666666</v>
      </c>
      <c r="FX110" s="7">
        <v>28.466666666666601</v>
      </c>
      <c r="FY110" s="7">
        <v>35.200000000000003</v>
      </c>
      <c r="FZ110" s="7">
        <v>13.066666666666601</v>
      </c>
      <c r="GA110" s="7">
        <v>11.2</v>
      </c>
    </row>
    <row r="111" spans="1:183" x14ac:dyDescent="0.3">
      <c r="A111" s="6">
        <v>39872</v>
      </c>
      <c r="B111" s="7">
        <v>11</v>
      </c>
      <c r="C111" s="7">
        <v>0</v>
      </c>
      <c r="D111" s="7">
        <v>0</v>
      </c>
      <c r="E111" s="7">
        <v>0</v>
      </c>
      <c r="F111" s="7">
        <v>3.6</v>
      </c>
      <c r="G111" s="7">
        <v>14.2</v>
      </c>
      <c r="H111" s="7">
        <v>3.7</v>
      </c>
      <c r="I111" s="7">
        <v>25.1</v>
      </c>
      <c r="J111" s="7">
        <v>0</v>
      </c>
      <c r="K111" s="7">
        <v>5.9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-9.5</v>
      </c>
      <c r="R111" s="7">
        <v>5.8</v>
      </c>
      <c r="S111" s="7">
        <v>-7.1</v>
      </c>
      <c r="T111" s="7">
        <v>5.6</v>
      </c>
      <c r="U111" s="7">
        <v>0</v>
      </c>
      <c r="V111" s="7">
        <v>7.26</v>
      </c>
      <c r="W111" s="7">
        <v>0</v>
      </c>
      <c r="X111" s="7">
        <v>11.7</v>
      </c>
      <c r="Y111" s="7">
        <v>49</v>
      </c>
      <c r="Z111" s="7">
        <v>51.2</v>
      </c>
      <c r="AA111" s="7">
        <v>55.1</v>
      </c>
      <c r="AB111" s="7">
        <v>45.1</v>
      </c>
      <c r="AC111" s="7">
        <v>41.9</v>
      </c>
      <c r="AD111" s="7">
        <v>0</v>
      </c>
      <c r="AE111" s="7">
        <v>26.5</v>
      </c>
      <c r="AF111" s="7">
        <v>30.7</v>
      </c>
      <c r="AG111" s="7">
        <v>1.1000000000000001</v>
      </c>
      <c r="AH111" s="7">
        <v>2.1</v>
      </c>
      <c r="AI111" s="7">
        <v>24.1</v>
      </c>
      <c r="AJ111" s="7">
        <v>33.6</v>
      </c>
      <c r="AK111" s="7">
        <v>145.9</v>
      </c>
      <c r="AL111" s="7">
        <v>24.4</v>
      </c>
      <c r="AM111" s="7">
        <v>13.2</v>
      </c>
      <c r="AN111" s="7">
        <v>42.3</v>
      </c>
      <c r="AO111" s="7">
        <v>11</v>
      </c>
      <c r="AP111" s="7">
        <v>30.1</v>
      </c>
      <c r="AQ111" s="7">
        <v>29.9</v>
      </c>
      <c r="AR111" s="7">
        <v>11.3</v>
      </c>
      <c r="AS111" s="7">
        <v>100.3</v>
      </c>
      <c r="AT111" s="7">
        <v>24.8</v>
      </c>
      <c r="AU111" s="7">
        <v>26.9</v>
      </c>
      <c r="AV111" s="7">
        <v>23.3</v>
      </c>
      <c r="AW111" s="7">
        <v>1.1000000000000001</v>
      </c>
      <c r="AX111" s="7">
        <v>40.700000000000003</v>
      </c>
      <c r="AY111" s="7">
        <v>58.2</v>
      </c>
      <c r="AZ111" s="7">
        <v>100.3</v>
      </c>
      <c r="BA111" s="7">
        <v>25.8</v>
      </c>
      <c r="BB111" s="7">
        <v>25.4</v>
      </c>
      <c r="BC111" s="7">
        <v>20.7</v>
      </c>
      <c r="BD111" s="7">
        <v>46.7</v>
      </c>
      <c r="BE111" s="7">
        <v>44.8</v>
      </c>
      <c r="BF111" s="7">
        <v>63.6</v>
      </c>
      <c r="BG111" s="7">
        <v>39.799999999999997</v>
      </c>
      <c r="BH111" s="7">
        <v>29.5</v>
      </c>
      <c r="BI111" s="7">
        <v>158.19999999999999</v>
      </c>
      <c r="BJ111" s="7">
        <v>4.9000000000000004</v>
      </c>
      <c r="BK111" s="7">
        <v>54</v>
      </c>
      <c r="BL111" s="7">
        <v>55.4</v>
      </c>
      <c r="BM111" s="7">
        <v>51.7</v>
      </c>
      <c r="BN111" s="7">
        <v>109.5</v>
      </c>
      <c r="BO111" s="7">
        <v>36.6</v>
      </c>
      <c r="BP111" s="7">
        <v>70.900000000000006</v>
      </c>
      <c r="BQ111" s="7">
        <v>44.6</v>
      </c>
      <c r="BR111" s="7">
        <v>46.488599999999998</v>
      </c>
      <c r="BS111" s="7">
        <v>47.7</v>
      </c>
      <c r="BT111" s="7">
        <v>87.5</v>
      </c>
      <c r="BU111" s="7">
        <v>25.4</v>
      </c>
      <c r="BV111" s="7">
        <v>-15.81</v>
      </c>
      <c r="BW111" s="7">
        <v>0</v>
      </c>
      <c r="BX111" s="7">
        <v>1</v>
      </c>
      <c r="BY111" s="7">
        <v>0.8</v>
      </c>
      <c r="BZ111" s="7">
        <v>17.899999999999999</v>
      </c>
      <c r="CA111" s="7">
        <v>13.4</v>
      </c>
      <c r="CB111" s="7">
        <v>-11</v>
      </c>
      <c r="CC111" s="7">
        <v>1</v>
      </c>
      <c r="CD111" s="7">
        <v>-30</v>
      </c>
      <c r="CE111" s="7">
        <v>-45.7</v>
      </c>
      <c r="CF111" s="7">
        <v>-31.2</v>
      </c>
      <c r="CG111" s="7">
        <v>94.86</v>
      </c>
      <c r="CH111" s="7">
        <v>6.9</v>
      </c>
      <c r="CI111" s="7">
        <v>-14.8</v>
      </c>
      <c r="CJ111" s="7">
        <v>14.2</v>
      </c>
      <c r="CK111" s="7">
        <v>29</v>
      </c>
      <c r="CL111" s="7">
        <v>-0.3</v>
      </c>
      <c r="CM111" s="7">
        <v>1.1000000000000001</v>
      </c>
      <c r="CN111" s="7">
        <v>-29.6</v>
      </c>
      <c r="CO111" s="7">
        <v>3.5</v>
      </c>
      <c r="CP111" s="7">
        <v>2.2999999999999998</v>
      </c>
      <c r="CQ111" s="7">
        <v>14</v>
      </c>
      <c r="CR111" s="7">
        <v>0</v>
      </c>
      <c r="CS111" s="7">
        <v>-0.7</v>
      </c>
      <c r="CT111" s="7">
        <v>0</v>
      </c>
      <c r="CU111" s="7">
        <v>0</v>
      </c>
      <c r="CV111" s="7">
        <v>0</v>
      </c>
      <c r="CW111" s="7">
        <v>11.6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13.41</v>
      </c>
      <c r="DF111" s="9">
        <f>1/3*DF109+2/3*DF112</f>
        <v>11.633333333333333</v>
      </c>
      <c r="DG111" s="9">
        <f>1/3*DG109+2/3*DG112</f>
        <v>9.8999999999999986</v>
      </c>
      <c r="DH111" s="7">
        <v>24.72</v>
      </c>
      <c r="DI111" s="7">
        <v>15.5</v>
      </c>
      <c r="DJ111" s="7">
        <v>-41.49</v>
      </c>
      <c r="DK111" s="7">
        <v>-27.22</v>
      </c>
      <c r="DL111" s="7">
        <v>0</v>
      </c>
      <c r="DM111" s="7">
        <v>19120.66</v>
      </c>
      <c r="DN111" s="7">
        <v>8.2799999999999994</v>
      </c>
      <c r="DO111" s="7">
        <v>10.87</v>
      </c>
      <c r="DP111" s="7">
        <v>20.48</v>
      </c>
      <c r="DQ111" s="7">
        <v>24.17</v>
      </c>
      <c r="DR111" s="7">
        <v>339.61</v>
      </c>
      <c r="DS111" s="7">
        <v>1194.06</v>
      </c>
      <c r="DT111" s="7">
        <v>98.59</v>
      </c>
      <c r="DU111" s="7">
        <v>334.65</v>
      </c>
      <c r="DV111" s="7">
        <v>341.49</v>
      </c>
      <c r="DW111" s="7">
        <v>23.59</v>
      </c>
      <c r="DX111" s="7">
        <v>0</v>
      </c>
      <c r="DY111" s="7">
        <v>-76.73</v>
      </c>
      <c r="DZ111" s="7">
        <v>0</v>
      </c>
      <c r="EA111" s="7">
        <v>0</v>
      </c>
      <c r="EB111" s="7">
        <v>0.80669999999999997</v>
      </c>
      <c r="EC111" s="7">
        <v>0</v>
      </c>
      <c r="ED111" s="7">
        <v>0</v>
      </c>
      <c r="EE111" s="7">
        <v>0</v>
      </c>
      <c r="EF111" s="7">
        <v>0</v>
      </c>
      <c r="EG111" s="7">
        <v>0.88</v>
      </c>
      <c r="EH111" s="7">
        <v>1</v>
      </c>
      <c r="EI111" s="7">
        <v>1.08</v>
      </c>
      <c r="EJ111" s="7">
        <v>1.59</v>
      </c>
      <c r="EK111" s="7">
        <v>2.0299999999999998</v>
      </c>
      <c r="EL111" s="7">
        <v>0</v>
      </c>
      <c r="EM111" s="7">
        <v>-1.6</v>
      </c>
      <c r="EN111" s="7">
        <v>-4.47</v>
      </c>
      <c r="EO111" s="7">
        <v>94</v>
      </c>
      <c r="EP111" s="7">
        <v>6.6333333333333302</v>
      </c>
      <c r="EQ111" s="7">
        <v>4.7</v>
      </c>
      <c r="ER111" s="7">
        <v>6.0333333333333297</v>
      </c>
      <c r="ES111" s="7">
        <v>7.5333333333333297</v>
      </c>
      <c r="ET111" s="7">
        <v>4.9000000000000004</v>
      </c>
      <c r="EU111" s="7">
        <v>5</v>
      </c>
      <c r="EV111" s="7">
        <v>16.100000000000001</v>
      </c>
      <c r="EW111" s="7">
        <v>13.2</v>
      </c>
      <c r="EX111" s="7">
        <v>-2.8333333333333299</v>
      </c>
      <c r="EY111" s="7">
        <v>4.2666666666666604</v>
      </c>
      <c r="EZ111" s="7">
        <v>13.5</v>
      </c>
      <c r="FA111" s="7">
        <v>2.6666666666666599</v>
      </c>
      <c r="FB111" s="7">
        <v>8.1333333333333293</v>
      </c>
      <c r="FC111" s="7">
        <v>37.721616666666598</v>
      </c>
      <c r="FD111" s="7">
        <v>53.2864</v>
      </c>
      <c r="FE111" s="7">
        <v>70.100849999999994</v>
      </c>
      <c r="FF111" s="7">
        <v>4.2657666666666598</v>
      </c>
      <c r="FG111" s="7">
        <v>862.379775</v>
      </c>
      <c r="FH111" s="7">
        <v>7.5996059999999996</v>
      </c>
      <c r="FI111" s="7">
        <v>103.471918</v>
      </c>
      <c r="FJ111" s="7">
        <v>7.6396336666666604</v>
      </c>
      <c r="FK111" s="7">
        <v>-3.4719180000000001</v>
      </c>
      <c r="FL111" s="7">
        <v>-4.0027E-2</v>
      </c>
      <c r="FM111" s="7">
        <v>7.7309893333333299</v>
      </c>
      <c r="FN111" s="7">
        <v>-0.56318666666666595</v>
      </c>
      <c r="FO111" s="7">
        <v>-0.33633733333333399</v>
      </c>
      <c r="FP111" s="7">
        <v>9.7468816666666598</v>
      </c>
      <c r="FQ111" s="7">
        <v>0</v>
      </c>
      <c r="FR111" s="7">
        <v>150.666666666666</v>
      </c>
      <c r="FS111" s="7">
        <v>18.633333333333301</v>
      </c>
      <c r="FT111" s="7">
        <v>103.333333333333</v>
      </c>
      <c r="FU111" s="7">
        <v>28.7</v>
      </c>
      <c r="FV111" s="7">
        <v>17.066666666666599</v>
      </c>
      <c r="FW111" s="7">
        <v>11.633333333333301</v>
      </c>
      <c r="FX111" s="7">
        <v>29.3333333333333</v>
      </c>
      <c r="FY111" s="7">
        <v>36.9</v>
      </c>
      <c r="FZ111" s="7">
        <v>11.633333333333301</v>
      </c>
      <c r="GA111" s="7">
        <v>9.9</v>
      </c>
    </row>
    <row r="112" spans="1:183" x14ac:dyDescent="0.3">
      <c r="A112" s="6">
        <v>39903</v>
      </c>
      <c r="B112" s="7">
        <v>8.3000000000000007</v>
      </c>
      <c r="C112" s="7">
        <v>0</v>
      </c>
      <c r="D112" s="7">
        <v>0</v>
      </c>
      <c r="E112" s="7">
        <v>0</v>
      </c>
      <c r="F112" s="7">
        <v>2.7</v>
      </c>
      <c r="G112" s="7">
        <v>10.7</v>
      </c>
      <c r="H112" s="7">
        <v>3</v>
      </c>
      <c r="I112" s="7">
        <v>18.7</v>
      </c>
      <c r="J112" s="7">
        <v>0</v>
      </c>
      <c r="K112" s="7">
        <v>-1.3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-8.1999999999999993</v>
      </c>
      <c r="R112" s="7">
        <v>-0.7</v>
      </c>
      <c r="S112" s="7">
        <v>-6.1</v>
      </c>
      <c r="T112" s="7">
        <v>-7.5</v>
      </c>
      <c r="U112" s="7">
        <v>0</v>
      </c>
      <c r="V112" s="9">
        <f t="shared" ref="V112" si="129">2/3*V111+1/3*V114</f>
        <v>7.52</v>
      </c>
      <c r="W112" s="7">
        <v>0</v>
      </c>
      <c r="X112" s="9">
        <f t="shared" ref="X112" si="130">2/3*X111+1/3*X114</f>
        <v>9.2133333333333329</v>
      </c>
      <c r="Y112" s="7">
        <v>52.4</v>
      </c>
      <c r="Z112" s="7">
        <v>56.9</v>
      </c>
      <c r="AA112" s="7">
        <v>54.4</v>
      </c>
      <c r="AB112" s="7">
        <v>44.8</v>
      </c>
      <c r="AC112" s="7">
        <v>51</v>
      </c>
      <c r="AD112" s="7">
        <v>0</v>
      </c>
      <c r="AE112" s="7">
        <v>28.6</v>
      </c>
      <c r="AF112" s="7">
        <v>32.6</v>
      </c>
      <c r="AG112" s="7">
        <v>1.6</v>
      </c>
      <c r="AH112" s="7">
        <v>0.4</v>
      </c>
      <c r="AI112" s="7">
        <v>34</v>
      </c>
      <c r="AJ112" s="7">
        <v>32.799999999999997</v>
      </c>
      <c r="AK112" s="7">
        <v>104.7</v>
      </c>
      <c r="AL112" s="7">
        <v>24.4</v>
      </c>
      <c r="AM112" s="7">
        <v>5.8</v>
      </c>
      <c r="AN112" s="7">
        <v>37.799999999999997</v>
      </c>
      <c r="AO112" s="7">
        <v>19</v>
      </c>
      <c r="AP112" s="7">
        <v>31.4</v>
      </c>
      <c r="AQ112" s="7">
        <v>29.9</v>
      </c>
      <c r="AR112" s="7">
        <v>18</v>
      </c>
      <c r="AS112" s="7">
        <v>85</v>
      </c>
      <c r="AT112" s="7">
        <v>26.8</v>
      </c>
      <c r="AU112" s="7">
        <v>29.1</v>
      </c>
      <c r="AV112" s="7">
        <v>20.7</v>
      </c>
      <c r="AW112" s="7">
        <v>1.4</v>
      </c>
      <c r="AX112" s="7">
        <v>43.2</v>
      </c>
      <c r="AY112" s="7">
        <v>55.4</v>
      </c>
      <c r="AZ112" s="7">
        <v>85</v>
      </c>
      <c r="BA112" s="7">
        <v>32.9</v>
      </c>
      <c r="BB112" s="7">
        <v>27.3</v>
      </c>
      <c r="BC112" s="7">
        <v>18.3</v>
      </c>
      <c r="BD112" s="7">
        <v>66.8</v>
      </c>
      <c r="BE112" s="7">
        <v>44</v>
      </c>
      <c r="BF112" s="7">
        <v>55</v>
      </c>
      <c r="BG112" s="7">
        <v>41.4</v>
      </c>
      <c r="BH112" s="7">
        <v>7.5</v>
      </c>
      <c r="BI112" s="7">
        <v>140.1</v>
      </c>
      <c r="BJ112" s="7">
        <v>8</v>
      </c>
      <c r="BK112" s="7">
        <v>30.3</v>
      </c>
      <c r="BL112" s="7">
        <v>62.6</v>
      </c>
      <c r="BM112" s="7">
        <v>60.8</v>
      </c>
      <c r="BN112" s="7">
        <v>107.8</v>
      </c>
      <c r="BO112" s="7">
        <v>34.4</v>
      </c>
      <c r="BP112" s="7">
        <v>52.7</v>
      </c>
      <c r="BQ112" s="7">
        <v>60.1</v>
      </c>
      <c r="BR112" s="7">
        <v>45.031500000000001</v>
      </c>
      <c r="BS112" s="7">
        <v>57.8</v>
      </c>
      <c r="BT112" s="7">
        <v>87.7</v>
      </c>
      <c r="BU112" s="7">
        <v>26.7</v>
      </c>
      <c r="BV112" s="7">
        <v>-9.5</v>
      </c>
      <c r="BW112" s="7">
        <v>0</v>
      </c>
      <c r="BX112" s="7">
        <v>4.0999999999999996</v>
      </c>
      <c r="BY112" s="7">
        <v>3.2</v>
      </c>
      <c r="BZ112" s="7">
        <v>27.9</v>
      </c>
      <c r="CA112" s="7">
        <v>19</v>
      </c>
      <c r="CB112" s="7">
        <v>-7.1</v>
      </c>
      <c r="CC112" s="7">
        <v>4.0999999999999996</v>
      </c>
      <c r="CD112" s="7">
        <v>-40.1</v>
      </c>
      <c r="CE112" s="7">
        <v>-39.799999999999997</v>
      </c>
      <c r="CF112" s="7">
        <v>-23.5</v>
      </c>
      <c r="CG112" s="7">
        <v>94.74</v>
      </c>
      <c r="CH112" s="7">
        <v>9.1999999999999993</v>
      </c>
      <c r="CI112" s="7">
        <v>-16.2</v>
      </c>
      <c r="CJ112" s="7">
        <v>12.7</v>
      </c>
      <c r="CK112" s="7">
        <v>26.3</v>
      </c>
      <c r="CL112" s="7">
        <v>8.1999999999999993</v>
      </c>
      <c r="CM112" s="7">
        <v>8.6999999999999993</v>
      </c>
      <c r="CN112" s="7">
        <v>-13.1</v>
      </c>
      <c r="CO112" s="7">
        <v>7.8</v>
      </c>
      <c r="CP112" s="7">
        <v>28.5</v>
      </c>
      <c r="CQ112" s="7">
        <v>21.3</v>
      </c>
      <c r="CR112" s="7">
        <v>0</v>
      </c>
      <c r="CS112" s="7">
        <v>-0.4</v>
      </c>
      <c r="CT112" s="7">
        <v>0</v>
      </c>
      <c r="CU112" s="7">
        <v>0</v>
      </c>
      <c r="CV112" s="7">
        <v>0</v>
      </c>
      <c r="CW112" s="7">
        <v>14.7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16.45</v>
      </c>
      <c r="DF112" s="7">
        <v>10.199999999999999</v>
      </c>
      <c r="DG112" s="7">
        <v>8.6</v>
      </c>
      <c r="DH112" s="7">
        <v>5.03</v>
      </c>
      <c r="DI112" s="7">
        <v>17.5</v>
      </c>
      <c r="DJ112" s="7">
        <v>39.86</v>
      </c>
      <c r="DK112" s="7">
        <v>-24.95</v>
      </c>
      <c r="DL112" s="7">
        <v>0</v>
      </c>
      <c r="DM112" s="7">
        <v>19537.41</v>
      </c>
      <c r="DN112" s="7">
        <v>10.88</v>
      </c>
      <c r="DO112" s="7">
        <v>17.04</v>
      </c>
      <c r="DP112" s="7">
        <v>25.51</v>
      </c>
      <c r="DQ112" s="7">
        <v>29.78</v>
      </c>
      <c r="DR112" s="7">
        <v>566.9</v>
      </c>
      <c r="DS112" s="7">
        <v>1061.98</v>
      </c>
      <c r="DT112" s="7">
        <v>317.64999999999998</v>
      </c>
      <c r="DU112" s="7">
        <v>173.99</v>
      </c>
      <c r="DV112" s="7">
        <v>749.4</v>
      </c>
      <c r="DW112" s="7">
        <v>127.57</v>
      </c>
      <c r="DX112" s="7">
        <v>0</v>
      </c>
      <c r="DY112" s="7">
        <v>-431.24</v>
      </c>
      <c r="DZ112" s="7">
        <v>0</v>
      </c>
      <c r="EA112" s="7">
        <v>0</v>
      </c>
      <c r="EB112" s="7">
        <v>0.80249999999999999</v>
      </c>
      <c r="EC112" s="7">
        <v>0</v>
      </c>
      <c r="ED112" s="7">
        <v>0</v>
      </c>
      <c r="EE112" s="7">
        <v>0</v>
      </c>
      <c r="EF112" s="7">
        <v>0</v>
      </c>
      <c r="EG112" s="7">
        <v>0.95</v>
      </c>
      <c r="EH112" s="9">
        <f t="shared" ref="EH112" si="131">EH111/2+EH113/2</f>
        <v>1.0674999999999999</v>
      </c>
      <c r="EI112" s="7">
        <v>1.1599999999999999</v>
      </c>
      <c r="EJ112" s="7">
        <v>1.76</v>
      </c>
      <c r="EK112" s="7">
        <v>2.29</v>
      </c>
      <c r="EL112" s="7">
        <v>0</v>
      </c>
      <c r="EM112" s="7">
        <v>-1.2</v>
      </c>
      <c r="EN112" s="7">
        <v>-6</v>
      </c>
      <c r="EO112" s="7">
        <v>93.4</v>
      </c>
      <c r="EP112" s="7">
        <v>6.4</v>
      </c>
      <c r="EQ112" s="7">
        <v>3.8</v>
      </c>
      <c r="ER112" s="7">
        <v>5.8</v>
      </c>
      <c r="ES112" s="7">
        <v>7.2</v>
      </c>
      <c r="ET112" s="7">
        <v>4</v>
      </c>
      <c r="EU112" s="7">
        <v>4.5999999999999996</v>
      </c>
      <c r="EV112" s="7">
        <v>18.8</v>
      </c>
      <c r="EW112" s="7">
        <v>11.4</v>
      </c>
      <c r="EX112" s="7">
        <v>-4.4000000000000004</v>
      </c>
      <c r="EY112" s="7">
        <v>1.69999999999999</v>
      </c>
      <c r="EZ112" s="7">
        <v>13.4</v>
      </c>
      <c r="FA112" s="7">
        <v>7.0999999999999899</v>
      </c>
      <c r="FB112" s="7">
        <v>7.6</v>
      </c>
      <c r="FC112" s="7">
        <v>34.452224999999999</v>
      </c>
      <c r="FD112" s="7">
        <v>48.510950000000001</v>
      </c>
      <c r="FE112" s="7">
        <v>63.883875000000003</v>
      </c>
      <c r="FF112" s="7">
        <v>3.9922499999999901</v>
      </c>
      <c r="FG112" s="7">
        <v>862.032242</v>
      </c>
      <c r="FH112" s="7">
        <v>8.0408390000000001</v>
      </c>
      <c r="FI112" s="7">
        <v>78.108348000000007</v>
      </c>
      <c r="FJ112" s="7">
        <v>6.2805669999999996</v>
      </c>
      <c r="FK112" s="7">
        <v>21.891652000000001</v>
      </c>
      <c r="FL112" s="7">
        <v>1.760273</v>
      </c>
      <c r="FM112" s="7">
        <v>6.6750420000000004</v>
      </c>
      <c r="FN112" s="7">
        <v>-0.758547999999999</v>
      </c>
      <c r="FO112" s="7">
        <v>-0.39136700000000102</v>
      </c>
      <c r="FP112" s="7">
        <v>8.1157310000000003</v>
      </c>
      <c r="FQ112" s="7">
        <v>0</v>
      </c>
      <c r="FR112" s="7">
        <v>155.4</v>
      </c>
      <c r="FS112" s="7">
        <v>19</v>
      </c>
      <c r="FT112" s="7">
        <v>107.4</v>
      </c>
      <c r="FU112" s="7">
        <v>29</v>
      </c>
      <c r="FV112" s="7">
        <v>17</v>
      </c>
      <c r="FW112" s="7">
        <v>12</v>
      </c>
      <c r="FX112" s="7">
        <v>30.2</v>
      </c>
      <c r="FY112" s="7">
        <v>38.6</v>
      </c>
      <c r="FZ112" s="7">
        <v>10.199999999999999</v>
      </c>
      <c r="GA112" s="7">
        <v>8.6</v>
      </c>
    </row>
    <row r="113" spans="1:183" x14ac:dyDescent="0.3">
      <c r="A113" s="6">
        <v>39933</v>
      </c>
      <c r="B113" s="7">
        <v>7.3</v>
      </c>
      <c r="C113" s="7">
        <v>0</v>
      </c>
      <c r="D113" s="7">
        <v>0</v>
      </c>
      <c r="E113" s="7">
        <v>0</v>
      </c>
      <c r="F113" s="7">
        <v>2.2999999999999998</v>
      </c>
      <c r="G113" s="7">
        <v>9.4</v>
      </c>
      <c r="H113" s="7">
        <v>1.7</v>
      </c>
      <c r="I113" s="7">
        <v>16.899999999999999</v>
      </c>
      <c r="J113" s="7">
        <v>0</v>
      </c>
      <c r="K113" s="7">
        <v>-3.5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-6.9</v>
      </c>
      <c r="R113" s="7">
        <v>7.5</v>
      </c>
      <c r="S113" s="7">
        <v>-5.9</v>
      </c>
      <c r="T113" s="7">
        <v>0.8</v>
      </c>
      <c r="U113" s="7">
        <v>0</v>
      </c>
      <c r="V113" s="9">
        <f t="shared" ref="V113" si="132">1/3*V111+2/3*V114</f>
        <v>7.7799999999999994</v>
      </c>
      <c r="W113" s="7">
        <v>0</v>
      </c>
      <c r="X113" s="9">
        <f t="shared" ref="X113" si="133">1/3*X111+2/3*X114</f>
        <v>6.7266666666666666</v>
      </c>
      <c r="Y113" s="7">
        <v>53.5</v>
      </c>
      <c r="Z113" s="7">
        <v>57.4</v>
      </c>
      <c r="AA113" s="7">
        <v>53.5</v>
      </c>
      <c r="AB113" s="7">
        <v>50.1</v>
      </c>
      <c r="AC113" s="7">
        <v>59</v>
      </c>
      <c r="AD113" s="7">
        <v>0</v>
      </c>
      <c r="AE113" s="7">
        <v>30.5</v>
      </c>
      <c r="AF113" s="7">
        <v>34.6</v>
      </c>
      <c r="AG113" s="7">
        <v>0.3</v>
      </c>
      <c r="AH113" s="7">
        <v>-1.2</v>
      </c>
      <c r="AI113" s="7">
        <v>42.9</v>
      </c>
      <c r="AJ113" s="7">
        <v>34.6</v>
      </c>
      <c r="AK113" s="7">
        <v>80.599999999999994</v>
      </c>
      <c r="AL113" s="7">
        <v>31.2</v>
      </c>
      <c r="AM113" s="7">
        <v>-0.7</v>
      </c>
      <c r="AN113" s="7">
        <v>37.4</v>
      </c>
      <c r="AO113" s="7">
        <v>25.4</v>
      </c>
      <c r="AP113" s="7">
        <v>33.1</v>
      </c>
      <c r="AQ113" s="7">
        <v>31.1</v>
      </c>
      <c r="AR113" s="7">
        <v>21.3</v>
      </c>
      <c r="AS113" s="7">
        <v>82.1</v>
      </c>
      <c r="AT113" s="7">
        <v>27.8</v>
      </c>
      <c r="AU113" s="7">
        <v>31.6</v>
      </c>
      <c r="AV113" s="7">
        <v>19.7</v>
      </c>
      <c r="AW113" s="7">
        <v>1.6</v>
      </c>
      <c r="AX113" s="7">
        <v>43.1</v>
      </c>
      <c r="AY113" s="7">
        <v>55.3</v>
      </c>
      <c r="AZ113" s="7">
        <v>82.1</v>
      </c>
      <c r="BA113" s="7">
        <v>26.5</v>
      </c>
      <c r="BB113" s="7">
        <v>29</v>
      </c>
      <c r="BC113" s="7">
        <v>22.4</v>
      </c>
      <c r="BD113" s="7">
        <v>37.200000000000003</v>
      </c>
      <c r="BE113" s="7">
        <v>47.3</v>
      </c>
      <c r="BF113" s="7">
        <v>56.5</v>
      </c>
      <c r="BG113" s="7">
        <v>43.9</v>
      </c>
      <c r="BH113" s="7">
        <v>9</v>
      </c>
      <c r="BI113" s="7">
        <v>112.6</v>
      </c>
      <c r="BJ113" s="7">
        <v>10</v>
      </c>
      <c r="BK113" s="7">
        <v>31.1</v>
      </c>
      <c r="BL113" s="7">
        <v>69.599999999999994</v>
      </c>
      <c r="BM113" s="7">
        <v>61.2</v>
      </c>
      <c r="BN113" s="7">
        <v>84.2</v>
      </c>
      <c r="BO113" s="7">
        <v>39.9</v>
      </c>
      <c r="BP113" s="7">
        <v>59.9</v>
      </c>
      <c r="BQ113" s="7">
        <v>63.3</v>
      </c>
      <c r="BR113" s="7">
        <v>47.508299999999998</v>
      </c>
      <c r="BS113" s="7">
        <v>55.9</v>
      </c>
      <c r="BT113" s="7">
        <v>90.7</v>
      </c>
      <c r="BU113" s="7">
        <v>29.8</v>
      </c>
      <c r="BV113" s="7">
        <v>-22.51</v>
      </c>
      <c r="BW113" s="7">
        <v>0</v>
      </c>
      <c r="BX113" s="7">
        <v>4.9000000000000004</v>
      </c>
      <c r="BY113" s="7">
        <v>3.4</v>
      </c>
      <c r="BZ113" s="7">
        <v>20.9</v>
      </c>
      <c r="CA113" s="7">
        <v>23.2</v>
      </c>
      <c r="CB113" s="7">
        <v>-4.3</v>
      </c>
      <c r="CC113" s="7">
        <v>4.9000000000000004</v>
      </c>
      <c r="CD113" s="7">
        <v>-28.6</v>
      </c>
      <c r="CE113" s="7">
        <v>-29.7</v>
      </c>
      <c r="CF113" s="7">
        <v>-23.4</v>
      </c>
      <c r="CG113" s="7">
        <v>94.76</v>
      </c>
      <c r="CH113" s="7">
        <v>12.4</v>
      </c>
      <c r="CI113" s="7">
        <v>-15.6</v>
      </c>
      <c r="CJ113" s="7">
        <v>12.4</v>
      </c>
      <c r="CK113" s="7">
        <v>27.1</v>
      </c>
      <c r="CL113" s="7">
        <v>17.5</v>
      </c>
      <c r="CM113" s="7">
        <v>18.600000000000001</v>
      </c>
      <c r="CN113" s="7">
        <v>-10.5</v>
      </c>
      <c r="CO113" s="7">
        <v>13.1</v>
      </c>
      <c r="CP113" s="7">
        <v>37.799999999999997</v>
      </c>
      <c r="CQ113" s="7">
        <v>34.700000000000003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14.8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17.02</v>
      </c>
      <c r="DF113" s="9">
        <f>2/3*DF112+1/3*DF115</f>
        <v>10.066666666666666</v>
      </c>
      <c r="DG113" s="9">
        <f>2/3*DG112+1/3*DG115</f>
        <v>8.6999999999999993</v>
      </c>
      <c r="DH113" s="7">
        <v>24.98</v>
      </c>
      <c r="DI113" s="7">
        <v>18.5</v>
      </c>
      <c r="DJ113" s="7">
        <v>-22.1</v>
      </c>
      <c r="DK113" s="7">
        <v>-24.35</v>
      </c>
      <c r="DL113" s="7">
        <v>0</v>
      </c>
      <c r="DM113" s="7">
        <v>20088.8</v>
      </c>
      <c r="DN113" s="7">
        <v>11.26</v>
      </c>
      <c r="DO113" s="7">
        <v>17.48</v>
      </c>
      <c r="DP113" s="7">
        <v>25.89</v>
      </c>
      <c r="DQ113" s="7">
        <v>29.72</v>
      </c>
      <c r="DR113" s="7">
        <v>27.57</v>
      </c>
      <c r="DS113" s="7">
        <v>-55.43</v>
      </c>
      <c r="DT113" s="7">
        <v>95.82</v>
      </c>
      <c r="DU113" s="7">
        <v>103.31</v>
      </c>
      <c r="DV113" s="7">
        <v>13.56</v>
      </c>
      <c r="DW113" s="7">
        <v>58.24</v>
      </c>
      <c r="DX113" s="7">
        <v>0</v>
      </c>
      <c r="DY113" s="7">
        <v>-43.29</v>
      </c>
      <c r="DZ113" s="7">
        <v>0</v>
      </c>
      <c r="EA113" s="7">
        <v>0</v>
      </c>
      <c r="EB113" s="7">
        <v>0.80669999999999997</v>
      </c>
      <c r="EC113" s="7">
        <v>0</v>
      </c>
      <c r="ED113" s="7">
        <v>0</v>
      </c>
      <c r="EE113" s="7">
        <v>0</v>
      </c>
      <c r="EF113" s="7">
        <v>0</v>
      </c>
      <c r="EG113" s="7">
        <v>1.01</v>
      </c>
      <c r="EH113" s="7">
        <v>1.135</v>
      </c>
      <c r="EI113" s="7">
        <v>1.33</v>
      </c>
      <c r="EJ113" s="7">
        <v>1.96</v>
      </c>
      <c r="EK113" s="7">
        <v>2.34</v>
      </c>
      <c r="EL113" s="7">
        <v>0</v>
      </c>
      <c r="EM113" s="7">
        <v>-1.5</v>
      </c>
      <c r="EN113" s="7">
        <v>-6.6</v>
      </c>
      <c r="EO113" s="7">
        <v>92.9</v>
      </c>
      <c r="EP113" s="7">
        <v>7</v>
      </c>
      <c r="EQ113" s="7">
        <v>3.7666666666666599</v>
      </c>
      <c r="ER113" s="7">
        <v>6.6333333333333302</v>
      </c>
      <c r="ES113" s="7">
        <v>7.7666666666666604</v>
      </c>
      <c r="ET113" s="7">
        <v>3.9666666666666601</v>
      </c>
      <c r="EU113" s="7">
        <v>5.3</v>
      </c>
      <c r="EV113" s="7">
        <v>19.266666666666602</v>
      </c>
      <c r="EW113" s="7">
        <v>11.3666666666666</v>
      </c>
      <c r="EX113" s="7">
        <v>-3.8</v>
      </c>
      <c r="EY113" s="7">
        <v>2.4</v>
      </c>
      <c r="EZ113" s="7">
        <v>14.6666666666666</v>
      </c>
      <c r="FA113" s="7">
        <v>8.8333333333333304</v>
      </c>
      <c r="FB113" s="7">
        <v>8.0666666666666593</v>
      </c>
      <c r="FC113" s="7">
        <v>31.182833333333299</v>
      </c>
      <c r="FD113" s="7">
        <v>43.735500000000002</v>
      </c>
      <c r="FE113" s="7">
        <v>57.666899999999998</v>
      </c>
      <c r="FF113" s="7">
        <v>3.7187333333333301</v>
      </c>
      <c r="FG113" s="7">
        <v>999.40194699999995</v>
      </c>
      <c r="FH113" s="7">
        <v>8.8297939999999997</v>
      </c>
      <c r="FI113" s="7">
        <v>62.456198666666602</v>
      </c>
      <c r="FJ113" s="7">
        <v>5.2677773333333304</v>
      </c>
      <c r="FK113" s="7">
        <v>37.543801333333299</v>
      </c>
      <c r="FL113" s="7">
        <v>3.5620176666666601</v>
      </c>
      <c r="FM113" s="7">
        <v>5.6968366666666599</v>
      </c>
      <c r="FN113" s="7">
        <v>-0.69358466666666696</v>
      </c>
      <c r="FO113" s="7">
        <v>-0.47720400000000002</v>
      </c>
      <c r="FP113" s="7">
        <v>6.8988046666666598</v>
      </c>
      <c r="FQ113" s="7">
        <v>0</v>
      </c>
      <c r="FR113" s="7">
        <v>159.13333333333301</v>
      </c>
      <c r="FS113" s="7">
        <v>19.533333333333299</v>
      </c>
      <c r="FT113" s="7">
        <v>109.933333333333</v>
      </c>
      <c r="FU113" s="7">
        <v>29.6666666666666</v>
      </c>
      <c r="FV113" s="7">
        <v>17.100000000000001</v>
      </c>
      <c r="FW113" s="7">
        <v>12.566666666666601</v>
      </c>
      <c r="FX113" s="7">
        <v>30.733333333333299</v>
      </c>
      <c r="FY113" s="7">
        <v>39.200000000000003</v>
      </c>
      <c r="FZ113" s="7">
        <v>10.066666666666601</v>
      </c>
      <c r="GA113" s="7">
        <v>8.6999999999999993</v>
      </c>
    </row>
    <row r="114" spans="1:183" x14ac:dyDescent="0.3">
      <c r="A114" s="6">
        <v>39964</v>
      </c>
      <c r="B114" s="7">
        <v>8.9</v>
      </c>
      <c r="C114" s="7">
        <v>0</v>
      </c>
      <c r="D114" s="7">
        <v>0</v>
      </c>
      <c r="E114" s="7">
        <v>0</v>
      </c>
      <c r="F114" s="7">
        <v>2.4</v>
      </c>
      <c r="G114" s="7">
        <v>11.1</v>
      </c>
      <c r="H114" s="7">
        <v>3.6</v>
      </c>
      <c r="I114" s="7">
        <v>18.8</v>
      </c>
      <c r="J114" s="7">
        <v>0</v>
      </c>
      <c r="K114" s="7">
        <v>-2.7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-2.6</v>
      </c>
      <c r="R114" s="7">
        <v>10.5</v>
      </c>
      <c r="S114" s="7">
        <v>-5.4</v>
      </c>
      <c r="T114" s="7">
        <v>4.0999999999999996</v>
      </c>
      <c r="U114" s="7">
        <v>0</v>
      </c>
      <c r="V114" s="7">
        <v>8.0399999999999991</v>
      </c>
      <c r="W114" s="7">
        <v>0</v>
      </c>
      <c r="X114" s="7">
        <v>4.24</v>
      </c>
      <c r="Y114" s="7">
        <v>53.1</v>
      </c>
      <c r="Z114" s="7">
        <v>56.9</v>
      </c>
      <c r="AA114" s="7">
        <v>54.9</v>
      </c>
      <c r="AB114" s="7">
        <v>51.2</v>
      </c>
      <c r="AC114" s="7">
        <v>60.9</v>
      </c>
      <c r="AD114" s="7">
        <v>0</v>
      </c>
      <c r="AE114" s="7">
        <v>32.9</v>
      </c>
      <c r="AF114" s="7">
        <v>36.799999999999997</v>
      </c>
      <c r="AG114" s="7">
        <v>-0.3</v>
      </c>
      <c r="AH114" s="7">
        <v>1.9</v>
      </c>
      <c r="AI114" s="7">
        <v>48.4</v>
      </c>
      <c r="AJ114" s="7">
        <v>37</v>
      </c>
      <c r="AK114" s="7">
        <v>86.2</v>
      </c>
      <c r="AL114" s="7">
        <v>34.4</v>
      </c>
      <c r="AM114" s="7">
        <v>-3.1</v>
      </c>
      <c r="AN114" s="7">
        <v>37.9</v>
      </c>
      <c r="AO114" s="7">
        <v>32.200000000000003</v>
      </c>
      <c r="AP114" s="7">
        <v>35.200000000000003</v>
      </c>
      <c r="AQ114" s="7">
        <v>32.1</v>
      </c>
      <c r="AR114" s="7">
        <v>25.7</v>
      </c>
      <c r="AS114" s="7">
        <v>79.7</v>
      </c>
      <c r="AT114" s="7">
        <v>29.1</v>
      </c>
      <c r="AU114" s="7">
        <v>34.9</v>
      </c>
      <c r="AV114" s="7">
        <v>19</v>
      </c>
      <c r="AW114" s="7">
        <v>1.7</v>
      </c>
      <c r="AX114" s="7">
        <v>43.1</v>
      </c>
      <c r="AY114" s="7">
        <v>55.2</v>
      </c>
      <c r="AZ114" s="7">
        <v>79.7</v>
      </c>
      <c r="BA114" s="7">
        <v>27.7</v>
      </c>
      <c r="BB114" s="7">
        <v>29.9</v>
      </c>
      <c r="BC114" s="7">
        <v>25.2</v>
      </c>
      <c r="BD114" s="7">
        <v>37</v>
      </c>
      <c r="BE114" s="7">
        <v>45.8</v>
      </c>
      <c r="BF114" s="7">
        <v>60.8</v>
      </c>
      <c r="BG114" s="7">
        <v>44.7</v>
      </c>
      <c r="BH114" s="7">
        <v>33.9</v>
      </c>
      <c r="BI114" s="7">
        <v>89.4</v>
      </c>
      <c r="BJ114" s="7">
        <v>12.7</v>
      </c>
      <c r="BK114" s="7">
        <v>43.3</v>
      </c>
      <c r="BL114" s="7">
        <v>74.599999999999994</v>
      </c>
      <c r="BM114" s="7">
        <v>60</v>
      </c>
      <c r="BN114" s="7">
        <v>89.7</v>
      </c>
      <c r="BO114" s="7">
        <v>43.3</v>
      </c>
      <c r="BP114" s="7">
        <v>69.8</v>
      </c>
      <c r="BQ114" s="7">
        <v>56.9</v>
      </c>
      <c r="BR114" s="7">
        <v>49.855600000000003</v>
      </c>
      <c r="BS114" s="7">
        <v>56.5</v>
      </c>
      <c r="BT114" s="7">
        <v>95.9</v>
      </c>
      <c r="BU114" s="7">
        <v>33.799999999999997</v>
      </c>
      <c r="BV114" s="7">
        <v>-17.809999999999999</v>
      </c>
      <c r="BW114" s="7">
        <v>0</v>
      </c>
      <c r="BX114" s="7">
        <v>5.8</v>
      </c>
      <c r="BY114" s="7">
        <v>4.4000000000000004</v>
      </c>
      <c r="BZ114" s="7">
        <v>16.600000000000001</v>
      </c>
      <c r="CA114" s="7">
        <v>24</v>
      </c>
      <c r="CB114" s="7">
        <v>-2.6</v>
      </c>
      <c r="CC114" s="7">
        <v>5.8</v>
      </c>
      <c r="CD114" s="7">
        <v>-28.6</v>
      </c>
      <c r="CE114" s="7">
        <v>-32.1</v>
      </c>
      <c r="CF114" s="7">
        <v>-22.5</v>
      </c>
      <c r="CG114" s="7">
        <v>95.94</v>
      </c>
      <c r="CH114" s="7">
        <v>15</v>
      </c>
      <c r="CI114" s="7">
        <v>-16.2</v>
      </c>
      <c r="CJ114" s="7">
        <v>11.7</v>
      </c>
      <c r="CK114" s="7">
        <v>22.6</v>
      </c>
      <c r="CL114" s="7">
        <v>25.5</v>
      </c>
      <c r="CM114" s="7">
        <v>26.7</v>
      </c>
      <c r="CN114" s="7">
        <v>-1.8</v>
      </c>
      <c r="CO114" s="7">
        <v>18.3</v>
      </c>
      <c r="CP114" s="7">
        <v>48.7</v>
      </c>
      <c r="CQ114" s="7">
        <v>44.3</v>
      </c>
      <c r="CR114" s="7">
        <v>0</v>
      </c>
      <c r="CS114" s="7">
        <v>0.9</v>
      </c>
      <c r="CT114" s="7">
        <v>0</v>
      </c>
      <c r="CU114" s="7">
        <v>0</v>
      </c>
      <c r="CV114" s="7">
        <v>0</v>
      </c>
      <c r="CW114" s="7">
        <v>15.2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17.43</v>
      </c>
      <c r="DF114" s="9">
        <f>1/3*DF112+2/3*DF115</f>
        <v>9.9333333333333336</v>
      </c>
      <c r="DG114" s="9">
        <f>1/3*DG112+2/3*DG115</f>
        <v>8.8000000000000007</v>
      </c>
      <c r="DH114" s="7">
        <v>34.01</v>
      </c>
      <c r="DI114" s="7">
        <v>23.8</v>
      </c>
      <c r="DJ114" s="7">
        <v>-34.56</v>
      </c>
      <c r="DK114" s="7">
        <v>-24.66</v>
      </c>
      <c r="DL114" s="7">
        <v>0</v>
      </c>
      <c r="DM114" s="7">
        <v>20894.91</v>
      </c>
      <c r="DN114" s="7">
        <v>11.24</v>
      </c>
      <c r="DO114" s="7">
        <v>18.690000000000001</v>
      </c>
      <c r="DP114" s="7">
        <v>25.74</v>
      </c>
      <c r="DQ114" s="7">
        <v>30.6</v>
      </c>
      <c r="DR114" s="7">
        <v>108.63</v>
      </c>
      <c r="DS114" s="7">
        <v>62.92</v>
      </c>
      <c r="DT114" s="7">
        <v>127.38</v>
      </c>
      <c r="DU114" s="7">
        <v>170.71</v>
      </c>
      <c r="DV114" s="7">
        <v>91.37</v>
      </c>
      <c r="DW114" s="7">
        <v>50.69</v>
      </c>
      <c r="DX114" s="7">
        <v>0</v>
      </c>
      <c r="DY114" s="7">
        <v>77.260000000000005</v>
      </c>
      <c r="DZ114" s="7">
        <v>0</v>
      </c>
      <c r="EA114" s="7">
        <v>0</v>
      </c>
      <c r="EB114" s="7">
        <v>0.81169999999999998</v>
      </c>
      <c r="EC114" s="7">
        <v>0</v>
      </c>
      <c r="ED114" s="7">
        <v>0</v>
      </c>
      <c r="EE114" s="7">
        <v>0</v>
      </c>
      <c r="EF114" s="7">
        <v>0</v>
      </c>
      <c r="EG114" s="7">
        <v>1.04</v>
      </c>
      <c r="EH114" s="7">
        <v>1.26</v>
      </c>
      <c r="EI114" s="7">
        <v>1.34</v>
      </c>
      <c r="EJ114" s="7">
        <v>1.89</v>
      </c>
      <c r="EK114" s="7">
        <v>2.46</v>
      </c>
      <c r="EL114" s="7">
        <v>0</v>
      </c>
      <c r="EM114" s="7">
        <v>-1.4</v>
      </c>
      <c r="EN114" s="7">
        <v>-7.2</v>
      </c>
      <c r="EO114" s="7">
        <v>92.4</v>
      </c>
      <c r="EP114" s="7">
        <v>7.6</v>
      </c>
      <c r="EQ114" s="7">
        <v>3.7333333333333298</v>
      </c>
      <c r="ER114" s="7">
        <v>7.4666666666666597</v>
      </c>
      <c r="ES114" s="7">
        <v>8.3333333333333304</v>
      </c>
      <c r="ET114" s="7">
        <v>3.93333333333333</v>
      </c>
      <c r="EU114" s="7">
        <v>6</v>
      </c>
      <c r="EV114" s="7">
        <v>19.733333333333299</v>
      </c>
      <c r="EW114" s="7">
        <v>11.3333333333333</v>
      </c>
      <c r="EX114" s="7">
        <v>-3.2</v>
      </c>
      <c r="EY114" s="7">
        <v>3.1</v>
      </c>
      <c r="EZ114" s="7">
        <v>15.9333333333333</v>
      </c>
      <c r="FA114" s="7">
        <v>10.566666666666601</v>
      </c>
      <c r="FB114" s="7">
        <v>8.5333333333333297</v>
      </c>
      <c r="FC114" s="7">
        <v>27.9134416666666</v>
      </c>
      <c r="FD114" s="7">
        <v>38.960050000000003</v>
      </c>
      <c r="FE114" s="7">
        <v>51.449925</v>
      </c>
      <c r="FF114" s="7">
        <v>3.4452166666666599</v>
      </c>
      <c r="FG114" s="7">
        <v>1136.7716519999999</v>
      </c>
      <c r="FH114" s="7">
        <v>9.6187489999999993</v>
      </c>
      <c r="FI114" s="7">
        <v>46.804049333333303</v>
      </c>
      <c r="FJ114" s="7">
        <v>4.2549876666666604</v>
      </c>
      <c r="FK114" s="7">
        <v>53.195950666666597</v>
      </c>
      <c r="FL114" s="7">
        <v>5.3637623333333302</v>
      </c>
      <c r="FM114" s="7">
        <v>4.7186313333333301</v>
      </c>
      <c r="FN114" s="7">
        <v>-0.62862133333333403</v>
      </c>
      <c r="FO114" s="7">
        <v>-0.56304100000000001</v>
      </c>
      <c r="FP114" s="7">
        <v>5.68187833333333</v>
      </c>
      <c r="FQ114" s="7">
        <v>0</v>
      </c>
      <c r="FR114" s="7">
        <v>162.86666666666599</v>
      </c>
      <c r="FS114" s="7">
        <v>20.066666666666599</v>
      </c>
      <c r="FT114" s="7">
        <v>112.466666666666</v>
      </c>
      <c r="FU114" s="7">
        <v>30.3333333333333</v>
      </c>
      <c r="FV114" s="7">
        <v>17.2</v>
      </c>
      <c r="FW114" s="7">
        <v>13.133333333333301</v>
      </c>
      <c r="FX114" s="7">
        <v>31.266666666666602</v>
      </c>
      <c r="FY114" s="7">
        <v>39.799999999999997</v>
      </c>
      <c r="FZ114" s="7">
        <v>9.93333333333333</v>
      </c>
      <c r="GA114" s="7">
        <v>8.8000000000000007</v>
      </c>
    </row>
    <row r="115" spans="1:183" x14ac:dyDescent="0.3">
      <c r="A115" s="6">
        <v>39994</v>
      </c>
      <c r="B115" s="7">
        <v>10.7</v>
      </c>
      <c r="C115" s="7">
        <v>0</v>
      </c>
      <c r="D115" s="7">
        <v>0</v>
      </c>
      <c r="E115" s="7">
        <v>0</v>
      </c>
      <c r="F115" s="7">
        <v>5.7</v>
      </c>
      <c r="G115" s="7">
        <v>13</v>
      </c>
      <c r="H115" s="7">
        <v>5.3</v>
      </c>
      <c r="I115" s="7">
        <v>19.7</v>
      </c>
      <c r="J115" s="7">
        <v>0</v>
      </c>
      <c r="K115" s="7">
        <v>5.2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-1.5</v>
      </c>
      <c r="R115" s="7">
        <v>0.5</v>
      </c>
      <c r="S115" s="7">
        <v>-5.7</v>
      </c>
      <c r="T115" s="7">
        <v>-8.9</v>
      </c>
      <c r="U115" s="7">
        <v>0</v>
      </c>
      <c r="V115" s="9">
        <f t="shared" ref="V115" si="134">2/3*V114+1/3*V117</f>
        <v>8.41</v>
      </c>
      <c r="W115" s="7">
        <v>0</v>
      </c>
      <c r="X115" s="9">
        <f t="shared" ref="X115" si="135">2/3*X114+1/3*X117</f>
        <v>2.5733333333333333</v>
      </c>
      <c r="Y115" s="7">
        <v>53.2</v>
      </c>
      <c r="Z115" s="7">
        <v>57.1</v>
      </c>
      <c r="AA115" s="7">
        <v>55.4</v>
      </c>
      <c r="AB115" s="7">
        <v>51.8</v>
      </c>
      <c r="AC115" s="7">
        <v>56.5</v>
      </c>
      <c r="AD115" s="7">
        <v>0</v>
      </c>
      <c r="AE115" s="7">
        <v>33.6</v>
      </c>
      <c r="AF115" s="7">
        <v>37.5</v>
      </c>
      <c r="AG115" s="7">
        <v>-0.4</v>
      </c>
      <c r="AH115" s="7">
        <v>1.1000000000000001</v>
      </c>
      <c r="AI115" s="7">
        <v>40.1</v>
      </c>
      <c r="AJ115" s="7">
        <v>39</v>
      </c>
      <c r="AK115" s="7">
        <v>88.7</v>
      </c>
      <c r="AL115" s="7">
        <v>44.6</v>
      </c>
      <c r="AM115" s="7">
        <v>-7.4</v>
      </c>
      <c r="AN115" s="7">
        <v>36.4</v>
      </c>
      <c r="AO115" s="7">
        <v>40</v>
      </c>
      <c r="AP115" s="7">
        <v>35.700000000000003</v>
      </c>
      <c r="AQ115" s="7">
        <v>32.200000000000003</v>
      </c>
      <c r="AR115" s="7">
        <v>28.2</v>
      </c>
      <c r="AS115" s="7">
        <v>68.900000000000006</v>
      </c>
      <c r="AT115" s="7">
        <v>29</v>
      </c>
      <c r="AU115" s="7">
        <v>36.6</v>
      </c>
      <c r="AV115" s="7">
        <v>18.600000000000001</v>
      </c>
      <c r="AW115" s="7">
        <v>1.8</v>
      </c>
      <c r="AX115" s="7">
        <v>43.5</v>
      </c>
      <c r="AY115" s="7">
        <v>54.7</v>
      </c>
      <c r="AZ115" s="7">
        <v>68.900000000000006</v>
      </c>
      <c r="BA115" s="7">
        <v>24.4</v>
      </c>
      <c r="BB115" s="7">
        <v>29.3</v>
      </c>
      <c r="BC115" s="7">
        <v>28.7</v>
      </c>
      <c r="BD115" s="7">
        <v>43.6</v>
      </c>
      <c r="BE115" s="7">
        <v>50</v>
      </c>
      <c r="BF115" s="7">
        <v>65.5</v>
      </c>
      <c r="BG115" s="7">
        <v>45.7</v>
      </c>
      <c r="BH115" s="7">
        <v>29.4</v>
      </c>
      <c r="BI115" s="7">
        <v>81.2</v>
      </c>
      <c r="BJ115" s="7">
        <v>15.3</v>
      </c>
      <c r="BK115" s="7">
        <v>54.8</v>
      </c>
      <c r="BL115" s="7">
        <v>77.3</v>
      </c>
      <c r="BM115" s="7">
        <v>54.5</v>
      </c>
      <c r="BN115" s="7">
        <v>82.6</v>
      </c>
      <c r="BO115" s="7">
        <v>41.7</v>
      </c>
      <c r="BP115" s="7">
        <v>71.3</v>
      </c>
      <c r="BQ115" s="7">
        <v>57.1</v>
      </c>
      <c r="BR115" s="7">
        <v>50.7759</v>
      </c>
      <c r="BS115" s="7">
        <v>52.4</v>
      </c>
      <c r="BT115" s="7">
        <v>87.3</v>
      </c>
      <c r="BU115" s="7">
        <v>36.1</v>
      </c>
      <c r="BV115" s="7">
        <v>-6.8</v>
      </c>
      <c r="BW115" s="7">
        <v>0</v>
      </c>
      <c r="BX115" s="7">
        <v>8.3000000000000007</v>
      </c>
      <c r="BY115" s="7">
        <v>7.3</v>
      </c>
      <c r="BZ115" s="7">
        <v>20.399999999999999</v>
      </c>
      <c r="CA115" s="7">
        <v>27.4</v>
      </c>
      <c r="CB115" s="7">
        <v>-2.2999999999999998</v>
      </c>
      <c r="CC115" s="7">
        <v>8.3000000000000007</v>
      </c>
      <c r="CD115" s="7">
        <v>-26.5</v>
      </c>
      <c r="CE115" s="7">
        <v>-31.3</v>
      </c>
      <c r="CF115" s="7">
        <v>-17.600000000000001</v>
      </c>
      <c r="CG115" s="7">
        <v>96.55</v>
      </c>
      <c r="CH115" s="7">
        <v>20.7</v>
      </c>
      <c r="CI115" s="7">
        <v>-10.4</v>
      </c>
      <c r="CJ115" s="7">
        <v>12.7</v>
      </c>
      <c r="CK115" s="7">
        <v>22.2</v>
      </c>
      <c r="CL115" s="7">
        <v>31.7</v>
      </c>
      <c r="CM115" s="7">
        <v>33.4</v>
      </c>
      <c r="CN115" s="7">
        <v>7.6</v>
      </c>
      <c r="CO115" s="7">
        <v>16.399999999999999</v>
      </c>
      <c r="CP115" s="7">
        <v>59.3</v>
      </c>
      <c r="CQ115" s="7">
        <v>51.2</v>
      </c>
      <c r="CR115" s="7">
        <v>0</v>
      </c>
      <c r="CS115" s="7">
        <v>2.2000000000000002</v>
      </c>
      <c r="CT115" s="7">
        <v>0</v>
      </c>
      <c r="CU115" s="7">
        <v>0</v>
      </c>
      <c r="CV115" s="7">
        <v>0</v>
      </c>
      <c r="CW115" s="7">
        <v>15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17.71</v>
      </c>
      <c r="DF115" s="7">
        <v>9.8000000000000007</v>
      </c>
      <c r="DG115" s="7">
        <v>8.9</v>
      </c>
      <c r="DH115" s="7">
        <v>36.479999999999997</v>
      </c>
      <c r="DI115" s="7">
        <v>30.1</v>
      </c>
      <c r="DJ115" s="7">
        <v>-61.93</v>
      </c>
      <c r="DK115" s="7">
        <v>-23.38</v>
      </c>
      <c r="DL115" s="7">
        <v>0</v>
      </c>
      <c r="DM115" s="7">
        <v>21316.06</v>
      </c>
      <c r="DN115" s="7">
        <v>11.46</v>
      </c>
      <c r="DO115" s="7">
        <v>24.79</v>
      </c>
      <c r="DP115" s="7">
        <v>28.46</v>
      </c>
      <c r="DQ115" s="7">
        <v>34.44</v>
      </c>
      <c r="DR115" s="7">
        <v>360.29</v>
      </c>
      <c r="DS115" s="7">
        <v>307.2</v>
      </c>
      <c r="DT115" s="7">
        <v>363.51</v>
      </c>
      <c r="DU115" s="7">
        <v>283.82</v>
      </c>
      <c r="DV115" s="7">
        <v>375.45</v>
      </c>
      <c r="DW115" s="7">
        <v>159.24</v>
      </c>
      <c r="DX115" s="7">
        <v>0</v>
      </c>
      <c r="DY115" s="7">
        <v>14616.67</v>
      </c>
      <c r="DZ115" s="7">
        <v>0</v>
      </c>
      <c r="EA115" s="7">
        <v>0</v>
      </c>
      <c r="EB115" s="7">
        <v>1.0900000000000001</v>
      </c>
      <c r="EC115" s="7">
        <v>0</v>
      </c>
      <c r="ED115" s="7">
        <v>0</v>
      </c>
      <c r="EE115" s="7">
        <v>0</v>
      </c>
      <c r="EF115" s="7">
        <v>0</v>
      </c>
      <c r="EG115" s="9">
        <f t="shared" ref="EG115" si="136">EG114/2+EG116/2</f>
        <v>1.405</v>
      </c>
      <c r="EH115" s="7">
        <v>1.44</v>
      </c>
      <c r="EI115" s="7">
        <v>1.58</v>
      </c>
      <c r="EJ115" s="7">
        <v>2.2400000000000002</v>
      </c>
      <c r="EK115" s="7">
        <v>2.8250000000000002</v>
      </c>
      <c r="EL115" s="7">
        <v>0</v>
      </c>
      <c r="EM115" s="7">
        <v>-1.7</v>
      </c>
      <c r="EN115" s="7">
        <v>-7.8</v>
      </c>
      <c r="EO115" s="7">
        <v>92</v>
      </c>
      <c r="EP115" s="7">
        <v>8.1999999999999993</v>
      </c>
      <c r="EQ115" s="7">
        <v>3.7</v>
      </c>
      <c r="ER115" s="7">
        <v>8.2999999999999901</v>
      </c>
      <c r="ES115" s="7">
        <v>8.9</v>
      </c>
      <c r="ET115" s="7">
        <v>3.9</v>
      </c>
      <c r="EU115" s="7">
        <v>6.7</v>
      </c>
      <c r="EV115" s="7">
        <v>20.2</v>
      </c>
      <c r="EW115" s="7">
        <v>11.3</v>
      </c>
      <c r="EX115" s="7">
        <v>-2.6</v>
      </c>
      <c r="EY115" s="7">
        <v>3.8</v>
      </c>
      <c r="EZ115" s="7">
        <v>17.2</v>
      </c>
      <c r="FA115" s="7">
        <v>12.299999999999899</v>
      </c>
      <c r="FB115" s="7">
        <v>9</v>
      </c>
      <c r="FC115" s="7">
        <v>24.644049999999901</v>
      </c>
      <c r="FD115" s="7">
        <v>34.184600000000003</v>
      </c>
      <c r="FE115" s="7">
        <v>45.232950000000002</v>
      </c>
      <c r="FF115" s="7">
        <v>3.1716999999999902</v>
      </c>
      <c r="FG115" s="7">
        <v>1274.141357</v>
      </c>
      <c r="FH115" s="7">
        <v>10.407704000000001</v>
      </c>
      <c r="FI115" s="7">
        <v>31.151900000000001</v>
      </c>
      <c r="FJ115" s="7">
        <v>3.2421979999999899</v>
      </c>
      <c r="FK115" s="7">
        <v>68.848100000000002</v>
      </c>
      <c r="FL115" s="7">
        <v>7.1655069999999998</v>
      </c>
      <c r="FM115" s="7">
        <v>3.7404259999999998</v>
      </c>
      <c r="FN115" s="7">
        <v>-0.56365800000000099</v>
      </c>
      <c r="FO115" s="7">
        <v>-0.64887799999999995</v>
      </c>
      <c r="FP115" s="7">
        <v>4.4649520000000003</v>
      </c>
      <c r="FQ115" s="7">
        <v>0</v>
      </c>
      <c r="FR115" s="7">
        <v>166.6</v>
      </c>
      <c r="FS115" s="7">
        <v>20.599999999999898</v>
      </c>
      <c r="FT115" s="7">
        <v>115</v>
      </c>
      <c r="FU115" s="7">
        <v>31</v>
      </c>
      <c r="FV115" s="7">
        <v>17.3</v>
      </c>
      <c r="FW115" s="7">
        <v>13.7</v>
      </c>
      <c r="FX115" s="7">
        <v>31.8</v>
      </c>
      <c r="FY115" s="7">
        <v>40.4</v>
      </c>
      <c r="FZ115" s="7">
        <v>9.8000000000000007</v>
      </c>
      <c r="GA115" s="7">
        <v>8.9</v>
      </c>
    </row>
    <row r="116" spans="1:183" x14ac:dyDescent="0.3">
      <c r="A116" s="6">
        <v>40025</v>
      </c>
      <c r="B116" s="7">
        <v>10.8</v>
      </c>
      <c r="C116" s="7">
        <v>0</v>
      </c>
      <c r="D116" s="7">
        <v>0</v>
      </c>
      <c r="E116" s="7">
        <v>0</v>
      </c>
      <c r="F116" s="7">
        <v>7.4</v>
      </c>
      <c r="G116" s="7">
        <v>13.4</v>
      </c>
      <c r="H116" s="7">
        <v>5</v>
      </c>
      <c r="I116" s="7">
        <v>19.899999999999999</v>
      </c>
      <c r="J116" s="7">
        <v>0</v>
      </c>
      <c r="K116" s="7">
        <v>4.8</v>
      </c>
      <c r="L116" s="7">
        <v>6</v>
      </c>
      <c r="M116" s="7">
        <v>13.35</v>
      </c>
      <c r="N116" s="7">
        <v>2.78</v>
      </c>
      <c r="O116" s="7">
        <v>16.37</v>
      </c>
      <c r="P116" s="7">
        <v>17.73</v>
      </c>
      <c r="Q116" s="7">
        <v>0.3</v>
      </c>
      <c r="R116" s="7">
        <v>2.9</v>
      </c>
      <c r="S116" s="7">
        <v>-1.9</v>
      </c>
      <c r="T116" s="7">
        <v>-4.4000000000000004</v>
      </c>
      <c r="U116" s="7">
        <v>0</v>
      </c>
      <c r="V116" s="9">
        <f t="shared" ref="V116" si="137">1/3*V114+2/3*V117</f>
        <v>8.7799999999999994</v>
      </c>
      <c r="W116" s="7">
        <v>0</v>
      </c>
      <c r="X116" s="9">
        <f t="shared" ref="X116" si="138">1/3*X114+2/3*X117</f>
        <v>0.90666666666666673</v>
      </c>
      <c r="Y116" s="7">
        <v>53.3</v>
      </c>
      <c r="Z116" s="7">
        <v>57.3</v>
      </c>
      <c r="AA116" s="7">
        <v>57.3</v>
      </c>
      <c r="AB116" s="7">
        <v>52.8</v>
      </c>
      <c r="AC116" s="7">
        <v>60.1</v>
      </c>
      <c r="AD116" s="7">
        <v>12.8947</v>
      </c>
      <c r="AE116" s="7">
        <v>32.9</v>
      </c>
      <c r="AF116" s="7">
        <v>36.799999999999997</v>
      </c>
      <c r="AG116" s="7">
        <v>-1.9</v>
      </c>
      <c r="AH116" s="7">
        <v>1.3</v>
      </c>
      <c r="AI116" s="7">
        <v>33.799999999999997</v>
      </c>
      <c r="AJ116" s="7">
        <v>38.5</v>
      </c>
      <c r="AK116" s="7">
        <v>84.3</v>
      </c>
      <c r="AL116" s="7">
        <v>46.7</v>
      </c>
      <c r="AM116" s="7">
        <v>-8.9</v>
      </c>
      <c r="AN116" s="7">
        <v>33.799999999999997</v>
      </c>
      <c r="AO116" s="7">
        <v>46.9</v>
      </c>
      <c r="AP116" s="7">
        <v>35</v>
      </c>
      <c r="AQ116" s="7">
        <v>30.4</v>
      </c>
      <c r="AR116" s="7">
        <v>28.9</v>
      </c>
      <c r="AS116" s="7">
        <v>62.5</v>
      </c>
      <c r="AT116" s="7">
        <v>27.8</v>
      </c>
      <c r="AU116" s="7">
        <v>36.5</v>
      </c>
      <c r="AV116" s="7">
        <v>18.5</v>
      </c>
      <c r="AW116" s="7">
        <v>1.8</v>
      </c>
      <c r="AX116" s="7">
        <v>43.4</v>
      </c>
      <c r="AY116" s="7">
        <v>54.8</v>
      </c>
      <c r="AZ116" s="7">
        <v>62.5</v>
      </c>
      <c r="BA116" s="7">
        <v>20.399999999999999</v>
      </c>
      <c r="BB116" s="7">
        <v>28.1</v>
      </c>
      <c r="BC116" s="7">
        <v>27.4</v>
      </c>
      <c r="BD116" s="7">
        <v>53.8</v>
      </c>
      <c r="BE116" s="7">
        <v>51.2</v>
      </c>
      <c r="BF116" s="7">
        <v>63.7</v>
      </c>
      <c r="BG116" s="7">
        <v>44.3</v>
      </c>
      <c r="BH116" s="7">
        <v>21.8</v>
      </c>
      <c r="BI116" s="7">
        <v>58.4</v>
      </c>
      <c r="BJ116" s="7">
        <v>16.8</v>
      </c>
      <c r="BK116" s="7">
        <v>47</v>
      </c>
      <c r="BL116" s="7">
        <v>83.2</v>
      </c>
      <c r="BM116" s="7">
        <v>51.8</v>
      </c>
      <c r="BN116" s="7">
        <v>77.599999999999994</v>
      </c>
      <c r="BO116" s="7">
        <v>42.2</v>
      </c>
      <c r="BP116" s="7">
        <v>70.2</v>
      </c>
      <c r="BQ116" s="7">
        <v>56.7</v>
      </c>
      <c r="BR116" s="7">
        <v>48.971299999999999</v>
      </c>
      <c r="BS116" s="7">
        <v>47.6</v>
      </c>
      <c r="BT116" s="7">
        <v>83.1</v>
      </c>
      <c r="BU116" s="7">
        <v>36.4</v>
      </c>
      <c r="BV116" s="7">
        <v>-35.700000000000003</v>
      </c>
      <c r="BW116" s="7">
        <v>0</v>
      </c>
      <c r="BX116" s="7">
        <v>9.5</v>
      </c>
      <c r="BY116" s="7">
        <v>8.1999999999999993</v>
      </c>
      <c r="BZ116" s="7">
        <v>24</v>
      </c>
      <c r="CA116" s="7">
        <v>28.2</v>
      </c>
      <c r="CB116" s="7">
        <v>-0.5</v>
      </c>
      <c r="CC116" s="7">
        <v>9.5</v>
      </c>
      <c r="CD116" s="7">
        <v>-25.8</v>
      </c>
      <c r="CE116" s="7">
        <v>-23.7</v>
      </c>
      <c r="CF116" s="7">
        <v>-17.399999999999999</v>
      </c>
      <c r="CG116" s="7">
        <v>98.01</v>
      </c>
      <c r="CH116" s="7">
        <v>25.3</v>
      </c>
      <c r="CI116" s="7">
        <v>-9.1</v>
      </c>
      <c r="CJ116" s="7">
        <v>12.5</v>
      </c>
      <c r="CK116" s="7">
        <v>24.6</v>
      </c>
      <c r="CL116" s="7">
        <v>37.1</v>
      </c>
      <c r="CM116" s="7">
        <v>38.799999999999997</v>
      </c>
      <c r="CN116" s="7">
        <v>13.3</v>
      </c>
      <c r="CO116" s="7">
        <v>21.7</v>
      </c>
      <c r="CP116" s="7">
        <v>65</v>
      </c>
      <c r="CQ116" s="7">
        <v>59.1</v>
      </c>
      <c r="CR116" s="7">
        <v>0</v>
      </c>
      <c r="CS116" s="7">
        <v>3</v>
      </c>
      <c r="CT116" s="7">
        <v>0</v>
      </c>
      <c r="CU116" s="7">
        <v>0</v>
      </c>
      <c r="CV116" s="7">
        <v>0</v>
      </c>
      <c r="CW116" s="7">
        <v>15.2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18.149999999999999</v>
      </c>
      <c r="DF116" s="9">
        <f>2/3*DF115+1/3*DF118</f>
        <v>9.6333333333333329</v>
      </c>
      <c r="DG116" s="9">
        <f>2/3*DG115+1/3*DG118</f>
        <v>8.92</v>
      </c>
      <c r="DH116" s="7">
        <v>63.03</v>
      </c>
      <c r="DI116" s="7">
        <v>32</v>
      </c>
      <c r="DJ116" s="7">
        <v>-59.72</v>
      </c>
      <c r="DK116" s="7">
        <v>-22.68</v>
      </c>
      <c r="DL116" s="7">
        <v>0</v>
      </c>
      <c r="DM116" s="7">
        <v>21746.18</v>
      </c>
      <c r="DN116" s="7">
        <v>11.59</v>
      </c>
      <c r="DO116" s="7">
        <v>26.37</v>
      </c>
      <c r="DP116" s="7">
        <v>28.42</v>
      </c>
      <c r="DQ116" s="7">
        <v>33.9</v>
      </c>
      <c r="DR116" s="7">
        <v>-6.78</v>
      </c>
      <c r="DS116" s="7">
        <v>-219.97</v>
      </c>
      <c r="DT116" s="7">
        <v>165.29</v>
      </c>
      <c r="DU116" s="7">
        <v>382.65</v>
      </c>
      <c r="DV116" s="7">
        <v>-64.150000000000006</v>
      </c>
      <c r="DW116" s="7">
        <v>-14.72</v>
      </c>
      <c r="DX116" s="7">
        <v>0</v>
      </c>
      <c r="DY116" s="7">
        <v>102.16</v>
      </c>
      <c r="DZ116" s="7">
        <v>0</v>
      </c>
      <c r="EA116" s="7">
        <v>0</v>
      </c>
      <c r="EB116" s="7">
        <v>1.2991999999999999</v>
      </c>
      <c r="EC116" s="7">
        <v>0</v>
      </c>
      <c r="ED116" s="7">
        <v>0</v>
      </c>
      <c r="EE116" s="7">
        <v>0</v>
      </c>
      <c r="EF116" s="7">
        <v>0</v>
      </c>
      <c r="EG116" s="7">
        <v>1.77</v>
      </c>
      <c r="EH116" s="7">
        <v>1.78</v>
      </c>
      <c r="EI116" s="7">
        <v>2</v>
      </c>
      <c r="EJ116" s="7">
        <v>2.89</v>
      </c>
      <c r="EK116" s="7">
        <v>3.33</v>
      </c>
      <c r="EL116" s="7">
        <v>0</v>
      </c>
      <c r="EM116" s="7">
        <v>-1.8</v>
      </c>
      <c r="EN116" s="7">
        <v>-8.1999999999999993</v>
      </c>
      <c r="EO116" s="7">
        <v>92</v>
      </c>
      <c r="EP116" s="7">
        <v>9</v>
      </c>
      <c r="EQ116" s="7">
        <v>3.8333333333333299</v>
      </c>
      <c r="ER116" s="7">
        <v>9.4</v>
      </c>
      <c r="ES116" s="7">
        <v>9.6666666666666607</v>
      </c>
      <c r="ET116" s="7">
        <v>4</v>
      </c>
      <c r="EU116" s="7">
        <v>7.8</v>
      </c>
      <c r="EV116" s="7">
        <v>21.1666666666666</v>
      </c>
      <c r="EW116" s="7">
        <v>11.6666666666666</v>
      </c>
      <c r="EX116" s="7">
        <v>2</v>
      </c>
      <c r="EY116" s="7">
        <v>3.9666666666666601</v>
      </c>
      <c r="EZ116" s="7">
        <v>17.3333333333333</v>
      </c>
      <c r="FA116" s="7">
        <v>13.133333333333301</v>
      </c>
      <c r="FB116" s="7">
        <v>8.86666666666666</v>
      </c>
      <c r="FC116" s="7">
        <v>21.374658333333301</v>
      </c>
      <c r="FD116" s="7">
        <v>29.40915</v>
      </c>
      <c r="FE116" s="7">
        <v>39.015974999999997</v>
      </c>
      <c r="FF116" s="7">
        <v>2.8981833333333298</v>
      </c>
      <c r="FG116" s="7">
        <v>1093.16004633333</v>
      </c>
      <c r="FH116" s="7">
        <v>8.8108066666666591</v>
      </c>
      <c r="FI116" s="7">
        <v>41.441872666666598</v>
      </c>
      <c r="FJ116" s="7">
        <v>3.3227229999999999</v>
      </c>
      <c r="FK116" s="7">
        <v>58.558127333333303</v>
      </c>
      <c r="FL116" s="7">
        <v>5.4880843333333296</v>
      </c>
      <c r="FM116" s="7">
        <v>3.8399313333333298</v>
      </c>
      <c r="FN116" s="7">
        <v>-0.53025166666666701</v>
      </c>
      <c r="FO116" s="7">
        <v>-0.70463566666666699</v>
      </c>
      <c r="FP116" s="7">
        <v>4.5542680000000004</v>
      </c>
      <c r="FQ116" s="7">
        <v>0</v>
      </c>
      <c r="FR116" s="7">
        <v>168.36666666666599</v>
      </c>
      <c r="FS116" s="7">
        <v>21.233333333333299</v>
      </c>
      <c r="FT116" s="7">
        <v>115.466666666666</v>
      </c>
      <c r="FU116" s="7">
        <v>31.6666666666666</v>
      </c>
      <c r="FV116" s="7">
        <v>17.5</v>
      </c>
      <c r="FW116" s="7">
        <v>14.1666666666666</v>
      </c>
      <c r="FX116" s="7">
        <v>31.2</v>
      </c>
      <c r="FY116" s="7">
        <v>40.133333333333297</v>
      </c>
      <c r="FZ116" s="7">
        <v>9.6333333333333293</v>
      </c>
      <c r="GA116" s="7">
        <v>8.92</v>
      </c>
    </row>
    <row r="117" spans="1:183" x14ac:dyDescent="0.3">
      <c r="A117" s="6">
        <v>40056</v>
      </c>
      <c r="B117" s="7">
        <v>12.3</v>
      </c>
      <c r="C117" s="7">
        <v>0</v>
      </c>
      <c r="D117" s="7">
        <v>0</v>
      </c>
      <c r="E117" s="7">
        <v>0</v>
      </c>
      <c r="F117" s="7">
        <v>8.6</v>
      </c>
      <c r="G117" s="7">
        <v>14.7</v>
      </c>
      <c r="H117" s="7">
        <v>8</v>
      </c>
      <c r="I117" s="7">
        <v>19.600000000000001</v>
      </c>
      <c r="J117" s="7">
        <v>0</v>
      </c>
      <c r="K117" s="7">
        <v>9.3000000000000007</v>
      </c>
      <c r="L117" s="7">
        <v>8.2200000000000006</v>
      </c>
      <c r="M117" s="7">
        <v>10.55</v>
      </c>
      <c r="N117" s="7">
        <v>6.47</v>
      </c>
      <c r="O117" s="7">
        <v>12.61</v>
      </c>
      <c r="P117" s="7">
        <v>14.04</v>
      </c>
      <c r="Q117" s="7">
        <v>-1.3</v>
      </c>
      <c r="R117" s="7">
        <v>6.7</v>
      </c>
      <c r="S117" s="7">
        <v>-1.5</v>
      </c>
      <c r="T117" s="7">
        <v>2.1</v>
      </c>
      <c r="U117" s="7">
        <v>0</v>
      </c>
      <c r="V117" s="7">
        <v>9.15</v>
      </c>
      <c r="W117" s="7">
        <v>0</v>
      </c>
      <c r="X117" s="7">
        <v>-0.76</v>
      </c>
      <c r="Y117" s="7">
        <v>54</v>
      </c>
      <c r="Z117" s="7">
        <v>57.9</v>
      </c>
      <c r="AA117" s="7">
        <v>57.3</v>
      </c>
      <c r="AB117" s="7">
        <v>55.1</v>
      </c>
      <c r="AC117" s="7">
        <v>60.6</v>
      </c>
      <c r="AD117" s="7">
        <v>14.7842</v>
      </c>
      <c r="AE117" s="7">
        <v>33</v>
      </c>
      <c r="AF117" s="7">
        <v>36.799999999999997</v>
      </c>
      <c r="AG117" s="7">
        <v>-0.8</v>
      </c>
      <c r="AH117" s="7">
        <v>1.1000000000000001</v>
      </c>
      <c r="AI117" s="7">
        <v>34</v>
      </c>
      <c r="AJ117" s="7">
        <v>39.1</v>
      </c>
      <c r="AK117" s="7">
        <v>82.7</v>
      </c>
      <c r="AL117" s="7">
        <v>47.4</v>
      </c>
      <c r="AM117" s="7">
        <v>-12.1</v>
      </c>
      <c r="AN117" s="7">
        <v>33.299999999999997</v>
      </c>
      <c r="AO117" s="7">
        <v>53.7</v>
      </c>
      <c r="AP117" s="7">
        <v>35.1</v>
      </c>
      <c r="AQ117" s="7">
        <v>29.1</v>
      </c>
      <c r="AR117" s="7">
        <v>30.6</v>
      </c>
      <c r="AS117" s="7">
        <v>60.4</v>
      </c>
      <c r="AT117" s="7">
        <v>27</v>
      </c>
      <c r="AU117" s="7">
        <v>37.299999999999997</v>
      </c>
      <c r="AV117" s="7">
        <v>18.7</v>
      </c>
      <c r="AW117" s="7">
        <v>1.8</v>
      </c>
      <c r="AX117" s="7">
        <v>42.9</v>
      </c>
      <c r="AY117" s="7">
        <v>55.3</v>
      </c>
      <c r="AZ117" s="7">
        <v>60.4</v>
      </c>
      <c r="BA117" s="7">
        <v>18.899999999999999</v>
      </c>
      <c r="BB117" s="7">
        <v>27.3</v>
      </c>
      <c r="BC117" s="7">
        <v>28.4</v>
      </c>
      <c r="BD117" s="7">
        <v>44</v>
      </c>
      <c r="BE117" s="7">
        <v>47.9</v>
      </c>
      <c r="BF117" s="7">
        <v>61.2</v>
      </c>
      <c r="BG117" s="7">
        <v>42.4</v>
      </c>
      <c r="BH117" s="7">
        <v>23.9</v>
      </c>
      <c r="BI117" s="7">
        <v>43.4</v>
      </c>
      <c r="BJ117" s="7">
        <v>19.8</v>
      </c>
      <c r="BK117" s="7">
        <v>49.8</v>
      </c>
      <c r="BL117" s="7">
        <v>79.2</v>
      </c>
      <c r="BM117" s="7">
        <v>50.9</v>
      </c>
      <c r="BN117" s="7">
        <v>69.5</v>
      </c>
      <c r="BO117" s="7">
        <v>43.1</v>
      </c>
      <c r="BP117" s="7">
        <v>71.599999999999994</v>
      </c>
      <c r="BQ117" s="7">
        <v>54.9</v>
      </c>
      <c r="BR117" s="7">
        <v>48.384300000000003</v>
      </c>
      <c r="BS117" s="7">
        <v>41.7</v>
      </c>
      <c r="BT117" s="7">
        <v>81.7</v>
      </c>
      <c r="BU117" s="7">
        <v>36.200000000000003</v>
      </c>
      <c r="BV117" s="7">
        <v>7</v>
      </c>
      <c r="BW117" s="7">
        <v>0</v>
      </c>
      <c r="BX117" s="7">
        <v>12.5</v>
      </c>
      <c r="BY117" s="7">
        <v>10.9</v>
      </c>
      <c r="BZ117" s="7">
        <v>28.9</v>
      </c>
      <c r="CA117" s="7">
        <v>31.8</v>
      </c>
      <c r="CB117" s="7">
        <v>3.1</v>
      </c>
      <c r="CC117" s="7">
        <v>12.5</v>
      </c>
      <c r="CD117" s="7">
        <v>-25.3</v>
      </c>
      <c r="CE117" s="7">
        <v>-15.9</v>
      </c>
      <c r="CF117" s="7">
        <v>-10.3</v>
      </c>
      <c r="CG117" s="7">
        <v>100.08</v>
      </c>
      <c r="CH117" s="7">
        <v>30.9</v>
      </c>
      <c r="CI117" s="7">
        <v>-5.9</v>
      </c>
      <c r="CJ117" s="7">
        <v>13.5</v>
      </c>
      <c r="CK117" s="7">
        <v>25</v>
      </c>
      <c r="CL117" s="7">
        <v>42.9</v>
      </c>
      <c r="CM117" s="7">
        <v>44.5</v>
      </c>
      <c r="CN117" s="7">
        <v>18.5</v>
      </c>
      <c r="CO117" s="7">
        <v>29.4</v>
      </c>
      <c r="CP117" s="7">
        <v>74.400000000000006</v>
      </c>
      <c r="CQ117" s="7">
        <v>68.599999999999994</v>
      </c>
      <c r="CR117" s="7">
        <v>0</v>
      </c>
      <c r="CS117" s="7">
        <v>3.6</v>
      </c>
      <c r="CT117" s="7">
        <v>0</v>
      </c>
      <c r="CU117" s="7">
        <v>0</v>
      </c>
      <c r="CV117" s="7">
        <v>0</v>
      </c>
      <c r="CW117" s="7">
        <v>15.4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17.760000000000002</v>
      </c>
      <c r="DF117" s="9">
        <f>1/3*DF115+2/3*DF118</f>
        <v>9.4666666666666668</v>
      </c>
      <c r="DG117" s="9">
        <f>1/3*DG115+2/3*DG118</f>
        <v>8.9400000000000013</v>
      </c>
      <c r="DH117" s="7">
        <v>81</v>
      </c>
      <c r="DI117" s="7">
        <v>34.799999999999997</v>
      </c>
      <c r="DJ117" s="7">
        <v>-47.53</v>
      </c>
      <c r="DK117" s="7">
        <v>-22.38</v>
      </c>
      <c r="DL117" s="7">
        <v>0</v>
      </c>
      <c r="DM117" s="7">
        <v>22108.27</v>
      </c>
      <c r="DN117" s="7">
        <v>11.52</v>
      </c>
      <c r="DO117" s="7">
        <v>27.72</v>
      </c>
      <c r="DP117" s="7">
        <v>28.53</v>
      </c>
      <c r="DQ117" s="7">
        <v>34.11</v>
      </c>
      <c r="DR117" s="7">
        <v>51.16</v>
      </c>
      <c r="DS117" s="7">
        <v>-234.26</v>
      </c>
      <c r="DT117" s="7">
        <v>264.43</v>
      </c>
      <c r="DU117" s="7">
        <v>398.61</v>
      </c>
      <c r="DV117" s="7">
        <v>-28.04</v>
      </c>
      <c r="DW117" s="7">
        <v>-49.64</v>
      </c>
      <c r="DX117" s="7">
        <v>0</v>
      </c>
      <c r="DY117" s="7">
        <v>-431.65</v>
      </c>
      <c r="DZ117" s="7">
        <v>0</v>
      </c>
      <c r="EA117" s="7">
        <v>0</v>
      </c>
      <c r="EB117" s="7">
        <v>0.99750000000000005</v>
      </c>
      <c r="EC117" s="7">
        <v>0</v>
      </c>
      <c r="ED117" s="7">
        <v>0</v>
      </c>
      <c r="EE117" s="7">
        <v>0</v>
      </c>
      <c r="EF117" s="7">
        <v>0</v>
      </c>
      <c r="EG117" s="7">
        <v>1.54</v>
      </c>
      <c r="EH117" s="7">
        <v>1.62</v>
      </c>
      <c r="EI117" s="7">
        <v>1.85</v>
      </c>
      <c r="EJ117" s="7">
        <v>2.72</v>
      </c>
      <c r="EK117" s="7">
        <v>3.24</v>
      </c>
      <c r="EL117" s="7">
        <v>0</v>
      </c>
      <c r="EM117" s="7">
        <v>-1.2</v>
      </c>
      <c r="EN117" s="7">
        <v>-7.86</v>
      </c>
      <c r="EO117" s="7">
        <v>92.9</v>
      </c>
      <c r="EP117" s="7">
        <v>9.8000000000000007</v>
      </c>
      <c r="EQ117" s="7">
        <v>3.9666666666666601</v>
      </c>
      <c r="ER117" s="7">
        <v>10.5</v>
      </c>
      <c r="ES117" s="7">
        <v>10.4333333333333</v>
      </c>
      <c r="ET117" s="7">
        <v>4.0999999999999996</v>
      </c>
      <c r="EU117" s="7">
        <v>8.9</v>
      </c>
      <c r="EV117" s="7">
        <v>22.133333333333301</v>
      </c>
      <c r="EW117" s="7">
        <v>12.033333333333299</v>
      </c>
      <c r="EX117" s="7">
        <v>6.6</v>
      </c>
      <c r="EY117" s="7">
        <v>4.1333333333333302</v>
      </c>
      <c r="EZ117" s="7">
        <v>17.466666666666601</v>
      </c>
      <c r="FA117" s="7">
        <v>13.966666666666599</v>
      </c>
      <c r="FB117" s="7">
        <v>8.7333333333333307</v>
      </c>
      <c r="FC117" s="7">
        <v>18.105266666666601</v>
      </c>
      <c r="FD117" s="7">
        <v>24.633700000000001</v>
      </c>
      <c r="FE117" s="7">
        <v>32.798999999999999</v>
      </c>
      <c r="FF117" s="7">
        <v>2.62466666666666</v>
      </c>
      <c r="FG117" s="7">
        <v>912.17873566666594</v>
      </c>
      <c r="FH117" s="7">
        <v>7.21390933333333</v>
      </c>
      <c r="FI117" s="7">
        <v>51.731845333333297</v>
      </c>
      <c r="FJ117" s="7">
        <v>3.4032480000000001</v>
      </c>
      <c r="FK117" s="7">
        <v>48.268154666666597</v>
      </c>
      <c r="FL117" s="7">
        <v>3.8106616666666602</v>
      </c>
      <c r="FM117" s="7">
        <v>3.9394366666666598</v>
      </c>
      <c r="FN117" s="7">
        <v>-0.49684533333333403</v>
      </c>
      <c r="FO117" s="7">
        <v>-0.76039333333333403</v>
      </c>
      <c r="FP117" s="7">
        <v>4.6435839999999997</v>
      </c>
      <c r="FQ117" s="7">
        <v>0</v>
      </c>
      <c r="FR117" s="7">
        <v>170.13333333333301</v>
      </c>
      <c r="FS117" s="7">
        <v>21.8666666666666</v>
      </c>
      <c r="FT117" s="7">
        <v>115.933333333333</v>
      </c>
      <c r="FU117" s="7">
        <v>32.3333333333333</v>
      </c>
      <c r="FV117" s="7">
        <v>17.7</v>
      </c>
      <c r="FW117" s="7">
        <v>14.633333333333301</v>
      </c>
      <c r="FX117" s="7">
        <v>30.6</v>
      </c>
      <c r="FY117" s="7">
        <v>39.866666666666603</v>
      </c>
      <c r="FZ117" s="7">
        <v>9.4666666666666597</v>
      </c>
      <c r="GA117" s="7">
        <v>8.94</v>
      </c>
    </row>
    <row r="118" spans="1:183" x14ac:dyDescent="0.3">
      <c r="A118" s="6">
        <v>40086</v>
      </c>
      <c r="B118" s="7">
        <v>13.9</v>
      </c>
      <c r="C118" s="7">
        <v>0</v>
      </c>
      <c r="D118" s="7">
        <v>0</v>
      </c>
      <c r="E118" s="7">
        <v>0</v>
      </c>
      <c r="F118" s="7">
        <v>11.8</v>
      </c>
      <c r="G118" s="7">
        <v>16.600000000000001</v>
      </c>
      <c r="H118" s="7">
        <v>8.9</v>
      </c>
      <c r="I118" s="7">
        <v>20.399999999999999</v>
      </c>
      <c r="J118" s="7">
        <v>0</v>
      </c>
      <c r="K118" s="7">
        <v>9.5</v>
      </c>
      <c r="L118" s="7">
        <v>10.24</v>
      </c>
      <c r="M118" s="7">
        <v>8.1300000000000008</v>
      </c>
      <c r="N118" s="7">
        <v>8.8699999999999992</v>
      </c>
      <c r="O118" s="7">
        <v>15.45</v>
      </c>
      <c r="P118" s="7">
        <v>13.67</v>
      </c>
      <c r="Q118" s="7">
        <v>-0.6</v>
      </c>
      <c r="R118" s="7">
        <v>-2.5</v>
      </c>
      <c r="S118" s="7">
        <v>0.8</v>
      </c>
      <c r="T118" s="7">
        <v>-2.8</v>
      </c>
      <c r="U118" s="7">
        <v>0</v>
      </c>
      <c r="V118" s="9">
        <f t="shared" ref="V118" si="139">2/3*V117+1/3*V120</f>
        <v>10.78</v>
      </c>
      <c r="W118" s="7">
        <v>0</v>
      </c>
      <c r="X118" s="9">
        <f t="shared" ref="X118" si="140">2/3*X117+1/3*X120</f>
        <v>-0.42666666666666664</v>
      </c>
      <c r="Y118" s="7">
        <v>54.3</v>
      </c>
      <c r="Z118" s="7">
        <v>58</v>
      </c>
      <c r="AA118" s="7">
        <v>57.9</v>
      </c>
      <c r="AB118" s="7">
        <v>55</v>
      </c>
      <c r="AC118" s="7">
        <v>58.1</v>
      </c>
      <c r="AD118" s="7">
        <v>16.7423</v>
      </c>
      <c r="AE118" s="7">
        <v>33.299999999999997</v>
      </c>
      <c r="AF118" s="7">
        <v>37</v>
      </c>
      <c r="AG118" s="7">
        <v>0.1</v>
      </c>
      <c r="AH118" s="7">
        <v>0.9</v>
      </c>
      <c r="AI118" s="7">
        <v>33.9</v>
      </c>
      <c r="AJ118" s="7">
        <v>39.4</v>
      </c>
      <c r="AK118" s="7">
        <v>77.7</v>
      </c>
      <c r="AL118" s="7">
        <v>48</v>
      </c>
      <c r="AM118" s="7">
        <v>-13.1</v>
      </c>
      <c r="AN118" s="7">
        <v>33.1</v>
      </c>
      <c r="AO118" s="7">
        <v>57.9</v>
      </c>
      <c r="AP118" s="7">
        <v>35.700000000000003</v>
      </c>
      <c r="AQ118" s="7">
        <v>27.6</v>
      </c>
      <c r="AR118" s="7">
        <v>32.299999999999997</v>
      </c>
      <c r="AS118" s="7">
        <v>54.8</v>
      </c>
      <c r="AT118" s="7">
        <v>26.9</v>
      </c>
      <c r="AU118" s="7">
        <v>38.1</v>
      </c>
      <c r="AV118" s="7">
        <v>18.8</v>
      </c>
      <c r="AW118" s="7">
        <v>1.8</v>
      </c>
      <c r="AX118" s="7">
        <v>42.8</v>
      </c>
      <c r="AY118" s="7">
        <v>55.4</v>
      </c>
      <c r="AZ118" s="7">
        <v>54.8</v>
      </c>
      <c r="BA118" s="7">
        <v>17.5</v>
      </c>
      <c r="BB118" s="7">
        <v>27.7</v>
      </c>
      <c r="BC118" s="7">
        <v>27.3</v>
      </c>
      <c r="BD118" s="7">
        <v>41.9</v>
      </c>
      <c r="BE118" s="7">
        <v>47.8</v>
      </c>
      <c r="BF118" s="7">
        <v>59.3</v>
      </c>
      <c r="BG118" s="7">
        <v>39.9</v>
      </c>
      <c r="BH118" s="7">
        <v>23.9</v>
      </c>
      <c r="BI118" s="7">
        <v>45.6</v>
      </c>
      <c r="BJ118" s="7">
        <v>22.4</v>
      </c>
      <c r="BK118" s="7">
        <v>51.4</v>
      </c>
      <c r="BL118" s="7">
        <v>71.7</v>
      </c>
      <c r="BM118" s="7">
        <v>51</v>
      </c>
      <c r="BN118" s="7">
        <v>68.3</v>
      </c>
      <c r="BO118" s="7">
        <v>42.4</v>
      </c>
      <c r="BP118" s="7">
        <v>72.900000000000006</v>
      </c>
      <c r="BQ118" s="7">
        <v>57.4</v>
      </c>
      <c r="BR118" s="7">
        <v>47.299399999999999</v>
      </c>
      <c r="BS118" s="7">
        <v>36.700000000000003</v>
      </c>
      <c r="BT118" s="7">
        <v>83</v>
      </c>
      <c r="BU118" s="7">
        <v>37.1</v>
      </c>
      <c r="BV118" s="7">
        <v>18.93</v>
      </c>
      <c r="BW118" s="7">
        <v>0</v>
      </c>
      <c r="BX118" s="7">
        <v>15.4</v>
      </c>
      <c r="BY118" s="7">
        <v>13.3</v>
      </c>
      <c r="BZ118" s="7">
        <v>33.299999999999997</v>
      </c>
      <c r="CA118" s="7">
        <v>34.5</v>
      </c>
      <c r="CB118" s="7">
        <v>7.9</v>
      </c>
      <c r="CC118" s="7">
        <v>15.4</v>
      </c>
      <c r="CD118" s="7">
        <v>-22.1</v>
      </c>
      <c r="CE118" s="7">
        <v>-7.8</v>
      </c>
      <c r="CF118" s="7">
        <v>-5.9</v>
      </c>
      <c r="CG118" s="7">
        <v>101.08</v>
      </c>
      <c r="CH118" s="7">
        <v>35.700000000000003</v>
      </c>
      <c r="CI118" s="7">
        <v>-0.4</v>
      </c>
      <c r="CJ118" s="7">
        <v>15.4</v>
      </c>
      <c r="CK118" s="7">
        <v>24.6</v>
      </c>
      <c r="CL118" s="7">
        <v>44.8</v>
      </c>
      <c r="CM118" s="7">
        <v>46.4</v>
      </c>
      <c r="CN118" s="7">
        <v>23.5</v>
      </c>
      <c r="CO118" s="7">
        <v>30.6</v>
      </c>
      <c r="CP118" s="7">
        <v>73.599999999999994</v>
      </c>
      <c r="CQ118" s="7">
        <v>73.3</v>
      </c>
      <c r="CR118" s="7">
        <v>0</v>
      </c>
      <c r="CS118" s="7">
        <v>3.8</v>
      </c>
      <c r="CT118" s="7">
        <v>0</v>
      </c>
      <c r="CU118" s="7">
        <v>0</v>
      </c>
      <c r="CV118" s="7">
        <v>0</v>
      </c>
      <c r="CW118" s="7">
        <v>15.5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17.260000000000002</v>
      </c>
      <c r="DF118" s="7">
        <v>9.3000000000000007</v>
      </c>
      <c r="DG118" s="7">
        <v>8.9600000000000009</v>
      </c>
      <c r="DH118" s="7">
        <v>77.209999999999994</v>
      </c>
      <c r="DI118" s="7">
        <v>44.5</v>
      </c>
      <c r="DJ118" s="7">
        <v>-57.73</v>
      </c>
      <c r="DK118" s="7">
        <v>-20.85</v>
      </c>
      <c r="DL118" s="7">
        <v>0</v>
      </c>
      <c r="DM118" s="7">
        <v>22725.95</v>
      </c>
      <c r="DN118" s="7">
        <v>15.96</v>
      </c>
      <c r="DO118" s="7">
        <v>29.51</v>
      </c>
      <c r="DP118" s="7">
        <v>29.31</v>
      </c>
      <c r="DQ118" s="7">
        <v>34.159999999999997</v>
      </c>
      <c r="DR118" s="7">
        <v>37.97</v>
      </c>
      <c r="DS118" s="7">
        <v>-177.5</v>
      </c>
      <c r="DT118" s="7">
        <v>242.91</v>
      </c>
      <c r="DU118" s="7">
        <v>374.76</v>
      </c>
      <c r="DV118" s="7">
        <v>-22.88</v>
      </c>
      <c r="DW118" s="7">
        <v>109.52</v>
      </c>
      <c r="DX118" s="7">
        <v>0</v>
      </c>
      <c r="DY118" s="7">
        <v>-3.44</v>
      </c>
      <c r="DZ118" s="7">
        <v>0</v>
      </c>
      <c r="EA118" s="7">
        <v>0</v>
      </c>
      <c r="EB118" s="7">
        <v>1.7742</v>
      </c>
      <c r="EC118" s="7">
        <v>0</v>
      </c>
      <c r="ED118" s="7">
        <v>0</v>
      </c>
      <c r="EE118" s="7">
        <v>0</v>
      </c>
      <c r="EF118" s="7">
        <v>0</v>
      </c>
      <c r="EG118" s="7">
        <v>1.64</v>
      </c>
      <c r="EH118" s="7">
        <v>1.73</v>
      </c>
      <c r="EI118" s="7">
        <v>1.92</v>
      </c>
      <c r="EJ118" s="7">
        <v>2.81</v>
      </c>
      <c r="EK118" s="7">
        <v>3.34</v>
      </c>
      <c r="EL118" s="7">
        <v>0</v>
      </c>
      <c r="EM118" s="7">
        <v>-0.8</v>
      </c>
      <c r="EN118" s="7">
        <v>-6.99</v>
      </c>
      <c r="EO118" s="7">
        <v>94.1</v>
      </c>
      <c r="EP118" s="7">
        <v>10.6</v>
      </c>
      <c r="EQ118" s="7">
        <v>4.0999999999999899</v>
      </c>
      <c r="ER118" s="7">
        <v>11.6</v>
      </c>
      <c r="ES118" s="7">
        <v>11.2</v>
      </c>
      <c r="ET118" s="7">
        <v>4.2</v>
      </c>
      <c r="EU118" s="7">
        <v>10</v>
      </c>
      <c r="EV118" s="7">
        <v>23.1</v>
      </c>
      <c r="EW118" s="7">
        <v>12.4</v>
      </c>
      <c r="EX118" s="7">
        <v>11.2</v>
      </c>
      <c r="EY118" s="7">
        <v>4.3</v>
      </c>
      <c r="EZ118" s="7">
        <v>17.599999999999898</v>
      </c>
      <c r="FA118" s="7">
        <v>14.799999999999899</v>
      </c>
      <c r="FB118" s="7">
        <v>8.6</v>
      </c>
      <c r="FC118" s="7">
        <v>14.8358749999999</v>
      </c>
      <c r="FD118" s="7">
        <v>19.858250000000002</v>
      </c>
      <c r="FE118" s="7">
        <v>26.582025000000002</v>
      </c>
      <c r="FF118" s="7">
        <v>2.3511499999999899</v>
      </c>
      <c r="FG118" s="7">
        <v>731.19742499999995</v>
      </c>
      <c r="FH118" s="7">
        <v>5.6170119999999999</v>
      </c>
      <c r="FI118" s="7">
        <v>62.021818000000003</v>
      </c>
      <c r="FJ118" s="7">
        <v>3.4837729999999998</v>
      </c>
      <c r="FK118" s="7">
        <v>37.978181999999997</v>
      </c>
      <c r="FL118" s="7">
        <v>2.1332389999999899</v>
      </c>
      <c r="FM118" s="7">
        <v>4.0389419999999898</v>
      </c>
      <c r="FN118" s="7">
        <v>-0.46343900000000099</v>
      </c>
      <c r="FO118" s="7">
        <v>-0.81615100000000096</v>
      </c>
      <c r="FP118" s="7">
        <v>4.7328999999999999</v>
      </c>
      <c r="FQ118" s="7">
        <v>0</v>
      </c>
      <c r="FR118" s="7">
        <v>171.9</v>
      </c>
      <c r="FS118" s="7">
        <v>22.5</v>
      </c>
      <c r="FT118" s="7">
        <v>116.4</v>
      </c>
      <c r="FU118" s="7">
        <v>33</v>
      </c>
      <c r="FV118" s="7">
        <v>17.899999999999999</v>
      </c>
      <c r="FW118" s="7">
        <v>15.1</v>
      </c>
      <c r="FX118" s="7">
        <v>30</v>
      </c>
      <c r="FY118" s="7">
        <v>39.599999999999902</v>
      </c>
      <c r="FZ118" s="7">
        <v>9.2999999999999901</v>
      </c>
      <c r="GA118" s="7">
        <v>8.9600000000000009</v>
      </c>
    </row>
    <row r="119" spans="1:183" x14ac:dyDescent="0.3">
      <c r="A119" s="6">
        <v>40117</v>
      </c>
      <c r="B119" s="7">
        <v>16.100000000000001</v>
      </c>
      <c r="C119" s="7">
        <v>0</v>
      </c>
      <c r="D119" s="7">
        <v>0</v>
      </c>
      <c r="E119" s="7">
        <v>0</v>
      </c>
      <c r="F119" s="7">
        <v>13.7</v>
      </c>
      <c r="G119" s="7">
        <v>19</v>
      </c>
      <c r="H119" s="7">
        <v>10.8</v>
      </c>
      <c r="I119" s="7">
        <v>23.2</v>
      </c>
      <c r="J119" s="7">
        <v>0</v>
      </c>
      <c r="K119" s="7">
        <v>17.100000000000001</v>
      </c>
      <c r="L119" s="7">
        <v>15.87</v>
      </c>
      <c r="M119" s="7">
        <v>10.79</v>
      </c>
      <c r="N119" s="7">
        <v>17.64</v>
      </c>
      <c r="O119" s="7">
        <v>11.46</v>
      </c>
      <c r="P119" s="7">
        <v>10.24</v>
      </c>
      <c r="Q119" s="7">
        <v>3.7</v>
      </c>
      <c r="R119" s="7">
        <v>8</v>
      </c>
      <c r="S119" s="7">
        <v>4.7</v>
      </c>
      <c r="T119" s="7">
        <v>7.8</v>
      </c>
      <c r="U119" s="7">
        <v>0</v>
      </c>
      <c r="V119" s="9">
        <f t="shared" ref="V119" si="141">1/3*V117+2/3*V120</f>
        <v>12.41</v>
      </c>
      <c r="W119" s="7">
        <v>0</v>
      </c>
      <c r="X119" s="9">
        <f t="shared" ref="X119" si="142">1/3*X117+2/3*X120</f>
        <v>-9.3333333333333324E-2</v>
      </c>
      <c r="Y119" s="7">
        <v>55.2</v>
      </c>
      <c r="Z119" s="7">
        <v>59.3</v>
      </c>
      <c r="AA119" s="7">
        <v>59.5</v>
      </c>
      <c r="AB119" s="7">
        <v>55.4</v>
      </c>
      <c r="AC119" s="7">
        <v>56.5</v>
      </c>
      <c r="AD119" s="7">
        <v>22.049700000000001</v>
      </c>
      <c r="AE119" s="7">
        <v>33.1</v>
      </c>
      <c r="AF119" s="7">
        <v>36.700000000000003</v>
      </c>
      <c r="AG119" s="7">
        <v>0.8</v>
      </c>
      <c r="AH119" s="7">
        <v>1</v>
      </c>
      <c r="AI119" s="7">
        <v>33.1</v>
      </c>
      <c r="AJ119" s="7">
        <v>39.9</v>
      </c>
      <c r="AK119" s="7">
        <v>76.3</v>
      </c>
      <c r="AL119" s="7">
        <v>49.2</v>
      </c>
      <c r="AM119" s="7">
        <v>-12.9</v>
      </c>
      <c r="AN119" s="7">
        <v>32.9</v>
      </c>
      <c r="AO119" s="7">
        <v>61.5</v>
      </c>
      <c r="AP119" s="7">
        <v>35.700000000000003</v>
      </c>
      <c r="AQ119" s="7">
        <v>26.7</v>
      </c>
      <c r="AR119" s="7">
        <v>32.5</v>
      </c>
      <c r="AS119" s="7">
        <v>54.1</v>
      </c>
      <c r="AT119" s="7">
        <v>26.8</v>
      </c>
      <c r="AU119" s="7">
        <v>37.799999999999997</v>
      </c>
      <c r="AV119" s="7">
        <v>18.899999999999999</v>
      </c>
      <c r="AW119" s="7">
        <v>1.8</v>
      </c>
      <c r="AX119" s="7">
        <v>42.7</v>
      </c>
      <c r="AY119" s="7">
        <v>55.5</v>
      </c>
      <c r="AZ119" s="7">
        <v>54.1</v>
      </c>
      <c r="BA119" s="7">
        <v>17.3</v>
      </c>
      <c r="BB119" s="7">
        <v>27.5</v>
      </c>
      <c r="BC119" s="7">
        <v>27.2</v>
      </c>
      <c r="BD119" s="7">
        <v>46.1</v>
      </c>
      <c r="BE119" s="7">
        <v>46.3</v>
      </c>
      <c r="BF119" s="7">
        <v>56.9</v>
      </c>
      <c r="BG119" s="7">
        <v>40.4</v>
      </c>
      <c r="BH119" s="7">
        <v>20.100000000000001</v>
      </c>
      <c r="BI119" s="7">
        <v>47.6</v>
      </c>
      <c r="BJ119" s="7">
        <v>23.4</v>
      </c>
      <c r="BK119" s="7">
        <v>55.5</v>
      </c>
      <c r="BL119" s="7">
        <v>71.5</v>
      </c>
      <c r="BM119" s="7">
        <v>48.8</v>
      </c>
      <c r="BN119" s="7">
        <v>68.8</v>
      </c>
      <c r="BO119" s="7">
        <v>42.2</v>
      </c>
      <c r="BP119" s="7">
        <v>75.3</v>
      </c>
      <c r="BQ119" s="7">
        <v>55.3</v>
      </c>
      <c r="BR119" s="7">
        <v>45.703400000000002</v>
      </c>
      <c r="BS119" s="7">
        <v>35.6</v>
      </c>
      <c r="BT119" s="7">
        <v>81.099999999999994</v>
      </c>
      <c r="BU119" s="7">
        <v>36.6</v>
      </c>
      <c r="BV119" s="7">
        <v>5.7</v>
      </c>
      <c r="BW119" s="7">
        <v>0</v>
      </c>
      <c r="BX119" s="7">
        <v>16.600000000000001</v>
      </c>
      <c r="BY119" s="7">
        <v>14.1</v>
      </c>
      <c r="BZ119" s="7">
        <v>33.1</v>
      </c>
      <c r="CA119" s="7">
        <v>35.200000000000003</v>
      </c>
      <c r="CB119" s="7">
        <v>12</v>
      </c>
      <c r="CC119" s="7">
        <v>16.600000000000001</v>
      </c>
      <c r="CD119" s="7">
        <v>-18.7</v>
      </c>
      <c r="CE119" s="7">
        <v>-1.6</v>
      </c>
      <c r="CF119" s="7">
        <v>-2.4</v>
      </c>
      <c r="CG119" s="7">
        <v>102.03</v>
      </c>
      <c r="CH119" s="7">
        <v>40.4</v>
      </c>
      <c r="CI119" s="7">
        <v>3.3</v>
      </c>
      <c r="CJ119" s="7">
        <v>16.399999999999999</v>
      </c>
      <c r="CK119" s="7">
        <v>22.7</v>
      </c>
      <c r="CL119" s="7">
        <v>48.4</v>
      </c>
      <c r="CM119" s="7">
        <v>50.1</v>
      </c>
      <c r="CN119" s="7">
        <v>28.2</v>
      </c>
      <c r="CO119" s="7">
        <v>32.9</v>
      </c>
      <c r="CP119" s="7">
        <v>77.3</v>
      </c>
      <c r="CQ119" s="7">
        <v>79.8</v>
      </c>
      <c r="CR119" s="7">
        <v>0</v>
      </c>
      <c r="CS119" s="7">
        <v>4.5999999999999996</v>
      </c>
      <c r="CT119" s="7">
        <v>0</v>
      </c>
      <c r="CU119" s="7">
        <v>0</v>
      </c>
      <c r="CV119" s="7">
        <v>0</v>
      </c>
      <c r="CW119" s="7">
        <v>16.2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17.73</v>
      </c>
      <c r="DF119" s="9">
        <f>2/3*DF118+1/3*DF121</f>
        <v>9.1333333333333329</v>
      </c>
      <c r="DG119" s="9">
        <f>2/3*DG118+1/3*DG121</f>
        <v>9.0033333333333339</v>
      </c>
      <c r="DH119" s="7">
        <v>71.349999999999994</v>
      </c>
      <c r="DI119" s="7">
        <v>43.6</v>
      </c>
      <c r="DJ119" s="7">
        <v>-33.51</v>
      </c>
      <c r="DK119" s="7">
        <v>-19.829999999999998</v>
      </c>
      <c r="DL119" s="7">
        <v>0</v>
      </c>
      <c r="DM119" s="7">
        <v>23282.720000000001</v>
      </c>
      <c r="DN119" s="7">
        <v>14.09</v>
      </c>
      <c r="DO119" s="7">
        <v>32.03</v>
      </c>
      <c r="DP119" s="7">
        <v>29.42</v>
      </c>
      <c r="DQ119" s="7">
        <v>34.19</v>
      </c>
      <c r="DR119" s="7">
        <v>39.090000000000003</v>
      </c>
      <c r="DS119" s="7">
        <v>-343.41</v>
      </c>
      <c r="DT119" s="7">
        <v>383.08</v>
      </c>
      <c r="DU119" s="7">
        <v>3840</v>
      </c>
      <c r="DV119" s="7">
        <v>-46.37</v>
      </c>
      <c r="DW119" s="7">
        <v>-14.54</v>
      </c>
      <c r="DX119" s="7">
        <v>0</v>
      </c>
      <c r="DY119" s="7">
        <v>53.41</v>
      </c>
      <c r="DZ119" s="7">
        <v>0</v>
      </c>
      <c r="EA119" s="7">
        <v>0</v>
      </c>
      <c r="EB119" s="7">
        <v>1.1378999999999999</v>
      </c>
      <c r="EC119" s="7">
        <v>0</v>
      </c>
      <c r="ED119" s="7">
        <v>0</v>
      </c>
      <c r="EE119" s="7">
        <v>0</v>
      </c>
      <c r="EF119" s="7">
        <v>0</v>
      </c>
      <c r="EG119" s="7">
        <v>1.71</v>
      </c>
      <c r="EH119" s="7">
        <v>1.87</v>
      </c>
      <c r="EI119" s="7">
        <v>2.14</v>
      </c>
      <c r="EJ119" s="7">
        <v>3.12</v>
      </c>
      <c r="EK119" s="7">
        <v>3.65</v>
      </c>
      <c r="EL119" s="7">
        <v>0</v>
      </c>
      <c r="EM119" s="7">
        <v>-0.5</v>
      </c>
      <c r="EN119" s="7">
        <v>-5.85</v>
      </c>
      <c r="EO119" s="7">
        <v>96.3</v>
      </c>
      <c r="EP119" s="7">
        <v>11.033333333333299</v>
      </c>
      <c r="EQ119" s="7">
        <v>4.0999999999999996</v>
      </c>
      <c r="ER119" s="7">
        <v>12.633333333333301</v>
      </c>
      <c r="ES119" s="7">
        <v>11.133333333333301</v>
      </c>
      <c r="ET119" s="7">
        <v>4.2666666666666604</v>
      </c>
      <c r="EU119" s="7">
        <v>11.533333333333299</v>
      </c>
      <c r="EV119" s="7">
        <v>20.399999999999999</v>
      </c>
      <c r="EW119" s="7">
        <v>12.4</v>
      </c>
      <c r="EX119" s="7">
        <v>10.8333333333333</v>
      </c>
      <c r="EY119" s="7">
        <v>4.5666666666666602</v>
      </c>
      <c r="EZ119" s="7">
        <v>17.5</v>
      </c>
      <c r="FA119" s="7">
        <v>13.7666666666666</v>
      </c>
      <c r="FB119" s="7">
        <v>8.7666666666666604</v>
      </c>
      <c r="FC119" s="7">
        <v>11.5664833333333</v>
      </c>
      <c r="FD119" s="7">
        <v>15.082800000000001</v>
      </c>
      <c r="FE119" s="7">
        <v>20.36505</v>
      </c>
      <c r="FF119" s="7">
        <v>2.0776333333333299</v>
      </c>
      <c r="FG119" s="7">
        <v>1004.09691533333</v>
      </c>
      <c r="FH119" s="7">
        <v>7.2788339999999998</v>
      </c>
      <c r="FI119" s="7">
        <v>60.893822666666601</v>
      </c>
      <c r="FJ119" s="7">
        <v>4.3948696666666596</v>
      </c>
      <c r="FK119" s="7">
        <v>39.106177333333299</v>
      </c>
      <c r="FL119" s="7">
        <v>2.88396433333333</v>
      </c>
      <c r="FM119" s="7">
        <v>4.3712753333333296</v>
      </c>
      <c r="FN119" s="7">
        <v>-0.36255066666666702</v>
      </c>
      <c r="FO119" s="7">
        <v>-0.38281033333333297</v>
      </c>
      <c r="FP119" s="7">
        <v>6.0545099999999996</v>
      </c>
      <c r="FQ119" s="7">
        <v>0</v>
      </c>
      <c r="FR119" s="7">
        <v>172.266666666666</v>
      </c>
      <c r="FS119" s="7">
        <v>22.8333333333333</v>
      </c>
      <c r="FT119" s="7">
        <v>116.133333333333</v>
      </c>
      <c r="FU119" s="7">
        <v>33.299999999999997</v>
      </c>
      <c r="FV119" s="7">
        <v>17.8333333333333</v>
      </c>
      <c r="FW119" s="7">
        <v>15.466666666666599</v>
      </c>
      <c r="FX119" s="7">
        <v>31</v>
      </c>
      <c r="FY119" s="7">
        <v>39.6</v>
      </c>
      <c r="FZ119" s="7">
        <v>9.1333333333333293</v>
      </c>
      <c r="GA119" s="7">
        <v>9.0033333333333303</v>
      </c>
    </row>
    <row r="120" spans="1:183" x14ac:dyDescent="0.3">
      <c r="A120" s="6">
        <v>40147</v>
      </c>
      <c r="B120" s="7">
        <v>19.2</v>
      </c>
      <c r="C120" s="7">
        <v>0</v>
      </c>
      <c r="D120" s="7">
        <v>0</v>
      </c>
      <c r="E120" s="7">
        <v>0</v>
      </c>
      <c r="F120" s="7">
        <v>19</v>
      </c>
      <c r="G120" s="7">
        <v>22.7</v>
      </c>
      <c r="H120" s="7">
        <v>14.1</v>
      </c>
      <c r="I120" s="7">
        <v>23.1</v>
      </c>
      <c r="J120" s="7">
        <v>0</v>
      </c>
      <c r="K120" s="7">
        <v>26.9</v>
      </c>
      <c r="L120" s="7">
        <v>27.63</v>
      </c>
      <c r="M120" s="7">
        <v>14.91</v>
      </c>
      <c r="N120" s="7">
        <v>31.69</v>
      </c>
      <c r="O120" s="7">
        <v>16.09</v>
      </c>
      <c r="P120" s="7">
        <v>15.93</v>
      </c>
      <c r="Q120" s="7">
        <v>12.1</v>
      </c>
      <c r="R120" s="7">
        <v>2.8</v>
      </c>
      <c r="S120" s="7">
        <v>12.7</v>
      </c>
      <c r="T120" s="7">
        <v>-0.3</v>
      </c>
      <c r="U120" s="7">
        <v>0</v>
      </c>
      <c r="V120" s="7">
        <v>14.04</v>
      </c>
      <c r="W120" s="7">
        <v>0</v>
      </c>
      <c r="X120" s="7">
        <v>0.24</v>
      </c>
      <c r="Y120" s="7">
        <v>55.2</v>
      </c>
      <c r="Z120" s="7">
        <v>59.4</v>
      </c>
      <c r="AA120" s="7">
        <v>58.4</v>
      </c>
      <c r="AB120" s="7">
        <v>55.7</v>
      </c>
      <c r="AC120" s="7">
        <v>57.1</v>
      </c>
      <c r="AD120" s="7">
        <v>30.883500000000002</v>
      </c>
      <c r="AE120" s="7">
        <v>32.1</v>
      </c>
      <c r="AF120" s="7">
        <v>35.6</v>
      </c>
      <c r="AG120" s="7">
        <v>1.5</v>
      </c>
      <c r="AH120" s="7">
        <v>-0.1</v>
      </c>
      <c r="AI120" s="7">
        <v>31.7</v>
      </c>
      <c r="AJ120" s="7">
        <v>39.200000000000003</v>
      </c>
      <c r="AK120" s="7">
        <v>69.8</v>
      </c>
      <c r="AL120" s="7">
        <v>46.4</v>
      </c>
      <c r="AM120" s="7">
        <v>-15.2</v>
      </c>
      <c r="AN120" s="7">
        <v>32.200000000000003</v>
      </c>
      <c r="AO120" s="7">
        <v>65.400000000000006</v>
      </c>
      <c r="AP120" s="7">
        <v>34.9</v>
      </c>
      <c r="AQ120" s="7">
        <v>26.1</v>
      </c>
      <c r="AR120" s="7">
        <v>30.1</v>
      </c>
      <c r="AS120" s="7">
        <v>51.5</v>
      </c>
      <c r="AT120" s="7">
        <v>26.1</v>
      </c>
      <c r="AU120" s="7">
        <v>36.6</v>
      </c>
      <c r="AV120" s="7">
        <v>18.5</v>
      </c>
      <c r="AW120" s="7">
        <v>1.7</v>
      </c>
      <c r="AX120" s="7">
        <v>42.8</v>
      </c>
      <c r="AY120" s="7">
        <v>55.4</v>
      </c>
      <c r="AZ120" s="7">
        <v>51.5</v>
      </c>
      <c r="BA120" s="7">
        <v>16.8</v>
      </c>
      <c r="BB120" s="7">
        <v>26.8</v>
      </c>
      <c r="BC120" s="7">
        <v>26.4</v>
      </c>
      <c r="BD120" s="7">
        <v>46.9</v>
      </c>
      <c r="BE120" s="7">
        <v>45.4</v>
      </c>
      <c r="BF120" s="7">
        <v>54.6</v>
      </c>
      <c r="BG120" s="7">
        <v>38.6</v>
      </c>
      <c r="BH120" s="7">
        <v>20.3</v>
      </c>
      <c r="BI120" s="7">
        <v>58</v>
      </c>
      <c r="BJ120" s="7">
        <v>22.2</v>
      </c>
      <c r="BK120" s="7">
        <v>52.7</v>
      </c>
      <c r="BL120" s="7">
        <v>53</v>
      </c>
      <c r="BM120" s="7">
        <v>49</v>
      </c>
      <c r="BN120" s="7">
        <v>61.2</v>
      </c>
      <c r="BO120" s="7">
        <v>39.1</v>
      </c>
      <c r="BP120" s="7">
        <v>69.5</v>
      </c>
      <c r="BQ120" s="7">
        <v>52.2</v>
      </c>
      <c r="BR120" s="7">
        <v>44.695900000000002</v>
      </c>
      <c r="BS120" s="7">
        <v>36</v>
      </c>
      <c r="BT120" s="7">
        <v>76.599999999999994</v>
      </c>
      <c r="BU120" s="7">
        <v>36.299999999999997</v>
      </c>
      <c r="BV120" s="7">
        <v>31.97</v>
      </c>
      <c r="BW120" s="7">
        <v>0</v>
      </c>
      <c r="BX120" s="7">
        <v>17.8</v>
      </c>
      <c r="BY120" s="7">
        <v>15.7</v>
      </c>
      <c r="BZ120" s="7">
        <v>30.5</v>
      </c>
      <c r="CA120" s="7">
        <v>35.299999999999997</v>
      </c>
      <c r="CB120" s="7">
        <v>12.7</v>
      </c>
      <c r="CC120" s="7">
        <v>17.8</v>
      </c>
      <c r="CD120" s="7">
        <v>-15.4</v>
      </c>
      <c r="CE120" s="7">
        <v>2.6</v>
      </c>
      <c r="CF120" s="7">
        <v>-1.7</v>
      </c>
      <c r="CG120" s="7">
        <v>102.78</v>
      </c>
      <c r="CH120" s="7">
        <v>44.2</v>
      </c>
      <c r="CI120" s="7">
        <v>15.8</v>
      </c>
      <c r="CJ120" s="7">
        <v>17.2</v>
      </c>
      <c r="CK120" s="7">
        <v>26.1</v>
      </c>
      <c r="CL120" s="7">
        <v>53</v>
      </c>
      <c r="CM120" s="7">
        <v>54.4</v>
      </c>
      <c r="CN120" s="7">
        <v>39.200000000000003</v>
      </c>
      <c r="CO120" s="7">
        <v>39.1</v>
      </c>
      <c r="CP120" s="7">
        <v>85.8</v>
      </c>
      <c r="CQ120" s="7">
        <v>87.2</v>
      </c>
      <c r="CR120" s="7">
        <v>0</v>
      </c>
      <c r="CS120" s="7">
        <v>5.5</v>
      </c>
      <c r="CT120" s="7">
        <v>0</v>
      </c>
      <c r="CU120" s="7">
        <v>0</v>
      </c>
      <c r="CV120" s="7">
        <v>0</v>
      </c>
      <c r="CW120" s="7">
        <v>15.8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15.8</v>
      </c>
      <c r="DF120" s="9">
        <f>1/3*DF118+2/3*DF121</f>
        <v>8.9666666666666668</v>
      </c>
      <c r="DG120" s="9">
        <f>1/3*DG118+2/3*DG121</f>
        <v>9.0466666666666669</v>
      </c>
      <c r="DH120" s="7">
        <v>95.24</v>
      </c>
      <c r="DI120" s="7">
        <v>61.5</v>
      </c>
      <c r="DJ120" s="7">
        <v>-52.97</v>
      </c>
      <c r="DK120" s="7">
        <v>-17.47</v>
      </c>
      <c r="DL120" s="7">
        <v>0</v>
      </c>
      <c r="DM120" s="7">
        <v>23887.884699999999</v>
      </c>
      <c r="DN120" s="7">
        <v>14.99</v>
      </c>
      <c r="DO120" s="7">
        <v>34.630000000000003</v>
      </c>
      <c r="DP120" s="7">
        <v>29.74</v>
      </c>
      <c r="DQ120" s="7">
        <v>33.79</v>
      </c>
      <c r="DR120" s="7">
        <v>-38.18</v>
      </c>
      <c r="DS120" s="9">
        <f>2/3*DS119+1/3*DS122</f>
        <v>-253.87</v>
      </c>
      <c r="DT120" s="9">
        <f>2/3*DT119+1/3*DT122</f>
        <v>284.77</v>
      </c>
      <c r="DU120" s="7">
        <v>1042.79</v>
      </c>
      <c r="DV120" s="7">
        <v>-87.5</v>
      </c>
      <c r="DW120" s="7">
        <v>44.23</v>
      </c>
      <c r="DX120" s="7">
        <v>0</v>
      </c>
      <c r="DY120" s="7">
        <v>-152.03</v>
      </c>
      <c r="DZ120" s="7">
        <v>0</v>
      </c>
      <c r="EA120" s="7">
        <v>0</v>
      </c>
      <c r="EB120" s="7">
        <v>1.1892</v>
      </c>
      <c r="EC120" s="7">
        <v>0</v>
      </c>
      <c r="ED120" s="7">
        <v>0</v>
      </c>
      <c r="EE120" s="7">
        <v>0</v>
      </c>
      <c r="EF120" s="7">
        <v>0</v>
      </c>
      <c r="EG120" s="7">
        <v>1.58</v>
      </c>
      <c r="EH120" s="7">
        <v>1.71</v>
      </c>
      <c r="EI120" s="7">
        <v>2</v>
      </c>
      <c r="EJ120" s="7">
        <v>2.92</v>
      </c>
      <c r="EK120" s="7">
        <v>3.42</v>
      </c>
      <c r="EL120" s="7">
        <v>0</v>
      </c>
      <c r="EM120" s="7">
        <v>0.6</v>
      </c>
      <c r="EN120" s="7">
        <v>-2.08</v>
      </c>
      <c r="EO120" s="7">
        <v>100.4</v>
      </c>
      <c r="EP120" s="7">
        <v>11.466666666666599</v>
      </c>
      <c r="EQ120" s="7">
        <v>4.0999999999999996</v>
      </c>
      <c r="ER120" s="7">
        <v>13.6666666666666</v>
      </c>
      <c r="ES120" s="7">
        <v>11.066666666666601</v>
      </c>
      <c r="ET120" s="7">
        <v>4.3333333333333304</v>
      </c>
      <c r="EU120" s="7">
        <v>13.066666666666601</v>
      </c>
      <c r="EV120" s="7">
        <v>17.7</v>
      </c>
      <c r="EW120" s="7">
        <v>12.4</v>
      </c>
      <c r="EX120" s="7">
        <v>10.466666666666599</v>
      </c>
      <c r="EY120" s="7">
        <v>4.8333333333333304</v>
      </c>
      <c r="EZ120" s="7">
        <v>17.399999999999999</v>
      </c>
      <c r="FA120" s="7">
        <v>12.733333333333301</v>
      </c>
      <c r="FB120" s="7">
        <v>8.93333333333333</v>
      </c>
      <c r="FC120" s="7">
        <v>8.2970916666666596</v>
      </c>
      <c r="FD120" s="7">
        <v>10.30735</v>
      </c>
      <c r="FE120" s="7">
        <v>14.148075</v>
      </c>
      <c r="FF120" s="7">
        <v>1.8041166666666599</v>
      </c>
      <c r="FG120" s="7">
        <v>1276.9964056666599</v>
      </c>
      <c r="FH120" s="7">
        <v>8.9406560000000006</v>
      </c>
      <c r="FI120" s="7">
        <v>59.765827333333299</v>
      </c>
      <c r="FJ120" s="7">
        <v>5.3059663333333296</v>
      </c>
      <c r="FK120" s="7">
        <v>40.234172666666602</v>
      </c>
      <c r="FL120" s="7">
        <v>3.6346896666666599</v>
      </c>
      <c r="FM120" s="7">
        <v>4.7036086666666597</v>
      </c>
      <c r="FN120" s="7">
        <v>-0.261662333333334</v>
      </c>
      <c r="FO120" s="7">
        <v>5.0530333333334003E-2</v>
      </c>
      <c r="FP120" s="7">
        <v>7.3761200000000002</v>
      </c>
      <c r="FQ120" s="7">
        <v>0</v>
      </c>
      <c r="FR120" s="7">
        <v>172.63333333333301</v>
      </c>
      <c r="FS120" s="7">
        <v>23.1666666666666</v>
      </c>
      <c r="FT120" s="7">
        <v>115.86666666666601</v>
      </c>
      <c r="FU120" s="7">
        <v>33.6</v>
      </c>
      <c r="FV120" s="7">
        <v>17.766666666666602</v>
      </c>
      <c r="FW120" s="7">
        <v>15.8333333333333</v>
      </c>
      <c r="FX120" s="7">
        <v>32</v>
      </c>
      <c r="FY120" s="7">
        <v>39.6</v>
      </c>
      <c r="FZ120" s="7">
        <v>8.9666666666666597</v>
      </c>
      <c r="GA120" s="7">
        <v>9.0466666666666598</v>
      </c>
    </row>
    <row r="121" spans="1:183" x14ac:dyDescent="0.3">
      <c r="A121" s="6">
        <v>40178</v>
      </c>
      <c r="B121" s="7">
        <v>18.5</v>
      </c>
      <c r="C121" s="7">
        <v>0</v>
      </c>
      <c r="D121" s="7">
        <v>0</v>
      </c>
      <c r="E121" s="7">
        <v>0</v>
      </c>
      <c r="F121" s="7">
        <v>21.7</v>
      </c>
      <c r="G121" s="7">
        <v>20.5</v>
      </c>
      <c r="H121" s="7">
        <v>15.7</v>
      </c>
      <c r="I121" s="7">
        <v>18.5</v>
      </c>
      <c r="J121" s="7">
        <v>0</v>
      </c>
      <c r="K121" s="7">
        <v>25.9</v>
      </c>
      <c r="L121" s="9">
        <f t="shared" ref="L121:O121" si="143">2/3*L120+1/3*L123</f>
        <v>21.93333333333333</v>
      </c>
      <c r="M121" s="9">
        <f t="shared" si="143"/>
        <v>10.43</v>
      </c>
      <c r="N121" s="9">
        <f t="shared" si="143"/>
        <v>25.323333333333331</v>
      </c>
      <c r="O121" s="9">
        <f t="shared" si="143"/>
        <v>15.42</v>
      </c>
      <c r="P121" s="9">
        <f>2/3*P120+1/3*P123</f>
        <v>10.733333333333333</v>
      </c>
      <c r="Q121" s="7">
        <v>18.399999999999999</v>
      </c>
      <c r="R121" s="7">
        <v>5.4</v>
      </c>
      <c r="S121" s="7">
        <v>18.7</v>
      </c>
      <c r="T121" s="7">
        <v>3.9</v>
      </c>
      <c r="U121" s="7">
        <v>0</v>
      </c>
      <c r="V121" s="9">
        <f t="shared" ref="V121:W121" si="144">2/3*V120+1/3*V123</f>
        <v>17.616666666666667</v>
      </c>
      <c r="W121" s="9">
        <f t="shared" si="144"/>
        <v>7.1666666666666661</v>
      </c>
      <c r="X121" s="9">
        <f>2/3*X120+1/3*X123</f>
        <v>1.89</v>
      </c>
      <c r="Y121" s="7">
        <v>56.6</v>
      </c>
      <c r="Z121" s="7">
        <v>61.4</v>
      </c>
      <c r="AA121" s="7">
        <v>58.8</v>
      </c>
      <c r="AB121" s="7">
        <v>56.1</v>
      </c>
      <c r="AC121" s="7">
        <v>57.2</v>
      </c>
      <c r="AD121" s="9">
        <f>2/3*AD120+1/3*AD123</f>
        <v>29.323766666666664</v>
      </c>
      <c r="AE121" s="7">
        <v>30.4</v>
      </c>
      <c r="AF121" s="7">
        <v>33.6</v>
      </c>
      <c r="AG121" s="7">
        <v>1.2</v>
      </c>
      <c r="AH121" s="7">
        <v>-1.5</v>
      </c>
      <c r="AI121" s="7">
        <v>26.6</v>
      </c>
      <c r="AJ121" s="7">
        <v>37.6</v>
      </c>
      <c r="AK121" s="7">
        <v>53.7</v>
      </c>
      <c r="AL121" s="7">
        <v>47.7</v>
      </c>
      <c r="AM121" s="7">
        <v>-15.8</v>
      </c>
      <c r="AN121" s="7">
        <v>30.6</v>
      </c>
      <c r="AO121" s="7">
        <v>62.2</v>
      </c>
      <c r="AP121" s="7">
        <v>32.6</v>
      </c>
      <c r="AQ121" s="7">
        <v>26.1</v>
      </c>
      <c r="AR121" s="7">
        <v>28.2</v>
      </c>
      <c r="AS121" s="7">
        <v>49.9</v>
      </c>
      <c r="AT121" s="7">
        <v>26.8</v>
      </c>
      <c r="AU121" s="7">
        <v>33</v>
      </c>
      <c r="AV121" s="7">
        <v>18.7</v>
      </c>
      <c r="AW121" s="7">
        <v>1.7</v>
      </c>
      <c r="AX121" s="7">
        <v>42.4</v>
      </c>
      <c r="AY121" s="7">
        <v>55.9</v>
      </c>
      <c r="AZ121" s="7">
        <v>49.1</v>
      </c>
      <c r="BA121" s="7">
        <v>19.3</v>
      </c>
      <c r="BB121" s="7">
        <v>26.6</v>
      </c>
      <c r="BC121" s="7">
        <v>29.1</v>
      </c>
      <c r="BD121" s="7">
        <v>57.6</v>
      </c>
      <c r="BE121" s="7">
        <v>40.6</v>
      </c>
      <c r="BF121" s="7">
        <v>48.2</v>
      </c>
      <c r="BG121" s="7">
        <v>34.200000000000003</v>
      </c>
      <c r="BH121" s="7">
        <v>19.3</v>
      </c>
      <c r="BI121" s="7">
        <v>37.9</v>
      </c>
      <c r="BJ121" s="7">
        <v>20.100000000000001</v>
      </c>
      <c r="BK121" s="7">
        <v>49.8</v>
      </c>
      <c r="BL121" s="7">
        <v>51.1</v>
      </c>
      <c r="BM121" s="7">
        <v>45.6</v>
      </c>
      <c r="BN121" s="7">
        <v>65.8</v>
      </c>
      <c r="BO121" s="7">
        <v>37.700000000000003</v>
      </c>
      <c r="BP121" s="7">
        <v>59.3</v>
      </c>
      <c r="BQ121" s="7">
        <v>48</v>
      </c>
      <c r="BR121" s="7">
        <v>42.161499999999997</v>
      </c>
      <c r="BS121" s="7">
        <v>24.5</v>
      </c>
      <c r="BT121" s="7">
        <v>67.2</v>
      </c>
      <c r="BU121" s="7">
        <v>32.299999999999997</v>
      </c>
      <c r="BV121" s="7">
        <v>103.06</v>
      </c>
      <c r="BW121" s="7">
        <v>0</v>
      </c>
      <c r="BX121" s="7">
        <v>16.100000000000001</v>
      </c>
      <c r="BY121" s="7">
        <v>14.2</v>
      </c>
      <c r="BZ121" s="7">
        <v>18.100000000000001</v>
      </c>
      <c r="CA121" s="7">
        <v>24.6</v>
      </c>
      <c r="CB121" s="7">
        <v>19.600000000000001</v>
      </c>
      <c r="CC121" s="7">
        <v>16.100000000000001</v>
      </c>
      <c r="CD121" s="7">
        <v>-18.899999999999999</v>
      </c>
      <c r="CE121" s="7">
        <v>6.2</v>
      </c>
      <c r="CF121" s="7">
        <v>0.7</v>
      </c>
      <c r="CG121" s="7">
        <v>103.66</v>
      </c>
      <c r="CH121" s="7">
        <v>45.9</v>
      </c>
      <c r="CI121" s="7">
        <v>12.5</v>
      </c>
      <c r="CJ121" s="7">
        <v>12.8</v>
      </c>
      <c r="CK121" s="7">
        <v>9.1999999999999993</v>
      </c>
      <c r="CL121" s="7">
        <v>43.6</v>
      </c>
      <c r="CM121" s="7">
        <v>45.4</v>
      </c>
      <c r="CN121" s="7">
        <v>30.8</v>
      </c>
      <c r="CO121" s="7">
        <v>24.2</v>
      </c>
      <c r="CP121" s="7">
        <v>50.8</v>
      </c>
      <c r="CQ121" s="7">
        <v>85.3</v>
      </c>
      <c r="CR121" s="7">
        <v>0</v>
      </c>
      <c r="CS121" s="7">
        <v>6.8</v>
      </c>
      <c r="CT121" s="7">
        <v>0</v>
      </c>
      <c r="CU121" s="7">
        <v>0</v>
      </c>
      <c r="CV121" s="7">
        <v>0</v>
      </c>
      <c r="CW121" s="7">
        <v>17.5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15.88</v>
      </c>
      <c r="DF121" s="7">
        <v>8.8000000000000007</v>
      </c>
      <c r="DG121" s="7">
        <v>9.09</v>
      </c>
      <c r="DH121" s="7">
        <v>90.62</v>
      </c>
      <c r="DI121" s="7">
        <v>57.7</v>
      </c>
      <c r="DJ121" s="7">
        <v>-52.85</v>
      </c>
      <c r="DK121" s="7">
        <v>-13.88</v>
      </c>
      <c r="DL121" s="7">
        <v>0</v>
      </c>
      <c r="DM121" s="7">
        <v>23991.5229</v>
      </c>
      <c r="DN121" s="7">
        <v>11.77</v>
      </c>
      <c r="DO121" s="7">
        <v>32.35</v>
      </c>
      <c r="DP121" s="7">
        <v>27.68</v>
      </c>
      <c r="DQ121" s="7">
        <v>31.74</v>
      </c>
      <c r="DR121" s="7">
        <v>-50.79</v>
      </c>
      <c r="DS121" s="9">
        <f>1/3*DS119+2/3*DS122</f>
        <v>-164.32999999999998</v>
      </c>
      <c r="DT121" s="9">
        <f>1/3*DT119+2/3*DT122</f>
        <v>186.45999999999998</v>
      </c>
      <c r="DU121" s="7">
        <v>307.07</v>
      </c>
      <c r="DV121" s="7">
        <v>-77.989999999999995</v>
      </c>
      <c r="DW121" s="7">
        <v>30.93</v>
      </c>
      <c r="DX121" s="7">
        <v>0</v>
      </c>
      <c r="DY121" s="7">
        <v>-5.42</v>
      </c>
      <c r="DZ121" s="8">
        <v>0</v>
      </c>
      <c r="EA121" s="7">
        <v>0</v>
      </c>
      <c r="EB121" s="7">
        <v>1.1467000000000001</v>
      </c>
      <c r="EC121" s="7">
        <v>0</v>
      </c>
      <c r="ED121" s="7">
        <v>0</v>
      </c>
      <c r="EE121" s="7">
        <v>0</v>
      </c>
      <c r="EF121" s="7">
        <v>0</v>
      </c>
      <c r="EG121" s="7">
        <v>1.59</v>
      </c>
      <c r="EH121" s="7">
        <v>1.71</v>
      </c>
      <c r="EI121" s="7">
        <v>2.09</v>
      </c>
      <c r="EJ121" s="7">
        <v>3.17</v>
      </c>
      <c r="EK121" s="7">
        <v>3.67</v>
      </c>
      <c r="EL121" s="7">
        <v>0</v>
      </c>
      <c r="EM121" s="7">
        <v>1.9</v>
      </c>
      <c r="EN121" s="7">
        <v>1.7</v>
      </c>
      <c r="EO121" s="7">
        <v>103.4</v>
      </c>
      <c r="EP121" s="7">
        <v>11.899999999999901</v>
      </c>
      <c r="EQ121" s="7">
        <v>4.0999999999999996</v>
      </c>
      <c r="ER121" s="7">
        <v>14.7</v>
      </c>
      <c r="ES121" s="7">
        <v>10.999999999999901</v>
      </c>
      <c r="ET121" s="7">
        <v>4.4000000000000004</v>
      </c>
      <c r="EU121" s="7">
        <v>14.6</v>
      </c>
      <c r="EV121" s="7">
        <v>15</v>
      </c>
      <c r="EW121" s="7">
        <v>12.4</v>
      </c>
      <c r="EX121" s="7">
        <v>10.0999999999999</v>
      </c>
      <c r="EY121" s="7">
        <v>5.0999999999999996</v>
      </c>
      <c r="EZ121" s="7">
        <v>17.3</v>
      </c>
      <c r="FA121" s="7">
        <v>11.7</v>
      </c>
      <c r="FB121" s="7">
        <v>9.1</v>
      </c>
      <c r="FC121" s="7">
        <v>5.0276999999999896</v>
      </c>
      <c r="FD121" s="7">
        <v>5.5319000000000003</v>
      </c>
      <c r="FE121" s="7">
        <v>7.9310999999999998</v>
      </c>
      <c r="FF121" s="7">
        <v>1.53059999999999</v>
      </c>
      <c r="FG121" s="7">
        <v>1549.895896</v>
      </c>
      <c r="FH121" s="7">
        <v>10.602478</v>
      </c>
      <c r="FI121" s="7">
        <v>58.637831999999896</v>
      </c>
      <c r="FJ121" s="7">
        <v>6.2170629999999996</v>
      </c>
      <c r="FK121" s="7">
        <v>41.362167999999997</v>
      </c>
      <c r="FL121" s="7">
        <v>4.3854149999999903</v>
      </c>
      <c r="FM121" s="7">
        <v>5.0359419999999897</v>
      </c>
      <c r="FN121" s="7">
        <v>-0.160774000000001</v>
      </c>
      <c r="FO121" s="7">
        <v>0.48387100000000099</v>
      </c>
      <c r="FP121" s="7">
        <v>8.69773</v>
      </c>
      <c r="FQ121" s="7">
        <v>0</v>
      </c>
      <c r="FR121" s="7">
        <v>173</v>
      </c>
      <c r="FS121" s="7">
        <v>23.499999999999901</v>
      </c>
      <c r="FT121" s="7">
        <v>115.6</v>
      </c>
      <c r="FU121" s="7">
        <v>33.9</v>
      </c>
      <c r="FV121" s="7">
        <v>17.7</v>
      </c>
      <c r="FW121" s="7">
        <v>16.2</v>
      </c>
      <c r="FX121" s="7">
        <v>33</v>
      </c>
      <c r="FY121" s="7">
        <v>39.6</v>
      </c>
      <c r="FZ121" s="7">
        <v>8.7999999999999901</v>
      </c>
      <c r="GA121" s="7">
        <v>9.09</v>
      </c>
    </row>
    <row r="122" spans="1:183" x14ac:dyDescent="0.3">
      <c r="A122" s="6">
        <v>40209</v>
      </c>
      <c r="B122" s="7">
        <v>29.2</v>
      </c>
      <c r="C122" s="7">
        <v>0</v>
      </c>
      <c r="D122" s="7">
        <v>0</v>
      </c>
      <c r="E122" s="7">
        <v>0</v>
      </c>
      <c r="F122" s="9">
        <f>F121/2+F123/2</f>
        <v>17.5</v>
      </c>
      <c r="G122" s="9">
        <f t="shared" ref="G122:I122" si="145">G121/2+G123/2</f>
        <v>17.2</v>
      </c>
      <c r="H122" s="9">
        <f t="shared" si="145"/>
        <v>13.899999999999999</v>
      </c>
      <c r="I122" s="9">
        <f t="shared" si="145"/>
        <v>16.850000000000001</v>
      </c>
      <c r="J122" s="7">
        <v>0</v>
      </c>
      <c r="K122" s="7">
        <v>36.462499999999999</v>
      </c>
      <c r="L122" s="9">
        <f t="shared" ref="L122:O122" si="146">1/3*L120+2/3*L123</f>
        <v>16.236666666666665</v>
      </c>
      <c r="M122" s="9">
        <f t="shared" si="146"/>
        <v>5.9499999999999993</v>
      </c>
      <c r="N122" s="9">
        <f t="shared" si="146"/>
        <v>18.956666666666663</v>
      </c>
      <c r="O122" s="9">
        <f t="shared" si="146"/>
        <v>14.75</v>
      </c>
      <c r="P122" s="9">
        <f>1/3*P120+2/3*P123</f>
        <v>5.5366666666666662</v>
      </c>
      <c r="Q122" s="7">
        <v>18</v>
      </c>
      <c r="R122" s="7">
        <v>-4.2</v>
      </c>
      <c r="S122" s="7">
        <v>23.2</v>
      </c>
      <c r="T122" s="7">
        <v>-9.5</v>
      </c>
      <c r="U122" s="7">
        <v>0</v>
      </c>
      <c r="V122" s="9">
        <f t="shared" ref="V122:W122" si="147">1/3*V120+2/3*V123</f>
        <v>21.193333333333332</v>
      </c>
      <c r="W122" s="9">
        <f t="shared" si="147"/>
        <v>14.333333333333332</v>
      </c>
      <c r="X122" s="9">
        <f>1/3*X120+2/3*X123</f>
        <v>3.54</v>
      </c>
      <c r="Y122" s="7">
        <v>55.8</v>
      </c>
      <c r="Z122" s="7">
        <v>60.5</v>
      </c>
      <c r="AA122" s="7">
        <v>58.1</v>
      </c>
      <c r="AB122" s="7">
        <v>57.4</v>
      </c>
      <c r="AC122" s="7">
        <v>56.8</v>
      </c>
      <c r="AD122" s="9">
        <f>1/3*AD120+2/3*AD123</f>
        <v>27.76403333333333</v>
      </c>
      <c r="AE122" s="9">
        <f t="shared" ref="AE122:BU122" si="148">AE121/2+AE123/2</f>
        <v>28.5</v>
      </c>
      <c r="AF122" s="9">
        <f t="shared" si="148"/>
        <v>31.65</v>
      </c>
      <c r="AG122" s="9">
        <f t="shared" si="148"/>
        <v>5.35</v>
      </c>
      <c r="AH122" s="9">
        <f t="shared" si="148"/>
        <v>-1.45</v>
      </c>
      <c r="AI122" s="9">
        <f t="shared" si="148"/>
        <v>22.65</v>
      </c>
      <c r="AJ122" s="9">
        <f t="shared" si="148"/>
        <v>38.400000000000006</v>
      </c>
      <c r="AK122" s="9">
        <f t="shared" si="148"/>
        <v>33.9</v>
      </c>
      <c r="AL122" s="9">
        <f t="shared" si="148"/>
        <v>44.400000000000006</v>
      </c>
      <c r="AM122" s="9">
        <f t="shared" si="148"/>
        <v>-13.8</v>
      </c>
      <c r="AN122" s="9">
        <f t="shared" si="148"/>
        <v>30.25</v>
      </c>
      <c r="AO122" s="9">
        <f t="shared" si="148"/>
        <v>73.900000000000006</v>
      </c>
      <c r="AP122" s="9">
        <f t="shared" si="148"/>
        <v>30.85</v>
      </c>
      <c r="AQ122" s="9">
        <f t="shared" si="148"/>
        <v>23.450000000000003</v>
      </c>
      <c r="AR122" s="9">
        <f t="shared" si="148"/>
        <v>26</v>
      </c>
      <c r="AS122" s="9">
        <f t="shared" si="148"/>
        <v>29.4</v>
      </c>
      <c r="AT122" s="9">
        <f t="shared" si="148"/>
        <v>23.9</v>
      </c>
      <c r="AU122" s="9">
        <f t="shared" si="148"/>
        <v>31.95</v>
      </c>
      <c r="AV122" s="9">
        <f t="shared" si="148"/>
        <v>21.45</v>
      </c>
      <c r="AW122" s="9">
        <f t="shared" si="148"/>
        <v>1.3</v>
      </c>
      <c r="AX122" s="9">
        <f t="shared" si="148"/>
        <v>40.65</v>
      </c>
      <c r="AY122" s="9">
        <f t="shared" si="148"/>
        <v>58.05</v>
      </c>
      <c r="AZ122" s="9">
        <f t="shared" si="148"/>
        <v>29</v>
      </c>
      <c r="BA122" s="9">
        <f t="shared" si="148"/>
        <v>17.2</v>
      </c>
      <c r="BB122" s="9">
        <f t="shared" si="148"/>
        <v>25.1</v>
      </c>
      <c r="BC122" s="9">
        <f t="shared" si="148"/>
        <v>20.6</v>
      </c>
      <c r="BD122" s="9">
        <f t="shared" si="148"/>
        <v>40.450000000000003</v>
      </c>
      <c r="BE122" s="9">
        <f t="shared" si="148"/>
        <v>31.35</v>
      </c>
      <c r="BF122" s="9">
        <f t="shared" si="148"/>
        <v>39.950000000000003</v>
      </c>
      <c r="BG122" s="9">
        <f t="shared" si="148"/>
        <v>26</v>
      </c>
      <c r="BH122" s="9">
        <f t="shared" si="148"/>
        <v>10.700000000000001</v>
      </c>
      <c r="BI122" s="9">
        <f t="shared" si="148"/>
        <v>27.299999999999997</v>
      </c>
      <c r="BJ122" s="9">
        <f t="shared" si="148"/>
        <v>25.6</v>
      </c>
      <c r="BK122" s="9">
        <f t="shared" si="148"/>
        <v>52.7</v>
      </c>
      <c r="BL122" s="9">
        <f t="shared" si="148"/>
        <v>38.200000000000003</v>
      </c>
      <c r="BM122" s="9">
        <f t="shared" si="148"/>
        <v>42</v>
      </c>
      <c r="BN122" s="9">
        <f t="shared" si="148"/>
        <v>42.4</v>
      </c>
      <c r="BO122" s="9">
        <f t="shared" si="148"/>
        <v>28.900000000000002</v>
      </c>
      <c r="BP122" s="9">
        <f t="shared" si="148"/>
        <v>46.599999999999994</v>
      </c>
      <c r="BQ122" s="9">
        <f t="shared" si="148"/>
        <v>42.95</v>
      </c>
      <c r="BR122" s="9">
        <f t="shared" si="148"/>
        <v>35.390699999999995</v>
      </c>
      <c r="BS122" s="9">
        <f t="shared" si="148"/>
        <v>20.85</v>
      </c>
      <c r="BT122" s="9">
        <f t="shared" si="148"/>
        <v>54.95</v>
      </c>
      <c r="BU122" s="9">
        <f t="shared" si="148"/>
        <v>31.099999999999998</v>
      </c>
      <c r="BV122" s="7">
        <v>7.79</v>
      </c>
      <c r="BW122" s="7">
        <v>0</v>
      </c>
      <c r="BX122" s="9">
        <f t="shared" ref="BX122:CQ122" si="149">BX121/2+BX123/2</f>
        <v>23.6</v>
      </c>
      <c r="BY122" s="9">
        <f t="shared" si="149"/>
        <v>23.5</v>
      </c>
      <c r="BZ122" s="9">
        <f t="shared" si="149"/>
        <v>25.150000000000002</v>
      </c>
      <c r="CA122" s="9">
        <f t="shared" si="149"/>
        <v>27.5</v>
      </c>
      <c r="CB122" s="9">
        <f t="shared" si="149"/>
        <v>21.05</v>
      </c>
      <c r="CC122" s="9">
        <f t="shared" si="149"/>
        <v>23.6</v>
      </c>
      <c r="CD122" s="9">
        <f t="shared" si="149"/>
        <v>-3.8499999999999996</v>
      </c>
      <c r="CE122" s="9">
        <f t="shared" si="149"/>
        <v>52.6</v>
      </c>
      <c r="CF122" s="9">
        <f t="shared" si="149"/>
        <v>18.5</v>
      </c>
      <c r="CG122" s="9">
        <f t="shared" si="149"/>
        <v>104.565</v>
      </c>
      <c r="CH122" s="9">
        <f t="shared" si="149"/>
        <v>57.7</v>
      </c>
      <c r="CI122" s="9">
        <f t="shared" si="149"/>
        <v>25</v>
      </c>
      <c r="CJ122" s="9">
        <f t="shared" si="149"/>
        <v>21.05</v>
      </c>
      <c r="CK122" s="9">
        <f t="shared" si="149"/>
        <v>8.6999999999999993</v>
      </c>
      <c r="CL122" s="9">
        <f t="shared" si="149"/>
        <v>40.900000000000006</v>
      </c>
      <c r="CM122" s="9">
        <f t="shared" si="149"/>
        <v>41</v>
      </c>
      <c r="CN122" s="9">
        <f t="shared" si="149"/>
        <v>57.699999999999996</v>
      </c>
      <c r="CO122" s="9">
        <f t="shared" si="149"/>
        <v>33.6</v>
      </c>
      <c r="CP122" s="9">
        <f t="shared" si="149"/>
        <v>49.7</v>
      </c>
      <c r="CQ122" s="9">
        <f t="shared" si="149"/>
        <v>80.75</v>
      </c>
      <c r="CR122" s="7">
        <v>0</v>
      </c>
      <c r="CS122" s="7">
        <v>8</v>
      </c>
      <c r="CT122" s="7">
        <v>0</v>
      </c>
      <c r="CU122" s="7">
        <v>0</v>
      </c>
      <c r="CV122" s="7">
        <v>0</v>
      </c>
      <c r="CW122" s="7">
        <v>14</v>
      </c>
      <c r="CX122" s="7">
        <v>14.1</v>
      </c>
      <c r="CY122" s="7">
        <v>13.7</v>
      </c>
      <c r="CZ122" s="7">
        <v>14.1</v>
      </c>
      <c r="DA122" s="7">
        <v>13.7</v>
      </c>
      <c r="DB122" s="7">
        <v>0</v>
      </c>
      <c r="DC122" s="7">
        <v>21</v>
      </c>
      <c r="DD122" s="7">
        <v>0</v>
      </c>
      <c r="DE122" s="7">
        <v>11.98</v>
      </c>
      <c r="DF122" s="9">
        <f>2/3*DF121+1/3*DF124</f>
        <v>9.1333333333333329</v>
      </c>
      <c r="DG122" s="9">
        <f>2/3*DG121+1/3*DG124</f>
        <v>9.73</v>
      </c>
      <c r="DH122" s="7">
        <v>126.15</v>
      </c>
      <c r="DI122" s="7">
        <v>49.1</v>
      </c>
      <c r="DJ122" s="7">
        <v>-64.31</v>
      </c>
      <c r="DK122" s="7">
        <v>44.53</v>
      </c>
      <c r="DL122" s="7">
        <v>0</v>
      </c>
      <c r="DM122" s="7">
        <v>24152.2107</v>
      </c>
      <c r="DN122" s="7">
        <v>-0.79</v>
      </c>
      <c r="DO122" s="7">
        <v>38.96</v>
      </c>
      <c r="DP122" s="7">
        <v>25.98</v>
      </c>
      <c r="DQ122" s="7">
        <v>29.31</v>
      </c>
      <c r="DR122" s="7">
        <v>-14.2</v>
      </c>
      <c r="DS122" s="7">
        <v>-74.790000000000006</v>
      </c>
      <c r="DT122" s="7">
        <v>88.15</v>
      </c>
      <c r="DU122" s="7">
        <v>270.83999999999997</v>
      </c>
      <c r="DV122" s="7">
        <v>-37.229999999999997</v>
      </c>
      <c r="DW122" s="7">
        <v>0</v>
      </c>
      <c r="DX122" s="7">
        <v>704.74</v>
      </c>
      <c r="DY122" s="7">
        <v>713.11</v>
      </c>
      <c r="DZ122" s="7">
        <v>0</v>
      </c>
      <c r="EA122" s="7">
        <v>0</v>
      </c>
      <c r="EB122" s="7">
        <v>1.3592</v>
      </c>
      <c r="EC122" s="7">
        <v>0</v>
      </c>
      <c r="ED122" s="7">
        <v>0</v>
      </c>
      <c r="EE122" s="7">
        <v>0</v>
      </c>
      <c r="EF122" s="7">
        <v>0</v>
      </c>
      <c r="EG122" s="7">
        <v>1.71</v>
      </c>
      <c r="EH122" s="7">
        <v>1.89</v>
      </c>
      <c r="EI122" s="7">
        <v>2.27</v>
      </c>
      <c r="EJ122" s="7">
        <v>3.35</v>
      </c>
      <c r="EK122" s="7">
        <v>3.81</v>
      </c>
      <c r="EL122" s="7">
        <v>0</v>
      </c>
      <c r="EM122" s="7">
        <v>1.5</v>
      </c>
      <c r="EN122" s="7">
        <v>4.32</v>
      </c>
      <c r="EO122" s="7">
        <v>104.5</v>
      </c>
      <c r="EP122" s="7">
        <v>12</v>
      </c>
      <c r="EQ122" s="7">
        <v>4.0333333333333297</v>
      </c>
      <c r="ER122" s="7">
        <v>14.9333333333333</v>
      </c>
      <c r="ES122" s="7">
        <v>10.6666666666666</v>
      </c>
      <c r="ET122" s="7">
        <v>4.2</v>
      </c>
      <c r="EU122" s="7">
        <v>14.8666666666666</v>
      </c>
      <c r="EV122" s="7">
        <v>15.3666666666666</v>
      </c>
      <c r="EW122" s="7">
        <v>13.6666666666666</v>
      </c>
      <c r="EX122" s="7">
        <v>10.6</v>
      </c>
      <c r="EY122" s="7">
        <v>5.4666666666666597</v>
      </c>
      <c r="EZ122" s="7">
        <v>14.9333333333333</v>
      </c>
      <c r="FA122" s="7">
        <v>11.4333333333333</v>
      </c>
      <c r="FB122" s="7">
        <v>8.3000000000000007</v>
      </c>
      <c r="FC122" s="7">
        <v>6.1606333333333296</v>
      </c>
      <c r="FD122" s="7">
        <v>6.4339000000000004</v>
      </c>
      <c r="FE122" s="7">
        <v>9.5017333333333305</v>
      </c>
      <c r="FF122" s="7">
        <v>2.3332000000000002</v>
      </c>
      <c r="FG122" s="7">
        <v>1357.83997</v>
      </c>
      <c r="FH122" s="7">
        <v>9.6245456666666591</v>
      </c>
      <c r="FI122" s="7">
        <v>47.6484873333333</v>
      </c>
      <c r="FJ122" s="7">
        <v>4.8008870000000003</v>
      </c>
      <c r="FK122" s="7">
        <v>52.351512666666601</v>
      </c>
      <c r="FL122" s="7">
        <v>4.8236586666666597</v>
      </c>
      <c r="FM122" s="7">
        <v>4.0934066666666604</v>
      </c>
      <c r="FN122" s="7">
        <v>-0.28444566666666699</v>
      </c>
      <c r="FO122" s="7">
        <v>0.12107633333333299</v>
      </c>
      <c r="FP122" s="7">
        <v>7.6060080000000001</v>
      </c>
      <c r="FQ122" s="7">
        <v>0</v>
      </c>
      <c r="FR122" s="7">
        <v>173.933333333333</v>
      </c>
      <c r="FS122" s="7">
        <v>24.233333333333299</v>
      </c>
      <c r="FT122" s="7">
        <v>116.06666666666599</v>
      </c>
      <c r="FU122" s="7">
        <v>33.633333333333297</v>
      </c>
      <c r="FV122" s="7">
        <v>17.433333333333302</v>
      </c>
      <c r="FW122" s="7">
        <v>16.2</v>
      </c>
      <c r="FX122" s="7">
        <v>34.566666666666599</v>
      </c>
      <c r="FY122" s="7">
        <v>40.266666666666602</v>
      </c>
      <c r="FZ122" s="7">
        <v>9.1333333333333293</v>
      </c>
      <c r="GA122" s="7">
        <v>9.73</v>
      </c>
    </row>
    <row r="123" spans="1:183" x14ac:dyDescent="0.3">
      <c r="A123" s="6">
        <v>40237</v>
      </c>
      <c r="B123" s="7">
        <v>12.8</v>
      </c>
      <c r="C123" s="7">
        <v>0</v>
      </c>
      <c r="D123" s="7">
        <v>0</v>
      </c>
      <c r="E123" s="7">
        <v>0</v>
      </c>
      <c r="F123" s="7">
        <v>13.3</v>
      </c>
      <c r="G123" s="7">
        <v>13.9</v>
      </c>
      <c r="H123" s="7">
        <v>12.1</v>
      </c>
      <c r="I123" s="7">
        <v>15.2</v>
      </c>
      <c r="J123" s="7">
        <v>0</v>
      </c>
      <c r="K123" s="7">
        <v>7.9</v>
      </c>
      <c r="L123" s="7">
        <v>10.54</v>
      </c>
      <c r="M123" s="7">
        <v>1.47</v>
      </c>
      <c r="N123" s="7">
        <v>12.59</v>
      </c>
      <c r="O123" s="7">
        <v>14.08</v>
      </c>
      <c r="P123" s="7">
        <v>0.34</v>
      </c>
      <c r="Q123" s="7">
        <v>17.2</v>
      </c>
      <c r="R123" s="7">
        <v>4.5999999999999996</v>
      </c>
      <c r="S123" s="7">
        <v>8.4</v>
      </c>
      <c r="T123" s="7">
        <v>4.2</v>
      </c>
      <c r="U123" s="7">
        <v>0</v>
      </c>
      <c r="V123" s="7">
        <v>24.77</v>
      </c>
      <c r="W123" s="7">
        <v>21.5</v>
      </c>
      <c r="X123" s="7">
        <v>5.19</v>
      </c>
      <c r="Y123" s="7">
        <v>52</v>
      </c>
      <c r="Z123" s="7">
        <v>54.3</v>
      </c>
      <c r="AA123" s="7">
        <v>57</v>
      </c>
      <c r="AB123" s="7">
        <v>55.8</v>
      </c>
      <c r="AC123" s="7">
        <v>56.7</v>
      </c>
      <c r="AD123" s="7">
        <v>26.2043</v>
      </c>
      <c r="AE123" s="7">
        <v>26.6</v>
      </c>
      <c r="AF123" s="7">
        <v>29.7</v>
      </c>
      <c r="AG123" s="7">
        <v>9.5</v>
      </c>
      <c r="AH123" s="7">
        <v>-1.4</v>
      </c>
      <c r="AI123" s="7">
        <v>18.7</v>
      </c>
      <c r="AJ123" s="7">
        <v>39.200000000000003</v>
      </c>
      <c r="AK123" s="7">
        <v>14.1</v>
      </c>
      <c r="AL123" s="7">
        <v>41.1</v>
      </c>
      <c r="AM123" s="7">
        <v>-11.8</v>
      </c>
      <c r="AN123" s="7">
        <v>29.9</v>
      </c>
      <c r="AO123" s="7">
        <v>85.6</v>
      </c>
      <c r="AP123" s="7">
        <v>29.1</v>
      </c>
      <c r="AQ123" s="7">
        <v>20.8</v>
      </c>
      <c r="AR123" s="7">
        <v>23.8</v>
      </c>
      <c r="AS123" s="7">
        <v>8.9</v>
      </c>
      <c r="AT123" s="7">
        <v>21</v>
      </c>
      <c r="AU123" s="7">
        <v>30.9</v>
      </c>
      <c r="AV123" s="7">
        <v>24.2</v>
      </c>
      <c r="AW123" s="7">
        <v>0.9</v>
      </c>
      <c r="AX123" s="7">
        <v>38.9</v>
      </c>
      <c r="AY123" s="7">
        <v>60.2</v>
      </c>
      <c r="AZ123" s="7">
        <v>8.9</v>
      </c>
      <c r="BA123" s="7">
        <v>15.1</v>
      </c>
      <c r="BB123" s="7">
        <v>23.6</v>
      </c>
      <c r="BC123" s="7">
        <v>12.1</v>
      </c>
      <c r="BD123" s="7">
        <v>23.3</v>
      </c>
      <c r="BE123" s="7">
        <v>22.1</v>
      </c>
      <c r="BF123" s="7">
        <v>31.7</v>
      </c>
      <c r="BG123" s="7">
        <v>17.8</v>
      </c>
      <c r="BH123" s="7">
        <v>2.1</v>
      </c>
      <c r="BI123" s="7">
        <v>16.7</v>
      </c>
      <c r="BJ123" s="7">
        <v>31.1</v>
      </c>
      <c r="BK123" s="7">
        <v>55.6</v>
      </c>
      <c r="BL123" s="7">
        <v>25.3</v>
      </c>
      <c r="BM123" s="7">
        <v>38.4</v>
      </c>
      <c r="BN123" s="7">
        <v>19</v>
      </c>
      <c r="BO123" s="7">
        <v>20.100000000000001</v>
      </c>
      <c r="BP123" s="7">
        <v>33.9</v>
      </c>
      <c r="BQ123" s="7">
        <v>37.9</v>
      </c>
      <c r="BR123" s="7">
        <v>28.619900000000001</v>
      </c>
      <c r="BS123" s="7">
        <v>17.2</v>
      </c>
      <c r="BT123" s="7">
        <v>42.7</v>
      </c>
      <c r="BU123" s="7">
        <v>29.9</v>
      </c>
      <c r="BV123" s="7">
        <v>1.08</v>
      </c>
      <c r="BW123" s="7">
        <v>0</v>
      </c>
      <c r="BX123" s="7">
        <v>31.1</v>
      </c>
      <c r="BY123" s="7">
        <v>32.799999999999997</v>
      </c>
      <c r="BZ123" s="7">
        <v>32.200000000000003</v>
      </c>
      <c r="CA123" s="7">
        <v>30.4</v>
      </c>
      <c r="CB123" s="7">
        <v>22.5</v>
      </c>
      <c r="CC123" s="7">
        <v>31.1</v>
      </c>
      <c r="CD123" s="7">
        <v>11.2</v>
      </c>
      <c r="CE123" s="7">
        <v>99</v>
      </c>
      <c r="CF123" s="7">
        <v>36.299999999999997</v>
      </c>
      <c r="CG123" s="7">
        <v>105.47</v>
      </c>
      <c r="CH123" s="7">
        <v>69.5</v>
      </c>
      <c r="CI123" s="7">
        <v>37.5</v>
      </c>
      <c r="CJ123" s="7">
        <v>29.3</v>
      </c>
      <c r="CK123" s="7">
        <v>8.1999999999999993</v>
      </c>
      <c r="CL123" s="7">
        <v>38.200000000000003</v>
      </c>
      <c r="CM123" s="7">
        <v>36.6</v>
      </c>
      <c r="CN123" s="7">
        <v>84.6</v>
      </c>
      <c r="CO123" s="7">
        <v>43</v>
      </c>
      <c r="CP123" s="7">
        <v>48.6</v>
      </c>
      <c r="CQ123" s="7">
        <v>76.2</v>
      </c>
      <c r="CR123" s="7">
        <v>0</v>
      </c>
      <c r="CS123" s="7">
        <v>8.5</v>
      </c>
      <c r="CT123" s="7">
        <v>0</v>
      </c>
      <c r="CU123" s="7">
        <v>0</v>
      </c>
      <c r="CV123" s="7">
        <v>0</v>
      </c>
      <c r="CW123" s="7">
        <v>22.1</v>
      </c>
      <c r="CX123" s="7">
        <v>23.1</v>
      </c>
      <c r="CY123" s="7">
        <v>17.600000000000001</v>
      </c>
      <c r="CZ123" s="7">
        <v>22.2</v>
      </c>
      <c r="DA123" s="7">
        <v>21.2</v>
      </c>
      <c r="DB123" s="7">
        <v>0</v>
      </c>
      <c r="DC123" s="7">
        <v>39.299999999999997</v>
      </c>
      <c r="DD123" s="7">
        <v>0</v>
      </c>
      <c r="DE123" s="7">
        <v>19.12</v>
      </c>
      <c r="DF123" s="9">
        <f>1/3*DF121+2/3*DF124</f>
        <v>9.4666666666666668</v>
      </c>
      <c r="DG123" s="9">
        <f>1/3*DG121+2/3*DG124</f>
        <v>10.37</v>
      </c>
      <c r="DH123" s="7">
        <v>46.4</v>
      </c>
      <c r="DI123" s="7">
        <v>33.4</v>
      </c>
      <c r="DJ123" s="7">
        <v>52.63</v>
      </c>
      <c r="DK123" s="7">
        <v>44.92</v>
      </c>
      <c r="DL123" s="7">
        <v>0</v>
      </c>
      <c r="DM123" s="7">
        <v>24245.9067</v>
      </c>
      <c r="DN123" s="7">
        <v>21.98</v>
      </c>
      <c r="DO123" s="7">
        <v>34.99</v>
      </c>
      <c r="DP123" s="7">
        <v>25.52</v>
      </c>
      <c r="DQ123" s="7">
        <v>27.23</v>
      </c>
      <c r="DR123" s="7">
        <v>-34.57</v>
      </c>
      <c r="DS123" s="7">
        <v>-89.93</v>
      </c>
      <c r="DT123" s="7">
        <v>73.47</v>
      </c>
      <c r="DU123" s="7">
        <v>354.21</v>
      </c>
      <c r="DV123" s="7">
        <v>-50.74</v>
      </c>
      <c r="DW123" s="7">
        <v>-41.88</v>
      </c>
      <c r="DX123" s="7">
        <v>-141.11000000000001</v>
      </c>
      <c r="DY123" s="7">
        <v>-401.36</v>
      </c>
      <c r="DZ123" s="7">
        <v>0</v>
      </c>
      <c r="EA123" s="7">
        <v>0</v>
      </c>
      <c r="EB123" s="7">
        <v>1.4315</v>
      </c>
      <c r="EC123" s="7">
        <v>0</v>
      </c>
      <c r="ED123" s="7">
        <v>0</v>
      </c>
      <c r="EE123" s="7">
        <v>0</v>
      </c>
      <c r="EF123" s="7">
        <v>0</v>
      </c>
      <c r="EG123" s="7">
        <v>1.83</v>
      </c>
      <c r="EH123" s="7">
        <v>1.95</v>
      </c>
      <c r="EI123" s="7">
        <v>2.29</v>
      </c>
      <c r="EJ123" s="7">
        <v>3.26</v>
      </c>
      <c r="EK123" s="7">
        <v>3.75</v>
      </c>
      <c r="EL123" s="7">
        <v>0</v>
      </c>
      <c r="EM123" s="7">
        <v>2.7</v>
      </c>
      <c r="EN123" s="7">
        <v>5.39</v>
      </c>
      <c r="EO123" s="7">
        <v>105.7</v>
      </c>
      <c r="EP123" s="7">
        <v>12.1</v>
      </c>
      <c r="EQ123" s="7">
        <v>3.9666666666666601</v>
      </c>
      <c r="ER123" s="7">
        <v>15.1666666666666</v>
      </c>
      <c r="ES123" s="7">
        <v>10.3333333333333</v>
      </c>
      <c r="ET123" s="7">
        <v>4</v>
      </c>
      <c r="EU123" s="7">
        <v>15.133333333333301</v>
      </c>
      <c r="EV123" s="7">
        <v>15.733333333333301</v>
      </c>
      <c r="EW123" s="7">
        <v>14.9333333333333</v>
      </c>
      <c r="EX123" s="7">
        <v>11.1</v>
      </c>
      <c r="EY123" s="7">
        <v>5.8333333333333304</v>
      </c>
      <c r="EZ123" s="7">
        <v>12.566666666666601</v>
      </c>
      <c r="FA123" s="7">
        <v>11.1666666666666</v>
      </c>
      <c r="FB123" s="7">
        <v>7.5</v>
      </c>
      <c r="FC123" s="7">
        <v>7.2935666666666599</v>
      </c>
      <c r="FD123" s="7">
        <v>7.3358999999999996</v>
      </c>
      <c r="FE123" s="7">
        <v>11.0723666666666</v>
      </c>
      <c r="FF123" s="7">
        <v>3.1358000000000001</v>
      </c>
      <c r="FG123" s="7">
        <v>1165.784044</v>
      </c>
      <c r="FH123" s="7">
        <v>8.6466133333333293</v>
      </c>
      <c r="FI123" s="7">
        <v>36.659142666666597</v>
      </c>
      <c r="FJ123" s="7">
        <v>3.3847109999999998</v>
      </c>
      <c r="FK123" s="7">
        <v>63.340857333333297</v>
      </c>
      <c r="FL123" s="7">
        <v>5.2619023333333299</v>
      </c>
      <c r="FM123" s="7">
        <v>3.1508713333333298</v>
      </c>
      <c r="FN123" s="7">
        <v>-0.408117333333334</v>
      </c>
      <c r="FO123" s="7">
        <v>-0.24171833333333401</v>
      </c>
      <c r="FP123" s="7">
        <v>6.5142860000000002</v>
      </c>
      <c r="FQ123" s="7">
        <v>0</v>
      </c>
      <c r="FR123" s="7">
        <v>174.86666666666599</v>
      </c>
      <c r="FS123" s="7">
        <v>24.966666666666601</v>
      </c>
      <c r="FT123" s="7">
        <v>116.533333333333</v>
      </c>
      <c r="FU123" s="7">
        <v>33.366666666666603</v>
      </c>
      <c r="FV123" s="7">
        <v>17.1666666666666</v>
      </c>
      <c r="FW123" s="7">
        <v>16.2</v>
      </c>
      <c r="FX123" s="7">
        <v>36.133333333333297</v>
      </c>
      <c r="FY123" s="7">
        <v>40.933333333333302</v>
      </c>
      <c r="FZ123" s="7">
        <v>9.4666666666666597</v>
      </c>
      <c r="GA123" s="7">
        <v>10.37</v>
      </c>
    </row>
    <row r="124" spans="1:183" x14ac:dyDescent="0.3">
      <c r="A124" s="6">
        <v>40268</v>
      </c>
      <c r="B124" s="7">
        <v>18.100000000000001</v>
      </c>
      <c r="C124" s="7">
        <v>0</v>
      </c>
      <c r="D124" s="7">
        <v>0</v>
      </c>
      <c r="E124" s="7">
        <v>0</v>
      </c>
      <c r="F124" s="7">
        <v>18.2</v>
      </c>
      <c r="G124" s="7">
        <v>19.3</v>
      </c>
      <c r="H124" s="7">
        <v>16.3</v>
      </c>
      <c r="I124" s="7">
        <v>21.5</v>
      </c>
      <c r="J124" s="7">
        <v>0</v>
      </c>
      <c r="K124" s="7">
        <v>17.600000000000001</v>
      </c>
      <c r="L124" s="7">
        <v>21.036923999999999</v>
      </c>
      <c r="M124" s="7">
        <v>4.8062250000000004</v>
      </c>
      <c r="N124" s="7">
        <v>22.544768999999999</v>
      </c>
      <c r="O124" s="7">
        <v>13.582224999999999</v>
      </c>
      <c r="P124" s="7">
        <v>21.168071000000001</v>
      </c>
      <c r="Q124" s="7">
        <v>17.399999999999999</v>
      </c>
      <c r="R124" s="7">
        <v>19.7</v>
      </c>
      <c r="S124" s="7">
        <v>9.1</v>
      </c>
      <c r="T124" s="7">
        <v>15.1</v>
      </c>
      <c r="U124" s="7">
        <v>0</v>
      </c>
      <c r="V124" s="9">
        <f t="shared" ref="V124:W124" si="150">2/3*V123+1/3*V126</f>
        <v>25.226666666666667</v>
      </c>
      <c r="W124" s="9">
        <f t="shared" si="150"/>
        <v>23.833333333333332</v>
      </c>
      <c r="X124" s="9">
        <f>2/3*X123+1/3*X126</f>
        <v>6.6233333333333331</v>
      </c>
      <c r="Y124" s="7">
        <v>55.1</v>
      </c>
      <c r="Z124" s="7">
        <v>58.4</v>
      </c>
      <c r="AA124" s="7">
        <v>57.3</v>
      </c>
      <c r="AB124" s="7">
        <v>57</v>
      </c>
      <c r="AC124" s="7">
        <v>58.7</v>
      </c>
      <c r="AD124" s="7">
        <v>29.023199999999999</v>
      </c>
      <c r="AE124" s="7">
        <v>26.4</v>
      </c>
      <c r="AF124" s="7">
        <v>28.6</v>
      </c>
      <c r="AG124" s="7">
        <v>11.8</v>
      </c>
      <c r="AH124" s="7">
        <v>2.9</v>
      </c>
      <c r="AI124" s="7">
        <v>11.7</v>
      </c>
      <c r="AJ124" s="7">
        <v>38.700000000000003</v>
      </c>
      <c r="AK124" s="7">
        <v>25.3</v>
      </c>
      <c r="AL124" s="7">
        <v>41.2</v>
      </c>
      <c r="AM124" s="7">
        <v>-10.8</v>
      </c>
      <c r="AN124" s="7">
        <v>33.6</v>
      </c>
      <c r="AO124" s="7">
        <v>68.5</v>
      </c>
      <c r="AP124" s="7">
        <v>26.9</v>
      </c>
      <c r="AQ124" s="7">
        <v>22</v>
      </c>
      <c r="AR124" s="7">
        <v>30.3</v>
      </c>
      <c r="AS124" s="7">
        <v>9.6999999999999993</v>
      </c>
      <c r="AT124" s="7">
        <v>22.4</v>
      </c>
      <c r="AU124" s="7">
        <v>30</v>
      </c>
      <c r="AV124" s="7">
        <v>22.1</v>
      </c>
      <c r="AW124" s="7">
        <v>1.2</v>
      </c>
      <c r="AX124" s="7">
        <v>41.8</v>
      </c>
      <c r="AY124" s="7">
        <v>57</v>
      </c>
      <c r="AZ124" s="7">
        <v>9.6999999999999993</v>
      </c>
      <c r="BA124" s="7">
        <v>19.399999999999999</v>
      </c>
      <c r="BB124" s="7">
        <v>25.8</v>
      </c>
      <c r="BC124" s="7">
        <v>9.6999999999999993</v>
      </c>
      <c r="BD124" s="7">
        <v>4.9000000000000004</v>
      </c>
      <c r="BE124" s="7">
        <v>32.9</v>
      </c>
      <c r="BF124" s="7">
        <v>28.8</v>
      </c>
      <c r="BG124" s="7">
        <v>20.9</v>
      </c>
      <c r="BH124" s="7">
        <v>9</v>
      </c>
      <c r="BI124" s="7">
        <v>24.3</v>
      </c>
      <c r="BJ124" s="7">
        <v>36.200000000000003</v>
      </c>
      <c r="BK124" s="7">
        <v>56</v>
      </c>
      <c r="BL124" s="7">
        <v>19.2</v>
      </c>
      <c r="BM124" s="7">
        <v>24.5</v>
      </c>
      <c r="BN124" s="7">
        <v>5.3</v>
      </c>
      <c r="BO124" s="7">
        <v>15</v>
      </c>
      <c r="BP124" s="7">
        <v>41.7</v>
      </c>
      <c r="BQ124" s="7">
        <v>30.3</v>
      </c>
      <c r="BR124" s="7">
        <v>22.344899999999999</v>
      </c>
      <c r="BS124" s="7">
        <v>1.4</v>
      </c>
      <c r="BT124" s="7">
        <v>34.5</v>
      </c>
      <c r="BU124" s="7">
        <v>30.4</v>
      </c>
      <c r="BV124" s="7">
        <v>12.08</v>
      </c>
      <c r="BW124" s="7">
        <v>0</v>
      </c>
      <c r="BX124" s="7">
        <v>35.1</v>
      </c>
      <c r="BY124" s="7">
        <v>33</v>
      </c>
      <c r="BZ124" s="7">
        <v>43.6</v>
      </c>
      <c r="CA124" s="7">
        <v>30.6</v>
      </c>
      <c r="CB124" s="7">
        <v>47.1</v>
      </c>
      <c r="CC124" s="7">
        <v>35.1</v>
      </c>
      <c r="CD124" s="7">
        <v>30</v>
      </c>
      <c r="CE124" s="7">
        <v>98.4</v>
      </c>
      <c r="CF124" s="7">
        <v>56.5</v>
      </c>
      <c r="CG124" s="7">
        <v>105.89</v>
      </c>
      <c r="CH124" s="7">
        <v>61.4</v>
      </c>
      <c r="CI124" s="7">
        <v>60.8</v>
      </c>
      <c r="CJ124" s="7">
        <v>35.5</v>
      </c>
      <c r="CK124" s="7">
        <v>12</v>
      </c>
      <c r="CL124" s="7">
        <v>35.799999999999997</v>
      </c>
      <c r="CM124" s="7">
        <v>34.200000000000003</v>
      </c>
      <c r="CN124" s="7">
        <v>77.3</v>
      </c>
      <c r="CO124" s="7">
        <v>49.5</v>
      </c>
      <c r="CP124" s="7">
        <v>27.8</v>
      </c>
      <c r="CQ124" s="7">
        <v>67.900000000000006</v>
      </c>
      <c r="CR124" s="7">
        <v>0</v>
      </c>
      <c r="CS124" s="7">
        <v>9.5</v>
      </c>
      <c r="CT124" s="7">
        <v>0</v>
      </c>
      <c r="CU124" s="7">
        <v>0</v>
      </c>
      <c r="CV124" s="7">
        <v>0</v>
      </c>
      <c r="CW124" s="7">
        <v>18</v>
      </c>
      <c r="CX124" s="7">
        <v>18.5</v>
      </c>
      <c r="CY124" s="7">
        <v>15.1</v>
      </c>
      <c r="CZ124" s="7">
        <v>18.399999999999999</v>
      </c>
      <c r="DA124" s="7">
        <v>15.3</v>
      </c>
      <c r="DB124" s="7">
        <v>0</v>
      </c>
      <c r="DC124" s="7">
        <v>30.4</v>
      </c>
      <c r="DD124" s="7">
        <v>0</v>
      </c>
      <c r="DE124" s="7">
        <v>15.35</v>
      </c>
      <c r="DF124" s="7">
        <v>9.8000000000000007</v>
      </c>
      <c r="DG124" s="7">
        <v>11.01</v>
      </c>
      <c r="DH124" s="7">
        <v>56.36</v>
      </c>
      <c r="DI124" s="7">
        <v>36.200000000000003</v>
      </c>
      <c r="DJ124" s="7">
        <v>-140.33000000000001</v>
      </c>
      <c r="DK124" s="7">
        <v>44.14</v>
      </c>
      <c r="DL124" s="7">
        <v>0</v>
      </c>
      <c r="DM124" s="7">
        <v>24470.836500000001</v>
      </c>
      <c r="DN124" s="7">
        <v>15.81</v>
      </c>
      <c r="DO124" s="7">
        <v>29.94</v>
      </c>
      <c r="DP124" s="7">
        <v>22.5</v>
      </c>
      <c r="DQ124" s="7">
        <v>21.81</v>
      </c>
      <c r="DR124" s="7">
        <v>-72.98</v>
      </c>
      <c r="DS124" s="7">
        <v>-117.66</v>
      </c>
      <c r="DT124" s="7">
        <v>-25.99</v>
      </c>
      <c r="DU124" s="7">
        <v>5.29</v>
      </c>
      <c r="DV124" s="7">
        <v>-85.82</v>
      </c>
      <c r="DW124" s="7">
        <v>-35.92</v>
      </c>
      <c r="DX124" s="7">
        <v>-34.15</v>
      </c>
      <c r="DY124" s="7">
        <v>-80.91</v>
      </c>
      <c r="DZ124" s="7">
        <v>0</v>
      </c>
      <c r="EA124" s="7">
        <v>0</v>
      </c>
      <c r="EB124" s="7">
        <v>1.3388</v>
      </c>
      <c r="EC124" s="7">
        <v>0</v>
      </c>
      <c r="ED124" s="7">
        <v>0</v>
      </c>
      <c r="EE124" s="7">
        <v>0</v>
      </c>
      <c r="EF124" s="7">
        <v>0</v>
      </c>
      <c r="EG124" s="7">
        <v>1.85</v>
      </c>
      <c r="EH124" s="7">
        <v>1.95</v>
      </c>
      <c r="EI124" s="7">
        <v>2.2599999999999998</v>
      </c>
      <c r="EJ124" s="7">
        <v>3.21</v>
      </c>
      <c r="EK124" s="7">
        <v>3.71</v>
      </c>
      <c r="EL124" s="7">
        <v>0</v>
      </c>
      <c r="EM124" s="7">
        <v>2.4</v>
      </c>
      <c r="EN124" s="7">
        <v>5.91</v>
      </c>
      <c r="EO124" s="7">
        <v>105.6</v>
      </c>
      <c r="EP124" s="7">
        <v>12.2</v>
      </c>
      <c r="EQ124" s="7">
        <v>3.8999999999999901</v>
      </c>
      <c r="ER124" s="7">
        <v>15.4</v>
      </c>
      <c r="ES124" s="7">
        <v>10</v>
      </c>
      <c r="ET124" s="7">
        <v>3.8</v>
      </c>
      <c r="EU124" s="7">
        <v>15.4</v>
      </c>
      <c r="EV124" s="7">
        <v>16.100000000000001</v>
      </c>
      <c r="EW124" s="7">
        <v>16.2</v>
      </c>
      <c r="EX124" s="7">
        <v>11.6</v>
      </c>
      <c r="EY124" s="7">
        <v>6.2</v>
      </c>
      <c r="EZ124" s="7">
        <v>10.199999999999999</v>
      </c>
      <c r="FA124" s="7">
        <v>10.9</v>
      </c>
      <c r="FB124" s="7">
        <v>6.7</v>
      </c>
      <c r="FC124" s="7">
        <v>8.4264999999999901</v>
      </c>
      <c r="FD124" s="7">
        <v>8.2378999999999998</v>
      </c>
      <c r="FE124" s="7">
        <v>12.642999999999899</v>
      </c>
      <c r="FF124" s="7">
        <v>3.9384000000000001</v>
      </c>
      <c r="FG124" s="7">
        <v>973.72811799999999</v>
      </c>
      <c r="FH124" s="7">
        <v>7.6686810000000003</v>
      </c>
      <c r="FI124" s="7">
        <v>25.669798</v>
      </c>
      <c r="FJ124" s="7">
        <v>1.9685349999999999</v>
      </c>
      <c r="FK124" s="7">
        <v>74.330202</v>
      </c>
      <c r="FL124" s="7">
        <v>5.7001460000000002</v>
      </c>
      <c r="FM124" s="7">
        <v>2.2083360000000001</v>
      </c>
      <c r="FN124" s="7">
        <v>-0.53178900000000096</v>
      </c>
      <c r="FO124" s="7">
        <v>-0.60451300000000097</v>
      </c>
      <c r="FP124" s="7">
        <v>5.4225640000000004</v>
      </c>
      <c r="FQ124" s="7">
        <v>0</v>
      </c>
      <c r="FR124" s="7">
        <v>175.8</v>
      </c>
      <c r="FS124" s="7">
        <v>25.7</v>
      </c>
      <c r="FT124" s="7">
        <v>117</v>
      </c>
      <c r="FU124" s="7">
        <v>33.099999999999902</v>
      </c>
      <c r="FV124" s="7">
        <v>16.899999999999999</v>
      </c>
      <c r="FW124" s="7">
        <v>16.2</v>
      </c>
      <c r="FX124" s="7">
        <v>37.700000000000003</v>
      </c>
      <c r="FY124" s="7">
        <v>41.6</v>
      </c>
      <c r="FZ124" s="7">
        <v>9.7999999999999901</v>
      </c>
      <c r="GA124" s="7">
        <v>11.01</v>
      </c>
    </row>
    <row r="125" spans="1:183" x14ac:dyDescent="0.3">
      <c r="A125" s="6">
        <v>40298</v>
      </c>
      <c r="B125" s="7">
        <v>17.8</v>
      </c>
      <c r="C125" s="7">
        <v>0</v>
      </c>
      <c r="D125" s="7">
        <v>0</v>
      </c>
      <c r="E125" s="7">
        <v>0</v>
      </c>
      <c r="F125" s="7">
        <v>17.600000000000001</v>
      </c>
      <c r="G125" s="7">
        <v>19.100000000000001</v>
      </c>
      <c r="H125" s="7">
        <v>16.8</v>
      </c>
      <c r="I125" s="7">
        <v>21</v>
      </c>
      <c r="J125" s="7">
        <v>0</v>
      </c>
      <c r="K125" s="7">
        <v>21.4</v>
      </c>
      <c r="L125" s="7">
        <v>23.08</v>
      </c>
      <c r="M125" s="7">
        <v>6.2</v>
      </c>
      <c r="N125" s="7">
        <v>25.56</v>
      </c>
      <c r="O125" s="7">
        <v>17.649999999999999</v>
      </c>
      <c r="P125" s="7">
        <v>16.37</v>
      </c>
      <c r="Q125" s="7">
        <v>14.1</v>
      </c>
      <c r="R125" s="7">
        <v>6.2</v>
      </c>
      <c r="S125" s="7">
        <v>13.2</v>
      </c>
      <c r="T125" s="7">
        <v>5.8</v>
      </c>
      <c r="U125" s="7">
        <v>0</v>
      </c>
      <c r="V125" s="9">
        <f t="shared" ref="V125:W125" si="151">1/3*V123+2/3*V126</f>
        <v>25.68333333333333</v>
      </c>
      <c r="W125" s="9">
        <f t="shared" si="151"/>
        <v>26.166666666666664</v>
      </c>
      <c r="X125" s="9">
        <f>1/3*X123+2/3*X126</f>
        <v>8.0566666666666666</v>
      </c>
      <c r="Y125" s="7">
        <v>55.7</v>
      </c>
      <c r="Z125" s="7">
        <v>59.1</v>
      </c>
      <c r="AA125" s="7">
        <v>57.8</v>
      </c>
      <c r="AB125" s="7">
        <v>55.2</v>
      </c>
      <c r="AC125" s="7">
        <v>58.5</v>
      </c>
      <c r="AD125" s="7">
        <v>29.078600000000002</v>
      </c>
      <c r="AE125" s="7">
        <v>26.1</v>
      </c>
      <c r="AF125" s="7">
        <v>28.1</v>
      </c>
      <c r="AG125" s="7">
        <v>13</v>
      </c>
      <c r="AH125" s="7">
        <v>1.3</v>
      </c>
      <c r="AI125" s="7">
        <v>3.9</v>
      </c>
      <c r="AJ125" s="7">
        <v>35.1</v>
      </c>
      <c r="AK125" s="7">
        <v>14.2</v>
      </c>
      <c r="AL125" s="7">
        <v>33.799999999999997</v>
      </c>
      <c r="AM125" s="7">
        <v>-9.5</v>
      </c>
      <c r="AN125" s="7">
        <v>31.9</v>
      </c>
      <c r="AO125" s="7">
        <v>63.2</v>
      </c>
      <c r="AP125" s="7">
        <v>25.8</v>
      </c>
      <c r="AQ125" s="7">
        <v>21.5</v>
      </c>
      <c r="AR125" s="7">
        <v>32.4</v>
      </c>
      <c r="AS125" s="7">
        <v>16.5</v>
      </c>
      <c r="AT125" s="7">
        <v>21.7</v>
      </c>
      <c r="AU125" s="7">
        <v>29.7</v>
      </c>
      <c r="AV125" s="7">
        <v>21.2</v>
      </c>
      <c r="AW125" s="7">
        <v>1.5</v>
      </c>
      <c r="AX125" s="7">
        <v>41.6</v>
      </c>
      <c r="AY125" s="7">
        <v>56.9</v>
      </c>
      <c r="AZ125" s="7">
        <v>16.5</v>
      </c>
      <c r="BA125" s="7">
        <v>18.5</v>
      </c>
      <c r="BB125" s="7">
        <v>24.6</v>
      </c>
      <c r="BC125" s="7">
        <v>9.1</v>
      </c>
      <c r="BD125" s="7">
        <v>24.4</v>
      </c>
      <c r="BE125" s="7">
        <v>26.9</v>
      </c>
      <c r="BF125" s="7">
        <v>28.8</v>
      </c>
      <c r="BG125" s="7">
        <v>20.2</v>
      </c>
      <c r="BH125" s="7">
        <v>-3.5</v>
      </c>
      <c r="BI125" s="7">
        <v>28</v>
      </c>
      <c r="BJ125" s="7">
        <v>37.6</v>
      </c>
      <c r="BK125" s="7">
        <v>56.1</v>
      </c>
      <c r="BL125" s="7">
        <v>17.399999999999999</v>
      </c>
      <c r="BM125" s="7">
        <v>23.6</v>
      </c>
      <c r="BN125" s="7">
        <v>34.4</v>
      </c>
      <c r="BO125" s="7">
        <v>9.8000000000000007</v>
      </c>
      <c r="BP125" s="7">
        <v>27.2</v>
      </c>
      <c r="BQ125" s="7">
        <v>37.9</v>
      </c>
      <c r="BR125" s="7">
        <v>21.9999</v>
      </c>
      <c r="BS125" s="7">
        <v>4.2</v>
      </c>
      <c r="BT125" s="7">
        <v>31.3</v>
      </c>
      <c r="BU125" s="7">
        <v>27.5</v>
      </c>
      <c r="BV125" s="7">
        <v>24.69</v>
      </c>
      <c r="BW125" s="8">
        <v>0</v>
      </c>
      <c r="BX125" s="7">
        <v>36.200000000000003</v>
      </c>
      <c r="BY125" s="7">
        <v>34</v>
      </c>
      <c r="BZ125" s="7">
        <v>54.2</v>
      </c>
      <c r="CA125" s="7">
        <v>32.1</v>
      </c>
      <c r="CB125" s="7">
        <v>45.8</v>
      </c>
      <c r="CC125" s="7">
        <v>36.200000000000003</v>
      </c>
      <c r="CD125" s="7">
        <v>26.4</v>
      </c>
      <c r="CE125" s="7">
        <v>102.3</v>
      </c>
      <c r="CF125" s="7">
        <v>66</v>
      </c>
      <c r="CG125" s="7">
        <v>105.66</v>
      </c>
      <c r="CH125" s="7">
        <v>59.9</v>
      </c>
      <c r="CI125" s="7">
        <v>64.099999999999994</v>
      </c>
      <c r="CJ125" s="7">
        <v>31.7</v>
      </c>
      <c r="CK125" s="7">
        <v>13.5</v>
      </c>
      <c r="CL125" s="7">
        <v>32.799999999999997</v>
      </c>
      <c r="CM125" s="7">
        <v>30.3</v>
      </c>
      <c r="CN125" s="7">
        <v>85.5</v>
      </c>
      <c r="CO125" s="7">
        <v>56.2</v>
      </c>
      <c r="CP125" s="7">
        <v>31.3</v>
      </c>
      <c r="CQ125" s="7">
        <v>63.1</v>
      </c>
      <c r="CR125" s="7">
        <v>0</v>
      </c>
      <c r="CS125" s="7">
        <v>10.5</v>
      </c>
      <c r="CT125" s="7">
        <v>0</v>
      </c>
      <c r="CU125" s="7">
        <v>0</v>
      </c>
      <c r="CV125" s="7">
        <v>0</v>
      </c>
      <c r="CW125" s="7">
        <v>18.5</v>
      </c>
      <c r="CX125" s="7">
        <v>18.899999999999999</v>
      </c>
      <c r="CY125" s="7">
        <v>16</v>
      </c>
      <c r="CZ125" s="7">
        <v>18.7</v>
      </c>
      <c r="DA125" s="7">
        <v>17</v>
      </c>
      <c r="DB125" s="7">
        <v>0</v>
      </c>
      <c r="DC125" s="7">
        <v>31.3</v>
      </c>
      <c r="DD125" s="7">
        <v>0</v>
      </c>
      <c r="DE125" s="7">
        <v>15.27</v>
      </c>
      <c r="DF125" s="9">
        <f>2/3*DF124+1/3*DF127</f>
        <v>9.9333333333333336</v>
      </c>
      <c r="DG125" s="9">
        <f>2/3*DG124+1/3*DG127</f>
        <v>10.636666666666667</v>
      </c>
      <c r="DH125" s="7">
        <v>34.869999999999997</v>
      </c>
      <c r="DI125" s="7">
        <v>36.9</v>
      </c>
      <c r="DJ125" s="7">
        <v>-89.1</v>
      </c>
      <c r="DK125" s="7">
        <v>42.8</v>
      </c>
      <c r="DL125" s="7">
        <v>0</v>
      </c>
      <c r="DM125" s="7">
        <v>24905.116999999998</v>
      </c>
      <c r="DN125" s="7">
        <v>15.76</v>
      </c>
      <c r="DO125" s="7">
        <v>31.25</v>
      </c>
      <c r="DP125" s="7">
        <v>21.48</v>
      </c>
      <c r="DQ125" s="7">
        <v>21.96</v>
      </c>
      <c r="DR125" s="7">
        <v>30.79</v>
      </c>
      <c r="DS125" s="7">
        <v>96.77</v>
      </c>
      <c r="DT125" s="7">
        <v>17.66</v>
      </c>
      <c r="DU125" s="7">
        <v>121.13</v>
      </c>
      <c r="DV125" s="7">
        <v>0.81</v>
      </c>
      <c r="DW125" s="7">
        <v>14.56</v>
      </c>
      <c r="DX125" s="7">
        <v>30.59</v>
      </c>
      <c r="DY125" s="7">
        <v>125.64</v>
      </c>
      <c r="DZ125" s="7">
        <v>0</v>
      </c>
      <c r="EA125" s="7">
        <v>0</v>
      </c>
      <c r="EB125" s="7">
        <v>1.3973</v>
      </c>
      <c r="EC125" s="7">
        <v>0</v>
      </c>
      <c r="ED125" s="7">
        <v>0</v>
      </c>
      <c r="EE125" s="7">
        <v>0</v>
      </c>
      <c r="EF125" s="7">
        <v>0</v>
      </c>
      <c r="EG125" s="7">
        <v>1.8</v>
      </c>
      <c r="EH125" s="7">
        <v>1.91</v>
      </c>
      <c r="EI125" s="7">
        <v>2.12</v>
      </c>
      <c r="EJ125" s="7">
        <v>2.89</v>
      </c>
      <c r="EK125" s="7">
        <v>3.41</v>
      </c>
      <c r="EL125" s="7">
        <v>0</v>
      </c>
      <c r="EM125" s="7">
        <v>2.8</v>
      </c>
      <c r="EN125" s="7">
        <v>6.81</v>
      </c>
      <c r="EO125" s="7">
        <v>106.6</v>
      </c>
      <c r="EP125" s="7">
        <v>11.733333333333301</v>
      </c>
      <c r="EQ125" s="7">
        <v>3.8</v>
      </c>
      <c r="ER125" s="7">
        <v>14.533333333333299</v>
      </c>
      <c r="ES125" s="7">
        <v>9.86666666666666</v>
      </c>
      <c r="ET125" s="7">
        <v>3.7333333333333298</v>
      </c>
      <c r="EU125" s="7">
        <v>14.533333333333299</v>
      </c>
      <c r="EV125" s="7">
        <v>15.3333333333333</v>
      </c>
      <c r="EW125" s="7">
        <v>15.466666666666599</v>
      </c>
      <c r="EX125" s="7">
        <v>11.3</v>
      </c>
      <c r="EY125" s="7">
        <v>6.6</v>
      </c>
      <c r="EZ125" s="7">
        <v>9.5666666666666593</v>
      </c>
      <c r="FA125" s="7">
        <v>8.43333333333333</v>
      </c>
      <c r="FB125" s="7">
        <v>7.5</v>
      </c>
      <c r="FC125" s="7">
        <v>8.6671666666666596</v>
      </c>
      <c r="FD125" s="7">
        <v>8.4758999999999993</v>
      </c>
      <c r="FE125" s="7">
        <v>12.763400000000001</v>
      </c>
      <c r="FF125" s="7">
        <v>4.3379333333333303</v>
      </c>
      <c r="FG125" s="7">
        <v>966.45076366666603</v>
      </c>
      <c r="FH125" s="7">
        <v>7.2980980000000004</v>
      </c>
      <c r="FI125" s="7">
        <v>32.438460999999997</v>
      </c>
      <c r="FJ125" s="7">
        <v>2.3172236666666599</v>
      </c>
      <c r="FK125" s="7">
        <v>67.561538999999996</v>
      </c>
      <c r="FL125" s="7">
        <v>4.9808743333333299</v>
      </c>
      <c r="FM125" s="7">
        <v>2.7828706666666601</v>
      </c>
      <c r="FN125" s="7">
        <v>-0.464223</v>
      </c>
      <c r="FO125" s="7">
        <v>-0.87588333333333301</v>
      </c>
      <c r="FP125" s="7">
        <v>5.727722</v>
      </c>
      <c r="FQ125" s="7">
        <v>0</v>
      </c>
      <c r="FR125" s="7">
        <v>176.56666666666601</v>
      </c>
      <c r="FS125" s="7">
        <v>26.066666666666599</v>
      </c>
      <c r="FT125" s="7">
        <v>117.36666666666601</v>
      </c>
      <c r="FU125" s="7">
        <v>33.133333333333297</v>
      </c>
      <c r="FV125" s="7">
        <v>16.933333333333302</v>
      </c>
      <c r="FW125" s="7">
        <v>16.2</v>
      </c>
      <c r="FX125" s="7">
        <v>37.733333333333299</v>
      </c>
      <c r="FY125" s="7">
        <v>41.033333333333303</v>
      </c>
      <c r="FZ125" s="7">
        <v>9.93333333333333</v>
      </c>
      <c r="GA125" s="7">
        <v>10.636666666666599</v>
      </c>
    </row>
    <row r="126" spans="1:183" x14ac:dyDescent="0.3">
      <c r="A126" s="6">
        <v>40329</v>
      </c>
      <c r="B126" s="7">
        <v>16.5</v>
      </c>
      <c r="C126" s="7">
        <v>0</v>
      </c>
      <c r="D126" s="7">
        <v>0</v>
      </c>
      <c r="E126" s="7">
        <v>0</v>
      </c>
      <c r="F126" s="7">
        <v>16.8</v>
      </c>
      <c r="G126" s="7">
        <v>18.3</v>
      </c>
      <c r="H126" s="7">
        <v>14.7</v>
      </c>
      <c r="I126" s="7">
        <v>19.600000000000001</v>
      </c>
      <c r="J126" s="7">
        <v>0</v>
      </c>
      <c r="K126" s="7">
        <v>18.899999999999999</v>
      </c>
      <c r="L126" s="7">
        <v>20.8</v>
      </c>
      <c r="M126" s="7">
        <v>1.79</v>
      </c>
      <c r="N126" s="7">
        <v>23.42</v>
      </c>
      <c r="O126" s="7">
        <v>15.4</v>
      </c>
      <c r="P126" s="7">
        <v>12.65</v>
      </c>
      <c r="Q126" s="7">
        <v>12.8</v>
      </c>
      <c r="R126" s="7">
        <v>6.9</v>
      </c>
      <c r="S126" s="7">
        <v>15</v>
      </c>
      <c r="T126" s="7">
        <v>8.1</v>
      </c>
      <c r="U126" s="7">
        <v>0</v>
      </c>
      <c r="V126" s="7">
        <v>26.14</v>
      </c>
      <c r="W126" s="7">
        <v>28.5</v>
      </c>
      <c r="X126" s="7">
        <v>9.49</v>
      </c>
      <c r="Y126" s="7">
        <v>53.9</v>
      </c>
      <c r="Z126" s="7">
        <v>58.2</v>
      </c>
      <c r="AA126" s="7">
        <v>58.1</v>
      </c>
      <c r="AB126" s="7">
        <v>52.7</v>
      </c>
      <c r="AC126" s="7">
        <v>56.4</v>
      </c>
      <c r="AD126" s="7">
        <v>27.580100000000002</v>
      </c>
      <c r="AE126" s="7">
        <v>25.9</v>
      </c>
      <c r="AF126" s="7">
        <v>27.6</v>
      </c>
      <c r="AG126" s="7">
        <v>14.7</v>
      </c>
      <c r="AH126" s="7">
        <v>2.2999999999999998</v>
      </c>
      <c r="AI126" s="7">
        <v>5.2</v>
      </c>
      <c r="AJ126" s="7">
        <v>33.799999999999997</v>
      </c>
      <c r="AK126" s="7">
        <v>10.1</v>
      </c>
      <c r="AL126" s="7">
        <v>33.1</v>
      </c>
      <c r="AM126" s="7">
        <v>-6.8</v>
      </c>
      <c r="AN126" s="7">
        <v>32.299999999999997</v>
      </c>
      <c r="AO126" s="7">
        <v>54.9</v>
      </c>
      <c r="AP126" s="7">
        <v>24.5</v>
      </c>
      <c r="AQ126" s="7">
        <v>22.1</v>
      </c>
      <c r="AR126" s="7">
        <v>35.6</v>
      </c>
      <c r="AS126" s="7">
        <v>16.100000000000001</v>
      </c>
      <c r="AT126" s="7">
        <v>22.4</v>
      </c>
      <c r="AU126" s="7">
        <v>28.8</v>
      </c>
      <c r="AV126" s="7">
        <v>20.7</v>
      </c>
      <c r="AW126" s="7">
        <v>1.6</v>
      </c>
      <c r="AX126" s="7">
        <v>41.9</v>
      </c>
      <c r="AY126" s="7">
        <v>56.6</v>
      </c>
      <c r="AZ126" s="7">
        <v>16.100000000000001</v>
      </c>
      <c r="BA126" s="7">
        <v>21.3</v>
      </c>
      <c r="BB126" s="7">
        <v>24.8</v>
      </c>
      <c r="BC126" s="7">
        <v>11.3</v>
      </c>
      <c r="BD126" s="7">
        <v>25.4</v>
      </c>
      <c r="BE126" s="7">
        <v>27.5</v>
      </c>
      <c r="BF126" s="7">
        <v>27.5</v>
      </c>
      <c r="BG126" s="7">
        <v>20.100000000000001</v>
      </c>
      <c r="BH126" s="7">
        <v>-13.2</v>
      </c>
      <c r="BI126" s="7">
        <v>46.6</v>
      </c>
      <c r="BJ126" s="7">
        <v>37</v>
      </c>
      <c r="BK126" s="7">
        <v>53.2</v>
      </c>
      <c r="BL126" s="7">
        <v>14.1</v>
      </c>
      <c r="BM126" s="7">
        <v>25.1</v>
      </c>
      <c r="BN126" s="7">
        <v>32.6</v>
      </c>
      <c r="BO126" s="7">
        <v>7.5</v>
      </c>
      <c r="BP126" s="7">
        <v>24.7</v>
      </c>
      <c r="BQ126" s="7">
        <v>37.5</v>
      </c>
      <c r="BR126" s="7">
        <v>22.604399999999998</v>
      </c>
      <c r="BS126" s="7">
        <v>2.4</v>
      </c>
      <c r="BT126" s="7">
        <v>26.5</v>
      </c>
      <c r="BU126" s="7">
        <v>28.7</v>
      </c>
      <c r="BV126" s="7">
        <v>27.48</v>
      </c>
      <c r="BW126" s="7">
        <v>0</v>
      </c>
      <c r="BX126" s="7">
        <v>38.200000000000003</v>
      </c>
      <c r="BY126" s="7">
        <v>35.700000000000003</v>
      </c>
      <c r="BZ126" s="7">
        <v>53</v>
      </c>
      <c r="CA126" s="7">
        <v>35</v>
      </c>
      <c r="CB126" s="7">
        <v>49.8</v>
      </c>
      <c r="CC126" s="7">
        <v>38.200000000000003</v>
      </c>
      <c r="CD126" s="7">
        <v>31.1</v>
      </c>
      <c r="CE126" s="7">
        <v>119.8</v>
      </c>
      <c r="CF126" s="7">
        <v>89.7</v>
      </c>
      <c r="CG126" s="7">
        <v>105.07</v>
      </c>
      <c r="CH126" s="7">
        <v>57.2</v>
      </c>
      <c r="CI126" s="7">
        <v>72.400000000000006</v>
      </c>
      <c r="CJ126" s="7">
        <v>30.5</v>
      </c>
      <c r="CK126" s="7">
        <v>18.100000000000001</v>
      </c>
      <c r="CL126" s="7">
        <v>22.5</v>
      </c>
      <c r="CM126" s="7">
        <v>19.899999999999999</v>
      </c>
      <c r="CN126" s="7">
        <v>74.5</v>
      </c>
      <c r="CO126" s="7">
        <v>45.7</v>
      </c>
      <c r="CP126" s="7">
        <v>18.399999999999999</v>
      </c>
      <c r="CQ126" s="7">
        <v>44.6</v>
      </c>
      <c r="CR126" s="7">
        <v>0</v>
      </c>
      <c r="CS126" s="7">
        <v>9.1999999999999993</v>
      </c>
      <c r="CT126" s="7">
        <v>0</v>
      </c>
      <c r="CU126" s="7">
        <v>0</v>
      </c>
      <c r="CV126" s="7">
        <v>0</v>
      </c>
      <c r="CW126" s="7">
        <v>18.66</v>
      </c>
      <c r="CX126" s="7">
        <v>19.100000000000001</v>
      </c>
      <c r="CY126" s="7">
        <v>15.87</v>
      </c>
      <c r="CZ126" s="7">
        <v>18.920000000000002</v>
      </c>
      <c r="DA126" s="7">
        <v>16.7</v>
      </c>
      <c r="DB126" s="7">
        <v>0</v>
      </c>
      <c r="DC126" s="7">
        <v>31.1</v>
      </c>
      <c r="DD126" s="7">
        <v>0</v>
      </c>
      <c r="DE126" s="7">
        <v>15.13</v>
      </c>
      <c r="DF126" s="9">
        <f>1/3*DF124+2/3*DF127</f>
        <v>10.066666666666666</v>
      </c>
      <c r="DG126" s="9">
        <f>1/3*DG124+2/3*DG127</f>
        <v>10.263333333333334</v>
      </c>
      <c r="DH126" s="7">
        <v>28.46</v>
      </c>
      <c r="DI126" s="7">
        <v>39.6</v>
      </c>
      <c r="DJ126" s="7">
        <v>49.22</v>
      </c>
      <c r="DK126" s="7">
        <v>44</v>
      </c>
      <c r="DL126" s="7">
        <v>0</v>
      </c>
      <c r="DM126" s="7">
        <v>24395.057799999999</v>
      </c>
      <c r="DN126" s="7">
        <v>15.2</v>
      </c>
      <c r="DO126" s="7">
        <v>29.9</v>
      </c>
      <c r="DP126" s="7">
        <v>21</v>
      </c>
      <c r="DQ126" s="7">
        <v>21.5</v>
      </c>
      <c r="DR126" s="7">
        <v>-3.78</v>
      </c>
      <c r="DS126" s="7">
        <v>-26.62</v>
      </c>
      <c r="DT126" s="7">
        <v>11.42</v>
      </c>
      <c r="DU126" s="7">
        <v>40.35</v>
      </c>
      <c r="DV126" s="7">
        <v>-21.03</v>
      </c>
      <c r="DW126" s="7">
        <v>-18.8</v>
      </c>
      <c r="DX126" s="7">
        <v>-14.69</v>
      </c>
      <c r="DY126" s="7">
        <v>-14.1</v>
      </c>
      <c r="DZ126" s="7">
        <v>0</v>
      </c>
      <c r="EA126" s="7">
        <v>0</v>
      </c>
      <c r="EB126" s="7">
        <v>2.3725000000000001</v>
      </c>
      <c r="EC126" s="7">
        <v>0</v>
      </c>
      <c r="ED126" s="7">
        <v>0</v>
      </c>
      <c r="EE126" s="7">
        <v>0</v>
      </c>
      <c r="EF126" s="7">
        <v>0</v>
      </c>
      <c r="EG126" s="7">
        <v>2</v>
      </c>
      <c r="EH126" s="7">
        <v>2.0699999999999998</v>
      </c>
      <c r="EI126" s="7">
        <v>2.19</v>
      </c>
      <c r="EJ126" s="7">
        <v>2.69</v>
      </c>
      <c r="EK126" s="7">
        <v>3.04</v>
      </c>
      <c r="EL126" s="7">
        <v>0</v>
      </c>
      <c r="EM126" s="7">
        <v>3.1</v>
      </c>
      <c r="EN126" s="7">
        <v>7.13</v>
      </c>
      <c r="EO126" s="7">
        <v>107.1</v>
      </c>
      <c r="EP126" s="7">
        <v>11.2666666666666</v>
      </c>
      <c r="EQ126" s="7">
        <v>3.7</v>
      </c>
      <c r="ER126" s="7">
        <v>13.6666666666666</v>
      </c>
      <c r="ES126" s="7">
        <v>9.7333333333333307</v>
      </c>
      <c r="ET126" s="7">
        <v>3.6666666666666599</v>
      </c>
      <c r="EU126" s="7">
        <v>13.6666666666666</v>
      </c>
      <c r="EV126" s="7">
        <v>14.566666666666601</v>
      </c>
      <c r="EW126" s="7">
        <v>14.733333333333301</v>
      </c>
      <c r="EX126" s="7">
        <v>11</v>
      </c>
      <c r="EY126" s="7">
        <v>7</v>
      </c>
      <c r="EZ126" s="7">
        <v>8.93333333333333</v>
      </c>
      <c r="FA126" s="7">
        <v>5.9666666666666597</v>
      </c>
      <c r="FB126" s="7">
        <v>8.3000000000000007</v>
      </c>
      <c r="FC126" s="7">
        <v>8.9078333333333308</v>
      </c>
      <c r="FD126" s="7">
        <v>8.7139000000000006</v>
      </c>
      <c r="FE126" s="7">
        <v>12.883800000000001</v>
      </c>
      <c r="FF126" s="7">
        <v>4.7374666666666601</v>
      </c>
      <c r="FG126" s="7">
        <v>959.17340933333298</v>
      </c>
      <c r="FH126" s="7">
        <v>6.9275149999999996</v>
      </c>
      <c r="FI126" s="7">
        <v>39.207124</v>
      </c>
      <c r="FJ126" s="7">
        <v>2.6659123333333299</v>
      </c>
      <c r="FK126" s="7">
        <v>60.792876</v>
      </c>
      <c r="FL126" s="7">
        <v>4.2616026666666604</v>
      </c>
      <c r="FM126" s="7">
        <v>3.3574053333333298</v>
      </c>
      <c r="FN126" s="7">
        <v>-0.39665699999999998</v>
      </c>
      <c r="FO126" s="7">
        <v>-1.14725366666666</v>
      </c>
      <c r="FP126" s="7">
        <v>6.0328799999999996</v>
      </c>
      <c r="FQ126" s="7">
        <v>0</v>
      </c>
      <c r="FR126" s="7">
        <v>177.333333333333</v>
      </c>
      <c r="FS126" s="7">
        <v>26.433333333333302</v>
      </c>
      <c r="FT126" s="7">
        <v>117.73333333333299</v>
      </c>
      <c r="FU126" s="7">
        <v>33.1666666666666</v>
      </c>
      <c r="FV126" s="7">
        <v>16.966666666666601</v>
      </c>
      <c r="FW126" s="7">
        <v>16.2</v>
      </c>
      <c r="FX126" s="7">
        <v>37.766666666666602</v>
      </c>
      <c r="FY126" s="7">
        <v>40.466666666666598</v>
      </c>
      <c r="FZ126" s="7">
        <v>10.066666666666601</v>
      </c>
      <c r="GA126" s="7">
        <v>10.2633333333333</v>
      </c>
    </row>
    <row r="127" spans="1:183" x14ac:dyDescent="0.3">
      <c r="A127" s="6">
        <v>40359</v>
      </c>
      <c r="B127" s="7">
        <v>13.7</v>
      </c>
      <c r="C127" s="7">
        <v>0</v>
      </c>
      <c r="D127" s="7">
        <v>0</v>
      </c>
      <c r="E127" s="7">
        <v>0</v>
      </c>
      <c r="F127" s="7">
        <v>13.3</v>
      </c>
      <c r="G127" s="7">
        <v>14.5</v>
      </c>
      <c r="H127" s="7">
        <v>13</v>
      </c>
      <c r="I127" s="7">
        <v>16.7</v>
      </c>
      <c r="J127" s="7">
        <v>0</v>
      </c>
      <c r="K127" s="7">
        <v>11.4</v>
      </c>
      <c r="L127" s="7">
        <v>14.14</v>
      </c>
      <c r="M127" s="7">
        <v>0.13</v>
      </c>
      <c r="N127" s="7">
        <v>15.8</v>
      </c>
      <c r="O127" s="7">
        <v>11.56</v>
      </c>
      <c r="P127" s="7">
        <v>8.8000000000000007</v>
      </c>
      <c r="Q127" s="7">
        <v>10.3</v>
      </c>
      <c r="R127" s="7">
        <v>16</v>
      </c>
      <c r="S127" s="7">
        <v>10.6</v>
      </c>
      <c r="T127" s="7">
        <v>20.2</v>
      </c>
      <c r="U127" s="7">
        <v>0</v>
      </c>
      <c r="V127" s="9">
        <f t="shared" ref="V127:W127" si="152">2/3*V126+1/3*V129</f>
        <v>25.43</v>
      </c>
      <c r="W127" s="9">
        <f t="shared" si="152"/>
        <v>28.266666666666666</v>
      </c>
      <c r="X127" s="9">
        <f>2/3*X126+1/3*X129</f>
        <v>9.336666666666666</v>
      </c>
      <c r="Y127" s="7">
        <v>52.1</v>
      </c>
      <c r="Z127" s="7">
        <v>55.8</v>
      </c>
      <c r="AA127" s="7">
        <v>58.8</v>
      </c>
      <c r="AB127" s="7">
        <v>50.4</v>
      </c>
      <c r="AC127" s="7">
        <v>55.6</v>
      </c>
      <c r="AD127" s="7">
        <v>22.195599999999999</v>
      </c>
      <c r="AE127" s="7">
        <v>25.5</v>
      </c>
      <c r="AF127" s="7">
        <v>27.2</v>
      </c>
      <c r="AG127" s="7">
        <v>14.9</v>
      </c>
      <c r="AH127" s="7">
        <v>2.2999999999999998</v>
      </c>
      <c r="AI127" s="7">
        <v>1.1000000000000001</v>
      </c>
      <c r="AJ127" s="7">
        <v>29.2</v>
      </c>
      <c r="AK127" s="7">
        <v>8.6</v>
      </c>
      <c r="AL127" s="7">
        <v>24.8</v>
      </c>
      <c r="AM127" s="7">
        <v>-2.2000000000000002</v>
      </c>
      <c r="AN127" s="7">
        <v>30.7</v>
      </c>
      <c r="AO127" s="7">
        <v>40</v>
      </c>
      <c r="AP127" s="7">
        <v>24.2</v>
      </c>
      <c r="AQ127" s="7">
        <v>21.2</v>
      </c>
      <c r="AR127" s="7">
        <v>36.1</v>
      </c>
      <c r="AS127" s="7">
        <v>17.8</v>
      </c>
      <c r="AT127" s="7">
        <v>22.3</v>
      </c>
      <c r="AU127" s="7">
        <v>28.4</v>
      </c>
      <c r="AV127" s="7">
        <v>20.100000000000001</v>
      </c>
      <c r="AW127" s="7">
        <v>1.7</v>
      </c>
      <c r="AX127" s="7">
        <v>42.3</v>
      </c>
      <c r="AY127" s="7">
        <v>55.9</v>
      </c>
      <c r="AZ127" s="7">
        <v>17.8</v>
      </c>
      <c r="BA127" s="7">
        <v>19</v>
      </c>
      <c r="BB127" s="7">
        <v>24.9</v>
      </c>
      <c r="BC127" s="7">
        <v>10.199999999999999</v>
      </c>
      <c r="BD127" s="7">
        <v>32.200000000000003</v>
      </c>
      <c r="BE127" s="7">
        <v>19.3</v>
      </c>
      <c r="BF127" s="7">
        <v>25.1</v>
      </c>
      <c r="BG127" s="7">
        <v>22.7</v>
      </c>
      <c r="BH127" s="7">
        <v>-5.2</v>
      </c>
      <c r="BI127" s="7">
        <v>48.9</v>
      </c>
      <c r="BJ127" s="7">
        <v>37</v>
      </c>
      <c r="BK127" s="7">
        <v>51.9</v>
      </c>
      <c r="BL127" s="7">
        <v>18.2</v>
      </c>
      <c r="BM127" s="7">
        <v>26.8</v>
      </c>
      <c r="BN127" s="7">
        <v>22.6</v>
      </c>
      <c r="BO127" s="7">
        <v>7.5</v>
      </c>
      <c r="BP127" s="7">
        <v>18.2</v>
      </c>
      <c r="BQ127" s="7">
        <v>33</v>
      </c>
      <c r="BR127" s="7">
        <v>21.8811</v>
      </c>
      <c r="BS127" s="7">
        <v>5.5</v>
      </c>
      <c r="BT127" s="7">
        <v>26.5</v>
      </c>
      <c r="BU127" s="7">
        <v>27</v>
      </c>
      <c r="BV127" s="7">
        <v>39.6</v>
      </c>
      <c r="BW127" s="7">
        <v>0</v>
      </c>
      <c r="BX127" s="7">
        <v>38.1</v>
      </c>
      <c r="BY127" s="7">
        <v>34.4</v>
      </c>
      <c r="BZ127" s="7">
        <v>59.7</v>
      </c>
      <c r="CA127" s="7">
        <v>34.5</v>
      </c>
      <c r="CB127" s="7">
        <v>55.5</v>
      </c>
      <c r="CC127" s="7">
        <v>38.1</v>
      </c>
      <c r="CD127" s="7">
        <v>35.6</v>
      </c>
      <c r="CE127" s="7">
        <v>123.5</v>
      </c>
      <c r="CF127" s="7">
        <v>84</v>
      </c>
      <c r="CG127" s="7">
        <v>105.06</v>
      </c>
      <c r="CH127" s="7">
        <v>45.6</v>
      </c>
      <c r="CI127" s="7">
        <v>67.900000000000006</v>
      </c>
      <c r="CJ127" s="7">
        <v>28.7</v>
      </c>
      <c r="CK127" s="7">
        <v>18.2</v>
      </c>
      <c r="CL127" s="7">
        <v>15.4</v>
      </c>
      <c r="CM127" s="7">
        <v>12.7</v>
      </c>
      <c r="CN127" s="7">
        <v>53.2</v>
      </c>
      <c r="CO127" s="7">
        <v>41.6</v>
      </c>
      <c r="CP127" s="7">
        <v>8.6999999999999993</v>
      </c>
      <c r="CQ127" s="7">
        <v>30.6</v>
      </c>
      <c r="CR127" s="7">
        <v>0</v>
      </c>
      <c r="CS127" s="7">
        <v>7.7</v>
      </c>
      <c r="CT127" s="7">
        <v>0</v>
      </c>
      <c r="CU127" s="7">
        <v>0</v>
      </c>
      <c r="CV127" s="7">
        <v>0</v>
      </c>
      <c r="CW127" s="7">
        <v>18.3</v>
      </c>
      <c r="CX127" s="7">
        <v>18.7</v>
      </c>
      <c r="CY127" s="7">
        <v>15.9</v>
      </c>
      <c r="CZ127" s="7">
        <v>18.399999999999999</v>
      </c>
      <c r="DA127" s="7">
        <v>17.7</v>
      </c>
      <c r="DB127" s="7">
        <v>0</v>
      </c>
      <c r="DC127" s="7">
        <v>28.3</v>
      </c>
      <c r="DD127" s="7">
        <v>0</v>
      </c>
      <c r="DE127" s="7">
        <v>15.19</v>
      </c>
      <c r="DF127" s="7">
        <v>10.199999999999999</v>
      </c>
      <c r="DG127" s="7">
        <v>9.89</v>
      </c>
      <c r="DH127" s="7">
        <v>23.64</v>
      </c>
      <c r="DI127" s="7">
        <v>28.3</v>
      </c>
      <c r="DJ127" s="7">
        <v>154.01</v>
      </c>
      <c r="DK127" s="7">
        <v>43.05</v>
      </c>
      <c r="DL127" s="7">
        <v>0</v>
      </c>
      <c r="DM127" s="7">
        <v>24542.748</v>
      </c>
      <c r="DN127" s="7">
        <v>15.65</v>
      </c>
      <c r="DO127" s="7">
        <v>24.56</v>
      </c>
      <c r="DP127" s="7">
        <v>18.46</v>
      </c>
      <c r="DQ127" s="7">
        <v>18.2</v>
      </c>
      <c r="DR127" s="7">
        <v>-60.56</v>
      </c>
      <c r="DS127" s="7">
        <v>-74.319999999999993</v>
      </c>
      <c r="DT127" s="7">
        <v>-51.47</v>
      </c>
      <c r="DU127" s="7">
        <v>-23.91</v>
      </c>
      <c r="DV127" s="7">
        <v>-67.819999999999993</v>
      </c>
      <c r="DW127" s="7">
        <v>-33.5</v>
      </c>
      <c r="DX127" s="7">
        <v>-77.599999999999994</v>
      </c>
      <c r="DY127" s="7">
        <v>-105.72</v>
      </c>
      <c r="DZ127" s="7">
        <v>0</v>
      </c>
      <c r="EA127" s="7">
        <v>0</v>
      </c>
      <c r="EB127" s="7">
        <v>2.2683</v>
      </c>
      <c r="EC127" s="7">
        <v>0</v>
      </c>
      <c r="ED127" s="7">
        <v>0</v>
      </c>
      <c r="EE127" s="7">
        <v>0</v>
      </c>
      <c r="EF127" s="7">
        <v>0</v>
      </c>
      <c r="EG127" s="7">
        <v>2.4500000000000002</v>
      </c>
      <c r="EH127" s="7">
        <v>2.25</v>
      </c>
      <c r="EI127" s="7">
        <v>2.27</v>
      </c>
      <c r="EJ127" s="7">
        <v>2.7</v>
      </c>
      <c r="EK127" s="7">
        <v>3.03</v>
      </c>
      <c r="EL127" s="7">
        <v>0</v>
      </c>
      <c r="EM127" s="7">
        <v>2.9</v>
      </c>
      <c r="EN127" s="7">
        <v>6.41</v>
      </c>
      <c r="EO127" s="7">
        <v>106.6</v>
      </c>
      <c r="EP127" s="7">
        <v>10.799999999999899</v>
      </c>
      <c r="EQ127" s="7">
        <v>3.6</v>
      </c>
      <c r="ER127" s="7">
        <v>12.799999999999899</v>
      </c>
      <c r="ES127" s="7">
        <v>9.6</v>
      </c>
      <c r="ET127" s="7">
        <v>3.5999999999999899</v>
      </c>
      <c r="EU127" s="7">
        <v>12.799999999999899</v>
      </c>
      <c r="EV127" s="7">
        <v>13.799999999999899</v>
      </c>
      <c r="EW127" s="7">
        <v>14</v>
      </c>
      <c r="EX127" s="7">
        <v>10.7</v>
      </c>
      <c r="EY127" s="7">
        <v>7.4</v>
      </c>
      <c r="EZ127" s="7">
        <v>8.3000000000000007</v>
      </c>
      <c r="FA127" s="7">
        <v>3.5</v>
      </c>
      <c r="FB127" s="7">
        <v>9.1</v>
      </c>
      <c r="FC127" s="7">
        <v>9.1485000000000003</v>
      </c>
      <c r="FD127" s="7">
        <v>8.9519000000000002</v>
      </c>
      <c r="FE127" s="7">
        <v>13.004200000000001</v>
      </c>
      <c r="FF127" s="7">
        <v>5.1369999999999898</v>
      </c>
      <c r="FG127" s="7">
        <v>951.89605500000005</v>
      </c>
      <c r="FH127" s="7">
        <v>6.5569319999999998</v>
      </c>
      <c r="FI127" s="7">
        <v>45.975786999999997</v>
      </c>
      <c r="FJ127" s="7">
        <v>3.0146009999999999</v>
      </c>
      <c r="FK127" s="7">
        <v>54.024213000000003</v>
      </c>
      <c r="FL127" s="7">
        <v>3.5423309999999901</v>
      </c>
      <c r="FM127" s="7">
        <v>3.93194</v>
      </c>
      <c r="FN127" s="7">
        <v>-0.32909100000000002</v>
      </c>
      <c r="FO127" s="7">
        <v>-1.4186239999999899</v>
      </c>
      <c r="FP127" s="7">
        <v>6.3380380000000001</v>
      </c>
      <c r="FQ127" s="7">
        <v>0</v>
      </c>
      <c r="FR127" s="7">
        <v>178.1</v>
      </c>
      <c r="FS127" s="7">
        <v>26.8</v>
      </c>
      <c r="FT127" s="7">
        <v>118.1</v>
      </c>
      <c r="FU127" s="7">
        <v>33.199999999999903</v>
      </c>
      <c r="FV127" s="7">
        <v>17</v>
      </c>
      <c r="FW127" s="7">
        <v>16.2</v>
      </c>
      <c r="FX127" s="7">
        <v>37.799999999999997</v>
      </c>
      <c r="FY127" s="7">
        <v>39.9</v>
      </c>
      <c r="FZ127" s="7">
        <v>10.199999999999999</v>
      </c>
      <c r="GA127" s="7">
        <v>9.89</v>
      </c>
    </row>
    <row r="128" spans="1:183" x14ac:dyDescent="0.3">
      <c r="A128" s="6">
        <v>40390</v>
      </c>
      <c r="B128" s="7">
        <v>13.4</v>
      </c>
      <c r="C128" s="7">
        <v>0</v>
      </c>
      <c r="D128" s="7">
        <v>0</v>
      </c>
      <c r="E128" s="7">
        <v>0</v>
      </c>
      <c r="F128" s="7">
        <v>11.4</v>
      </c>
      <c r="G128" s="7">
        <v>14</v>
      </c>
      <c r="H128" s="7">
        <v>13</v>
      </c>
      <c r="I128" s="7">
        <v>16.899999999999999</v>
      </c>
      <c r="J128" s="7">
        <v>0</v>
      </c>
      <c r="K128" s="7">
        <v>11.5</v>
      </c>
      <c r="L128" s="7">
        <v>13.94</v>
      </c>
      <c r="M128" s="7">
        <v>7.27</v>
      </c>
      <c r="N128" s="7">
        <v>15.44</v>
      </c>
      <c r="O128" s="7">
        <v>11.32</v>
      </c>
      <c r="P128" s="7">
        <v>8.64</v>
      </c>
      <c r="Q128" s="7">
        <v>8.9</v>
      </c>
      <c r="R128" s="7">
        <v>12.8</v>
      </c>
      <c r="S128" s="7">
        <v>6.4</v>
      </c>
      <c r="T128" s="7">
        <v>18.3</v>
      </c>
      <c r="U128" s="7">
        <v>0</v>
      </c>
      <c r="V128" s="9">
        <f t="shared" ref="V128:W128" si="153">1/3*V126+2/3*V129</f>
        <v>24.72</v>
      </c>
      <c r="W128" s="9">
        <f t="shared" si="153"/>
        <v>28.033333333333331</v>
      </c>
      <c r="X128" s="9">
        <f>1/3*X126+2/3*X129</f>
        <v>9.1833333333333336</v>
      </c>
      <c r="Y128" s="7">
        <v>51.2</v>
      </c>
      <c r="Z128" s="7">
        <v>52.7</v>
      </c>
      <c r="AA128" s="7">
        <v>57.1</v>
      </c>
      <c r="AB128" s="7">
        <v>49.4</v>
      </c>
      <c r="AC128" s="7">
        <v>56.3</v>
      </c>
      <c r="AD128" s="7">
        <v>21.197199999999999</v>
      </c>
      <c r="AE128" s="7">
        <v>24.9</v>
      </c>
      <c r="AF128" s="7">
        <v>26.6</v>
      </c>
      <c r="AG128" s="7">
        <v>15.8</v>
      </c>
      <c r="AH128" s="7">
        <v>0.9</v>
      </c>
      <c r="AI128" s="7">
        <v>-1.5</v>
      </c>
      <c r="AJ128" s="7">
        <v>28.2</v>
      </c>
      <c r="AK128" s="7">
        <v>10.4</v>
      </c>
      <c r="AL128" s="7">
        <v>23.3</v>
      </c>
      <c r="AM128" s="7">
        <v>1.5</v>
      </c>
      <c r="AN128" s="7">
        <v>31.3</v>
      </c>
      <c r="AO128" s="7">
        <v>30.9</v>
      </c>
      <c r="AP128" s="7">
        <v>24.1</v>
      </c>
      <c r="AQ128" s="7">
        <v>20.5</v>
      </c>
      <c r="AR128" s="7">
        <v>34</v>
      </c>
      <c r="AS128" s="7">
        <v>18.899999999999999</v>
      </c>
      <c r="AT128" s="7">
        <v>22.1</v>
      </c>
      <c r="AU128" s="7">
        <v>27.4</v>
      </c>
      <c r="AV128" s="7">
        <v>19.899999999999999</v>
      </c>
      <c r="AW128" s="7">
        <v>1.7</v>
      </c>
      <c r="AX128" s="7">
        <v>42.4</v>
      </c>
      <c r="AY128" s="7">
        <v>55.8</v>
      </c>
      <c r="AZ128" s="7">
        <v>18.899999999999999</v>
      </c>
      <c r="BA128" s="7">
        <v>19.2</v>
      </c>
      <c r="BB128" s="7">
        <v>25.1</v>
      </c>
      <c r="BC128" s="7">
        <v>9.9</v>
      </c>
      <c r="BD128" s="7">
        <v>20.5</v>
      </c>
      <c r="BE128" s="7">
        <v>18.100000000000001</v>
      </c>
      <c r="BF128" s="7">
        <v>24.1</v>
      </c>
      <c r="BG128" s="7">
        <v>24.5</v>
      </c>
      <c r="BH128" s="7">
        <v>-8.6999999999999993</v>
      </c>
      <c r="BI128" s="7">
        <v>52.9</v>
      </c>
      <c r="BJ128" s="7">
        <v>35.200000000000003</v>
      </c>
      <c r="BK128" s="7">
        <v>45.6</v>
      </c>
      <c r="BL128" s="7">
        <v>15.5</v>
      </c>
      <c r="BM128" s="7">
        <v>27.3</v>
      </c>
      <c r="BN128" s="7">
        <v>28.5</v>
      </c>
      <c r="BO128" s="7">
        <v>9.4</v>
      </c>
      <c r="BP128" s="7">
        <v>18.2</v>
      </c>
      <c r="BQ128" s="7">
        <v>29.7</v>
      </c>
      <c r="BR128" s="7">
        <v>21.5947</v>
      </c>
      <c r="BS128" s="7">
        <v>6.8</v>
      </c>
      <c r="BT128" s="7">
        <v>26.8</v>
      </c>
      <c r="BU128" s="7">
        <v>27</v>
      </c>
      <c r="BV128" s="7">
        <v>29.2</v>
      </c>
      <c r="BW128" s="7">
        <v>0</v>
      </c>
      <c r="BX128" s="7">
        <v>37.200000000000003</v>
      </c>
      <c r="BY128" s="7">
        <v>34.5</v>
      </c>
      <c r="BZ128" s="7">
        <v>48.4</v>
      </c>
      <c r="CA128" s="7">
        <v>35.299999999999997</v>
      </c>
      <c r="CB128" s="7">
        <v>50.9</v>
      </c>
      <c r="CC128" s="7">
        <v>37.200000000000003</v>
      </c>
      <c r="CD128" s="7">
        <v>33.299999999999997</v>
      </c>
      <c r="CE128" s="7">
        <v>97.2</v>
      </c>
      <c r="CF128" s="7">
        <v>88.2</v>
      </c>
      <c r="CG128" s="7">
        <v>104.72</v>
      </c>
      <c r="CH128" s="7">
        <v>39.4</v>
      </c>
      <c r="CI128" s="7">
        <v>67.7</v>
      </c>
      <c r="CJ128" s="7">
        <v>29.4</v>
      </c>
      <c r="CK128" s="7">
        <v>12.6</v>
      </c>
      <c r="CL128" s="7">
        <v>9.6999999999999993</v>
      </c>
      <c r="CM128" s="7">
        <v>7.1</v>
      </c>
      <c r="CN128" s="7">
        <v>39.4</v>
      </c>
      <c r="CO128" s="7">
        <v>36.6</v>
      </c>
      <c r="CP128" s="7">
        <v>3</v>
      </c>
      <c r="CQ128" s="7">
        <v>20.9</v>
      </c>
      <c r="CR128" s="7">
        <v>0</v>
      </c>
      <c r="CS128" s="7">
        <v>6.7</v>
      </c>
      <c r="CT128" s="7">
        <v>0</v>
      </c>
      <c r="CU128" s="7">
        <v>0</v>
      </c>
      <c r="CV128" s="7">
        <v>0</v>
      </c>
      <c r="CW128" s="7">
        <v>17.899999999999999</v>
      </c>
      <c r="CX128" s="7">
        <v>18.2</v>
      </c>
      <c r="CY128" s="7">
        <v>16.100000000000001</v>
      </c>
      <c r="CZ128" s="7">
        <v>17.899999999999999</v>
      </c>
      <c r="DA128" s="7">
        <v>18.2</v>
      </c>
      <c r="DB128" s="7">
        <v>0</v>
      </c>
      <c r="DC128" s="7">
        <v>26</v>
      </c>
      <c r="DD128" s="7">
        <v>0</v>
      </c>
      <c r="DE128" s="7">
        <v>14.69</v>
      </c>
      <c r="DF128" s="9">
        <f>2/3*DF127+1/3*DF130</f>
        <v>10.299999999999999</v>
      </c>
      <c r="DG128" s="9">
        <f>2/3*DG127+1/3*DG130</f>
        <v>9.6999999999999993</v>
      </c>
      <c r="DH128" s="7">
        <v>14.6</v>
      </c>
      <c r="DI128" s="7">
        <v>27.6</v>
      </c>
      <c r="DJ128" s="7">
        <v>178.75</v>
      </c>
      <c r="DK128" s="7">
        <v>40.909999999999997</v>
      </c>
      <c r="DL128" s="7">
        <v>0</v>
      </c>
      <c r="DM128" s="7">
        <v>25388.9395</v>
      </c>
      <c r="DN128" s="7">
        <v>15.5</v>
      </c>
      <c r="DO128" s="7">
        <v>22.9</v>
      </c>
      <c r="DP128" s="7">
        <v>17.600000000000001</v>
      </c>
      <c r="DQ128" s="7">
        <v>18.399999999999999</v>
      </c>
      <c r="DR128" s="7">
        <v>49.7</v>
      </c>
      <c r="DS128" s="7">
        <v>-126.43</v>
      </c>
      <c r="DT128" s="7">
        <v>-15.97</v>
      </c>
      <c r="DU128" s="7">
        <v>-27.27</v>
      </c>
      <c r="DV128" s="7">
        <v>201.42</v>
      </c>
      <c r="DW128" s="7">
        <v>-59.7</v>
      </c>
      <c r="DX128" s="7">
        <v>310</v>
      </c>
      <c r="DY128" s="7">
        <v>-12.15</v>
      </c>
      <c r="DZ128" s="7">
        <v>0</v>
      </c>
      <c r="EA128" s="7">
        <v>0</v>
      </c>
      <c r="EB128" s="7">
        <v>1.4696</v>
      </c>
      <c r="EC128" s="7">
        <v>0</v>
      </c>
      <c r="ED128" s="7">
        <v>0</v>
      </c>
      <c r="EE128" s="7">
        <v>0</v>
      </c>
      <c r="EF128" s="7">
        <v>0</v>
      </c>
      <c r="EG128" s="7">
        <v>1.95</v>
      </c>
      <c r="EH128" s="7">
        <v>1.99</v>
      </c>
      <c r="EI128" s="7">
        <v>2.1</v>
      </c>
      <c r="EJ128" s="7">
        <v>2.57</v>
      </c>
      <c r="EK128" s="7">
        <v>2.89</v>
      </c>
      <c r="EL128" s="7">
        <v>0</v>
      </c>
      <c r="EM128" s="7">
        <v>3.3</v>
      </c>
      <c r="EN128" s="7">
        <v>4.84</v>
      </c>
      <c r="EO128" s="7">
        <v>105.9</v>
      </c>
      <c r="EP128" s="7">
        <v>10.5</v>
      </c>
      <c r="EQ128" s="7">
        <v>3.8333333333333299</v>
      </c>
      <c r="ER128" s="7">
        <v>12.3666666666666</v>
      </c>
      <c r="ES128" s="7">
        <v>9.6</v>
      </c>
      <c r="ET128" s="7">
        <v>3.8333333333333299</v>
      </c>
      <c r="EU128" s="7">
        <v>12.3</v>
      </c>
      <c r="EV128" s="7">
        <v>13.5</v>
      </c>
      <c r="EW128" s="7">
        <v>14</v>
      </c>
      <c r="EX128" s="7">
        <v>10.066666666666601</v>
      </c>
      <c r="EY128" s="7">
        <v>8.4</v>
      </c>
      <c r="EZ128" s="7">
        <v>8.43333333333333</v>
      </c>
      <c r="FA128" s="7">
        <v>3.7666666666666599</v>
      </c>
      <c r="FB128" s="7">
        <v>9</v>
      </c>
      <c r="FC128" s="7">
        <v>9.1045666666666598</v>
      </c>
      <c r="FD128" s="7">
        <v>8.8865999999999996</v>
      </c>
      <c r="FE128" s="7">
        <v>12.8993666666666</v>
      </c>
      <c r="FF128" s="7">
        <v>5.1701666666666597</v>
      </c>
      <c r="FG128" s="7">
        <v>1013.3092656666601</v>
      </c>
      <c r="FH128" s="7">
        <v>6.8151153333333303</v>
      </c>
      <c r="FI128" s="7">
        <v>54.894022999999997</v>
      </c>
      <c r="FJ128" s="7">
        <v>3.7871416666666602</v>
      </c>
      <c r="FK128" s="7">
        <v>45.105977000000003</v>
      </c>
      <c r="FL128" s="7">
        <v>3.0279736666666599</v>
      </c>
      <c r="FM128" s="7">
        <v>4.3330869999999999</v>
      </c>
      <c r="FN128" s="7">
        <v>-0.33144833333333301</v>
      </c>
      <c r="FO128" s="7">
        <v>-1.0581446666666601</v>
      </c>
      <c r="FP128" s="7">
        <v>6.8925840000000003</v>
      </c>
      <c r="FQ128" s="7">
        <v>0</v>
      </c>
      <c r="FR128" s="7">
        <v>178.73333333333301</v>
      </c>
      <c r="FS128" s="7">
        <v>26.966666666666601</v>
      </c>
      <c r="FT128" s="7">
        <v>118.533333333333</v>
      </c>
      <c r="FU128" s="7">
        <v>33.233333333333299</v>
      </c>
      <c r="FV128" s="7">
        <v>16.966666666666601</v>
      </c>
      <c r="FW128" s="7">
        <v>16.266666666666602</v>
      </c>
      <c r="FX128" s="7">
        <v>38.033333333333303</v>
      </c>
      <c r="FY128" s="7">
        <v>39.6</v>
      </c>
      <c r="FZ128" s="7">
        <v>10.3</v>
      </c>
      <c r="GA128" s="7">
        <v>9.6999999999999993</v>
      </c>
    </row>
    <row r="129" spans="1:183" x14ac:dyDescent="0.3">
      <c r="A129" s="6">
        <v>40421</v>
      </c>
      <c r="B129" s="7">
        <v>13.9</v>
      </c>
      <c r="C129" s="7">
        <v>0</v>
      </c>
      <c r="D129" s="7">
        <v>0</v>
      </c>
      <c r="E129" s="7">
        <v>0</v>
      </c>
      <c r="F129" s="7">
        <v>11.7</v>
      </c>
      <c r="G129" s="7">
        <v>14.7</v>
      </c>
      <c r="H129" s="7">
        <v>13.4</v>
      </c>
      <c r="I129" s="7">
        <v>18.399999999999999</v>
      </c>
      <c r="J129" s="7">
        <v>0</v>
      </c>
      <c r="K129" s="7">
        <v>12.6</v>
      </c>
      <c r="L129" s="7">
        <v>14.69</v>
      </c>
      <c r="M129" s="7">
        <v>5.88</v>
      </c>
      <c r="N129" s="7">
        <v>14.85</v>
      </c>
      <c r="O129" s="7">
        <v>18.27</v>
      </c>
      <c r="P129" s="7">
        <v>12.78</v>
      </c>
      <c r="Q129" s="7">
        <v>7</v>
      </c>
      <c r="R129" s="7">
        <v>8.1</v>
      </c>
      <c r="S129" s="7">
        <v>5</v>
      </c>
      <c r="T129" s="7">
        <v>11</v>
      </c>
      <c r="U129" s="7">
        <v>0</v>
      </c>
      <c r="V129" s="7">
        <v>24.01</v>
      </c>
      <c r="W129" s="7">
        <v>27.8</v>
      </c>
      <c r="X129" s="7">
        <v>9.0299999999999994</v>
      </c>
      <c r="Y129" s="7">
        <v>51.7</v>
      </c>
      <c r="Z129" s="7">
        <v>53.1</v>
      </c>
      <c r="AA129" s="7">
        <v>58</v>
      </c>
      <c r="AB129" s="7">
        <v>51.9</v>
      </c>
      <c r="AC129" s="7">
        <v>57.6</v>
      </c>
      <c r="AD129" s="7">
        <v>19.79</v>
      </c>
      <c r="AE129" s="7">
        <v>24.8</v>
      </c>
      <c r="AF129" s="7">
        <v>26.3</v>
      </c>
      <c r="AG129" s="7">
        <v>15.8</v>
      </c>
      <c r="AH129" s="7">
        <v>2.5</v>
      </c>
      <c r="AI129" s="7">
        <v>-2.2000000000000002</v>
      </c>
      <c r="AJ129" s="7">
        <v>26.5</v>
      </c>
      <c r="AK129" s="7">
        <v>11.5</v>
      </c>
      <c r="AL129" s="7">
        <v>22.6</v>
      </c>
      <c r="AM129" s="7">
        <v>3.9</v>
      </c>
      <c r="AN129" s="7">
        <v>30.5</v>
      </c>
      <c r="AO129" s="7">
        <v>23.6</v>
      </c>
      <c r="AP129" s="7">
        <v>24</v>
      </c>
      <c r="AQ129" s="7">
        <v>20.6</v>
      </c>
      <c r="AR129" s="7">
        <v>33.5</v>
      </c>
      <c r="AS129" s="7">
        <v>18.600000000000001</v>
      </c>
      <c r="AT129" s="7">
        <v>22.2</v>
      </c>
      <c r="AU129" s="7">
        <v>27</v>
      </c>
      <c r="AV129" s="7">
        <v>20.100000000000001</v>
      </c>
      <c r="AW129" s="7">
        <v>1.7</v>
      </c>
      <c r="AX129" s="7">
        <v>42</v>
      </c>
      <c r="AY129" s="7">
        <v>56.3</v>
      </c>
      <c r="AZ129" s="7">
        <v>18.600000000000001</v>
      </c>
      <c r="BA129" s="7">
        <v>20.3</v>
      </c>
      <c r="BB129" s="7">
        <v>24.9</v>
      </c>
      <c r="BC129" s="7">
        <v>10.5</v>
      </c>
      <c r="BD129" s="7">
        <v>20.9</v>
      </c>
      <c r="BE129" s="7">
        <v>17.899999999999999</v>
      </c>
      <c r="BF129" s="7">
        <v>22.8</v>
      </c>
      <c r="BG129" s="7">
        <v>24.6</v>
      </c>
      <c r="BH129" s="7">
        <v>-7</v>
      </c>
      <c r="BI129" s="7">
        <v>55.3</v>
      </c>
      <c r="BJ129" s="7">
        <v>34.799999999999997</v>
      </c>
      <c r="BK129" s="7">
        <v>40.200000000000003</v>
      </c>
      <c r="BL129" s="7">
        <v>15.1</v>
      </c>
      <c r="BM129" s="7">
        <v>26.9</v>
      </c>
      <c r="BN129" s="7">
        <v>39.6</v>
      </c>
      <c r="BO129" s="7">
        <v>12.5</v>
      </c>
      <c r="BP129" s="7">
        <v>16</v>
      </c>
      <c r="BQ129" s="7">
        <v>30</v>
      </c>
      <c r="BR129" s="7">
        <v>21.127300000000002</v>
      </c>
      <c r="BS129" s="7">
        <v>8.1</v>
      </c>
      <c r="BT129" s="7">
        <v>26.3</v>
      </c>
      <c r="BU129" s="7">
        <v>27.3</v>
      </c>
      <c r="BV129" s="7">
        <v>1.38</v>
      </c>
      <c r="BW129" s="7">
        <v>0</v>
      </c>
      <c r="BX129" s="7">
        <v>36.700000000000003</v>
      </c>
      <c r="BY129" s="7">
        <v>33.9</v>
      </c>
      <c r="BZ129" s="7">
        <v>40.799999999999997</v>
      </c>
      <c r="CA129" s="7">
        <v>34.299999999999997</v>
      </c>
      <c r="CB129" s="7">
        <v>53.6</v>
      </c>
      <c r="CC129" s="7">
        <v>36.700000000000003</v>
      </c>
      <c r="CD129" s="7">
        <v>37.9</v>
      </c>
      <c r="CE129" s="7">
        <v>92.7</v>
      </c>
      <c r="CF129" s="7">
        <v>84.3</v>
      </c>
      <c r="CG129" s="7">
        <v>104.11</v>
      </c>
      <c r="CH129" s="7">
        <v>35</v>
      </c>
      <c r="CI129" s="7">
        <v>66.099999999999994</v>
      </c>
      <c r="CJ129" s="7">
        <v>29.1</v>
      </c>
      <c r="CK129" s="7">
        <v>10.7</v>
      </c>
      <c r="CL129" s="7">
        <v>6.7</v>
      </c>
      <c r="CM129" s="7">
        <v>4.0999999999999996</v>
      </c>
      <c r="CN129" s="7">
        <v>30.3</v>
      </c>
      <c r="CO129" s="7">
        <v>33.299999999999997</v>
      </c>
      <c r="CP129" s="7">
        <v>-2.4</v>
      </c>
      <c r="CQ129" s="7">
        <v>17</v>
      </c>
      <c r="CR129" s="7">
        <v>0</v>
      </c>
      <c r="CS129" s="7">
        <v>6.2</v>
      </c>
      <c r="CT129" s="7">
        <v>0</v>
      </c>
      <c r="CU129" s="7">
        <v>0</v>
      </c>
      <c r="CV129" s="7">
        <v>0</v>
      </c>
      <c r="CW129" s="7">
        <v>18.399999999999999</v>
      </c>
      <c r="CX129" s="7">
        <v>18.8</v>
      </c>
      <c r="CY129" s="7">
        <v>15.9</v>
      </c>
      <c r="CZ129" s="7">
        <v>18.399999999999999</v>
      </c>
      <c r="DA129" s="7">
        <v>18.8</v>
      </c>
      <c r="DB129" s="7">
        <v>0</v>
      </c>
      <c r="DC129" s="7">
        <v>28.1</v>
      </c>
      <c r="DD129" s="7">
        <v>0</v>
      </c>
      <c r="DE129" s="7">
        <v>14.95</v>
      </c>
      <c r="DF129" s="9">
        <f>1/3*DF127+2/3*DF130</f>
        <v>10.399999999999999</v>
      </c>
      <c r="DG129" s="9">
        <f>1/3*DG127+2/3*DG130</f>
        <v>9.51</v>
      </c>
      <c r="DH129" s="7">
        <v>16.14</v>
      </c>
      <c r="DI129" s="7">
        <v>35.200000000000003</v>
      </c>
      <c r="DJ129" s="7">
        <v>28.12</v>
      </c>
      <c r="DK129" s="7">
        <v>40.04</v>
      </c>
      <c r="DL129" s="7">
        <v>0</v>
      </c>
      <c r="DM129" s="7">
        <v>25478.377100000002</v>
      </c>
      <c r="DN129" s="7">
        <v>16</v>
      </c>
      <c r="DO129" s="7">
        <v>21.9</v>
      </c>
      <c r="DP129" s="7">
        <v>19.2</v>
      </c>
      <c r="DQ129" s="7">
        <v>18.600000000000001</v>
      </c>
      <c r="DR129" s="7">
        <v>32.85</v>
      </c>
      <c r="DS129" s="7">
        <v>-206.98</v>
      </c>
      <c r="DT129" s="7">
        <v>-33.520000000000003</v>
      </c>
      <c r="DU129" s="7">
        <v>-20.02</v>
      </c>
      <c r="DV129" s="7">
        <v>115.96</v>
      </c>
      <c r="DW129" s="7">
        <v>229.87</v>
      </c>
      <c r="DX129" s="7">
        <v>269.69</v>
      </c>
      <c r="DY129" s="7">
        <v>-23.21</v>
      </c>
      <c r="DZ129" s="7">
        <v>0</v>
      </c>
      <c r="EA129" s="7">
        <v>0</v>
      </c>
      <c r="EB129" s="7">
        <v>2.3199999999999998</v>
      </c>
      <c r="EC129" s="7">
        <v>0</v>
      </c>
      <c r="ED129" s="7">
        <v>0</v>
      </c>
      <c r="EE129" s="7">
        <v>0</v>
      </c>
      <c r="EF129" s="7">
        <v>0</v>
      </c>
      <c r="EG129" s="7">
        <v>1.97</v>
      </c>
      <c r="EH129" s="7">
        <v>1.98</v>
      </c>
      <c r="EI129" s="7">
        <v>2.0299999999999998</v>
      </c>
      <c r="EJ129" s="7">
        <v>2.42</v>
      </c>
      <c r="EK129" s="7">
        <v>2.7</v>
      </c>
      <c r="EL129" s="7">
        <v>0</v>
      </c>
      <c r="EM129" s="7">
        <v>3.5</v>
      </c>
      <c r="EN129" s="7">
        <v>4.32</v>
      </c>
      <c r="EO129" s="7">
        <v>106</v>
      </c>
      <c r="EP129" s="7">
        <v>10.199999999999999</v>
      </c>
      <c r="EQ129" s="7">
        <v>4.0666666666666602</v>
      </c>
      <c r="ER129" s="7">
        <v>11.9333333333333</v>
      </c>
      <c r="ES129" s="7">
        <v>9.6</v>
      </c>
      <c r="ET129" s="7">
        <v>4.0666666666666602</v>
      </c>
      <c r="EU129" s="7">
        <v>11.8</v>
      </c>
      <c r="EV129" s="7">
        <v>13.2</v>
      </c>
      <c r="EW129" s="7">
        <v>14</v>
      </c>
      <c r="EX129" s="7">
        <v>9.43333333333333</v>
      </c>
      <c r="EY129" s="7">
        <v>9.4</v>
      </c>
      <c r="EZ129" s="7">
        <v>8.5666666666666593</v>
      </c>
      <c r="FA129" s="7">
        <v>4.0333333333333297</v>
      </c>
      <c r="FB129" s="7">
        <v>8.9</v>
      </c>
      <c r="FC129" s="7">
        <v>9.06063333333333</v>
      </c>
      <c r="FD129" s="7">
        <v>8.8213000000000008</v>
      </c>
      <c r="FE129" s="7">
        <v>12.7945333333333</v>
      </c>
      <c r="FF129" s="7">
        <v>5.2033333333333296</v>
      </c>
      <c r="FG129" s="7">
        <v>1074.72247633333</v>
      </c>
      <c r="FH129" s="7">
        <v>7.07329866666666</v>
      </c>
      <c r="FI129" s="7">
        <v>63.812258999999997</v>
      </c>
      <c r="FJ129" s="7">
        <v>4.5596823333333303</v>
      </c>
      <c r="FK129" s="7">
        <v>36.187741000000003</v>
      </c>
      <c r="FL129" s="7">
        <v>2.5136163333333301</v>
      </c>
      <c r="FM129" s="7">
        <v>4.7342339999999998</v>
      </c>
      <c r="FN129" s="7">
        <v>-0.333805666666666</v>
      </c>
      <c r="FO129" s="7">
        <v>-0.69766533333333403</v>
      </c>
      <c r="FP129" s="7">
        <v>7.4471299999999996</v>
      </c>
      <c r="FQ129" s="7">
        <v>0</v>
      </c>
      <c r="FR129" s="7">
        <v>179.36666666666599</v>
      </c>
      <c r="FS129" s="7">
        <v>27.133333333333301</v>
      </c>
      <c r="FT129" s="7">
        <v>118.966666666666</v>
      </c>
      <c r="FU129" s="7">
        <v>33.266666666666602</v>
      </c>
      <c r="FV129" s="7">
        <v>16.933333333333302</v>
      </c>
      <c r="FW129" s="7">
        <v>16.3333333333333</v>
      </c>
      <c r="FX129" s="7">
        <v>38.266666666666602</v>
      </c>
      <c r="FY129" s="7">
        <v>39.299999999999997</v>
      </c>
      <c r="FZ129" s="7">
        <v>10.4</v>
      </c>
      <c r="GA129" s="7">
        <v>9.51</v>
      </c>
    </row>
    <row r="130" spans="1:183" x14ac:dyDescent="0.3">
      <c r="A130" s="6">
        <v>40451</v>
      </c>
      <c r="B130" s="7">
        <v>13.3</v>
      </c>
      <c r="C130" s="7">
        <v>0</v>
      </c>
      <c r="D130" s="7">
        <v>0</v>
      </c>
      <c r="E130" s="7">
        <v>0</v>
      </c>
      <c r="F130" s="7">
        <v>11</v>
      </c>
      <c r="G130" s="7">
        <v>14.2</v>
      </c>
      <c r="H130" s="7">
        <v>12</v>
      </c>
      <c r="I130" s="7">
        <v>17.3</v>
      </c>
      <c r="J130" s="7">
        <v>0</v>
      </c>
      <c r="K130" s="7">
        <v>8.1</v>
      </c>
      <c r="L130" s="7">
        <v>8.58</v>
      </c>
      <c r="M130" s="7">
        <v>5.31</v>
      </c>
      <c r="N130" s="7">
        <v>5.96</v>
      </c>
      <c r="O130" s="7">
        <v>16</v>
      </c>
      <c r="P130" s="7">
        <v>16.329999999999998</v>
      </c>
      <c r="Q130" s="7">
        <v>7.2</v>
      </c>
      <c r="R130" s="7">
        <v>13.5</v>
      </c>
      <c r="S130" s="7">
        <v>2.5</v>
      </c>
      <c r="T130" s="7">
        <v>18.899999999999999</v>
      </c>
      <c r="U130" s="7">
        <v>0</v>
      </c>
      <c r="V130" s="9">
        <f t="shared" ref="V130:W130" si="154">2/3*V129+1/3*V132</f>
        <v>23.463333333333335</v>
      </c>
      <c r="W130" s="9">
        <f t="shared" si="154"/>
        <v>28.833333333333329</v>
      </c>
      <c r="X130" s="9">
        <f>2/3*X129+1/3*X132</f>
        <v>9.76</v>
      </c>
      <c r="Y130" s="7">
        <v>53.8</v>
      </c>
      <c r="Z130" s="7">
        <v>56.4</v>
      </c>
      <c r="AA130" s="7">
        <v>57.9</v>
      </c>
      <c r="AB130" s="7">
        <v>52.9</v>
      </c>
      <c r="AC130" s="7">
        <v>55.2</v>
      </c>
      <c r="AD130" s="7">
        <v>15.613899999999999</v>
      </c>
      <c r="AE130" s="7">
        <v>24.5</v>
      </c>
      <c r="AF130" s="7">
        <v>25.9</v>
      </c>
      <c r="AG130" s="7">
        <v>17.100000000000001</v>
      </c>
      <c r="AH130" s="7">
        <v>4.0999999999999996</v>
      </c>
      <c r="AI130" s="7">
        <v>-4.5999999999999996</v>
      </c>
      <c r="AJ130" s="7">
        <v>26</v>
      </c>
      <c r="AK130" s="7">
        <v>12.3</v>
      </c>
      <c r="AL130" s="7">
        <v>23</v>
      </c>
      <c r="AM130" s="7">
        <v>5.2</v>
      </c>
      <c r="AN130" s="7">
        <v>30.3</v>
      </c>
      <c r="AO130" s="7">
        <v>20</v>
      </c>
      <c r="AP130" s="7">
        <v>24.1</v>
      </c>
      <c r="AQ130" s="7">
        <v>20.399999999999999</v>
      </c>
      <c r="AR130" s="7">
        <v>31.9</v>
      </c>
      <c r="AS130" s="7">
        <v>17.7</v>
      </c>
      <c r="AT130" s="7">
        <v>22</v>
      </c>
      <c r="AU130" s="7">
        <v>26.7</v>
      </c>
      <c r="AV130" s="7">
        <v>20.2</v>
      </c>
      <c r="AW130" s="7">
        <v>1.7</v>
      </c>
      <c r="AX130" s="7">
        <v>42</v>
      </c>
      <c r="AY130" s="7">
        <v>56.4</v>
      </c>
      <c r="AZ130" s="7">
        <v>17.7</v>
      </c>
      <c r="BA130" s="7">
        <v>17.899999999999999</v>
      </c>
      <c r="BB130" s="7">
        <v>25.4</v>
      </c>
      <c r="BC130" s="7">
        <v>8.3000000000000007</v>
      </c>
      <c r="BD130" s="7">
        <v>26</v>
      </c>
      <c r="BE130" s="7">
        <v>17.600000000000001</v>
      </c>
      <c r="BF130" s="7">
        <v>22</v>
      </c>
      <c r="BG130" s="7">
        <v>27.5</v>
      </c>
      <c r="BH130" s="7">
        <v>-5.5</v>
      </c>
      <c r="BI130" s="7">
        <v>44.4</v>
      </c>
      <c r="BJ130" s="7">
        <v>34.700000000000003</v>
      </c>
      <c r="BK130" s="7">
        <v>36.799999999999997</v>
      </c>
      <c r="BL130" s="7">
        <v>15.5</v>
      </c>
      <c r="BM130" s="7">
        <v>25.9</v>
      </c>
      <c r="BN130" s="7">
        <v>41</v>
      </c>
      <c r="BO130" s="7">
        <v>13.2</v>
      </c>
      <c r="BP130" s="7">
        <v>14.3</v>
      </c>
      <c r="BQ130" s="7">
        <v>26.7</v>
      </c>
      <c r="BR130" s="7">
        <v>19.872599999999998</v>
      </c>
      <c r="BS130" s="7">
        <v>9.6999999999999993</v>
      </c>
      <c r="BT130" s="7">
        <v>24.5</v>
      </c>
      <c r="BU130" s="7">
        <v>26.2</v>
      </c>
      <c r="BV130" s="7">
        <v>6.14</v>
      </c>
      <c r="BW130" s="7">
        <v>0</v>
      </c>
      <c r="BX130" s="7">
        <v>36.4</v>
      </c>
      <c r="BY130" s="7">
        <v>33.799999999999997</v>
      </c>
      <c r="BZ130" s="7">
        <v>36</v>
      </c>
      <c r="CA130" s="7">
        <v>33.299999999999997</v>
      </c>
      <c r="CB130" s="7">
        <v>54.6</v>
      </c>
      <c r="CC130" s="7">
        <v>36.4</v>
      </c>
      <c r="CD130" s="7">
        <v>35.6</v>
      </c>
      <c r="CE130" s="7">
        <v>87.7</v>
      </c>
      <c r="CF130" s="7">
        <v>83.7</v>
      </c>
      <c r="CG130" s="7">
        <v>103.52</v>
      </c>
      <c r="CH130" s="7">
        <v>32.5</v>
      </c>
      <c r="CI130" s="7">
        <v>63.1</v>
      </c>
      <c r="CJ130" s="7">
        <v>28.1</v>
      </c>
      <c r="CK130" s="7">
        <v>10.4</v>
      </c>
      <c r="CL130" s="7">
        <v>8.1999999999999993</v>
      </c>
      <c r="CM130" s="7">
        <v>5.8</v>
      </c>
      <c r="CN130" s="7">
        <v>27</v>
      </c>
      <c r="CO130" s="7">
        <v>33.200000000000003</v>
      </c>
      <c r="CP130" s="7">
        <v>-1.7</v>
      </c>
      <c r="CQ130" s="7">
        <v>21.1</v>
      </c>
      <c r="CR130" s="7">
        <v>0</v>
      </c>
      <c r="CS130" s="7">
        <v>6.2</v>
      </c>
      <c r="CT130" s="7">
        <v>0</v>
      </c>
      <c r="CU130" s="7">
        <v>0</v>
      </c>
      <c r="CV130" s="7">
        <v>0</v>
      </c>
      <c r="CW130" s="7">
        <v>18.84</v>
      </c>
      <c r="CX130" s="7">
        <v>19.100000000000001</v>
      </c>
      <c r="CY130" s="7">
        <v>17</v>
      </c>
      <c r="CZ130" s="7">
        <v>18.7</v>
      </c>
      <c r="DA130" s="7">
        <v>19.8</v>
      </c>
      <c r="DB130" s="7">
        <v>0</v>
      </c>
      <c r="DC130" s="7">
        <v>29.3</v>
      </c>
      <c r="DD130" s="7">
        <v>0</v>
      </c>
      <c r="DE130" s="7">
        <v>15.34</v>
      </c>
      <c r="DF130" s="7">
        <v>10.5</v>
      </c>
      <c r="DG130" s="7">
        <v>9.32</v>
      </c>
      <c r="DH130" s="7">
        <v>16.89</v>
      </c>
      <c r="DI130" s="7">
        <v>29.7</v>
      </c>
      <c r="DJ130" s="7">
        <v>30.77</v>
      </c>
      <c r="DK130" s="7">
        <v>37.89</v>
      </c>
      <c r="DL130" s="7">
        <v>0</v>
      </c>
      <c r="DM130" s="7">
        <v>26483.03</v>
      </c>
      <c r="DN130" s="7">
        <v>13.78</v>
      </c>
      <c r="DO130" s="7">
        <v>20.87</v>
      </c>
      <c r="DP130" s="7">
        <v>18.96</v>
      </c>
      <c r="DQ130" s="7">
        <v>18.5</v>
      </c>
      <c r="DR130" s="7">
        <v>15.25</v>
      </c>
      <c r="DS130" s="7">
        <v>-192.44</v>
      </c>
      <c r="DT130" s="7">
        <v>-25.83</v>
      </c>
      <c r="DU130" s="7">
        <v>-15.27</v>
      </c>
      <c r="DV130" s="7">
        <v>39.17</v>
      </c>
      <c r="DW130" s="7">
        <v>45.03</v>
      </c>
      <c r="DX130" s="7">
        <v>69.349999999999994</v>
      </c>
      <c r="DY130" s="7">
        <v>53.16</v>
      </c>
      <c r="DZ130" s="7">
        <v>0</v>
      </c>
      <c r="EA130" s="7">
        <v>0</v>
      </c>
      <c r="EB130" s="7">
        <v>2.5975000000000001</v>
      </c>
      <c r="EC130" s="7">
        <v>0</v>
      </c>
      <c r="ED130" s="7">
        <v>0</v>
      </c>
      <c r="EE130" s="7">
        <v>0</v>
      </c>
      <c r="EF130" s="7">
        <v>0</v>
      </c>
      <c r="EG130" s="7">
        <v>2.2004999999999999</v>
      </c>
      <c r="EH130" s="7">
        <v>2.17</v>
      </c>
      <c r="EI130" s="7">
        <v>2.1678000000000002</v>
      </c>
      <c r="EJ130" s="7">
        <v>2.54</v>
      </c>
      <c r="EK130" s="7">
        <v>2.8969</v>
      </c>
      <c r="EL130" s="7">
        <v>0</v>
      </c>
      <c r="EM130" s="7">
        <v>3.6</v>
      </c>
      <c r="EN130" s="7">
        <v>4.33</v>
      </c>
      <c r="EO130" s="7">
        <v>106.1</v>
      </c>
      <c r="EP130" s="7">
        <v>9.9</v>
      </c>
      <c r="EQ130" s="7">
        <v>4.2999999999999901</v>
      </c>
      <c r="ER130" s="7">
        <v>11.5</v>
      </c>
      <c r="ES130" s="7">
        <v>9.6</v>
      </c>
      <c r="ET130" s="7">
        <v>4.2999999999999901</v>
      </c>
      <c r="EU130" s="7">
        <v>11.3</v>
      </c>
      <c r="EV130" s="7">
        <v>12.9</v>
      </c>
      <c r="EW130" s="7">
        <v>14</v>
      </c>
      <c r="EX130" s="7">
        <v>8.8000000000000007</v>
      </c>
      <c r="EY130" s="7">
        <v>10.4</v>
      </c>
      <c r="EZ130" s="7">
        <v>8.6999999999999993</v>
      </c>
      <c r="FA130" s="7">
        <v>4.3</v>
      </c>
      <c r="FB130" s="7">
        <v>8.8000000000000007</v>
      </c>
      <c r="FC130" s="7">
        <v>9.0167000000000002</v>
      </c>
      <c r="FD130" s="7">
        <v>8.7560000000000002</v>
      </c>
      <c r="FE130" s="7">
        <v>12.6897</v>
      </c>
      <c r="FF130" s="7">
        <v>5.2365000000000004</v>
      </c>
      <c r="FG130" s="7">
        <v>1136.135687</v>
      </c>
      <c r="FH130" s="7">
        <v>7.3314819999999896</v>
      </c>
      <c r="FI130" s="7">
        <v>72.730495000000005</v>
      </c>
      <c r="FJ130" s="7">
        <v>5.3322229999999999</v>
      </c>
      <c r="FK130" s="7">
        <v>27.269504999999999</v>
      </c>
      <c r="FL130" s="7">
        <v>1.9992589999999999</v>
      </c>
      <c r="FM130" s="7">
        <v>5.1353809999999998</v>
      </c>
      <c r="FN130" s="7">
        <v>-0.33616299999999899</v>
      </c>
      <c r="FO130" s="7">
        <v>-0.33718600000000098</v>
      </c>
      <c r="FP130" s="7">
        <v>8.0016759999999998</v>
      </c>
      <c r="FQ130" s="7">
        <v>0</v>
      </c>
      <c r="FR130" s="7">
        <v>180</v>
      </c>
      <c r="FS130" s="7">
        <v>27.3</v>
      </c>
      <c r="FT130" s="7">
        <v>119.399999999999</v>
      </c>
      <c r="FU130" s="7">
        <v>33.299999999999997</v>
      </c>
      <c r="FV130" s="7">
        <v>16.899999999999999</v>
      </c>
      <c r="FW130" s="7">
        <v>16.399999999999999</v>
      </c>
      <c r="FX130" s="7">
        <v>38.499999999999901</v>
      </c>
      <c r="FY130" s="7">
        <v>39</v>
      </c>
      <c r="FZ130" s="7">
        <v>10.5</v>
      </c>
      <c r="GA130" s="7">
        <v>9.32</v>
      </c>
    </row>
    <row r="131" spans="1:183" x14ac:dyDescent="0.3">
      <c r="A131" s="6">
        <v>40482</v>
      </c>
      <c r="B131" s="7">
        <v>13.1</v>
      </c>
      <c r="C131" s="7">
        <v>0</v>
      </c>
      <c r="D131" s="7">
        <v>0</v>
      </c>
      <c r="E131" s="7">
        <v>0</v>
      </c>
      <c r="F131" s="7">
        <v>10.6</v>
      </c>
      <c r="G131" s="7">
        <v>14.3</v>
      </c>
      <c r="H131" s="7">
        <v>11.2</v>
      </c>
      <c r="I131" s="7">
        <v>17</v>
      </c>
      <c r="J131" s="7">
        <v>0</v>
      </c>
      <c r="K131" s="7">
        <v>5.9</v>
      </c>
      <c r="L131" s="7">
        <v>8.3699999999999992</v>
      </c>
      <c r="M131" s="7">
        <v>0.14000000000000001</v>
      </c>
      <c r="N131" s="7">
        <v>7.37</v>
      </c>
      <c r="O131" s="7">
        <v>11.72</v>
      </c>
      <c r="P131" s="7">
        <v>13.25</v>
      </c>
      <c r="Q131" s="7">
        <v>7.4</v>
      </c>
      <c r="R131" s="7">
        <v>12.5</v>
      </c>
      <c r="S131" s="7">
        <v>3.2</v>
      </c>
      <c r="T131" s="7">
        <v>11.6</v>
      </c>
      <c r="U131" s="7">
        <v>0</v>
      </c>
      <c r="V131" s="9">
        <f t="shared" ref="V131:W131" si="155">1/3*V129+2/3*V132</f>
        <v>22.916666666666668</v>
      </c>
      <c r="W131" s="9">
        <f t="shared" si="155"/>
        <v>29.866666666666664</v>
      </c>
      <c r="X131" s="9">
        <f>1/3*X129+2/3*X132</f>
        <v>10.49</v>
      </c>
      <c r="Y131" s="7">
        <v>54.7</v>
      </c>
      <c r="Z131" s="7">
        <v>57.1</v>
      </c>
      <c r="AA131" s="7">
        <v>57.4</v>
      </c>
      <c r="AB131" s="7">
        <v>54.8</v>
      </c>
      <c r="AC131" s="7">
        <v>56.4</v>
      </c>
      <c r="AD131" s="7">
        <v>15.938000000000001</v>
      </c>
      <c r="AE131" s="7">
        <v>24.4</v>
      </c>
      <c r="AF131" s="7">
        <v>25.7</v>
      </c>
      <c r="AG131" s="7">
        <v>18.2</v>
      </c>
      <c r="AH131" s="7">
        <v>4.9000000000000004</v>
      </c>
      <c r="AI131" s="7">
        <v>-5</v>
      </c>
      <c r="AJ131" s="7">
        <v>25.6</v>
      </c>
      <c r="AK131" s="7">
        <v>11.8</v>
      </c>
      <c r="AL131" s="7">
        <v>22.7</v>
      </c>
      <c r="AM131" s="7">
        <v>3.3</v>
      </c>
      <c r="AN131" s="7">
        <v>30.1</v>
      </c>
      <c r="AO131" s="7">
        <v>18.899999999999999</v>
      </c>
      <c r="AP131" s="7">
        <v>23.8</v>
      </c>
      <c r="AQ131" s="7">
        <v>20.6</v>
      </c>
      <c r="AR131" s="7">
        <v>31.9</v>
      </c>
      <c r="AS131" s="7">
        <v>17.2</v>
      </c>
      <c r="AT131" s="7">
        <v>22.3</v>
      </c>
      <c r="AU131" s="7">
        <v>26.4</v>
      </c>
      <c r="AV131" s="7">
        <v>20.3</v>
      </c>
      <c r="AW131" s="7">
        <v>1.7</v>
      </c>
      <c r="AX131" s="7">
        <v>42</v>
      </c>
      <c r="AY131" s="7">
        <v>56.4</v>
      </c>
      <c r="AZ131" s="7">
        <v>17.2</v>
      </c>
      <c r="BA131" s="7">
        <v>19.2</v>
      </c>
      <c r="BB131" s="7">
        <v>25.7</v>
      </c>
      <c r="BC131" s="7">
        <v>8</v>
      </c>
      <c r="BD131" s="7">
        <v>23.9</v>
      </c>
      <c r="BE131" s="7">
        <v>18.600000000000001</v>
      </c>
      <c r="BF131" s="7">
        <v>22.2</v>
      </c>
      <c r="BG131" s="7">
        <v>26.3</v>
      </c>
      <c r="BH131" s="7">
        <v>-5.2</v>
      </c>
      <c r="BI131" s="7">
        <v>40.700000000000003</v>
      </c>
      <c r="BJ131" s="7">
        <v>34.6</v>
      </c>
      <c r="BK131" s="7">
        <v>32.700000000000003</v>
      </c>
      <c r="BL131" s="7">
        <v>15.1</v>
      </c>
      <c r="BM131" s="7">
        <v>24.7</v>
      </c>
      <c r="BN131" s="7">
        <v>36.9</v>
      </c>
      <c r="BO131" s="7">
        <v>13.7</v>
      </c>
      <c r="BP131" s="7">
        <v>13</v>
      </c>
      <c r="BQ131" s="7">
        <v>24</v>
      </c>
      <c r="BR131" s="7">
        <v>19.4681</v>
      </c>
      <c r="BS131" s="7">
        <v>9.3000000000000007</v>
      </c>
      <c r="BT131" s="7">
        <v>23.8</v>
      </c>
      <c r="BU131" s="7">
        <v>25.7</v>
      </c>
      <c r="BV131" s="7">
        <v>7.86</v>
      </c>
      <c r="BW131" s="7">
        <v>0</v>
      </c>
      <c r="BX131" s="7">
        <v>36.5</v>
      </c>
      <c r="BY131" s="7">
        <v>33.799999999999997</v>
      </c>
      <c r="BZ131" s="7">
        <v>33.4</v>
      </c>
      <c r="CA131" s="7">
        <v>33.9</v>
      </c>
      <c r="CB131" s="7">
        <v>55.2</v>
      </c>
      <c r="CC131" s="7">
        <v>36.5</v>
      </c>
      <c r="CD131" s="7">
        <v>36.200000000000003</v>
      </c>
      <c r="CE131" s="7">
        <v>78.3</v>
      </c>
      <c r="CF131" s="7">
        <v>79.2</v>
      </c>
      <c r="CG131" s="7">
        <v>103.57</v>
      </c>
      <c r="CH131" s="7">
        <v>32</v>
      </c>
      <c r="CI131" s="7">
        <v>61.9</v>
      </c>
      <c r="CJ131" s="7">
        <v>28.3</v>
      </c>
      <c r="CK131" s="7">
        <v>11.4</v>
      </c>
      <c r="CL131" s="7">
        <v>9.1</v>
      </c>
      <c r="CM131" s="7">
        <v>6.8</v>
      </c>
      <c r="CN131" s="7">
        <v>26.6</v>
      </c>
      <c r="CO131" s="7">
        <v>34.5</v>
      </c>
      <c r="CP131" s="7">
        <v>-2.5</v>
      </c>
      <c r="CQ131" s="7">
        <v>23.2</v>
      </c>
      <c r="CR131" s="7">
        <v>0</v>
      </c>
      <c r="CS131" s="7">
        <v>5.9</v>
      </c>
      <c r="CT131" s="7">
        <v>0</v>
      </c>
      <c r="CU131" s="7">
        <v>0</v>
      </c>
      <c r="CV131" s="7">
        <v>0</v>
      </c>
      <c r="CW131" s="7">
        <v>18.64</v>
      </c>
      <c r="CX131" s="7">
        <v>18.899999999999999</v>
      </c>
      <c r="CY131" s="7">
        <v>16.8</v>
      </c>
      <c r="CZ131" s="7">
        <v>18.5</v>
      </c>
      <c r="DA131" s="7">
        <v>19.399999999999999</v>
      </c>
      <c r="DB131" s="7">
        <v>0</v>
      </c>
      <c r="DC131" s="7">
        <v>29.6</v>
      </c>
      <c r="DD131" s="7">
        <v>0</v>
      </c>
      <c r="DE131" s="7">
        <v>14.15</v>
      </c>
      <c r="DF131" s="9">
        <f>2/3*DF130+1/3*DF133</f>
        <v>10.766666666666666</v>
      </c>
      <c r="DG131" s="9">
        <f>2/3*DG130+1/3*DG133</f>
        <v>9.4933333333333323</v>
      </c>
      <c r="DH131" s="7">
        <v>25.47</v>
      </c>
      <c r="DI131" s="7">
        <v>32.200000000000003</v>
      </c>
      <c r="DJ131" s="7">
        <v>12.66</v>
      </c>
      <c r="DK131" s="7">
        <v>36.33</v>
      </c>
      <c r="DL131" s="7">
        <v>0</v>
      </c>
      <c r="DM131" s="7">
        <v>27608.99</v>
      </c>
      <c r="DN131" s="7">
        <v>16.600000000000001</v>
      </c>
      <c r="DO131" s="7">
        <v>22.1</v>
      </c>
      <c r="DP131" s="7">
        <v>19.3</v>
      </c>
      <c r="DQ131" s="7">
        <v>19.3</v>
      </c>
      <c r="DR131" s="7">
        <v>132.29</v>
      </c>
      <c r="DS131" s="7">
        <v>-198.98</v>
      </c>
      <c r="DT131" s="7">
        <v>-12.53</v>
      </c>
      <c r="DU131" s="7">
        <v>5.08</v>
      </c>
      <c r="DV131" s="7">
        <v>342.56</v>
      </c>
      <c r="DW131" s="7">
        <v>-38.94</v>
      </c>
      <c r="DX131" s="7">
        <v>495.43</v>
      </c>
      <c r="DY131" s="7">
        <v>-5.56</v>
      </c>
      <c r="DZ131" s="7">
        <v>0</v>
      </c>
      <c r="EA131" s="7">
        <v>0</v>
      </c>
      <c r="EB131" s="7">
        <v>1.5842000000000001</v>
      </c>
      <c r="EC131" s="7">
        <v>0</v>
      </c>
      <c r="ED131" s="7">
        <v>0</v>
      </c>
      <c r="EE131" s="7">
        <v>0</v>
      </c>
      <c r="EF131" s="7">
        <v>0</v>
      </c>
      <c r="EG131" s="7">
        <v>2.1850999999999998</v>
      </c>
      <c r="EH131" s="7">
        <v>2.25</v>
      </c>
      <c r="EI131" s="7">
        <v>2.35</v>
      </c>
      <c r="EJ131" s="7">
        <v>2.95</v>
      </c>
      <c r="EK131" s="7">
        <v>3.4155000000000002</v>
      </c>
      <c r="EL131" s="7">
        <v>0</v>
      </c>
      <c r="EM131" s="7">
        <v>4.4000000000000004</v>
      </c>
      <c r="EN131" s="7">
        <v>5.04</v>
      </c>
      <c r="EO131" s="7">
        <v>107.8</v>
      </c>
      <c r="EP131" s="7">
        <v>9.9</v>
      </c>
      <c r="EQ131" s="7">
        <v>4.43333333333333</v>
      </c>
      <c r="ER131" s="7">
        <v>11.533333333333299</v>
      </c>
      <c r="ES131" s="7">
        <v>9.5666666666666593</v>
      </c>
      <c r="ET131" s="7">
        <v>4.43333333333333</v>
      </c>
      <c r="EU131" s="7">
        <v>11.3</v>
      </c>
      <c r="EV131" s="7">
        <v>13.133333333333301</v>
      </c>
      <c r="EW131" s="7">
        <v>14.1</v>
      </c>
      <c r="EX131" s="7">
        <v>8.1999999999999993</v>
      </c>
      <c r="EY131" s="7">
        <v>9.86666666666666</v>
      </c>
      <c r="EZ131" s="7">
        <v>8.6666666666666607</v>
      </c>
      <c r="FA131" s="7">
        <v>6.1333333333333302</v>
      </c>
      <c r="FB131" s="7">
        <v>8.4</v>
      </c>
      <c r="FC131" s="7">
        <v>8.8883666666666592</v>
      </c>
      <c r="FD131" s="7">
        <v>9.1834000000000007</v>
      </c>
      <c r="FE131" s="7">
        <v>12.1296</v>
      </c>
      <c r="FF131" s="7">
        <v>5.2777000000000003</v>
      </c>
      <c r="FG131" s="7">
        <v>1485.75389</v>
      </c>
      <c r="FH131" s="7">
        <v>8.9903809999999993</v>
      </c>
      <c r="FI131" s="7">
        <v>61.6707476666666</v>
      </c>
      <c r="FJ131" s="7">
        <v>5.1774950000000004</v>
      </c>
      <c r="FK131" s="7">
        <v>38.329252333333301</v>
      </c>
      <c r="FL131" s="7">
        <v>3.8128860000000002</v>
      </c>
      <c r="FM131" s="7">
        <v>4.9580816666666596</v>
      </c>
      <c r="FN131" s="7">
        <v>-0.34921033333333301</v>
      </c>
      <c r="FO131" s="7">
        <v>-0.31086666666666701</v>
      </c>
      <c r="FP131" s="7">
        <v>7.9387306666666602</v>
      </c>
      <c r="FQ131" s="7">
        <v>0</v>
      </c>
      <c r="FR131" s="7">
        <v>180.266666666666</v>
      </c>
      <c r="FS131" s="7">
        <v>27.3</v>
      </c>
      <c r="FT131" s="7">
        <v>119.8</v>
      </c>
      <c r="FU131" s="7">
        <v>33.1666666666666</v>
      </c>
      <c r="FV131" s="7">
        <v>16.8</v>
      </c>
      <c r="FW131" s="7">
        <v>16.3666666666666</v>
      </c>
      <c r="FX131" s="7">
        <v>38.133333333333297</v>
      </c>
      <c r="FY131" s="7">
        <v>38.866666666666603</v>
      </c>
      <c r="FZ131" s="7">
        <v>10.7666666666666</v>
      </c>
      <c r="GA131" s="7">
        <v>9.4933333333333305</v>
      </c>
    </row>
    <row r="132" spans="1:183" x14ac:dyDescent="0.3">
      <c r="A132" s="6">
        <v>40512</v>
      </c>
      <c r="B132" s="7">
        <v>13.3</v>
      </c>
      <c r="C132" s="7">
        <v>0</v>
      </c>
      <c r="D132" s="7">
        <v>0</v>
      </c>
      <c r="E132" s="7">
        <v>0</v>
      </c>
      <c r="F132" s="7">
        <v>10.9</v>
      </c>
      <c r="G132" s="7">
        <v>14.4</v>
      </c>
      <c r="H132" s="7">
        <v>11.7</v>
      </c>
      <c r="I132" s="7">
        <v>17.3</v>
      </c>
      <c r="J132" s="7">
        <v>0</v>
      </c>
      <c r="K132" s="7">
        <v>5.6</v>
      </c>
      <c r="L132" s="7">
        <v>3.925325</v>
      </c>
      <c r="M132" s="7">
        <v>0.85885299999999998</v>
      </c>
      <c r="N132" s="7">
        <v>3.1700110000000001</v>
      </c>
      <c r="O132" s="7">
        <v>9.5759690000000006</v>
      </c>
      <c r="P132" s="7">
        <v>4.8858079999999999</v>
      </c>
      <c r="Q132" s="7">
        <v>8.3000000000000007</v>
      </c>
      <c r="R132" s="7">
        <v>11.6</v>
      </c>
      <c r="S132" s="7">
        <v>9</v>
      </c>
      <c r="T132" s="7">
        <v>13.4</v>
      </c>
      <c r="U132" s="7">
        <v>0</v>
      </c>
      <c r="V132" s="7">
        <v>22.37</v>
      </c>
      <c r="W132" s="7">
        <v>30.9</v>
      </c>
      <c r="X132" s="7">
        <v>11.22</v>
      </c>
      <c r="Y132" s="7">
        <v>55.2</v>
      </c>
      <c r="Z132" s="7">
        <v>58.5</v>
      </c>
      <c r="AA132" s="7">
        <v>58.9</v>
      </c>
      <c r="AB132" s="7">
        <v>55.3</v>
      </c>
      <c r="AC132" s="7">
        <v>53.1</v>
      </c>
      <c r="AD132" s="7">
        <v>14.2309</v>
      </c>
      <c r="AE132" s="7">
        <v>24.9</v>
      </c>
      <c r="AF132" s="7">
        <v>26.2</v>
      </c>
      <c r="AG132" s="7">
        <v>17.899999999999999</v>
      </c>
      <c r="AH132" s="7">
        <v>5.3</v>
      </c>
      <c r="AI132" s="7">
        <v>-1.5</v>
      </c>
      <c r="AJ132" s="7">
        <v>25.8</v>
      </c>
      <c r="AK132" s="7">
        <v>14.2</v>
      </c>
      <c r="AL132" s="7">
        <v>24.8</v>
      </c>
      <c r="AM132" s="7">
        <v>6.7</v>
      </c>
      <c r="AN132" s="7">
        <v>29.6</v>
      </c>
      <c r="AO132" s="7">
        <v>19</v>
      </c>
      <c r="AP132" s="7">
        <v>24.2</v>
      </c>
      <c r="AQ132" s="7">
        <v>20.9</v>
      </c>
      <c r="AR132" s="7">
        <v>33.1</v>
      </c>
      <c r="AS132" s="7">
        <v>16.600000000000001</v>
      </c>
      <c r="AT132" s="7">
        <v>22.7</v>
      </c>
      <c r="AU132" s="7">
        <v>26.9</v>
      </c>
      <c r="AV132" s="7">
        <v>20.3</v>
      </c>
      <c r="AW132" s="7">
        <v>1.6</v>
      </c>
      <c r="AX132" s="7">
        <v>42</v>
      </c>
      <c r="AY132" s="7">
        <v>56.3</v>
      </c>
      <c r="AZ132" s="7">
        <v>16.600000000000001</v>
      </c>
      <c r="BA132" s="7">
        <v>19.600000000000001</v>
      </c>
      <c r="BB132" s="7">
        <v>26.1</v>
      </c>
      <c r="BC132" s="7">
        <v>9</v>
      </c>
      <c r="BD132" s="7">
        <v>23.1</v>
      </c>
      <c r="BE132" s="7">
        <v>18.100000000000001</v>
      </c>
      <c r="BF132" s="7">
        <v>22.3</v>
      </c>
      <c r="BG132" s="7">
        <v>26</v>
      </c>
      <c r="BH132" s="7">
        <v>-3.9</v>
      </c>
      <c r="BI132" s="7">
        <v>36.299999999999997</v>
      </c>
      <c r="BJ132" s="7">
        <v>36.4</v>
      </c>
      <c r="BK132" s="7">
        <v>32</v>
      </c>
      <c r="BL132" s="7">
        <v>16.7</v>
      </c>
      <c r="BM132" s="7">
        <v>24.5</v>
      </c>
      <c r="BN132" s="7">
        <v>43.8</v>
      </c>
      <c r="BO132" s="7">
        <v>13.9</v>
      </c>
      <c r="BP132" s="7">
        <v>15</v>
      </c>
      <c r="BQ132" s="7">
        <v>21.9</v>
      </c>
      <c r="BR132" s="7">
        <v>19.709299999999999</v>
      </c>
      <c r="BS132" s="7">
        <v>8</v>
      </c>
      <c r="BT132" s="7">
        <v>25.9</v>
      </c>
      <c r="BU132" s="7">
        <v>26.8</v>
      </c>
      <c r="BV132" s="7">
        <v>38.17</v>
      </c>
      <c r="BW132" s="7">
        <v>0</v>
      </c>
      <c r="BX132" s="7">
        <v>36.5</v>
      </c>
      <c r="BY132" s="7">
        <v>34.200000000000003</v>
      </c>
      <c r="BZ132" s="7">
        <v>34.1</v>
      </c>
      <c r="CA132" s="7">
        <v>34.299999999999997</v>
      </c>
      <c r="CB132" s="7">
        <v>52.1</v>
      </c>
      <c r="CC132" s="7">
        <v>36.5</v>
      </c>
      <c r="CD132" s="7">
        <v>33.200000000000003</v>
      </c>
      <c r="CE132" s="7">
        <v>71.5</v>
      </c>
      <c r="CF132" s="7">
        <v>77.900000000000006</v>
      </c>
      <c r="CG132" s="7">
        <v>103.2</v>
      </c>
      <c r="CH132" s="7">
        <v>31.2</v>
      </c>
      <c r="CI132" s="7">
        <v>48.7</v>
      </c>
      <c r="CJ132" s="7">
        <v>28.6</v>
      </c>
      <c r="CK132" s="7">
        <v>9.6</v>
      </c>
      <c r="CL132" s="7">
        <v>9.8000000000000007</v>
      </c>
      <c r="CM132" s="7">
        <v>7.4</v>
      </c>
      <c r="CN132" s="7">
        <v>25.9</v>
      </c>
      <c r="CO132" s="7">
        <v>35.200000000000003</v>
      </c>
      <c r="CP132" s="7">
        <v>-3</v>
      </c>
      <c r="CQ132" s="7">
        <v>23.7</v>
      </c>
      <c r="CR132" s="7">
        <v>0</v>
      </c>
      <c r="CS132" s="7">
        <v>5.6</v>
      </c>
      <c r="CT132" s="7">
        <v>0</v>
      </c>
      <c r="CU132" s="7">
        <v>0</v>
      </c>
      <c r="CV132" s="7">
        <v>0</v>
      </c>
      <c r="CW132" s="7">
        <v>18.7</v>
      </c>
      <c r="CX132" s="7">
        <v>19</v>
      </c>
      <c r="CY132" s="7">
        <v>17</v>
      </c>
      <c r="CZ132" s="7">
        <v>18.600000000000001</v>
      </c>
      <c r="DA132" s="7">
        <v>19.600000000000001</v>
      </c>
      <c r="DB132" s="7">
        <v>0</v>
      </c>
      <c r="DC132" s="7">
        <v>30.7</v>
      </c>
      <c r="DD132" s="7">
        <v>0</v>
      </c>
      <c r="DE132" s="7">
        <v>13.37</v>
      </c>
      <c r="DF132" s="9">
        <f>1/3*DF130+2/3*DF133</f>
        <v>11.033333333333333</v>
      </c>
      <c r="DG132" s="9">
        <f>1/3*DG130+2/3*DG133</f>
        <v>9.6666666666666661</v>
      </c>
      <c r="DH132" s="7">
        <v>26.86</v>
      </c>
      <c r="DI132" s="7">
        <v>33.6</v>
      </c>
      <c r="DJ132" s="7">
        <v>17.53</v>
      </c>
      <c r="DK132" s="7">
        <v>36.340000000000003</v>
      </c>
      <c r="DL132" s="7">
        <v>0</v>
      </c>
      <c r="DM132" s="7">
        <v>27678.09</v>
      </c>
      <c r="DN132" s="7">
        <v>16.3</v>
      </c>
      <c r="DO132" s="7">
        <v>22.1</v>
      </c>
      <c r="DP132" s="7">
        <v>19.5</v>
      </c>
      <c r="DQ132" s="7">
        <v>19.8</v>
      </c>
      <c r="DR132" s="7">
        <v>91.32</v>
      </c>
      <c r="DS132" s="7">
        <v>-320.43</v>
      </c>
      <c r="DT132" s="7">
        <v>-9.26</v>
      </c>
      <c r="DU132" s="7">
        <v>-20.239999999999998</v>
      </c>
      <c r="DV132" s="7">
        <v>556.49</v>
      </c>
      <c r="DW132" s="7">
        <v>1.72</v>
      </c>
      <c r="DX132" s="7">
        <v>81.900000000000006</v>
      </c>
      <c r="DY132" s="7">
        <v>-390.27</v>
      </c>
      <c r="DZ132" s="7">
        <v>0</v>
      </c>
      <c r="EA132" s="7">
        <v>0</v>
      </c>
      <c r="EB132" s="7">
        <v>2.13</v>
      </c>
      <c r="EC132" s="7">
        <v>0</v>
      </c>
      <c r="ED132" s="7">
        <v>0</v>
      </c>
      <c r="EE132" s="7">
        <v>0</v>
      </c>
      <c r="EF132" s="7">
        <v>0</v>
      </c>
      <c r="EG132" s="7">
        <v>2.7</v>
      </c>
      <c r="EH132" s="7">
        <v>3.0249999999999999</v>
      </c>
      <c r="EI132" s="7">
        <v>3.6225999999999998</v>
      </c>
      <c r="EJ132" s="7">
        <v>3.645</v>
      </c>
      <c r="EK132" s="7">
        <v>3.9388000000000001</v>
      </c>
      <c r="EL132" s="7">
        <v>0</v>
      </c>
      <c r="EM132" s="7">
        <v>5.0999999999999996</v>
      </c>
      <c r="EN132" s="7">
        <v>6.06</v>
      </c>
      <c r="EO132" s="7">
        <v>108.6</v>
      </c>
      <c r="EP132" s="7">
        <v>9.9</v>
      </c>
      <c r="EQ132" s="7">
        <v>4.5666666666666602</v>
      </c>
      <c r="ER132" s="7">
        <v>11.566666666666601</v>
      </c>
      <c r="ES132" s="7">
        <v>9.5333333333333297</v>
      </c>
      <c r="ET132" s="7">
        <v>4.5666666666666602</v>
      </c>
      <c r="EU132" s="7">
        <v>11.3</v>
      </c>
      <c r="EV132" s="7">
        <v>13.3666666666666</v>
      </c>
      <c r="EW132" s="7">
        <v>14.2</v>
      </c>
      <c r="EX132" s="7">
        <v>7.6</v>
      </c>
      <c r="EY132" s="7">
        <v>9.3333333333333304</v>
      </c>
      <c r="EZ132" s="7">
        <v>8.6333333333333293</v>
      </c>
      <c r="FA132" s="7">
        <v>7.9666666666666597</v>
      </c>
      <c r="FB132" s="7">
        <v>8</v>
      </c>
      <c r="FC132" s="7">
        <v>8.7600333333333307</v>
      </c>
      <c r="FD132" s="7">
        <v>9.6107999999999993</v>
      </c>
      <c r="FE132" s="7">
        <v>11.5695</v>
      </c>
      <c r="FF132" s="7">
        <v>5.3189000000000002</v>
      </c>
      <c r="FG132" s="7">
        <v>1835.3720929999999</v>
      </c>
      <c r="FH132" s="7">
        <v>10.649279999999999</v>
      </c>
      <c r="FI132" s="7">
        <v>50.611000333333301</v>
      </c>
      <c r="FJ132" s="7">
        <v>5.022767</v>
      </c>
      <c r="FK132" s="7">
        <v>49.388999666666599</v>
      </c>
      <c r="FL132" s="7">
        <v>5.6265130000000001</v>
      </c>
      <c r="FM132" s="7">
        <v>4.7807823333333301</v>
      </c>
      <c r="FN132" s="7">
        <v>-0.36225766666666598</v>
      </c>
      <c r="FO132" s="7">
        <v>-0.28454733333333398</v>
      </c>
      <c r="FP132" s="7">
        <v>7.8757853333333303</v>
      </c>
      <c r="FQ132" s="7">
        <v>0</v>
      </c>
      <c r="FR132" s="7">
        <v>180.53333333333299</v>
      </c>
      <c r="FS132" s="7">
        <v>27.3</v>
      </c>
      <c r="FT132" s="7">
        <v>120.2</v>
      </c>
      <c r="FU132" s="7">
        <v>33.033333333333303</v>
      </c>
      <c r="FV132" s="7">
        <v>16.7</v>
      </c>
      <c r="FW132" s="7">
        <v>16.3333333333333</v>
      </c>
      <c r="FX132" s="7">
        <v>37.766666666666602</v>
      </c>
      <c r="FY132" s="7">
        <v>38.733333333333299</v>
      </c>
      <c r="FZ132" s="7">
        <v>11.033333333333299</v>
      </c>
      <c r="GA132" s="7">
        <v>9.6666666666666607</v>
      </c>
    </row>
    <row r="133" spans="1:183" x14ac:dyDescent="0.3">
      <c r="A133" s="6">
        <v>40543</v>
      </c>
      <c r="B133" s="7">
        <v>13.5</v>
      </c>
      <c r="C133" s="7">
        <v>0</v>
      </c>
      <c r="D133" s="7">
        <v>0</v>
      </c>
      <c r="E133" s="7">
        <v>0</v>
      </c>
      <c r="F133" s="7">
        <v>9.8000000000000007</v>
      </c>
      <c r="G133" s="7">
        <v>15</v>
      </c>
      <c r="H133" s="7">
        <v>11.4</v>
      </c>
      <c r="I133" s="7">
        <v>18.600000000000001</v>
      </c>
      <c r="J133" s="7">
        <v>0</v>
      </c>
      <c r="K133" s="7">
        <v>5.0999999999999996</v>
      </c>
      <c r="L133" s="9">
        <f t="shared" ref="L133:O133" si="156">2/3*L132+1/3*L135</f>
        <v>7.8902166666666664</v>
      </c>
      <c r="M133" s="9">
        <f t="shared" si="156"/>
        <v>2.7559019999999999</v>
      </c>
      <c r="N133" s="9">
        <f t="shared" si="156"/>
        <v>6.5933406666666663</v>
      </c>
      <c r="O133" s="9">
        <f t="shared" si="156"/>
        <v>12.953979333333333</v>
      </c>
      <c r="P133" s="9">
        <f>2/3*P132+1/3*P135</f>
        <v>11.623872</v>
      </c>
      <c r="Q133" s="7">
        <v>4.8</v>
      </c>
      <c r="R133" s="7">
        <v>11.9</v>
      </c>
      <c r="S133" s="7">
        <v>5.2</v>
      </c>
      <c r="T133" s="7">
        <v>12.2</v>
      </c>
      <c r="U133" s="7">
        <v>0</v>
      </c>
      <c r="V133" s="9">
        <f t="shared" ref="V133:W133" si="157">2/3*V132+1/3*V135</f>
        <v>22.616666666666667</v>
      </c>
      <c r="W133" s="9">
        <f t="shared" si="157"/>
        <v>30.266666666666666</v>
      </c>
      <c r="X133" s="9">
        <f>2/3*X132+1/3*X135</f>
        <v>14.826666666666666</v>
      </c>
      <c r="Y133" s="7">
        <v>53.9</v>
      </c>
      <c r="Z133" s="7">
        <v>57.5</v>
      </c>
      <c r="AA133" s="7">
        <v>58.8</v>
      </c>
      <c r="AB133" s="7">
        <v>54.4</v>
      </c>
      <c r="AC133" s="7">
        <v>53.1</v>
      </c>
      <c r="AD133" s="9">
        <f>2/3*AD132+1/3*AD135</f>
        <v>14.375133333333334</v>
      </c>
      <c r="AE133" s="7">
        <v>24.5</v>
      </c>
      <c r="AF133" s="7">
        <v>25.5</v>
      </c>
      <c r="AG133" s="7">
        <v>18.5</v>
      </c>
      <c r="AH133" s="7">
        <v>6.8</v>
      </c>
      <c r="AI133" s="7">
        <v>11.2</v>
      </c>
      <c r="AJ133" s="7">
        <v>24.5</v>
      </c>
      <c r="AK133" s="7">
        <v>13.6</v>
      </c>
      <c r="AL133" s="7">
        <v>19.2</v>
      </c>
      <c r="AM133" s="7">
        <v>9.9</v>
      </c>
      <c r="AN133" s="7">
        <v>30.3</v>
      </c>
      <c r="AO133" s="7">
        <v>15.2</v>
      </c>
      <c r="AP133" s="7">
        <v>24.1</v>
      </c>
      <c r="AQ133" s="7">
        <v>22.1</v>
      </c>
      <c r="AR133" s="7">
        <v>29.3</v>
      </c>
      <c r="AS133" s="7">
        <v>18.2</v>
      </c>
      <c r="AT133" s="7">
        <v>23.2</v>
      </c>
      <c r="AU133" s="7">
        <v>25.6</v>
      </c>
      <c r="AV133" s="7">
        <v>20</v>
      </c>
      <c r="AW133" s="7">
        <v>1.6</v>
      </c>
      <c r="AX133" s="7">
        <v>41.9</v>
      </c>
      <c r="AY133" s="7">
        <v>56.5</v>
      </c>
      <c r="AZ133" s="7">
        <v>17</v>
      </c>
      <c r="BA133" s="7">
        <v>18.7</v>
      </c>
      <c r="BB133" s="7">
        <v>26.9</v>
      </c>
      <c r="BC133" s="7">
        <v>7.7</v>
      </c>
      <c r="BD133" s="7">
        <v>48.6</v>
      </c>
      <c r="BE133" s="7">
        <v>16.5</v>
      </c>
      <c r="BF133" s="7">
        <v>19.8</v>
      </c>
      <c r="BG133" s="7">
        <v>28</v>
      </c>
      <c r="BH133" s="7">
        <v>-5.9</v>
      </c>
      <c r="BI133" s="7">
        <v>37</v>
      </c>
      <c r="BJ133" s="7">
        <v>33.6</v>
      </c>
      <c r="BK133" s="7">
        <v>32.200000000000003</v>
      </c>
      <c r="BL133" s="7">
        <v>17.100000000000001</v>
      </c>
      <c r="BM133" s="7">
        <v>24.9</v>
      </c>
      <c r="BN133" s="7">
        <v>46</v>
      </c>
      <c r="BO133" s="7">
        <v>14.7</v>
      </c>
      <c r="BP133" s="7">
        <v>15.4</v>
      </c>
      <c r="BQ133" s="7">
        <v>22.6</v>
      </c>
      <c r="BR133" s="7">
        <v>18.470300000000002</v>
      </c>
      <c r="BS133" s="7">
        <v>18</v>
      </c>
      <c r="BT133" s="7">
        <v>25.6</v>
      </c>
      <c r="BU133" s="7">
        <v>23.1</v>
      </c>
      <c r="BV133" s="7">
        <v>15.57</v>
      </c>
      <c r="BW133" s="7">
        <v>0</v>
      </c>
      <c r="BX133" s="7">
        <v>33.200000000000003</v>
      </c>
      <c r="BY133" s="7">
        <v>32.9</v>
      </c>
      <c r="BZ133" s="7">
        <v>31.2</v>
      </c>
      <c r="CA133" s="7">
        <v>35.1</v>
      </c>
      <c r="CB133" s="7">
        <v>33.700000000000003</v>
      </c>
      <c r="CC133" s="7">
        <v>33.200000000000003</v>
      </c>
      <c r="CD133" s="7">
        <v>28.4</v>
      </c>
      <c r="CE133" s="7">
        <v>60</v>
      </c>
      <c r="CF133" s="7">
        <v>65.900000000000006</v>
      </c>
      <c r="CG133" s="7">
        <v>101.79</v>
      </c>
      <c r="CH133" s="7">
        <v>26.2</v>
      </c>
      <c r="CI133" s="7">
        <v>40.700000000000003</v>
      </c>
      <c r="CJ133" s="7">
        <v>26.6</v>
      </c>
      <c r="CK133" s="7">
        <v>4.5</v>
      </c>
      <c r="CL133" s="7">
        <v>10.1</v>
      </c>
      <c r="CM133" s="7">
        <v>8</v>
      </c>
      <c r="CN133" s="7">
        <v>21.9</v>
      </c>
      <c r="CO133" s="7">
        <v>29.9</v>
      </c>
      <c r="CP133" s="7">
        <v>-1.8</v>
      </c>
      <c r="CQ133" s="7">
        <v>25</v>
      </c>
      <c r="CR133" s="7">
        <v>0</v>
      </c>
      <c r="CS133" s="7">
        <v>5</v>
      </c>
      <c r="CT133" s="7">
        <v>0</v>
      </c>
      <c r="CU133" s="7">
        <v>0</v>
      </c>
      <c r="CV133" s="7">
        <v>0</v>
      </c>
      <c r="CW133" s="7">
        <v>19.100000000000001</v>
      </c>
      <c r="CX133" s="7">
        <v>19.5</v>
      </c>
      <c r="CY133" s="7">
        <v>17</v>
      </c>
      <c r="CZ133" s="7">
        <v>19.3</v>
      </c>
      <c r="DA133" s="7">
        <v>18.3</v>
      </c>
      <c r="DB133" s="7">
        <v>0</v>
      </c>
      <c r="DC133" s="7">
        <v>33</v>
      </c>
      <c r="DD133" s="7">
        <v>0</v>
      </c>
      <c r="DE133" s="7">
        <v>14.41</v>
      </c>
      <c r="DF133" s="7">
        <v>11.3</v>
      </c>
      <c r="DG133" s="7">
        <v>9.84</v>
      </c>
      <c r="DH133" s="7">
        <v>17.899999999999999</v>
      </c>
      <c r="DI133" s="7">
        <v>37.200000000000003</v>
      </c>
      <c r="DJ133" s="7">
        <v>-31.44</v>
      </c>
      <c r="DK133" s="7">
        <v>34.72</v>
      </c>
      <c r="DL133" s="7">
        <v>0</v>
      </c>
      <c r="DM133" s="7">
        <v>28473.38</v>
      </c>
      <c r="DN133" s="7">
        <v>16.690000000000001</v>
      </c>
      <c r="DO133" s="7">
        <v>21.19</v>
      </c>
      <c r="DP133" s="7">
        <v>19.72</v>
      </c>
      <c r="DQ133" s="7">
        <v>19.899999999999999</v>
      </c>
      <c r="DR133" s="7">
        <v>26.57</v>
      </c>
      <c r="DS133" s="7">
        <v>-286.04000000000002</v>
      </c>
      <c r="DT133" s="7">
        <v>-47.2</v>
      </c>
      <c r="DU133" s="7">
        <v>-31.11</v>
      </c>
      <c r="DV133" s="7">
        <v>111.68</v>
      </c>
      <c r="DW133" s="7">
        <v>88.23</v>
      </c>
      <c r="DX133" s="7">
        <v>21.74</v>
      </c>
      <c r="DY133" s="7">
        <v>-5.1100000000000003</v>
      </c>
      <c r="DZ133" s="8">
        <v>0</v>
      </c>
      <c r="EA133" s="7">
        <v>0</v>
      </c>
      <c r="EB133" s="7">
        <v>4.5217000000000001</v>
      </c>
      <c r="EC133" s="7">
        <v>0</v>
      </c>
      <c r="ED133" s="7">
        <v>0</v>
      </c>
      <c r="EE133" s="7">
        <v>0</v>
      </c>
      <c r="EF133" s="7">
        <v>0</v>
      </c>
      <c r="EG133" s="7">
        <v>3.3729</v>
      </c>
      <c r="EH133" s="7">
        <v>3.11</v>
      </c>
      <c r="EI133" s="7">
        <v>3.24</v>
      </c>
      <c r="EJ133" s="7">
        <v>3.5741000000000001</v>
      </c>
      <c r="EK133" s="7">
        <v>3.7925</v>
      </c>
      <c r="EL133" s="7">
        <v>0</v>
      </c>
      <c r="EM133" s="7">
        <v>4.5999999999999996</v>
      </c>
      <c r="EN133" s="7">
        <v>5.93</v>
      </c>
      <c r="EO133" s="7">
        <v>107.9</v>
      </c>
      <c r="EP133" s="7">
        <v>9.9</v>
      </c>
      <c r="EQ133" s="7">
        <v>4.6999999999999904</v>
      </c>
      <c r="ER133" s="7">
        <v>11.6</v>
      </c>
      <c r="ES133" s="7">
        <v>9.5</v>
      </c>
      <c r="ET133" s="7">
        <v>4.6999999999999904</v>
      </c>
      <c r="EU133" s="7">
        <v>11.3</v>
      </c>
      <c r="EV133" s="7">
        <v>13.6</v>
      </c>
      <c r="EW133" s="7">
        <v>14.3</v>
      </c>
      <c r="EX133" s="7">
        <v>7</v>
      </c>
      <c r="EY133" s="7">
        <v>8.8000000000000007</v>
      </c>
      <c r="EZ133" s="7">
        <v>8.6</v>
      </c>
      <c r="FA133" s="7">
        <v>9.7999999999999901</v>
      </c>
      <c r="FB133" s="7">
        <v>7.6</v>
      </c>
      <c r="FC133" s="7">
        <v>8.6317000000000004</v>
      </c>
      <c r="FD133" s="7">
        <v>10.0382</v>
      </c>
      <c r="FE133" s="7">
        <v>11.009399999999999</v>
      </c>
      <c r="FF133" s="7">
        <v>5.3601000000000001</v>
      </c>
      <c r="FG133" s="7">
        <v>2184.9902959999999</v>
      </c>
      <c r="FH133" s="7">
        <v>12.308179000000001</v>
      </c>
      <c r="FI133" s="7">
        <v>39.551253000000003</v>
      </c>
      <c r="FJ133" s="7">
        <v>4.8680389999999996</v>
      </c>
      <c r="FK133" s="7">
        <v>60.448746999999997</v>
      </c>
      <c r="FL133" s="7">
        <v>7.4401400000000004</v>
      </c>
      <c r="FM133" s="7">
        <v>4.6034829999999998</v>
      </c>
      <c r="FN133" s="7">
        <v>-0.375304999999999</v>
      </c>
      <c r="FO133" s="7">
        <v>-0.25822800000000101</v>
      </c>
      <c r="FP133" s="7">
        <v>7.8128399999999996</v>
      </c>
      <c r="FQ133" s="7">
        <v>0</v>
      </c>
      <c r="FR133" s="7">
        <v>180.8</v>
      </c>
      <c r="FS133" s="7">
        <v>27.3</v>
      </c>
      <c r="FT133" s="7">
        <v>120.6</v>
      </c>
      <c r="FU133" s="7">
        <v>32.9</v>
      </c>
      <c r="FV133" s="7">
        <v>16.600000000000001</v>
      </c>
      <c r="FW133" s="7">
        <v>16.3</v>
      </c>
      <c r="FX133" s="7">
        <v>37.4</v>
      </c>
      <c r="FY133" s="7">
        <v>38.6</v>
      </c>
      <c r="FZ133" s="7">
        <v>11.3</v>
      </c>
      <c r="GA133" s="7">
        <v>9.8399999999999892</v>
      </c>
    </row>
    <row r="134" spans="1:183" x14ac:dyDescent="0.3">
      <c r="A134" s="6">
        <v>40574</v>
      </c>
      <c r="B134" s="7">
        <v>13.3</v>
      </c>
      <c r="C134" s="7">
        <v>0</v>
      </c>
      <c r="D134" s="7">
        <v>0</v>
      </c>
      <c r="E134" s="7">
        <v>0</v>
      </c>
      <c r="F134" s="9">
        <f>F133/2+F135/2</f>
        <v>10.15</v>
      </c>
      <c r="G134" s="9">
        <f t="shared" ref="G134:I134" si="158">G133/2+G135/2</f>
        <v>15.75</v>
      </c>
      <c r="H134" s="9">
        <f t="shared" si="158"/>
        <v>11.8</v>
      </c>
      <c r="I134" s="9">
        <f t="shared" si="158"/>
        <v>20.149999999999999</v>
      </c>
      <c r="J134" s="7">
        <v>0</v>
      </c>
      <c r="K134" s="7">
        <v>8.7248999999999999</v>
      </c>
      <c r="L134" s="9">
        <f t="shared" ref="L134:O134" si="159">1/3*L132+2/3*L135</f>
        <v>11.855108333333334</v>
      </c>
      <c r="M134" s="9">
        <f t="shared" si="159"/>
        <v>4.6529509999999998</v>
      </c>
      <c r="N134" s="9">
        <f t="shared" si="159"/>
        <v>10.016670333333332</v>
      </c>
      <c r="O134" s="9">
        <f t="shared" si="159"/>
        <v>16.331989666666669</v>
      </c>
      <c r="P134" s="9">
        <f>1/3*P132+2/3*P135</f>
        <v>18.361936</v>
      </c>
      <c r="Q134" s="7">
        <v>7.9</v>
      </c>
      <c r="R134" s="7">
        <v>19.399999999999999</v>
      </c>
      <c r="S134" s="7">
        <v>1.6</v>
      </c>
      <c r="T134" s="7">
        <v>23</v>
      </c>
      <c r="U134" s="7">
        <v>0</v>
      </c>
      <c r="V134" s="9">
        <f t="shared" ref="V134:W134" si="160">1/3*V132+2/3*V135</f>
        <v>22.863333333333333</v>
      </c>
      <c r="W134" s="9">
        <f t="shared" si="160"/>
        <v>29.633333333333333</v>
      </c>
      <c r="X134" s="9">
        <f>1/3*X132+2/3*X135</f>
        <v>18.43333333333333</v>
      </c>
      <c r="Y134" s="7">
        <v>52.9</v>
      </c>
      <c r="Z134" s="7">
        <v>55.3</v>
      </c>
      <c r="AA134" s="7">
        <v>57.2</v>
      </c>
      <c r="AB134" s="7">
        <v>54.5</v>
      </c>
      <c r="AC134" s="7">
        <v>52</v>
      </c>
      <c r="AD134" s="9">
        <f>1/3*AD132+2/3*AD135</f>
        <v>14.519366666666667</v>
      </c>
      <c r="AE134" s="9">
        <f t="shared" ref="AE134:BU134" si="161">AE133/2+AE135/2</f>
        <v>24.7</v>
      </c>
      <c r="AF134" s="9">
        <f t="shared" si="161"/>
        <v>26.05</v>
      </c>
      <c r="AG134" s="9">
        <f t="shared" si="161"/>
        <v>22</v>
      </c>
      <c r="AH134" s="9">
        <f t="shared" si="161"/>
        <v>8.4499999999999993</v>
      </c>
      <c r="AI134" s="9">
        <f t="shared" si="161"/>
        <v>-23.799999999999997</v>
      </c>
      <c r="AJ134" s="9">
        <f t="shared" si="161"/>
        <v>23.5</v>
      </c>
      <c r="AK134" s="9">
        <f t="shared" si="161"/>
        <v>9.1</v>
      </c>
      <c r="AL134" s="9">
        <f t="shared" si="161"/>
        <v>16.850000000000001</v>
      </c>
      <c r="AM134" s="9">
        <f t="shared" si="161"/>
        <v>15.5</v>
      </c>
      <c r="AN134" s="9">
        <f t="shared" si="161"/>
        <v>29.4</v>
      </c>
      <c r="AO134" s="9">
        <f t="shared" si="161"/>
        <v>16.799999999999997</v>
      </c>
      <c r="AP134" s="9">
        <f t="shared" si="161"/>
        <v>26.950000000000003</v>
      </c>
      <c r="AQ134" s="9">
        <f t="shared" si="161"/>
        <v>21.85</v>
      </c>
      <c r="AR134" s="9">
        <f t="shared" si="161"/>
        <v>19.55</v>
      </c>
      <c r="AS134" s="9">
        <f t="shared" si="161"/>
        <v>12.55</v>
      </c>
      <c r="AT134" s="9">
        <f t="shared" si="161"/>
        <v>23.95</v>
      </c>
      <c r="AU134" s="9">
        <f t="shared" si="161"/>
        <v>25.6</v>
      </c>
      <c r="AV134" s="9">
        <f t="shared" si="161"/>
        <v>22.2</v>
      </c>
      <c r="AW134" s="9">
        <f t="shared" si="161"/>
        <v>1.4</v>
      </c>
      <c r="AX134" s="9">
        <f t="shared" si="161"/>
        <v>41.45</v>
      </c>
      <c r="AY134" s="9">
        <f t="shared" si="161"/>
        <v>57.15</v>
      </c>
      <c r="AZ134" s="9">
        <f t="shared" si="161"/>
        <v>11.95</v>
      </c>
      <c r="BA134" s="9">
        <f t="shared" si="161"/>
        <v>16.600000000000001</v>
      </c>
      <c r="BB134" s="9">
        <f t="shared" si="161"/>
        <v>28.4</v>
      </c>
      <c r="BC134" s="9">
        <f t="shared" si="161"/>
        <v>3.8000000000000003</v>
      </c>
      <c r="BD134" s="9">
        <f t="shared" si="161"/>
        <v>37.700000000000003</v>
      </c>
      <c r="BE134" s="9">
        <f t="shared" si="161"/>
        <v>21.3</v>
      </c>
      <c r="BF134" s="9">
        <f t="shared" si="161"/>
        <v>25.25</v>
      </c>
      <c r="BG134" s="9">
        <f t="shared" si="161"/>
        <v>31.95</v>
      </c>
      <c r="BH134" s="9">
        <f t="shared" si="161"/>
        <v>-11.399999999999999</v>
      </c>
      <c r="BI134" s="9">
        <f t="shared" si="161"/>
        <v>45.2</v>
      </c>
      <c r="BJ134" s="9">
        <f t="shared" si="161"/>
        <v>33.1</v>
      </c>
      <c r="BK134" s="9">
        <f t="shared" si="161"/>
        <v>19.600000000000001</v>
      </c>
      <c r="BL134" s="9">
        <f t="shared" si="161"/>
        <v>20.8</v>
      </c>
      <c r="BM134" s="9">
        <f t="shared" si="161"/>
        <v>18.399999999999999</v>
      </c>
      <c r="BN134" s="9">
        <f t="shared" si="161"/>
        <v>61.55</v>
      </c>
      <c r="BO134" s="9">
        <f t="shared" si="161"/>
        <v>7.25</v>
      </c>
      <c r="BP134" s="9">
        <f t="shared" si="161"/>
        <v>11.850000000000001</v>
      </c>
      <c r="BQ134" s="9">
        <f t="shared" si="161"/>
        <v>11.850000000000001</v>
      </c>
      <c r="BR134" s="9">
        <f t="shared" si="161"/>
        <v>17.892949999999999</v>
      </c>
      <c r="BS134" s="9">
        <f t="shared" si="161"/>
        <v>14.6</v>
      </c>
      <c r="BT134" s="9">
        <f t="shared" si="161"/>
        <v>1</v>
      </c>
      <c r="BU134" s="9">
        <f t="shared" si="161"/>
        <v>22.25</v>
      </c>
      <c r="BV134" s="7">
        <v>23.4</v>
      </c>
      <c r="BW134" s="7">
        <v>15.9</v>
      </c>
      <c r="BX134" s="9">
        <f t="shared" ref="BX134:CQ134" si="162">BX133/2+BX135/2</f>
        <v>34.200000000000003</v>
      </c>
      <c r="BY134" s="9">
        <f t="shared" si="162"/>
        <v>33.9</v>
      </c>
      <c r="BZ134" s="9">
        <f t="shared" si="162"/>
        <v>30.4</v>
      </c>
      <c r="CA134" s="9">
        <f t="shared" si="162"/>
        <v>35.900000000000006</v>
      </c>
      <c r="CB134" s="9">
        <f t="shared" si="162"/>
        <v>35.549999999999997</v>
      </c>
      <c r="CC134" s="9">
        <f t="shared" si="162"/>
        <v>34.200000000000003</v>
      </c>
      <c r="CD134" s="9">
        <f t="shared" si="162"/>
        <v>42.75</v>
      </c>
      <c r="CE134" s="9">
        <f t="shared" si="162"/>
        <v>71.349999999999994</v>
      </c>
      <c r="CF134" s="9">
        <f t="shared" si="162"/>
        <v>41.300000000000004</v>
      </c>
      <c r="CG134" s="9">
        <f t="shared" si="162"/>
        <v>102.345</v>
      </c>
      <c r="CH134" s="9">
        <f t="shared" si="162"/>
        <v>21.25</v>
      </c>
      <c r="CI134" s="9">
        <f t="shared" si="162"/>
        <v>34.299999999999997</v>
      </c>
      <c r="CJ134" s="9">
        <f t="shared" si="162"/>
        <v>32.799999999999997</v>
      </c>
      <c r="CK134" s="9">
        <f t="shared" si="162"/>
        <v>9.1999999999999993</v>
      </c>
      <c r="CL134" s="9">
        <f t="shared" si="162"/>
        <v>11.95</v>
      </c>
      <c r="CM134" s="9">
        <f t="shared" si="162"/>
        <v>10.6</v>
      </c>
      <c r="CN134" s="9">
        <f t="shared" si="162"/>
        <v>24.15</v>
      </c>
      <c r="CO134" s="9">
        <f t="shared" si="162"/>
        <v>19.299999999999997</v>
      </c>
      <c r="CP134" s="9">
        <f t="shared" si="162"/>
        <v>6.1999999999999993</v>
      </c>
      <c r="CQ134" s="9">
        <f t="shared" si="162"/>
        <v>27.7</v>
      </c>
      <c r="CR134" s="7">
        <v>6.8</v>
      </c>
      <c r="CS134" s="7">
        <v>4.5999999999999996</v>
      </c>
      <c r="CT134" s="7">
        <v>2.1</v>
      </c>
      <c r="CU134" s="7">
        <v>4.2</v>
      </c>
      <c r="CV134" s="7">
        <v>5.2</v>
      </c>
      <c r="CW134" s="7">
        <v>19.899999999999999</v>
      </c>
      <c r="CX134" s="7">
        <v>20</v>
      </c>
      <c r="CY134" s="7">
        <v>19.600000000000001</v>
      </c>
      <c r="CZ134" s="7">
        <v>20.100000000000001</v>
      </c>
      <c r="DA134" s="7">
        <v>18.3</v>
      </c>
      <c r="DB134" s="7">
        <v>27.8</v>
      </c>
      <c r="DC134" s="7">
        <v>28.1</v>
      </c>
      <c r="DD134" s="7">
        <v>24.4</v>
      </c>
      <c r="DE134" s="7">
        <v>15.46</v>
      </c>
      <c r="DF134" s="9">
        <f>2/3*DF133+1/3*DF136</f>
        <v>11.633333333333333</v>
      </c>
      <c r="DG134" s="9">
        <f>2/3*DG133+1/3*DG136</f>
        <v>10.123333333333333</v>
      </c>
      <c r="DH134" s="7">
        <v>13.83</v>
      </c>
      <c r="DI134" s="7">
        <v>16</v>
      </c>
      <c r="DJ134" s="7">
        <v>-58.58</v>
      </c>
      <c r="DK134" s="7">
        <v>44.19</v>
      </c>
      <c r="DL134" s="7">
        <v>0</v>
      </c>
      <c r="DM134" s="7">
        <v>29316.74</v>
      </c>
      <c r="DN134" s="7">
        <v>42.5</v>
      </c>
      <c r="DO134" s="7">
        <v>13.6</v>
      </c>
      <c r="DP134" s="7">
        <v>17.2</v>
      </c>
      <c r="DQ134" s="7">
        <v>18.5</v>
      </c>
      <c r="DR134" s="7">
        <v>-25.18</v>
      </c>
      <c r="DS134" s="7">
        <v>24.73</v>
      </c>
      <c r="DT134" s="7">
        <v>-38.130000000000003</v>
      </c>
      <c r="DU134" s="7">
        <v>-26.57</v>
      </c>
      <c r="DV134" s="7">
        <v>-26.66</v>
      </c>
      <c r="DW134" s="7">
        <v>-101.34</v>
      </c>
      <c r="DX134" s="7">
        <v>-307.92</v>
      </c>
      <c r="DY134" s="7">
        <v>-39.89</v>
      </c>
      <c r="DZ134" s="7">
        <v>0</v>
      </c>
      <c r="EA134" s="7">
        <v>0</v>
      </c>
      <c r="EB134" s="7">
        <v>5.0141999999999998</v>
      </c>
      <c r="EC134" s="7">
        <v>0</v>
      </c>
      <c r="ED134" s="7">
        <v>0</v>
      </c>
      <c r="EE134" s="7">
        <v>0</v>
      </c>
      <c r="EF134" s="7">
        <v>5.0999999999999996</v>
      </c>
      <c r="EG134" s="7">
        <v>3.8450000000000002</v>
      </c>
      <c r="EH134" s="7">
        <v>3.6</v>
      </c>
      <c r="EI134" s="7">
        <v>3.7829999999999999</v>
      </c>
      <c r="EJ134" s="7">
        <v>3.95</v>
      </c>
      <c r="EK134" s="7">
        <v>4.2240000000000002</v>
      </c>
      <c r="EL134" s="7">
        <v>0</v>
      </c>
      <c r="EM134" s="7">
        <v>4.9000000000000004</v>
      </c>
      <c r="EN134" s="7">
        <v>6.6</v>
      </c>
      <c r="EO134" s="7">
        <v>108</v>
      </c>
      <c r="EP134" s="7">
        <v>10</v>
      </c>
      <c r="EQ134" s="7">
        <v>4.1666666666666599</v>
      </c>
      <c r="ER134" s="7">
        <v>11.5</v>
      </c>
      <c r="ES134" s="7">
        <v>9.6333333333333293</v>
      </c>
      <c r="ET134" s="7">
        <v>4.2333333333333298</v>
      </c>
      <c r="EU134" s="7">
        <v>11.3666666666666</v>
      </c>
      <c r="EV134" s="7">
        <v>12.5</v>
      </c>
      <c r="EW134" s="7">
        <v>13.633333333333301</v>
      </c>
      <c r="EX134" s="7">
        <v>7.7666666666666604</v>
      </c>
      <c r="EY134" s="7">
        <v>7.43333333333333</v>
      </c>
      <c r="EZ134" s="7">
        <v>9.6333333333333293</v>
      </c>
      <c r="FA134" s="7">
        <v>9.36666666666666</v>
      </c>
      <c r="FB134" s="7">
        <v>8.1</v>
      </c>
      <c r="FC134" s="7">
        <v>8.5783000000000005</v>
      </c>
      <c r="FD134" s="7">
        <v>10.397366666666599</v>
      </c>
      <c r="FE134" s="7">
        <v>10.818533333333299</v>
      </c>
      <c r="FF134" s="7">
        <v>5.2757666666666596</v>
      </c>
      <c r="FG134" s="7">
        <v>1829.128684</v>
      </c>
      <c r="FH134" s="7">
        <v>10.575549000000001</v>
      </c>
      <c r="FI134" s="7">
        <v>26.815604</v>
      </c>
      <c r="FJ134" s="7">
        <v>3.2772206666666599</v>
      </c>
      <c r="FK134" s="7">
        <v>73.184396000000007</v>
      </c>
      <c r="FL134" s="7">
        <v>7.2983283333333304</v>
      </c>
      <c r="FM134" s="7">
        <v>3.4652163333333301</v>
      </c>
      <c r="FN134" s="7">
        <v>-0.488503666666667</v>
      </c>
      <c r="FO134" s="7">
        <v>-0.60201700000000002</v>
      </c>
      <c r="FP134" s="7">
        <v>6.6756913333333303</v>
      </c>
      <c r="FQ134" s="7">
        <v>0</v>
      </c>
      <c r="FR134" s="7">
        <v>180.433333333333</v>
      </c>
      <c r="FS134" s="7">
        <v>27.466666666666601</v>
      </c>
      <c r="FT134" s="7">
        <v>120.266666666666</v>
      </c>
      <c r="FU134" s="7">
        <v>32.700000000000003</v>
      </c>
      <c r="FV134" s="7">
        <v>16.399999999999999</v>
      </c>
      <c r="FW134" s="7">
        <v>16.3</v>
      </c>
      <c r="FX134" s="7">
        <v>38.933333333333302</v>
      </c>
      <c r="FY134" s="7">
        <v>38.766666666666602</v>
      </c>
      <c r="FZ134" s="7">
        <v>11.633333333333301</v>
      </c>
      <c r="GA134" s="7">
        <v>10.123333333333299</v>
      </c>
    </row>
    <row r="135" spans="1:183" x14ac:dyDescent="0.3">
      <c r="A135" s="6">
        <v>40602</v>
      </c>
      <c r="B135" s="7">
        <v>14.9</v>
      </c>
      <c r="C135" s="7">
        <v>0</v>
      </c>
      <c r="D135" s="7">
        <v>0</v>
      </c>
      <c r="E135" s="7">
        <v>0</v>
      </c>
      <c r="F135" s="7">
        <v>10.5</v>
      </c>
      <c r="G135" s="7">
        <v>16.5</v>
      </c>
      <c r="H135" s="7">
        <v>12.2</v>
      </c>
      <c r="I135" s="7">
        <v>21.7</v>
      </c>
      <c r="J135" s="7">
        <v>0.93</v>
      </c>
      <c r="K135" s="7">
        <v>15.4</v>
      </c>
      <c r="L135" s="7">
        <v>15.82</v>
      </c>
      <c r="M135" s="7">
        <v>6.55</v>
      </c>
      <c r="N135" s="7">
        <v>13.44</v>
      </c>
      <c r="O135" s="7">
        <v>19.71</v>
      </c>
      <c r="P135" s="7">
        <v>25.1</v>
      </c>
      <c r="Q135" s="7">
        <v>6.6</v>
      </c>
      <c r="R135" s="7">
        <v>10.6</v>
      </c>
      <c r="S135" s="7">
        <v>7</v>
      </c>
      <c r="T135" s="7">
        <v>8.1999999999999993</v>
      </c>
      <c r="U135" s="7">
        <v>0</v>
      </c>
      <c r="V135" s="7">
        <v>23.11</v>
      </c>
      <c r="W135" s="7">
        <v>29</v>
      </c>
      <c r="X135" s="7">
        <v>22.04</v>
      </c>
      <c r="Y135" s="7">
        <v>52.2</v>
      </c>
      <c r="Z135" s="7">
        <v>53.8</v>
      </c>
      <c r="AA135" s="7">
        <v>57</v>
      </c>
      <c r="AB135" s="7">
        <v>51.7</v>
      </c>
      <c r="AC135" s="7">
        <v>51.9</v>
      </c>
      <c r="AD135" s="7">
        <v>14.663600000000001</v>
      </c>
      <c r="AE135" s="7">
        <v>24.9</v>
      </c>
      <c r="AF135" s="7">
        <v>26.6</v>
      </c>
      <c r="AG135" s="7">
        <v>25.5</v>
      </c>
      <c r="AH135" s="7">
        <v>10.1</v>
      </c>
      <c r="AI135" s="7">
        <v>-58.8</v>
      </c>
      <c r="AJ135" s="7">
        <v>22.5</v>
      </c>
      <c r="AK135" s="7">
        <v>4.5999999999999996</v>
      </c>
      <c r="AL135" s="7">
        <v>14.5</v>
      </c>
      <c r="AM135" s="7">
        <v>21.1</v>
      </c>
      <c r="AN135" s="7">
        <v>28.5</v>
      </c>
      <c r="AO135" s="7">
        <v>18.399999999999999</v>
      </c>
      <c r="AP135" s="7">
        <v>29.8</v>
      </c>
      <c r="AQ135" s="7">
        <v>21.6</v>
      </c>
      <c r="AR135" s="7">
        <v>9.8000000000000007</v>
      </c>
      <c r="AS135" s="7">
        <v>6.9</v>
      </c>
      <c r="AT135" s="7">
        <v>24.7</v>
      </c>
      <c r="AU135" s="7">
        <v>25.6</v>
      </c>
      <c r="AV135" s="7">
        <v>24.4</v>
      </c>
      <c r="AW135" s="7">
        <v>1.2</v>
      </c>
      <c r="AX135" s="7">
        <v>41</v>
      </c>
      <c r="AY135" s="7">
        <v>57.8</v>
      </c>
      <c r="AZ135" s="7">
        <v>6.9</v>
      </c>
      <c r="BA135" s="7">
        <v>14.5</v>
      </c>
      <c r="BB135" s="7">
        <v>29.9</v>
      </c>
      <c r="BC135" s="7">
        <v>-0.1</v>
      </c>
      <c r="BD135" s="7">
        <v>26.8</v>
      </c>
      <c r="BE135" s="7">
        <v>26.1</v>
      </c>
      <c r="BF135" s="7">
        <v>30.7</v>
      </c>
      <c r="BG135" s="7">
        <v>35.9</v>
      </c>
      <c r="BH135" s="7">
        <v>-16.899999999999999</v>
      </c>
      <c r="BI135" s="7">
        <v>53.4</v>
      </c>
      <c r="BJ135" s="7">
        <v>32.6</v>
      </c>
      <c r="BK135" s="7">
        <v>7</v>
      </c>
      <c r="BL135" s="7">
        <v>24.5</v>
      </c>
      <c r="BM135" s="7">
        <v>11.9</v>
      </c>
      <c r="BN135" s="7">
        <v>77.099999999999994</v>
      </c>
      <c r="BO135" s="7">
        <v>-0.2</v>
      </c>
      <c r="BP135" s="7">
        <v>8.3000000000000007</v>
      </c>
      <c r="BQ135" s="7">
        <v>1.1000000000000001</v>
      </c>
      <c r="BR135" s="7">
        <v>17.3156</v>
      </c>
      <c r="BS135" s="7">
        <v>11.2</v>
      </c>
      <c r="BT135" s="7">
        <v>-23.6</v>
      </c>
      <c r="BU135" s="7">
        <v>21.4</v>
      </c>
      <c r="BV135" s="7">
        <v>32.200000000000003</v>
      </c>
      <c r="BW135" s="9">
        <f>2/3*BW134+1/3*BW137</f>
        <v>47.113333333333337</v>
      </c>
      <c r="BX135" s="7">
        <v>35.200000000000003</v>
      </c>
      <c r="BY135" s="7">
        <v>34.9</v>
      </c>
      <c r="BZ135" s="7">
        <v>29.6</v>
      </c>
      <c r="CA135" s="7">
        <v>36.700000000000003</v>
      </c>
      <c r="CB135" s="7">
        <v>37.4</v>
      </c>
      <c r="CC135" s="7">
        <v>35.200000000000003</v>
      </c>
      <c r="CD135" s="7">
        <v>57.1</v>
      </c>
      <c r="CE135" s="7">
        <v>82.7</v>
      </c>
      <c r="CF135" s="7">
        <v>16.7</v>
      </c>
      <c r="CG135" s="7">
        <v>102.9</v>
      </c>
      <c r="CH135" s="7">
        <v>16.3</v>
      </c>
      <c r="CI135" s="7">
        <v>27.9</v>
      </c>
      <c r="CJ135" s="7">
        <v>39</v>
      </c>
      <c r="CK135" s="7">
        <v>13.9</v>
      </c>
      <c r="CL135" s="7">
        <v>13.8</v>
      </c>
      <c r="CM135" s="7">
        <v>13.2</v>
      </c>
      <c r="CN135" s="7">
        <v>26.4</v>
      </c>
      <c r="CO135" s="7">
        <v>8.6999999999999993</v>
      </c>
      <c r="CP135" s="7">
        <v>14.2</v>
      </c>
      <c r="CQ135" s="7">
        <v>30.4</v>
      </c>
      <c r="CR135" s="7">
        <v>6.2</v>
      </c>
      <c r="CS135" s="7">
        <v>4.4000000000000004</v>
      </c>
      <c r="CT135" s="7">
        <v>3.2</v>
      </c>
      <c r="CU135" s="7">
        <v>3.9</v>
      </c>
      <c r="CV135" s="7">
        <v>4.9000000000000004</v>
      </c>
      <c r="CW135" s="7">
        <v>11.6</v>
      </c>
      <c r="CX135" s="7">
        <v>11.7</v>
      </c>
      <c r="CY135" s="7">
        <v>11.2</v>
      </c>
      <c r="CZ135" s="7">
        <v>11.5</v>
      </c>
      <c r="DA135" s="7">
        <v>12.6</v>
      </c>
      <c r="DB135" s="7">
        <v>13</v>
      </c>
      <c r="DC135" s="7">
        <v>13</v>
      </c>
      <c r="DD135" s="7">
        <v>12.7</v>
      </c>
      <c r="DE135" s="7">
        <v>9.83</v>
      </c>
      <c r="DF135" s="9">
        <f>1/3*DF133+2/3*DF136</f>
        <v>11.966666666666665</v>
      </c>
      <c r="DG135" s="9">
        <f>1/3*DG133+2/3*DG136</f>
        <v>10.406666666666666</v>
      </c>
      <c r="DH135" s="7">
        <v>4.58</v>
      </c>
      <c r="DI135" s="7">
        <v>4.2</v>
      </c>
      <c r="DJ135" s="7">
        <v>-207.31</v>
      </c>
      <c r="DK135" s="7">
        <v>28.51</v>
      </c>
      <c r="DL135" s="7">
        <v>0</v>
      </c>
      <c r="DM135" s="7">
        <v>29913.86</v>
      </c>
      <c r="DN135" s="7">
        <v>10.3</v>
      </c>
      <c r="DO135" s="7">
        <v>14.5</v>
      </c>
      <c r="DP135" s="7">
        <v>15.7</v>
      </c>
      <c r="DQ135" s="7">
        <v>17.7</v>
      </c>
      <c r="DR135" s="7">
        <v>-23.5</v>
      </c>
      <c r="DS135" s="7">
        <v>139.41</v>
      </c>
      <c r="DT135" s="7">
        <v>-44.3</v>
      </c>
      <c r="DU135" s="7">
        <v>-46.94</v>
      </c>
      <c r="DV135" s="7">
        <v>-15.14</v>
      </c>
      <c r="DW135" s="7">
        <v>36.61</v>
      </c>
      <c r="DX135" s="7">
        <v>-207.92</v>
      </c>
      <c r="DY135" s="7">
        <v>-404.05</v>
      </c>
      <c r="DZ135" s="7">
        <v>0</v>
      </c>
      <c r="EA135" s="7">
        <v>0</v>
      </c>
      <c r="EB135" s="7">
        <v>2.3782999999999999</v>
      </c>
      <c r="EC135" s="7">
        <v>0</v>
      </c>
      <c r="ED135" s="7">
        <v>0</v>
      </c>
      <c r="EE135" s="7">
        <v>0</v>
      </c>
      <c r="EF135" s="7">
        <v>3.55</v>
      </c>
      <c r="EG135" s="7">
        <v>3.5</v>
      </c>
      <c r="EH135" s="7">
        <v>3.65</v>
      </c>
      <c r="EI135" s="7">
        <v>3.7225000000000001</v>
      </c>
      <c r="EJ135" s="7">
        <v>3.9744999999999999</v>
      </c>
      <c r="EK135" s="7">
        <v>4.1765999999999996</v>
      </c>
      <c r="EL135" s="7">
        <v>0</v>
      </c>
      <c r="EM135" s="7">
        <v>4.944</v>
      </c>
      <c r="EN135" s="7">
        <v>7.23</v>
      </c>
      <c r="EO135" s="7">
        <v>108.7</v>
      </c>
      <c r="EP135" s="7">
        <v>10.1</v>
      </c>
      <c r="EQ135" s="7">
        <v>3.6333333333333302</v>
      </c>
      <c r="ER135" s="7">
        <v>11.4</v>
      </c>
      <c r="ES135" s="7">
        <v>9.7666666666666604</v>
      </c>
      <c r="ET135" s="7">
        <v>3.7666666666666599</v>
      </c>
      <c r="EU135" s="7">
        <v>11.4333333333333</v>
      </c>
      <c r="EV135" s="7">
        <v>11.4</v>
      </c>
      <c r="EW135" s="7">
        <v>12.966666666666599</v>
      </c>
      <c r="EX135" s="7">
        <v>8.5333333333333297</v>
      </c>
      <c r="EY135" s="7">
        <v>6.0666666666666602</v>
      </c>
      <c r="EZ135" s="7">
        <v>10.6666666666666</v>
      </c>
      <c r="FA135" s="7">
        <v>8.93333333333333</v>
      </c>
      <c r="FB135" s="7">
        <v>8.6</v>
      </c>
      <c r="FC135" s="7">
        <v>8.5249000000000006</v>
      </c>
      <c r="FD135" s="7">
        <v>10.7565333333333</v>
      </c>
      <c r="FE135" s="7">
        <v>10.627666666666601</v>
      </c>
      <c r="FF135" s="7">
        <v>5.1914333333333298</v>
      </c>
      <c r="FG135" s="7">
        <v>1473.2670720000001</v>
      </c>
      <c r="FH135" s="7">
        <v>8.8429190000000002</v>
      </c>
      <c r="FI135" s="7">
        <v>14.079955</v>
      </c>
      <c r="FJ135" s="7">
        <v>1.68640233333333</v>
      </c>
      <c r="FK135" s="7">
        <v>85.920045000000002</v>
      </c>
      <c r="FL135" s="7">
        <v>7.1565166666666604</v>
      </c>
      <c r="FM135" s="7">
        <v>2.32694966666666</v>
      </c>
      <c r="FN135" s="7">
        <v>-0.60170233333333401</v>
      </c>
      <c r="FO135" s="7">
        <v>-0.94580600000000004</v>
      </c>
      <c r="FP135" s="7">
        <v>5.5385426666666602</v>
      </c>
      <c r="FQ135" s="7">
        <v>7784.257603</v>
      </c>
      <c r="FR135" s="7">
        <v>180.06666666666601</v>
      </c>
      <c r="FS135" s="7">
        <v>27.633333333333301</v>
      </c>
      <c r="FT135" s="7">
        <v>119.933333333333</v>
      </c>
      <c r="FU135" s="7">
        <v>32.5</v>
      </c>
      <c r="FV135" s="7">
        <v>16.2</v>
      </c>
      <c r="FW135" s="7">
        <v>16.3</v>
      </c>
      <c r="FX135" s="7">
        <v>40.466666666666598</v>
      </c>
      <c r="FY135" s="7">
        <v>38.933333333333302</v>
      </c>
      <c r="FZ135" s="7">
        <v>11.966666666666599</v>
      </c>
      <c r="GA135" s="7">
        <v>10.406666666666601</v>
      </c>
    </row>
    <row r="136" spans="1:183" x14ac:dyDescent="0.3">
      <c r="A136" s="6">
        <v>40633</v>
      </c>
      <c r="B136" s="7">
        <v>14.8</v>
      </c>
      <c r="C136" s="7">
        <v>0</v>
      </c>
      <c r="D136" s="7">
        <v>0</v>
      </c>
      <c r="E136" s="7">
        <v>0</v>
      </c>
      <c r="F136" s="7">
        <v>12.9</v>
      </c>
      <c r="G136" s="7">
        <v>16.5</v>
      </c>
      <c r="H136" s="7">
        <v>11.6</v>
      </c>
      <c r="I136" s="7">
        <v>19.2</v>
      </c>
      <c r="J136" s="7">
        <v>0.99</v>
      </c>
      <c r="K136" s="7">
        <v>14.8</v>
      </c>
      <c r="L136" s="7">
        <v>13.41</v>
      </c>
      <c r="M136" s="7">
        <v>2.4700000000000002</v>
      </c>
      <c r="N136" s="7">
        <v>14.03</v>
      </c>
      <c r="O136" s="7">
        <v>14.08</v>
      </c>
      <c r="P136" s="7">
        <v>10.85</v>
      </c>
      <c r="Q136" s="7">
        <v>6</v>
      </c>
      <c r="R136" s="7">
        <v>0.2</v>
      </c>
      <c r="S136" s="7">
        <v>7.3</v>
      </c>
      <c r="T136" s="7">
        <v>1.5</v>
      </c>
      <c r="U136" s="7">
        <v>0</v>
      </c>
      <c r="V136" s="7">
        <v>24.59</v>
      </c>
      <c r="W136" s="7">
        <v>28.8</v>
      </c>
      <c r="X136" s="7">
        <v>23.15</v>
      </c>
      <c r="Y136" s="7">
        <v>53.4</v>
      </c>
      <c r="Z136" s="7">
        <v>55.7</v>
      </c>
      <c r="AA136" s="7">
        <v>59.2</v>
      </c>
      <c r="AB136" s="7">
        <v>51.8</v>
      </c>
      <c r="AC136" s="7">
        <v>51.7</v>
      </c>
      <c r="AD136" s="7">
        <v>14.1454</v>
      </c>
      <c r="AE136" s="7">
        <v>25</v>
      </c>
      <c r="AF136" s="7">
        <v>26.1</v>
      </c>
      <c r="AG136" s="7">
        <v>23.9</v>
      </c>
      <c r="AH136" s="7">
        <v>13.3</v>
      </c>
      <c r="AI136" s="7">
        <v>-41.8</v>
      </c>
      <c r="AJ136" s="7">
        <v>19.2</v>
      </c>
      <c r="AK136" s="7">
        <v>-4.3</v>
      </c>
      <c r="AL136" s="7">
        <v>7.7</v>
      </c>
      <c r="AM136" s="7">
        <v>11.7</v>
      </c>
      <c r="AN136" s="7">
        <v>26.2</v>
      </c>
      <c r="AO136" s="7">
        <v>14.6</v>
      </c>
      <c r="AP136" s="7">
        <v>29.5</v>
      </c>
      <c r="AQ136" s="7">
        <v>22.2</v>
      </c>
      <c r="AR136" s="7">
        <v>11.9</v>
      </c>
      <c r="AS136" s="7">
        <v>10.8</v>
      </c>
      <c r="AT136" s="7">
        <v>24.8</v>
      </c>
      <c r="AU136" s="7">
        <v>25.6</v>
      </c>
      <c r="AV136" s="7">
        <v>22.4</v>
      </c>
      <c r="AW136" s="7">
        <v>1.7</v>
      </c>
      <c r="AX136" s="7">
        <v>43.1</v>
      </c>
      <c r="AY136" s="7">
        <v>55.2</v>
      </c>
      <c r="AZ136" s="7">
        <v>10.8</v>
      </c>
      <c r="BA136" s="7">
        <v>10.6</v>
      </c>
      <c r="BB136" s="7">
        <v>29.2</v>
      </c>
      <c r="BC136" s="7">
        <v>4</v>
      </c>
      <c r="BD136" s="7">
        <v>34.6</v>
      </c>
      <c r="BE136" s="7">
        <v>24.2</v>
      </c>
      <c r="BF136" s="7">
        <v>27.6</v>
      </c>
      <c r="BG136" s="7">
        <v>30.5</v>
      </c>
      <c r="BH136" s="7">
        <v>-15.3</v>
      </c>
      <c r="BI136" s="7">
        <v>31.8</v>
      </c>
      <c r="BJ136" s="7">
        <v>31</v>
      </c>
      <c r="BK136" s="7">
        <v>15.2</v>
      </c>
      <c r="BL136" s="7">
        <v>20.8</v>
      </c>
      <c r="BM136" s="7">
        <v>15.4</v>
      </c>
      <c r="BN136" s="7">
        <v>76.599999999999994</v>
      </c>
      <c r="BO136" s="7">
        <v>11</v>
      </c>
      <c r="BP136" s="7">
        <v>21.7</v>
      </c>
      <c r="BQ136" s="7">
        <v>13.3</v>
      </c>
      <c r="BR136" s="7">
        <v>17.828600000000002</v>
      </c>
      <c r="BS136" s="7">
        <v>21.7</v>
      </c>
      <c r="BT136" s="7">
        <v>-12.7</v>
      </c>
      <c r="BU136" s="7">
        <v>19.100000000000001</v>
      </c>
      <c r="BV136" s="7">
        <v>32.9</v>
      </c>
      <c r="BW136" s="9">
        <f>1/3*BW134+2/3*BW137</f>
        <v>78.326666666666668</v>
      </c>
      <c r="BX136" s="7">
        <v>34.1</v>
      </c>
      <c r="BY136" s="7">
        <v>37.4</v>
      </c>
      <c r="BZ136" s="7">
        <v>19.100000000000001</v>
      </c>
      <c r="CA136" s="7">
        <v>40.200000000000003</v>
      </c>
      <c r="CB136" s="7">
        <v>19.2</v>
      </c>
      <c r="CC136" s="7">
        <v>34.1</v>
      </c>
      <c r="CD136" s="7">
        <v>32.700000000000003</v>
      </c>
      <c r="CE136" s="7">
        <v>42.2</v>
      </c>
      <c r="CF136" s="7">
        <v>29.3</v>
      </c>
      <c r="CG136" s="7">
        <v>102.98</v>
      </c>
      <c r="CH136" s="7">
        <v>18.600000000000001</v>
      </c>
      <c r="CI136" s="7">
        <v>23.4</v>
      </c>
      <c r="CJ136" s="7">
        <v>35.200000000000003</v>
      </c>
      <c r="CK136" s="7">
        <v>15.4</v>
      </c>
      <c r="CL136" s="7">
        <v>14.9</v>
      </c>
      <c r="CM136" s="7">
        <v>14.3</v>
      </c>
      <c r="CN136" s="7">
        <v>15.6</v>
      </c>
      <c r="CO136" s="7">
        <v>14.1</v>
      </c>
      <c r="CP136" s="7">
        <v>8.8000000000000007</v>
      </c>
      <c r="CQ136" s="7">
        <v>32.1</v>
      </c>
      <c r="CR136" s="7">
        <v>5.6</v>
      </c>
      <c r="CS136" s="7">
        <v>3.7</v>
      </c>
      <c r="CT136" s="7">
        <v>2.4</v>
      </c>
      <c r="CU136" s="7">
        <v>3.2</v>
      </c>
      <c r="CV136" s="7">
        <v>4.3</v>
      </c>
      <c r="CW136" s="7">
        <v>17.399999999999999</v>
      </c>
      <c r="CX136" s="7">
        <v>17.5</v>
      </c>
      <c r="CY136" s="7">
        <v>16.7</v>
      </c>
      <c r="CZ136" s="7">
        <v>17.7</v>
      </c>
      <c r="DA136" s="7">
        <v>15</v>
      </c>
      <c r="DB136" s="7">
        <v>24.7</v>
      </c>
      <c r="DC136" s="7">
        <v>25.3</v>
      </c>
      <c r="DD136" s="7">
        <v>17.600000000000001</v>
      </c>
      <c r="DE136" s="7">
        <v>14.72</v>
      </c>
      <c r="DF136" s="7">
        <v>12.3</v>
      </c>
      <c r="DG136" s="7">
        <v>10.69</v>
      </c>
      <c r="DH136" s="7">
        <v>5.38</v>
      </c>
      <c r="DI136" s="7">
        <v>18.7</v>
      </c>
      <c r="DJ136" s="7">
        <v>97.44</v>
      </c>
      <c r="DK136" s="7">
        <v>29.63</v>
      </c>
      <c r="DL136" s="7">
        <v>0</v>
      </c>
      <c r="DM136" s="7">
        <v>30446.74</v>
      </c>
      <c r="DN136" s="7">
        <v>14.8</v>
      </c>
      <c r="DO136" s="7">
        <v>15</v>
      </c>
      <c r="DP136" s="7">
        <v>16.600000000000001</v>
      </c>
      <c r="DQ136" s="7">
        <v>17.899999999999999</v>
      </c>
      <c r="DR136" s="7">
        <v>33.03</v>
      </c>
      <c r="DS136" s="7">
        <v>-250.06</v>
      </c>
      <c r="DT136" s="7">
        <v>-38.840000000000003</v>
      </c>
      <c r="DU136" s="7">
        <v>18</v>
      </c>
      <c r="DV136" s="7">
        <v>55.3</v>
      </c>
      <c r="DW136" s="7">
        <v>70.7</v>
      </c>
      <c r="DX136" s="7">
        <v>6.54</v>
      </c>
      <c r="DY136" s="7">
        <v>594.58000000000004</v>
      </c>
      <c r="DZ136" s="7">
        <v>0</v>
      </c>
      <c r="EA136" s="7">
        <v>0</v>
      </c>
      <c r="EB136" s="7">
        <v>1.7991999999999999</v>
      </c>
      <c r="EC136" s="7">
        <v>0</v>
      </c>
      <c r="ED136" s="7">
        <v>0</v>
      </c>
      <c r="EE136" s="7">
        <v>0</v>
      </c>
      <c r="EF136" s="7">
        <v>2.85</v>
      </c>
      <c r="EG136" s="7">
        <v>3.012</v>
      </c>
      <c r="EH136" s="7">
        <v>3.25</v>
      </c>
      <c r="EI136" s="7">
        <v>3.3435999999999999</v>
      </c>
      <c r="EJ136" s="7">
        <v>3.85</v>
      </c>
      <c r="EK136" s="7">
        <v>4.1031000000000004</v>
      </c>
      <c r="EL136" s="7">
        <v>0</v>
      </c>
      <c r="EM136" s="7">
        <v>5.383</v>
      </c>
      <c r="EN136" s="7">
        <v>7.31</v>
      </c>
      <c r="EO136" s="7">
        <v>109.3</v>
      </c>
      <c r="EP136" s="7">
        <v>10.199999999999999</v>
      </c>
      <c r="EQ136" s="7">
        <v>3.1</v>
      </c>
      <c r="ER136" s="7">
        <v>11.3</v>
      </c>
      <c r="ES136" s="7">
        <v>9.8999999999999897</v>
      </c>
      <c r="ET136" s="7">
        <v>3.2999999999999901</v>
      </c>
      <c r="EU136" s="7">
        <v>11.5</v>
      </c>
      <c r="EV136" s="7">
        <v>10.3</v>
      </c>
      <c r="EW136" s="7">
        <v>12.299999999999899</v>
      </c>
      <c r="EX136" s="7">
        <v>9.3000000000000007</v>
      </c>
      <c r="EY136" s="7">
        <v>4.6999999999999904</v>
      </c>
      <c r="EZ136" s="7">
        <v>11.7</v>
      </c>
      <c r="FA136" s="7">
        <v>8.5</v>
      </c>
      <c r="FB136" s="7">
        <v>9.1</v>
      </c>
      <c r="FC136" s="7">
        <v>8.4715000000000007</v>
      </c>
      <c r="FD136" s="7">
        <v>11.1157</v>
      </c>
      <c r="FE136" s="7">
        <v>10.4368</v>
      </c>
      <c r="FF136" s="7">
        <v>5.1071</v>
      </c>
      <c r="FG136" s="7">
        <v>1117.4054599999999</v>
      </c>
      <c r="FH136" s="7">
        <v>7.1102889999999999</v>
      </c>
      <c r="FI136" s="7">
        <v>1.344306</v>
      </c>
      <c r="FJ136" s="7">
        <v>9.5584000000001001E-2</v>
      </c>
      <c r="FK136" s="7">
        <v>98.655693999999997</v>
      </c>
      <c r="FL136" s="7">
        <v>7.0147049999999904</v>
      </c>
      <c r="FM136" s="7">
        <v>1.1886829999999899</v>
      </c>
      <c r="FN136" s="7">
        <v>-0.71490100000000101</v>
      </c>
      <c r="FO136" s="7">
        <v>-1.289595</v>
      </c>
      <c r="FP136" s="7">
        <v>4.40139399999999</v>
      </c>
      <c r="FQ136" s="7">
        <v>15568.515206</v>
      </c>
      <c r="FR136" s="7">
        <v>179.7</v>
      </c>
      <c r="FS136" s="7">
        <v>27.8</v>
      </c>
      <c r="FT136" s="7">
        <v>119.6</v>
      </c>
      <c r="FU136" s="7">
        <v>32.299999999999997</v>
      </c>
      <c r="FV136" s="7">
        <v>16</v>
      </c>
      <c r="FW136" s="7">
        <v>16.3</v>
      </c>
      <c r="FX136" s="7">
        <v>41.999999999999901</v>
      </c>
      <c r="FY136" s="7">
        <v>39.1</v>
      </c>
      <c r="FZ136" s="7">
        <v>12.299999999999899</v>
      </c>
      <c r="GA136" s="7">
        <v>10.69</v>
      </c>
    </row>
    <row r="137" spans="1:183" x14ac:dyDescent="0.3">
      <c r="A137" s="6">
        <v>40663</v>
      </c>
      <c r="B137" s="7">
        <v>13.4</v>
      </c>
      <c r="C137" s="7">
        <v>0</v>
      </c>
      <c r="D137" s="7">
        <v>0</v>
      </c>
      <c r="E137" s="7">
        <v>0</v>
      </c>
      <c r="F137" s="7">
        <v>10.4</v>
      </c>
      <c r="G137" s="7">
        <v>15.4</v>
      </c>
      <c r="H137" s="7">
        <v>9.6999999999999993</v>
      </c>
      <c r="I137" s="7">
        <v>18</v>
      </c>
      <c r="J137" s="7">
        <v>1.32</v>
      </c>
      <c r="K137" s="7">
        <v>11.7</v>
      </c>
      <c r="L137" s="7">
        <v>11.23</v>
      </c>
      <c r="M137" s="7">
        <v>2.77</v>
      </c>
      <c r="N137" s="7">
        <v>11.3</v>
      </c>
      <c r="O137" s="7">
        <v>12.91</v>
      </c>
      <c r="P137" s="7">
        <v>11.09</v>
      </c>
      <c r="Q137" s="7">
        <v>4.9000000000000004</v>
      </c>
      <c r="R137" s="7">
        <v>17.2</v>
      </c>
      <c r="S137" s="7">
        <v>5.4</v>
      </c>
      <c r="T137" s="7">
        <v>11.5</v>
      </c>
      <c r="U137" s="7">
        <v>0</v>
      </c>
      <c r="V137" s="7">
        <v>24.03</v>
      </c>
      <c r="W137" s="7">
        <v>27.3</v>
      </c>
      <c r="X137" s="7">
        <v>23.16</v>
      </c>
      <c r="Y137" s="7">
        <v>52.9</v>
      </c>
      <c r="Z137" s="7">
        <v>55.3</v>
      </c>
      <c r="AA137" s="7">
        <v>58.2</v>
      </c>
      <c r="AB137" s="7">
        <v>51.8</v>
      </c>
      <c r="AC137" s="7">
        <v>51.6</v>
      </c>
      <c r="AD137" s="7">
        <v>12.3657</v>
      </c>
      <c r="AE137" s="7">
        <v>25.4</v>
      </c>
      <c r="AF137" s="7">
        <v>26.4</v>
      </c>
      <c r="AG137" s="7">
        <v>24.5</v>
      </c>
      <c r="AH137" s="7">
        <v>13.8</v>
      </c>
      <c r="AI137" s="7">
        <v>-36.700000000000003</v>
      </c>
      <c r="AJ137" s="7">
        <v>20.6</v>
      </c>
      <c r="AK137" s="7">
        <v>7.8</v>
      </c>
      <c r="AL137" s="7">
        <v>10.9</v>
      </c>
      <c r="AM137" s="7">
        <v>14.9</v>
      </c>
      <c r="AN137" s="7">
        <v>27.2</v>
      </c>
      <c r="AO137" s="7">
        <v>11.5</v>
      </c>
      <c r="AP137" s="7">
        <v>30.6</v>
      </c>
      <c r="AQ137" s="7">
        <v>20.8</v>
      </c>
      <c r="AR137" s="7">
        <v>12.7</v>
      </c>
      <c r="AS137" s="7">
        <v>12.6</v>
      </c>
      <c r="AT137" s="7">
        <v>24.6</v>
      </c>
      <c r="AU137" s="7">
        <v>26.5</v>
      </c>
      <c r="AV137" s="7">
        <v>21.3</v>
      </c>
      <c r="AW137" s="7">
        <v>1.9</v>
      </c>
      <c r="AX137" s="7">
        <v>43.3</v>
      </c>
      <c r="AY137" s="7">
        <v>54.8</v>
      </c>
      <c r="AZ137" s="7">
        <v>12.6</v>
      </c>
      <c r="BA137" s="7">
        <v>13.8</v>
      </c>
      <c r="BB137" s="7">
        <v>29</v>
      </c>
      <c r="BC137" s="7">
        <v>3.5</v>
      </c>
      <c r="BD137" s="7">
        <v>28.6</v>
      </c>
      <c r="BE137" s="7">
        <v>33.700000000000003</v>
      </c>
      <c r="BF137" s="7">
        <v>25.3</v>
      </c>
      <c r="BG137" s="7">
        <v>35.700000000000003</v>
      </c>
      <c r="BH137" s="7">
        <v>-11.9</v>
      </c>
      <c r="BI137" s="7">
        <v>43.7</v>
      </c>
      <c r="BJ137" s="7">
        <v>32.4</v>
      </c>
      <c r="BK137" s="7">
        <v>22.8</v>
      </c>
      <c r="BL137" s="7">
        <v>18.3</v>
      </c>
      <c r="BM137" s="7">
        <v>16.8</v>
      </c>
      <c r="BN137" s="7">
        <v>60.7</v>
      </c>
      <c r="BO137" s="7">
        <v>14.8</v>
      </c>
      <c r="BP137" s="7">
        <v>21.1</v>
      </c>
      <c r="BQ137" s="7">
        <v>7.9</v>
      </c>
      <c r="BR137" s="7">
        <v>17.2896</v>
      </c>
      <c r="BS137" s="7">
        <v>21.9</v>
      </c>
      <c r="BT137" s="7">
        <v>-1.1000000000000001</v>
      </c>
      <c r="BU137" s="7">
        <v>19.100000000000001</v>
      </c>
      <c r="BV137" s="7">
        <v>15.21</v>
      </c>
      <c r="BW137" s="7">
        <v>109.54</v>
      </c>
      <c r="BX137" s="7">
        <v>34.299999999999997</v>
      </c>
      <c r="BY137" s="7">
        <v>38.6</v>
      </c>
      <c r="BZ137" s="7">
        <v>21</v>
      </c>
      <c r="CA137" s="7">
        <v>34.700000000000003</v>
      </c>
      <c r="CB137" s="7">
        <v>18.399999999999999</v>
      </c>
      <c r="CC137" s="7">
        <v>34.299999999999997</v>
      </c>
      <c r="CD137" s="7">
        <v>30.4</v>
      </c>
      <c r="CE137" s="7">
        <v>19.5</v>
      </c>
      <c r="CF137" s="7">
        <v>30.4</v>
      </c>
      <c r="CG137" s="7">
        <v>103.19</v>
      </c>
      <c r="CH137" s="7">
        <v>17.399999999999999</v>
      </c>
      <c r="CI137" s="7">
        <v>24.4</v>
      </c>
      <c r="CJ137" s="7">
        <v>33.200000000000003</v>
      </c>
      <c r="CK137" s="7">
        <v>14</v>
      </c>
      <c r="CL137" s="7">
        <v>6.3</v>
      </c>
      <c r="CM137" s="7">
        <v>5.8</v>
      </c>
      <c r="CN137" s="7">
        <v>4.4000000000000004</v>
      </c>
      <c r="CO137" s="7">
        <v>7.7</v>
      </c>
      <c r="CP137" s="7">
        <v>-0.5</v>
      </c>
      <c r="CQ137" s="7">
        <v>16.899999999999999</v>
      </c>
      <c r="CR137" s="7">
        <v>4.7</v>
      </c>
      <c r="CS137" s="7">
        <v>3.1</v>
      </c>
      <c r="CT137" s="7">
        <v>1.8</v>
      </c>
      <c r="CU137" s="7">
        <v>2.5</v>
      </c>
      <c r="CV137" s="7">
        <v>3.7</v>
      </c>
      <c r="CW137" s="7">
        <v>17.100000000000001</v>
      </c>
      <c r="CX137" s="7">
        <v>17.3</v>
      </c>
      <c r="CY137" s="7">
        <v>16.3</v>
      </c>
      <c r="CZ137" s="7">
        <v>17.2</v>
      </c>
      <c r="DA137" s="7">
        <v>16.7</v>
      </c>
      <c r="DB137" s="7">
        <v>23.4</v>
      </c>
      <c r="DC137" s="7">
        <v>23.8</v>
      </c>
      <c r="DD137" s="7">
        <v>18</v>
      </c>
      <c r="DE137" s="7">
        <v>13.47</v>
      </c>
      <c r="DF137" s="9">
        <f>2/3*DF136+1/3*DF139</f>
        <v>12.599999999999998</v>
      </c>
      <c r="DG137" s="9">
        <f>2/3*DG136+1/3*DG139</f>
        <v>10.916666666666666</v>
      </c>
      <c r="DH137" s="7">
        <v>-0.2</v>
      </c>
      <c r="DI137" s="7">
        <v>13.2</v>
      </c>
      <c r="DJ137" s="7">
        <v>695.89</v>
      </c>
      <c r="DK137" s="7">
        <v>28.59</v>
      </c>
      <c r="DL137" s="7">
        <v>0</v>
      </c>
      <c r="DM137" s="7">
        <v>31458.43</v>
      </c>
      <c r="DN137" s="7">
        <v>14.7</v>
      </c>
      <c r="DO137" s="7">
        <v>12.9</v>
      </c>
      <c r="DP137" s="7">
        <v>15.3</v>
      </c>
      <c r="DQ137" s="7">
        <v>17.5</v>
      </c>
      <c r="DR137" s="7">
        <v>-4.4400000000000004</v>
      </c>
      <c r="DS137" s="7">
        <v>84.12</v>
      </c>
      <c r="DT137" s="7">
        <v>-32.36</v>
      </c>
      <c r="DU137" s="7">
        <v>-24.12</v>
      </c>
      <c r="DV137" s="7">
        <v>9.9700000000000006</v>
      </c>
      <c r="DW137" s="7">
        <v>-71.38</v>
      </c>
      <c r="DX137" s="7">
        <v>-57.27</v>
      </c>
      <c r="DY137" s="7">
        <v>19.18</v>
      </c>
      <c r="DZ137" s="7">
        <v>0</v>
      </c>
      <c r="EA137" s="7">
        <v>0</v>
      </c>
      <c r="EB137" s="7">
        <v>2.4992000000000001</v>
      </c>
      <c r="EC137" s="7">
        <v>0</v>
      </c>
      <c r="ED137" s="7">
        <v>0</v>
      </c>
      <c r="EE137" s="7">
        <v>0</v>
      </c>
      <c r="EF137" s="7">
        <v>3.25</v>
      </c>
      <c r="EG137" s="7">
        <v>3.3485</v>
      </c>
      <c r="EH137" s="7">
        <v>3.3650000000000002</v>
      </c>
      <c r="EI137" s="7">
        <v>3.4860000000000002</v>
      </c>
      <c r="EJ137" s="7">
        <v>3.84</v>
      </c>
      <c r="EK137" s="7">
        <v>4.0411000000000001</v>
      </c>
      <c r="EL137" s="7">
        <v>0</v>
      </c>
      <c r="EM137" s="7">
        <v>5.3440000000000003</v>
      </c>
      <c r="EN137" s="7">
        <v>6.82</v>
      </c>
      <c r="EO137" s="7">
        <v>108.5</v>
      </c>
      <c r="EP137" s="7">
        <v>10.133333333333301</v>
      </c>
      <c r="EQ137" s="7">
        <v>2.9666666666666601</v>
      </c>
      <c r="ER137" s="7">
        <v>11.2</v>
      </c>
      <c r="ES137" s="7">
        <v>10</v>
      </c>
      <c r="ET137" s="7">
        <v>3.1333333333333302</v>
      </c>
      <c r="EU137" s="7">
        <v>11.4333333333333</v>
      </c>
      <c r="EV137" s="7">
        <v>10.1</v>
      </c>
      <c r="EW137" s="7">
        <v>12.2666666666666</v>
      </c>
      <c r="EX137" s="7">
        <v>9.3000000000000007</v>
      </c>
      <c r="EY137" s="7">
        <v>4.7666666666666604</v>
      </c>
      <c r="EZ137" s="7">
        <v>11.2666666666666</v>
      </c>
      <c r="FA137" s="7">
        <v>8.43333333333333</v>
      </c>
      <c r="FB137" s="7">
        <v>9.5666666666666593</v>
      </c>
      <c r="FC137" s="7">
        <v>8.5988000000000007</v>
      </c>
      <c r="FD137" s="7">
        <v>11.4034</v>
      </c>
      <c r="FE137" s="7">
        <v>10.594066666666601</v>
      </c>
      <c r="FF137" s="7">
        <v>5.0876999999999999</v>
      </c>
      <c r="FG137" s="7">
        <v>1271.3494926666599</v>
      </c>
      <c r="FH137" s="7">
        <v>7.6290199999999997</v>
      </c>
      <c r="FI137" s="7">
        <v>10.1260206666666</v>
      </c>
      <c r="FJ137" s="7">
        <v>0.86362300000000003</v>
      </c>
      <c r="FK137" s="7">
        <v>89.873979333333295</v>
      </c>
      <c r="FL137" s="7">
        <v>6.7653970000000001</v>
      </c>
      <c r="FM137" s="7">
        <v>1.9415576666666601</v>
      </c>
      <c r="FN137" s="7">
        <v>-0.64706533333333305</v>
      </c>
      <c r="FO137" s="7">
        <v>-1.224701</v>
      </c>
      <c r="FP137" s="7">
        <v>4.8645823333333302</v>
      </c>
      <c r="FQ137" s="7">
        <v>15653.848729666601</v>
      </c>
      <c r="FR137" s="7">
        <v>179.7</v>
      </c>
      <c r="FS137" s="7">
        <v>27.933333333333302</v>
      </c>
      <c r="FT137" s="7">
        <v>119.533333333333</v>
      </c>
      <c r="FU137" s="7">
        <v>32.233333333333299</v>
      </c>
      <c r="FV137" s="7">
        <v>15.9333333333333</v>
      </c>
      <c r="FW137" s="7">
        <v>16.3</v>
      </c>
      <c r="FX137" s="7">
        <v>42.566666666666599</v>
      </c>
      <c r="FY137" s="7">
        <v>39.366666666666603</v>
      </c>
      <c r="FZ137" s="7">
        <v>12.6</v>
      </c>
      <c r="GA137" s="7">
        <v>10.9166666666666</v>
      </c>
    </row>
    <row r="138" spans="1:183" x14ac:dyDescent="0.3">
      <c r="A138" s="6">
        <v>40694</v>
      </c>
      <c r="B138" s="7">
        <v>13.3</v>
      </c>
      <c r="C138" s="7">
        <v>0</v>
      </c>
      <c r="D138" s="7">
        <v>0</v>
      </c>
      <c r="E138" s="7">
        <v>0</v>
      </c>
      <c r="F138" s="7">
        <v>8.9</v>
      </c>
      <c r="G138" s="7">
        <v>15.2</v>
      </c>
      <c r="H138" s="7">
        <v>9.5</v>
      </c>
      <c r="I138" s="7">
        <v>18.7</v>
      </c>
      <c r="J138" s="7">
        <v>0.79</v>
      </c>
      <c r="K138" s="7">
        <v>12.1</v>
      </c>
      <c r="L138" s="7">
        <v>10.79</v>
      </c>
      <c r="M138" s="7">
        <v>8.07</v>
      </c>
      <c r="N138" s="7">
        <v>10.61</v>
      </c>
      <c r="O138" s="7">
        <v>15.23</v>
      </c>
      <c r="P138" s="7">
        <v>8.9600000000000009</v>
      </c>
      <c r="Q138" s="7">
        <v>6.6</v>
      </c>
      <c r="R138" s="7">
        <v>11.1</v>
      </c>
      <c r="S138" s="7">
        <v>5.5</v>
      </c>
      <c r="T138" s="7">
        <v>6.7</v>
      </c>
      <c r="U138" s="7">
        <v>0</v>
      </c>
      <c r="V138" s="7">
        <v>22.32</v>
      </c>
      <c r="W138" s="7">
        <v>26.9</v>
      </c>
      <c r="X138" s="7">
        <v>22.62</v>
      </c>
      <c r="Y138" s="7">
        <v>52</v>
      </c>
      <c r="Z138" s="7">
        <v>54.9</v>
      </c>
      <c r="AA138" s="7">
        <v>58.7</v>
      </c>
      <c r="AB138" s="7">
        <v>51.6</v>
      </c>
      <c r="AC138" s="7">
        <v>54.3</v>
      </c>
      <c r="AD138" s="7">
        <v>12.092700000000001</v>
      </c>
      <c r="AE138" s="7">
        <v>25.8</v>
      </c>
      <c r="AF138" s="7">
        <v>26.7</v>
      </c>
      <c r="AG138" s="7">
        <v>25.6</v>
      </c>
      <c r="AH138" s="7">
        <v>15.7</v>
      </c>
      <c r="AI138" s="7">
        <v>-27.6</v>
      </c>
      <c r="AJ138" s="7">
        <v>21.3</v>
      </c>
      <c r="AK138" s="7">
        <v>10.9</v>
      </c>
      <c r="AL138" s="7">
        <v>10.9</v>
      </c>
      <c r="AM138" s="7">
        <v>12.5</v>
      </c>
      <c r="AN138" s="7">
        <v>27.8</v>
      </c>
      <c r="AO138" s="7">
        <v>11.4</v>
      </c>
      <c r="AP138" s="7">
        <v>31.2</v>
      </c>
      <c r="AQ138" s="7">
        <v>22.5</v>
      </c>
      <c r="AR138" s="7">
        <v>11</v>
      </c>
      <c r="AS138" s="7">
        <v>15.6</v>
      </c>
      <c r="AT138" s="7">
        <v>26.3</v>
      </c>
      <c r="AU138" s="7">
        <v>25.9</v>
      </c>
      <c r="AV138" s="7">
        <v>20.8</v>
      </c>
      <c r="AW138" s="7">
        <v>2.1</v>
      </c>
      <c r="AX138" s="7">
        <v>43.8</v>
      </c>
      <c r="AY138" s="7">
        <v>54.1</v>
      </c>
      <c r="AZ138" s="7">
        <v>15.6</v>
      </c>
      <c r="BA138" s="7">
        <v>11</v>
      </c>
      <c r="BB138" s="7">
        <v>31.2</v>
      </c>
      <c r="BC138" s="7">
        <v>4.3</v>
      </c>
      <c r="BD138" s="7">
        <v>36.700000000000003</v>
      </c>
      <c r="BE138" s="7">
        <v>31.8</v>
      </c>
      <c r="BF138" s="7">
        <v>20.5</v>
      </c>
      <c r="BG138" s="7">
        <v>41.3</v>
      </c>
      <c r="BH138" s="7">
        <v>-7.1</v>
      </c>
      <c r="BI138" s="7">
        <v>31.5</v>
      </c>
      <c r="BJ138" s="7">
        <v>33.799999999999997</v>
      </c>
      <c r="BK138" s="7">
        <v>19</v>
      </c>
      <c r="BL138" s="7">
        <v>30.2</v>
      </c>
      <c r="BM138" s="7">
        <v>14.7</v>
      </c>
      <c r="BN138" s="7">
        <v>56.2</v>
      </c>
      <c r="BO138" s="7">
        <v>16.399999999999999</v>
      </c>
      <c r="BP138" s="7">
        <v>24.7</v>
      </c>
      <c r="BQ138" s="7">
        <v>10.199999999999999</v>
      </c>
      <c r="BR138" s="7">
        <v>14.708</v>
      </c>
      <c r="BS138" s="7">
        <v>19.5</v>
      </c>
      <c r="BT138" s="7">
        <v>6.3</v>
      </c>
      <c r="BU138" s="7">
        <v>16.5</v>
      </c>
      <c r="BV138" s="7">
        <v>13.43</v>
      </c>
      <c r="BW138" s="7">
        <v>139.66</v>
      </c>
      <c r="BX138" s="7">
        <v>34.6</v>
      </c>
      <c r="BY138" s="7">
        <v>37.799999999999997</v>
      </c>
      <c r="BZ138" s="7">
        <v>26.5</v>
      </c>
      <c r="CA138" s="7">
        <v>36</v>
      </c>
      <c r="CB138" s="7">
        <v>21</v>
      </c>
      <c r="CC138" s="7">
        <v>34.6</v>
      </c>
      <c r="CD138" s="7">
        <v>28.6</v>
      </c>
      <c r="CE138" s="7">
        <v>19</v>
      </c>
      <c r="CF138" s="7">
        <v>21.8</v>
      </c>
      <c r="CG138" s="7">
        <v>103.2</v>
      </c>
      <c r="CH138" s="7">
        <v>18.5</v>
      </c>
      <c r="CI138" s="7">
        <v>23.8</v>
      </c>
      <c r="CJ138" s="7">
        <v>32.4</v>
      </c>
      <c r="CK138" s="7">
        <v>12.9</v>
      </c>
      <c r="CL138" s="7">
        <v>9.1</v>
      </c>
      <c r="CM138" s="7">
        <v>8.5</v>
      </c>
      <c r="CN138" s="7">
        <v>3.5</v>
      </c>
      <c r="CO138" s="7">
        <v>13.4</v>
      </c>
      <c r="CP138" s="7">
        <v>2.2000000000000002</v>
      </c>
      <c r="CQ138" s="7">
        <v>22.2</v>
      </c>
      <c r="CR138" s="7">
        <v>4.4000000000000004</v>
      </c>
      <c r="CS138" s="7">
        <v>3.2</v>
      </c>
      <c r="CT138" s="7">
        <v>2.2999999999999998</v>
      </c>
      <c r="CU138" s="7">
        <v>2.6</v>
      </c>
      <c r="CV138" s="7">
        <v>3.8</v>
      </c>
      <c r="CW138" s="7">
        <v>16.899999999999999</v>
      </c>
      <c r="CX138" s="7">
        <v>17</v>
      </c>
      <c r="CY138" s="7">
        <v>16.5</v>
      </c>
      <c r="CZ138" s="7">
        <v>16.899999999999999</v>
      </c>
      <c r="DA138" s="7">
        <v>17.100000000000001</v>
      </c>
      <c r="DB138" s="7">
        <v>22.7</v>
      </c>
      <c r="DC138" s="7">
        <v>23</v>
      </c>
      <c r="DD138" s="7">
        <v>18.3</v>
      </c>
      <c r="DE138" s="7">
        <v>12.42</v>
      </c>
      <c r="DF138" s="9">
        <f>1/3*DF136+2/3*DF139</f>
        <v>12.899999999999999</v>
      </c>
      <c r="DG138" s="9">
        <f>1/3*DG136+2/3*DG139</f>
        <v>11.143333333333333</v>
      </c>
      <c r="DH138" s="7">
        <v>-3.86</v>
      </c>
      <c r="DI138" s="7">
        <v>13.6</v>
      </c>
      <c r="DJ138" s="7">
        <v>-33.520000000000003</v>
      </c>
      <c r="DK138" s="7">
        <v>27.46</v>
      </c>
      <c r="DL138" s="7">
        <v>0</v>
      </c>
      <c r="DM138" s="7">
        <v>31659.97</v>
      </c>
      <c r="DN138" s="7">
        <v>15.4</v>
      </c>
      <c r="DO138" s="7">
        <v>12.7</v>
      </c>
      <c r="DP138" s="7">
        <v>15.1</v>
      </c>
      <c r="DQ138" s="7">
        <v>17.100000000000001</v>
      </c>
      <c r="DR138" s="7">
        <v>-13.73</v>
      </c>
      <c r="DS138" s="7">
        <v>101.12</v>
      </c>
      <c r="DT138" s="7">
        <v>-51.12</v>
      </c>
      <c r="DU138" s="7">
        <v>-17.39</v>
      </c>
      <c r="DV138" s="7">
        <v>-13.73</v>
      </c>
      <c r="DW138" s="7">
        <v>2.78</v>
      </c>
      <c r="DX138" s="7">
        <v>-3.59</v>
      </c>
      <c r="DY138" s="7">
        <v>-8.1199999999999992</v>
      </c>
      <c r="DZ138" s="7">
        <v>0</v>
      </c>
      <c r="EA138" s="7">
        <v>0</v>
      </c>
      <c r="EB138" s="7">
        <v>3.8433000000000002</v>
      </c>
      <c r="EC138" s="7">
        <v>0</v>
      </c>
      <c r="ED138" s="7">
        <v>0</v>
      </c>
      <c r="EE138" s="7">
        <v>0</v>
      </c>
      <c r="EF138" s="7">
        <v>3.6431</v>
      </c>
      <c r="EG138" s="7">
        <v>3.6</v>
      </c>
      <c r="EH138" s="7">
        <v>3.46</v>
      </c>
      <c r="EI138" s="7">
        <v>3.4588000000000001</v>
      </c>
      <c r="EJ138" s="7">
        <v>3.7092000000000001</v>
      </c>
      <c r="EK138" s="7">
        <v>3.8662999999999998</v>
      </c>
      <c r="EL138" s="7">
        <v>0</v>
      </c>
      <c r="EM138" s="7">
        <v>5.5149999999999997</v>
      </c>
      <c r="EN138" s="7">
        <v>6.79</v>
      </c>
      <c r="EO138" s="7">
        <v>108.8</v>
      </c>
      <c r="EP138" s="7">
        <v>10.066666666666601</v>
      </c>
      <c r="EQ138" s="7">
        <v>2.8333333333333299</v>
      </c>
      <c r="ER138" s="7">
        <v>11.1</v>
      </c>
      <c r="ES138" s="7">
        <v>10.1</v>
      </c>
      <c r="ET138" s="7">
        <v>2.9666666666666601</v>
      </c>
      <c r="EU138" s="7">
        <v>11.3666666666666</v>
      </c>
      <c r="EV138" s="7">
        <v>9.9</v>
      </c>
      <c r="EW138" s="7">
        <v>12.233333333333301</v>
      </c>
      <c r="EX138" s="7">
        <v>9.3000000000000007</v>
      </c>
      <c r="EY138" s="7">
        <v>4.8333333333333304</v>
      </c>
      <c r="EZ138" s="7">
        <v>10.8333333333333</v>
      </c>
      <c r="FA138" s="7">
        <v>8.36666666666666</v>
      </c>
      <c r="FB138" s="7">
        <v>10.033333333333299</v>
      </c>
      <c r="FC138" s="7">
        <v>8.7261000000000006</v>
      </c>
      <c r="FD138" s="7">
        <v>11.6911</v>
      </c>
      <c r="FE138" s="7">
        <v>10.751333333333299</v>
      </c>
      <c r="FF138" s="7">
        <v>5.0682999999999998</v>
      </c>
      <c r="FG138" s="7">
        <v>1425.2935253333301</v>
      </c>
      <c r="FH138" s="7">
        <v>8.1477509999999995</v>
      </c>
      <c r="FI138" s="7">
        <v>18.907735333333299</v>
      </c>
      <c r="FJ138" s="7">
        <v>1.6316619999999999</v>
      </c>
      <c r="FK138" s="7">
        <v>81.092264666666594</v>
      </c>
      <c r="FL138" s="7">
        <v>6.516089</v>
      </c>
      <c r="FM138" s="7">
        <v>2.6944323333333302</v>
      </c>
      <c r="FN138" s="7">
        <v>-0.57922966666666598</v>
      </c>
      <c r="FO138" s="7">
        <v>-1.159807</v>
      </c>
      <c r="FP138" s="7">
        <v>5.3277706666666598</v>
      </c>
      <c r="FQ138" s="7">
        <v>15739.1822533333</v>
      </c>
      <c r="FR138" s="7">
        <v>179.7</v>
      </c>
      <c r="FS138" s="7">
        <v>28.066666666666599</v>
      </c>
      <c r="FT138" s="7">
        <v>119.466666666666</v>
      </c>
      <c r="FU138" s="7">
        <v>32.1666666666666</v>
      </c>
      <c r="FV138" s="7">
        <v>15.8666666666666</v>
      </c>
      <c r="FW138" s="7">
        <v>16.3</v>
      </c>
      <c r="FX138" s="7">
        <v>43.133333333333297</v>
      </c>
      <c r="FY138" s="7">
        <v>39.633333333333297</v>
      </c>
      <c r="FZ138" s="7">
        <v>12.9</v>
      </c>
      <c r="GA138" s="7">
        <v>11.143333333333301</v>
      </c>
    </row>
    <row r="139" spans="1:183" x14ac:dyDescent="0.3">
      <c r="A139" s="6">
        <v>40724</v>
      </c>
      <c r="B139" s="7">
        <v>15.1</v>
      </c>
      <c r="C139" s="7">
        <v>0</v>
      </c>
      <c r="D139" s="7">
        <v>0</v>
      </c>
      <c r="E139" s="7">
        <v>0</v>
      </c>
      <c r="F139" s="7">
        <v>10.7</v>
      </c>
      <c r="G139" s="7">
        <v>17.2</v>
      </c>
      <c r="H139" s="7">
        <v>11.3</v>
      </c>
      <c r="I139" s="7">
        <v>20.8</v>
      </c>
      <c r="J139" s="7">
        <v>1.3</v>
      </c>
      <c r="K139" s="7">
        <v>16.2</v>
      </c>
      <c r="L139" s="7">
        <v>13</v>
      </c>
      <c r="M139" s="7">
        <v>11.93</v>
      </c>
      <c r="N139" s="7">
        <v>12.59</v>
      </c>
      <c r="O139" s="7">
        <v>16.399999999999999</v>
      </c>
      <c r="P139" s="7">
        <v>13.06</v>
      </c>
      <c r="Q139" s="7">
        <v>6.6</v>
      </c>
      <c r="R139" s="7">
        <v>12.8</v>
      </c>
      <c r="S139" s="7">
        <v>5.6</v>
      </c>
      <c r="T139" s="7">
        <v>8.5</v>
      </c>
      <c r="U139" s="7">
        <v>0</v>
      </c>
      <c r="V139" s="7">
        <v>21.21</v>
      </c>
      <c r="W139" s="7">
        <v>26.5</v>
      </c>
      <c r="X139" s="7">
        <v>21.74</v>
      </c>
      <c r="Y139" s="7">
        <v>50.9</v>
      </c>
      <c r="Z139" s="7">
        <v>53.1</v>
      </c>
      <c r="AA139" s="7">
        <v>56.6</v>
      </c>
      <c r="AB139" s="7">
        <v>50.1</v>
      </c>
      <c r="AC139" s="7">
        <v>54.1</v>
      </c>
      <c r="AD139" s="7">
        <v>12.4359</v>
      </c>
      <c r="AE139" s="7">
        <v>25.6</v>
      </c>
      <c r="AF139" s="7">
        <v>26.3</v>
      </c>
      <c r="AG139" s="7">
        <v>24.9</v>
      </c>
      <c r="AH139" s="7">
        <v>17.600000000000001</v>
      </c>
      <c r="AI139" s="7">
        <v>-21.1</v>
      </c>
      <c r="AJ139" s="7">
        <v>23.5</v>
      </c>
      <c r="AK139" s="7">
        <v>13</v>
      </c>
      <c r="AL139" s="7">
        <v>12.7</v>
      </c>
      <c r="AM139" s="7">
        <v>13</v>
      </c>
      <c r="AN139" s="7">
        <v>29.7</v>
      </c>
      <c r="AO139" s="7">
        <v>14.2</v>
      </c>
      <c r="AP139" s="7">
        <v>31.4</v>
      </c>
      <c r="AQ139" s="7">
        <v>22.2</v>
      </c>
      <c r="AR139" s="7">
        <v>9.8000000000000007</v>
      </c>
      <c r="AS139" s="7">
        <v>20.6</v>
      </c>
      <c r="AT139" s="7">
        <v>27.1</v>
      </c>
      <c r="AU139" s="7">
        <v>24.7</v>
      </c>
      <c r="AV139" s="7">
        <v>21.1</v>
      </c>
      <c r="AW139" s="7">
        <v>2.2999999999999998</v>
      </c>
      <c r="AX139" s="7">
        <v>43.8</v>
      </c>
      <c r="AY139" s="7">
        <v>53.9</v>
      </c>
      <c r="AZ139" s="7">
        <v>20.6</v>
      </c>
      <c r="BA139" s="7">
        <v>15</v>
      </c>
      <c r="BB139" s="7">
        <v>32.4</v>
      </c>
      <c r="BC139" s="7">
        <v>2.2000000000000002</v>
      </c>
      <c r="BD139" s="7">
        <v>36.1</v>
      </c>
      <c r="BE139" s="7">
        <v>33.6</v>
      </c>
      <c r="BF139" s="7">
        <v>16.3</v>
      </c>
      <c r="BG139" s="7">
        <v>34.799999999999997</v>
      </c>
      <c r="BH139" s="7">
        <v>-5.2</v>
      </c>
      <c r="BI139" s="7">
        <v>24.6</v>
      </c>
      <c r="BJ139" s="7">
        <v>31.9</v>
      </c>
      <c r="BK139" s="7">
        <v>19.100000000000001</v>
      </c>
      <c r="BL139" s="7">
        <v>23.1</v>
      </c>
      <c r="BM139" s="7">
        <v>17.399999999999999</v>
      </c>
      <c r="BN139" s="7">
        <v>49.1</v>
      </c>
      <c r="BO139" s="7">
        <v>18.2</v>
      </c>
      <c r="BP139" s="7">
        <v>25</v>
      </c>
      <c r="BQ139" s="7">
        <v>14.7</v>
      </c>
      <c r="BR139" s="7">
        <v>13.4003</v>
      </c>
      <c r="BS139" s="7">
        <v>14</v>
      </c>
      <c r="BT139" s="7">
        <v>14.9</v>
      </c>
      <c r="BU139" s="7">
        <v>19.600000000000001</v>
      </c>
      <c r="BV139" s="7">
        <v>2.83</v>
      </c>
      <c r="BW139" s="7">
        <v>0.28000000000000003</v>
      </c>
      <c r="BX139" s="7">
        <v>32.9</v>
      </c>
      <c r="BY139" s="7">
        <v>36.1</v>
      </c>
      <c r="BZ139" s="7">
        <v>26.2</v>
      </c>
      <c r="CA139" s="7">
        <v>38.6</v>
      </c>
      <c r="CB139" s="7">
        <v>15.5</v>
      </c>
      <c r="CC139" s="7">
        <v>32.9</v>
      </c>
      <c r="CD139" s="7">
        <v>18.399999999999999</v>
      </c>
      <c r="CE139" s="7">
        <v>16.2</v>
      </c>
      <c r="CF139" s="7">
        <v>18.8</v>
      </c>
      <c r="CG139" s="7">
        <v>101.75</v>
      </c>
      <c r="CH139" s="7">
        <v>21.6</v>
      </c>
      <c r="CI139" s="7">
        <v>23.6</v>
      </c>
      <c r="CJ139" s="7">
        <v>31.6</v>
      </c>
      <c r="CK139" s="7">
        <v>12.8</v>
      </c>
      <c r="CL139" s="7">
        <v>12.9</v>
      </c>
      <c r="CM139" s="7">
        <v>12.1</v>
      </c>
      <c r="CN139" s="7">
        <v>8.9</v>
      </c>
      <c r="CO139" s="7">
        <v>18.600000000000001</v>
      </c>
      <c r="CP139" s="7">
        <v>9.6999999999999993</v>
      </c>
      <c r="CQ139" s="7">
        <v>27.8</v>
      </c>
      <c r="CR139" s="7">
        <v>4.4000000000000004</v>
      </c>
      <c r="CS139" s="7">
        <v>3.4</v>
      </c>
      <c r="CT139" s="7">
        <v>3.3</v>
      </c>
      <c r="CU139" s="7">
        <v>2.8</v>
      </c>
      <c r="CV139" s="7">
        <v>4</v>
      </c>
      <c r="CW139" s="7">
        <v>17.7</v>
      </c>
      <c r="CX139" s="7">
        <v>17.8</v>
      </c>
      <c r="CY139" s="7">
        <v>16.8</v>
      </c>
      <c r="CZ139" s="7">
        <v>17.7</v>
      </c>
      <c r="DA139" s="7">
        <v>17.5</v>
      </c>
      <c r="DB139" s="7">
        <v>25.4</v>
      </c>
      <c r="DC139" s="7">
        <v>25.8</v>
      </c>
      <c r="DD139" s="7">
        <v>20.399999999999999</v>
      </c>
      <c r="DE139" s="7">
        <v>11.82</v>
      </c>
      <c r="DF139" s="7">
        <v>13.2</v>
      </c>
      <c r="DG139" s="7">
        <v>11.37</v>
      </c>
      <c r="DH139" s="7">
        <v>1.69</v>
      </c>
      <c r="DI139" s="7">
        <v>16.899999999999999</v>
      </c>
      <c r="DJ139" s="7">
        <v>9.94</v>
      </c>
      <c r="DK139" s="7">
        <v>25.78</v>
      </c>
      <c r="DL139" s="7">
        <v>0</v>
      </c>
      <c r="DM139" s="7">
        <v>31974.91</v>
      </c>
      <c r="DN139" s="7">
        <v>14.4</v>
      </c>
      <c r="DO139" s="7">
        <v>13.1</v>
      </c>
      <c r="DP139" s="7">
        <v>15.9</v>
      </c>
      <c r="DQ139" s="7">
        <v>16.899999999999999</v>
      </c>
      <c r="DR139" s="7">
        <v>5.05</v>
      </c>
      <c r="DS139" s="7">
        <v>212.78</v>
      </c>
      <c r="DT139" s="7">
        <v>-55.46</v>
      </c>
      <c r="DU139" s="7">
        <v>3.81</v>
      </c>
      <c r="DV139" s="7">
        <v>1.77</v>
      </c>
      <c r="DW139" s="7">
        <v>43.61</v>
      </c>
      <c r="DX139" s="7">
        <v>50.02</v>
      </c>
      <c r="DY139" s="7">
        <v>1230.69</v>
      </c>
      <c r="DZ139" s="7">
        <v>0</v>
      </c>
      <c r="EA139" s="7">
        <v>0</v>
      </c>
      <c r="EB139" s="7">
        <v>4.9983000000000004</v>
      </c>
      <c r="EC139" s="7">
        <v>0</v>
      </c>
      <c r="ED139" s="7">
        <v>0</v>
      </c>
      <c r="EE139" s="7">
        <v>0</v>
      </c>
      <c r="EF139" s="7">
        <v>5.0250000000000004</v>
      </c>
      <c r="EG139" s="7">
        <v>4.1375000000000002</v>
      </c>
      <c r="EH139" s="7">
        <v>3.93</v>
      </c>
      <c r="EI139" s="7">
        <v>3.8559999999999999</v>
      </c>
      <c r="EJ139" s="7">
        <v>3.9495</v>
      </c>
      <c r="EK139" s="7">
        <v>4.0689000000000002</v>
      </c>
      <c r="EL139" s="7">
        <v>0</v>
      </c>
      <c r="EM139" s="7">
        <v>6.3550000000000004</v>
      </c>
      <c r="EN139" s="7">
        <v>7.12</v>
      </c>
      <c r="EO139" s="7">
        <v>109.5</v>
      </c>
      <c r="EP139" s="7">
        <v>9.9999999999999893</v>
      </c>
      <c r="EQ139" s="7">
        <v>2.7</v>
      </c>
      <c r="ER139" s="7">
        <v>11</v>
      </c>
      <c r="ES139" s="7">
        <v>10.199999999999999</v>
      </c>
      <c r="ET139" s="7">
        <v>2.7999999999999901</v>
      </c>
      <c r="EU139" s="7">
        <v>11.3</v>
      </c>
      <c r="EV139" s="7">
        <v>9.6999999999999993</v>
      </c>
      <c r="EW139" s="7">
        <v>12.2</v>
      </c>
      <c r="EX139" s="7">
        <v>9.3000000000000007</v>
      </c>
      <c r="EY139" s="7">
        <v>4.9000000000000004</v>
      </c>
      <c r="EZ139" s="7">
        <v>10.4</v>
      </c>
      <c r="FA139" s="7">
        <v>8.3000000000000007</v>
      </c>
      <c r="FB139" s="7">
        <v>10.5</v>
      </c>
      <c r="FC139" s="7">
        <v>8.8534000000000006</v>
      </c>
      <c r="FD139" s="7">
        <v>11.9788</v>
      </c>
      <c r="FE139" s="7">
        <v>10.9086</v>
      </c>
      <c r="FF139" s="7">
        <v>5.0488999999999997</v>
      </c>
      <c r="FG139" s="7">
        <v>1579.237558</v>
      </c>
      <c r="FH139" s="7">
        <v>8.6664820000000002</v>
      </c>
      <c r="FI139" s="7">
        <v>27.689450000000001</v>
      </c>
      <c r="FJ139" s="7">
        <v>2.3997009999999999</v>
      </c>
      <c r="FK139" s="7">
        <v>72.310550000000006</v>
      </c>
      <c r="FL139" s="7">
        <v>6.2667809999999999</v>
      </c>
      <c r="FM139" s="7">
        <v>3.4473069999999999</v>
      </c>
      <c r="FN139" s="7">
        <v>-0.51139399999999902</v>
      </c>
      <c r="FO139" s="7">
        <v>-1.094913</v>
      </c>
      <c r="FP139" s="7">
        <v>5.7909589999999902</v>
      </c>
      <c r="FQ139" s="7">
        <v>15824.5157769999</v>
      </c>
      <c r="FR139" s="7">
        <v>179.7</v>
      </c>
      <c r="FS139" s="7">
        <v>28.2</v>
      </c>
      <c r="FT139" s="7">
        <v>119.399999999999</v>
      </c>
      <c r="FU139" s="7">
        <v>32.1</v>
      </c>
      <c r="FV139" s="7">
        <v>15.8</v>
      </c>
      <c r="FW139" s="7">
        <v>16.3</v>
      </c>
      <c r="FX139" s="7">
        <v>43.7</v>
      </c>
      <c r="FY139" s="7">
        <v>39.9</v>
      </c>
      <c r="FZ139" s="7">
        <v>13.2</v>
      </c>
      <c r="GA139" s="7">
        <v>11.37</v>
      </c>
    </row>
    <row r="140" spans="1:183" x14ac:dyDescent="0.3">
      <c r="A140" s="6">
        <v>40755</v>
      </c>
      <c r="B140" s="7">
        <v>14</v>
      </c>
      <c r="C140" s="7">
        <v>0</v>
      </c>
      <c r="D140" s="7">
        <v>0</v>
      </c>
      <c r="E140" s="7">
        <v>0</v>
      </c>
      <c r="F140" s="7">
        <v>9.5</v>
      </c>
      <c r="G140" s="7">
        <v>15.8</v>
      </c>
      <c r="H140" s="7">
        <v>10.6</v>
      </c>
      <c r="I140" s="7">
        <v>19.7</v>
      </c>
      <c r="J140" s="7">
        <v>0.82</v>
      </c>
      <c r="K140" s="7">
        <v>13.2</v>
      </c>
      <c r="L140" s="7">
        <v>11.81</v>
      </c>
      <c r="M140" s="7">
        <v>1.18</v>
      </c>
      <c r="N140" s="7">
        <v>11.94</v>
      </c>
      <c r="O140" s="7">
        <v>16.38</v>
      </c>
      <c r="P140" s="7">
        <v>9.5399999999999991</v>
      </c>
      <c r="Q140" s="7">
        <v>6</v>
      </c>
      <c r="R140" s="7">
        <v>13.5</v>
      </c>
      <c r="S140" s="7">
        <v>7.1</v>
      </c>
      <c r="T140" s="7">
        <v>11.9</v>
      </c>
      <c r="U140" s="7">
        <v>0</v>
      </c>
      <c r="V140" s="7">
        <v>21.76</v>
      </c>
      <c r="W140" s="7">
        <v>25.9</v>
      </c>
      <c r="X140" s="7">
        <v>22.51</v>
      </c>
      <c r="Y140" s="7">
        <v>50.7</v>
      </c>
      <c r="Z140" s="7">
        <v>52.1</v>
      </c>
      <c r="AA140" s="7">
        <v>57.3</v>
      </c>
      <c r="AB140" s="7">
        <v>49.3</v>
      </c>
      <c r="AC140" s="7">
        <v>53.5</v>
      </c>
      <c r="AD140" s="7">
        <v>11.6332</v>
      </c>
      <c r="AE140" s="7">
        <v>25.4</v>
      </c>
      <c r="AF140" s="7">
        <v>26.1</v>
      </c>
      <c r="AG140" s="7">
        <v>24.6</v>
      </c>
      <c r="AH140" s="7">
        <v>17.8</v>
      </c>
      <c r="AI140" s="7">
        <v>-18.899999999999999</v>
      </c>
      <c r="AJ140" s="7">
        <v>23.4</v>
      </c>
      <c r="AK140" s="7">
        <v>14.1</v>
      </c>
      <c r="AL140" s="7">
        <v>10.6</v>
      </c>
      <c r="AM140" s="7">
        <v>15.1</v>
      </c>
      <c r="AN140" s="7">
        <v>29.3</v>
      </c>
      <c r="AO140" s="7">
        <v>16.2</v>
      </c>
      <c r="AP140" s="7">
        <v>31.2</v>
      </c>
      <c r="AQ140" s="7">
        <v>21.9</v>
      </c>
      <c r="AR140" s="7">
        <v>9.4</v>
      </c>
      <c r="AS140" s="7">
        <v>22.8</v>
      </c>
      <c r="AT140" s="7">
        <v>26.7</v>
      </c>
      <c r="AU140" s="7">
        <v>24.5</v>
      </c>
      <c r="AV140" s="7">
        <v>20.9</v>
      </c>
      <c r="AW140" s="7">
        <v>2.2999999999999998</v>
      </c>
      <c r="AX140" s="7">
        <v>43.8</v>
      </c>
      <c r="AY140" s="7">
        <v>53.9</v>
      </c>
      <c r="AZ140" s="7">
        <v>22.8</v>
      </c>
      <c r="BA140" s="7">
        <v>15.8</v>
      </c>
      <c r="BB140" s="7">
        <v>31.8</v>
      </c>
      <c r="BC140" s="7">
        <v>2.1</v>
      </c>
      <c r="BD140" s="7">
        <v>40.1</v>
      </c>
      <c r="BE140" s="7">
        <v>34.9</v>
      </c>
      <c r="BF140" s="7">
        <v>11.6</v>
      </c>
      <c r="BG140" s="7">
        <v>32.4</v>
      </c>
      <c r="BH140" s="7">
        <v>-3</v>
      </c>
      <c r="BI140" s="7">
        <v>21</v>
      </c>
      <c r="BJ140" s="7">
        <v>33.4</v>
      </c>
      <c r="BK140" s="7">
        <v>26.8</v>
      </c>
      <c r="BL140" s="7">
        <v>22.2</v>
      </c>
      <c r="BM140" s="7">
        <v>16.600000000000001</v>
      </c>
      <c r="BN140" s="7">
        <v>33.1</v>
      </c>
      <c r="BO140" s="7">
        <v>18.2</v>
      </c>
      <c r="BP140" s="7">
        <v>25.9</v>
      </c>
      <c r="BQ140" s="7">
        <v>15.7</v>
      </c>
      <c r="BR140" s="7">
        <v>11.196</v>
      </c>
      <c r="BS140" s="7">
        <v>18.600000000000001</v>
      </c>
      <c r="BT140" s="7">
        <v>19.3</v>
      </c>
      <c r="BU140" s="7">
        <v>19.399999999999999</v>
      </c>
      <c r="BV140" s="7">
        <v>19.829999999999998</v>
      </c>
      <c r="BW140" s="7">
        <v>-58.14</v>
      </c>
      <c r="BX140" s="7">
        <v>33.6</v>
      </c>
      <c r="BY140" s="7">
        <v>36.4</v>
      </c>
      <c r="BZ140" s="7">
        <v>30.9</v>
      </c>
      <c r="CA140" s="7">
        <v>37</v>
      </c>
      <c r="CB140" s="7">
        <v>17.600000000000001</v>
      </c>
      <c r="CC140" s="7">
        <v>33.6</v>
      </c>
      <c r="CD140" s="7">
        <v>15.4</v>
      </c>
      <c r="CE140" s="7">
        <v>15.6</v>
      </c>
      <c r="CF140" s="7">
        <v>19.600000000000001</v>
      </c>
      <c r="CG140" s="7">
        <v>101.5</v>
      </c>
      <c r="CH140" s="7">
        <v>23.1</v>
      </c>
      <c r="CI140" s="7">
        <v>24.9</v>
      </c>
      <c r="CJ140" s="7">
        <v>30.8</v>
      </c>
      <c r="CK140" s="7">
        <v>13.4</v>
      </c>
      <c r="CL140" s="7">
        <v>13.6</v>
      </c>
      <c r="CM140" s="7">
        <v>12.9</v>
      </c>
      <c r="CN140" s="7">
        <v>9.9</v>
      </c>
      <c r="CO140" s="7">
        <v>19.3</v>
      </c>
      <c r="CP140" s="7">
        <v>13.3</v>
      </c>
      <c r="CQ140" s="7">
        <v>29.3</v>
      </c>
      <c r="CR140" s="7">
        <v>4.5</v>
      </c>
      <c r="CS140" s="7">
        <v>3.4</v>
      </c>
      <c r="CT140" s="7">
        <v>3.9</v>
      </c>
      <c r="CU140" s="7">
        <v>2.8</v>
      </c>
      <c r="CV140" s="7">
        <v>3.8</v>
      </c>
      <c r="CW140" s="7">
        <v>17.2</v>
      </c>
      <c r="CX140" s="7">
        <v>17.3</v>
      </c>
      <c r="CY140" s="7">
        <v>16.399999999999999</v>
      </c>
      <c r="CZ140" s="7">
        <v>17.2</v>
      </c>
      <c r="DA140" s="7">
        <v>17.100000000000001</v>
      </c>
      <c r="DB140" s="7">
        <v>23.3</v>
      </c>
      <c r="DC140" s="7">
        <v>23.6</v>
      </c>
      <c r="DD140" s="7">
        <v>19.5</v>
      </c>
      <c r="DE140" s="7">
        <v>10.46</v>
      </c>
      <c r="DF140" s="9">
        <f>2/3*DF139+1/3*DF142</f>
        <v>13.366666666666665</v>
      </c>
      <c r="DG140" s="9">
        <f>2/3*DG139+1/3*DG142</f>
        <v>11.783333333333331</v>
      </c>
      <c r="DH140" s="7">
        <v>2.5099999999999998</v>
      </c>
      <c r="DI140" s="7">
        <v>11.9</v>
      </c>
      <c r="DJ140" s="7">
        <v>5.58</v>
      </c>
      <c r="DK140" s="7">
        <v>25.17</v>
      </c>
      <c r="DL140" s="7">
        <v>0</v>
      </c>
      <c r="DM140" s="7">
        <v>32452.83</v>
      </c>
      <c r="DN140" s="7">
        <v>14.3</v>
      </c>
      <c r="DO140" s="7">
        <v>11.6</v>
      </c>
      <c r="DP140" s="7">
        <v>14.7</v>
      </c>
      <c r="DQ140" s="7">
        <v>16.600000000000001</v>
      </c>
      <c r="DR140" s="7">
        <v>-7.55</v>
      </c>
      <c r="DS140" s="7">
        <v>354.99</v>
      </c>
      <c r="DT140" s="7">
        <v>-50.09</v>
      </c>
      <c r="DU140" s="7">
        <v>2.44</v>
      </c>
      <c r="DV140" s="7">
        <v>-12.21</v>
      </c>
      <c r="DW140" s="7">
        <v>-515.6</v>
      </c>
      <c r="DX140" s="7">
        <v>119.89</v>
      </c>
      <c r="DY140" s="7">
        <v>39.909999999999997</v>
      </c>
      <c r="DZ140" s="7">
        <v>0</v>
      </c>
      <c r="EA140" s="7">
        <v>0</v>
      </c>
      <c r="EB140" s="7">
        <v>3.4817</v>
      </c>
      <c r="EC140" s="7">
        <v>0</v>
      </c>
      <c r="ED140" s="7">
        <v>0</v>
      </c>
      <c r="EE140" s="7">
        <v>0</v>
      </c>
      <c r="EF140" s="7">
        <v>4.55</v>
      </c>
      <c r="EG140" s="7">
        <v>4.4059999999999997</v>
      </c>
      <c r="EH140" s="7">
        <v>4.3346999999999998</v>
      </c>
      <c r="EI140" s="7">
        <v>4.1809000000000003</v>
      </c>
      <c r="EJ140" s="7">
        <v>4.1330999999999998</v>
      </c>
      <c r="EK140" s="7">
        <v>4.1814999999999998</v>
      </c>
      <c r="EL140" s="7">
        <v>0</v>
      </c>
      <c r="EM140" s="7">
        <v>6.4509999999999996</v>
      </c>
      <c r="EN140" s="7">
        <v>7.54</v>
      </c>
      <c r="EO140" s="7">
        <v>109.7</v>
      </c>
      <c r="EP140" s="7">
        <v>9.8000000000000007</v>
      </c>
      <c r="EQ140" s="7">
        <v>3.1666666666666599</v>
      </c>
      <c r="ER140" s="7">
        <v>10.9</v>
      </c>
      <c r="ES140" s="7">
        <v>9.93333333333333</v>
      </c>
      <c r="ET140" s="7">
        <v>3.2666666666666599</v>
      </c>
      <c r="EU140" s="7">
        <v>11.2</v>
      </c>
      <c r="EV140" s="7">
        <v>9.6666666666666607</v>
      </c>
      <c r="EW140" s="7">
        <v>12.1666666666666</v>
      </c>
      <c r="EX140" s="7">
        <v>9.6333333333333293</v>
      </c>
      <c r="EY140" s="7">
        <v>5</v>
      </c>
      <c r="EZ140" s="7">
        <v>8.6</v>
      </c>
      <c r="FA140" s="7">
        <v>8.36666666666666</v>
      </c>
      <c r="FB140" s="7">
        <v>10.3333333333333</v>
      </c>
      <c r="FC140" s="7">
        <v>8.6949000000000005</v>
      </c>
      <c r="FD140" s="7">
        <v>11.951599999999999</v>
      </c>
      <c r="FE140" s="7">
        <v>10.8056666666666</v>
      </c>
      <c r="FF140" s="7">
        <v>4.7570666666666597</v>
      </c>
      <c r="FG140" s="7">
        <v>1428.52551233333</v>
      </c>
      <c r="FH140" s="7">
        <v>7.7022436666666598</v>
      </c>
      <c r="FI140" s="7">
        <v>31.0088676666666</v>
      </c>
      <c r="FJ140" s="7">
        <v>2.3243643333333299</v>
      </c>
      <c r="FK140" s="7">
        <v>68.991132333333297</v>
      </c>
      <c r="FL140" s="7">
        <v>5.3778793333333299</v>
      </c>
      <c r="FM140" s="7">
        <v>3.7013356666666599</v>
      </c>
      <c r="FN140" s="7">
        <v>-0.61556966666666701</v>
      </c>
      <c r="FO140" s="7">
        <v>-1.28260633333333</v>
      </c>
      <c r="FP140" s="7">
        <v>5.2974836666666603</v>
      </c>
      <c r="FQ140" s="7">
        <v>15594.7156063333</v>
      </c>
      <c r="FR140" s="7">
        <v>179.166666666666</v>
      </c>
      <c r="FS140" s="7">
        <v>28.1666666666666</v>
      </c>
      <c r="FT140" s="7">
        <v>118.933333333333</v>
      </c>
      <c r="FU140" s="7">
        <v>32.066666666666599</v>
      </c>
      <c r="FV140" s="7">
        <v>15.6666666666666</v>
      </c>
      <c r="FW140" s="7">
        <v>16.399999999999999</v>
      </c>
      <c r="FX140" s="7">
        <v>42.6666666666666</v>
      </c>
      <c r="FY140" s="7">
        <v>39.566666666666599</v>
      </c>
      <c r="FZ140" s="7">
        <v>13.3666666666666</v>
      </c>
      <c r="GA140" s="7">
        <v>11.783333333333299</v>
      </c>
    </row>
    <row r="141" spans="1:183" x14ac:dyDescent="0.3">
      <c r="A141" s="6">
        <v>40786</v>
      </c>
      <c r="B141" s="7">
        <v>13.5</v>
      </c>
      <c r="C141" s="7">
        <v>0</v>
      </c>
      <c r="D141" s="7">
        <v>0</v>
      </c>
      <c r="E141" s="7">
        <v>0</v>
      </c>
      <c r="F141" s="7">
        <v>9.4</v>
      </c>
      <c r="G141" s="7">
        <v>15.5</v>
      </c>
      <c r="H141" s="7">
        <v>10</v>
      </c>
      <c r="I141" s="7">
        <v>18.8</v>
      </c>
      <c r="J141" s="7">
        <v>0.85</v>
      </c>
      <c r="K141" s="7">
        <v>10</v>
      </c>
      <c r="L141" s="7">
        <v>9.09</v>
      </c>
      <c r="M141" s="7">
        <v>2.0699999999999998</v>
      </c>
      <c r="N141" s="7">
        <v>9.42</v>
      </c>
      <c r="O141" s="7">
        <v>9.75</v>
      </c>
      <c r="P141" s="7">
        <v>8.15</v>
      </c>
      <c r="Q141" s="7">
        <v>5.7</v>
      </c>
      <c r="R141" s="7">
        <v>10.1</v>
      </c>
      <c r="S141" s="7">
        <v>6.9</v>
      </c>
      <c r="T141" s="7">
        <v>8.4</v>
      </c>
      <c r="U141" s="7">
        <v>0</v>
      </c>
      <c r="V141" s="7">
        <v>21.19</v>
      </c>
      <c r="W141" s="7">
        <v>26.1</v>
      </c>
      <c r="X141" s="7">
        <v>23.38</v>
      </c>
      <c r="Y141" s="7">
        <v>50.9</v>
      </c>
      <c r="Z141" s="7">
        <v>52.3</v>
      </c>
      <c r="AA141" s="7">
        <v>57.1</v>
      </c>
      <c r="AB141" s="7">
        <v>49.9</v>
      </c>
      <c r="AC141" s="7">
        <v>50.6</v>
      </c>
      <c r="AD141" s="7">
        <v>10.276</v>
      </c>
      <c r="AE141" s="7">
        <v>25</v>
      </c>
      <c r="AF141" s="7">
        <v>25.6</v>
      </c>
      <c r="AG141" s="7">
        <v>24.2</v>
      </c>
      <c r="AH141" s="7">
        <v>18.7</v>
      </c>
      <c r="AI141" s="7">
        <v>-16.3</v>
      </c>
      <c r="AJ141" s="7">
        <v>23.3</v>
      </c>
      <c r="AK141" s="7">
        <v>13.1</v>
      </c>
      <c r="AL141" s="7">
        <v>9</v>
      </c>
      <c r="AM141" s="7">
        <v>14.1</v>
      </c>
      <c r="AN141" s="7">
        <v>29.4</v>
      </c>
      <c r="AO141" s="7">
        <v>17.3</v>
      </c>
      <c r="AP141" s="7">
        <v>30.4</v>
      </c>
      <c r="AQ141" s="7">
        <v>21.5</v>
      </c>
      <c r="AR141" s="7">
        <v>10</v>
      </c>
      <c r="AS141" s="7">
        <v>23</v>
      </c>
      <c r="AT141" s="7">
        <v>27</v>
      </c>
      <c r="AU141" s="7">
        <v>23.6</v>
      </c>
      <c r="AV141" s="7">
        <v>20.9</v>
      </c>
      <c r="AW141" s="7">
        <v>2.2999999999999998</v>
      </c>
      <c r="AX141" s="7">
        <v>43.8</v>
      </c>
      <c r="AY141" s="7">
        <v>53.9</v>
      </c>
      <c r="AZ141" s="7">
        <v>23</v>
      </c>
      <c r="BA141" s="7">
        <v>15.9</v>
      </c>
      <c r="BB141" s="7">
        <v>32.200000000000003</v>
      </c>
      <c r="BC141" s="7">
        <v>1.9</v>
      </c>
      <c r="BD141" s="7">
        <v>43.2</v>
      </c>
      <c r="BE141" s="7">
        <v>35</v>
      </c>
      <c r="BF141" s="7">
        <v>7.4</v>
      </c>
      <c r="BG141" s="7">
        <v>32.700000000000003</v>
      </c>
      <c r="BH141" s="7">
        <v>-3.4</v>
      </c>
      <c r="BI141" s="7">
        <v>14.7</v>
      </c>
      <c r="BJ141" s="7">
        <v>33.4</v>
      </c>
      <c r="BK141" s="7">
        <v>29.4</v>
      </c>
      <c r="BL141" s="7">
        <v>28.6</v>
      </c>
      <c r="BM141" s="7">
        <v>16.2</v>
      </c>
      <c r="BN141" s="7">
        <v>46.8</v>
      </c>
      <c r="BO141" s="7">
        <v>15.2</v>
      </c>
      <c r="BP141" s="7">
        <v>25.2</v>
      </c>
      <c r="BQ141" s="7">
        <v>17.600000000000001</v>
      </c>
      <c r="BR141" s="7">
        <v>9.2356999999999996</v>
      </c>
      <c r="BS141" s="7">
        <v>15</v>
      </c>
      <c r="BT141" s="7">
        <v>23.1</v>
      </c>
      <c r="BU141" s="7">
        <v>20.5</v>
      </c>
      <c r="BV141" s="7">
        <v>11.11</v>
      </c>
      <c r="BW141" s="7">
        <v>25.62</v>
      </c>
      <c r="BX141" s="7">
        <v>33.200000000000003</v>
      </c>
      <c r="BY141" s="7">
        <v>36.4</v>
      </c>
      <c r="BZ141" s="7">
        <v>33</v>
      </c>
      <c r="CA141" s="7">
        <v>37</v>
      </c>
      <c r="CB141" s="7">
        <v>14.6</v>
      </c>
      <c r="CC141" s="7">
        <v>33.200000000000003</v>
      </c>
      <c r="CD141" s="7">
        <v>9.6999999999999993</v>
      </c>
      <c r="CE141" s="7">
        <v>8.6999999999999993</v>
      </c>
      <c r="CF141" s="7">
        <v>20.2</v>
      </c>
      <c r="CG141" s="7">
        <v>101.12</v>
      </c>
      <c r="CH141" s="7">
        <v>23.4</v>
      </c>
      <c r="CI141" s="7">
        <v>25.8</v>
      </c>
      <c r="CJ141" s="7">
        <v>30.5</v>
      </c>
      <c r="CK141" s="7">
        <v>14.7</v>
      </c>
      <c r="CL141" s="7">
        <v>13.6</v>
      </c>
      <c r="CM141" s="7">
        <v>13.1</v>
      </c>
      <c r="CN141" s="7">
        <v>12</v>
      </c>
      <c r="CO141" s="7">
        <v>18.3</v>
      </c>
      <c r="CP141" s="7">
        <v>14.9</v>
      </c>
      <c r="CQ141" s="7">
        <v>28.6</v>
      </c>
      <c r="CR141" s="7">
        <v>4.4000000000000004</v>
      </c>
      <c r="CS141" s="7">
        <v>3.1</v>
      </c>
      <c r="CT141" s="7">
        <v>4.3</v>
      </c>
      <c r="CU141" s="7">
        <v>2.6</v>
      </c>
      <c r="CV141" s="7">
        <v>3.3</v>
      </c>
      <c r="CW141" s="7">
        <v>17</v>
      </c>
      <c r="CX141" s="7">
        <v>17.100000000000001</v>
      </c>
      <c r="CY141" s="7">
        <v>16.399999999999999</v>
      </c>
      <c r="CZ141" s="7">
        <v>17</v>
      </c>
      <c r="DA141" s="7">
        <v>16.7</v>
      </c>
      <c r="DB141" s="7">
        <v>22.1</v>
      </c>
      <c r="DC141" s="7">
        <v>22.5</v>
      </c>
      <c r="DD141" s="7">
        <v>17.7</v>
      </c>
      <c r="DE141" s="7">
        <v>10.38</v>
      </c>
      <c r="DF141" s="9">
        <f>1/3*DF139+2/3*DF142</f>
        <v>13.533333333333331</v>
      </c>
      <c r="DG141" s="9">
        <f>1/3*DG139+2/3*DG142</f>
        <v>12.196666666666665</v>
      </c>
      <c r="DH141" s="7">
        <v>4.45</v>
      </c>
      <c r="DI141" s="7">
        <v>12.4</v>
      </c>
      <c r="DJ141" s="7">
        <v>-9.6199999999999992</v>
      </c>
      <c r="DK141" s="7">
        <v>25.43</v>
      </c>
      <c r="DL141" s="7">
        <v>0</v>
      </c>
      <c r="DM141" s="7">
        <v>32624.99</v>
      </c>
      <c r="DN141" s="7">
        <v>14.7</v>
      </c>
      <c r="DO141" s="7">
        <v>11.2</v>
      </c>
      <c r="DP141" s="7">
        <v>13.5</v>
      </c>
      <c r="DQ141" s="7">
        <v>16.399999999999999</v>
      </c>
      <c r="DR141" s="7">
        <v>0.61</v>
      </c>
      <c r="DS141" s="7">
        <v>104.29</v>
      </c>
      <c r="DT141" s="7">
        <v>-44.54</v>
      </c>
      <c r="DU141" s="7">
        <v>-6.07</v>
      </c>
      <c r="DV141" s="7">
        <v>4.83</v>
      </c>
      <c r="DW141" s="7">
        <v>-35.54</v>
      </c>
      <c r="DX141" s="7">
        <v>-25.28</v>
      </c>
      <c r="DY141" s="7">
        <v>0.89</v>
      </c>
      <c r="DZ141" s="7">
        <v>0</v>
      </c>
      <c r="EA141" s="7">
        <v>0</v>
      </c>
      <c r="EB141" s="7">
        <v>3.3538000000000001</v>
      </c>
      <c r="EC141" s="7">
        <v>0</v>
      </c>
      <c r="ED141" s="7">
        <v>0</v>
      </c>
      <c r="EE141" s="7">
        <v>0</v>
      </c>
      <c r="EF141" s="7">
        <v>4.6029</v>
      </c>
      <c r="EG141" s="7">
        <v>4.9000000000000004</v>
      </c>
      <c r="EH141" s="7">
        <v>4.6622000000000003</v>
      </c>
      <c r="EI141" s="7">
        <v>4.4050000000000002</v>
      </c>
      <c r="EJ141" s="7">
        <v>4.2008999999999999</v>
      </c>
      <c r="EK141" s="7">
        <v>4.0692000000000004</v>
      </c>
      <c r="EL141" s="7">
        <v>0</v>
      </c>
      <c r="EM141" s="7">
        <v>6.1509999999999998</v>
      </c>
      <c r="EN141" s="7">
        <v>7.25</v>
      </c>
      <c r="EO141" s="7">
        <v>108.9</v>
      </c>
      <c r="EP141" s="7">
        <v>9.6</v>
      </c>
      <c r="EQ141" s="7">
        <v>3.6333333333333302</v>
      </c>
      <c r="ER141" s="7">
        <v>10.8</v>
      </c>
      <c r="ES141" s="7">
        <v>9.6666666666666607</v>
      </c>
      <c r="ET141" s="7">
        <v>3.7333333333333298</v>
      </c>
      <c r="EU141" s="7">
        <v>11.1</v>
      </c>
      <c r="EV141" s="7">
        <v>9.6333333333333293</v>
      </c>
      <c r="EW141" s="7">
        <v>12.133333333333301</v>
      </c>
      <c r="EX141" s="7">
        <v>9.9666666666666597</v>
      </c>
      <c r="EY141" s="7">
        <v>5.0999999999999996</v>
      </c>
      <c r="EZ141" s="7">
        <v>6.8</v>
      </c>
      <c r="FA141" s="7">
        <v>8.43333333333333</v>
      </c>
      <c r="FB141" s="7">
        <v>10.1666666666666</v>
      </c>
      <c r="FC141" s="7">
        <v>8.5364000000000004</v>
      </c>
      <c r="FD141" s="7">
        <v>11.9244</v>
      </c>
      <c r="FE141" s="7">
        <v>10.702733333333301</v>
      </c>
      <c r="FF141" s="7">
        <v>4.4652333333333303</v>
      </c>
      <c r="FG141" s="7">
        <v>1277.8134666666599</v>
      </c>
      <c r="FH141" s="7">
        <v>6.7380053333333301</v>
      </c>
      <c r="FI141" s="7">
        <v>34.328285333333298</v>
      </c>
      <c r="FJ141" s="7">
        <v>2.24902766666666</v>
      </c>
      <c r="FK141" s="7">
        <v>65.671714666666603</v>
      </c>
      <c r="FL141" s="7">
        <v>4.4889776666666599</v>
      </c>
      <c r="FM141" s="7">
        <v>3.9553643333333302</v>
      </c>
      <c r="FN141" s="7">
        <v>-0.71974533333333401</v>
      </c>
      <c r="FO141" s="7">
        <v>-1.4702996666666599</v>
      </c>
      <c r="FP141" s="7">
        <v>4.8040083333333303</v>
      </c>
      <c r="FQ141" s="7">
        <v>15364.9154356666</v>
      </c>
      <c r="FR141" s="7">
        <v>178.63333333333301</v>
      </c>
      <c r="FS141" s="7">
        <v>28.133333333333301</v>
      </c>
      <c r="FT141" s="7">
        <v>118.466666666666</v>
      </c>
      <c r="FU141" s="7">
        <v>32.033333333333303</v>
      </c>
      <c r="FV141" s="7">
        <v>15.533333333333299</v>
      </c>
      <c r="FW141" s="7">
        <v>16.5</v>
      </c>
      <c r="FX141" s="7">
        <v>41.633333333333297</v>
      </c>
      <c r="FY141" s="7">
        <v>39.233333333333299</v>
      </c>
      <c r="FZ141" s="7">
        <v>13.533333333333299</v>
      </c>
      <c r="GA141" s="7">
        <v>12.1966666666666</v>
      </c>
    </row>
    <row r="142" spans="1:183" x14ac:dyDescent="0.3">
      <c r="A142" s="6">
        <v>40816</v>
      </c>
      <c r="B142" s="7">
        <v>13.8</v>
      </c>
      <c r="C142" s="7">
        <v>0</v>
      </c>
      <c r="D142" s="7">
        <v>0</v>
      </c>
      <c r="E142" s="7">
        <v>0</v>
      </c>
      <c r="F142" s="7">
        <v>9.9</v>
      </c>
      <c r="G142" s="7">
        <v>16</v>
      </c>
      <c r="H142" s="7">
        <v>10.1</v>
      </c>
      <c r="I142" s="7">
        <v>19.100000000000001</v>
      </c>
      <c r="J142" s="7">
        <v>0.95</v>
      </c>
      <c r="K142" s="7">
        <v>11.5</v>
      </c>
      <c r="L142" s="7">
        <v>12.17</v>
      </c>
      <c r="M142" s="7">
        <v>2.48</v>
      </c>
      <c r="N142" s="7">
        <v>14.4</v>
      </c>
      <c r="O142" s="7">
        <v>9.68</v>
      </c>
      <c r="P142" s="7">
        <v>5.42</v>
      </c>
      <c r="Q142" s="7">
        <v>8.6</v>
      </c>
      <c r="R142" s="7">
        <v>11</v>
      </c>
      <c r="S142" s="7">
        <v>8.1999999999999993</v>
      </c>
      <c r="T142" s="7">
        <v>6.5</v>
      </c>
      <c r="U142" s="7">
        <v>0</v>
      </c>
      <c r="V142" s="7">
        <v>21.91</v>
      </c>
      <c r="W142" s="7">
        <v>25.6</v>
      </c>
      <c r="X142" s="7">
        <v>24.15</v>
      </c>
      <c r="Y142" s="7">
        <v>51.2</v>
      </c>
      <c r="Z142" s="7">
        <v>52.7</v>
      </c>
      <c r="AA142" s="7">
        <v>55.8</v>
      </c>
      <c r="AB142" s="7">
        <v>49.9</v>
      </c>
      <c r="AC142" s="7">
        <v>53.3</v>
      </c>
      <c r="AD142" s="7">
        <v>12.6211</v>
      </c>
      <c r="AE142" s="7">
        <v>24.9</v>
      </c>
      <c r="AF142" s="7">
        <v>25.7</v>
      </c>
      <c r="AG142" s="7">
        <v>22.3</v>
      </c>
      <c r="AH142" s="7">
        <v>15.7</v>
      </c>
      <c r="AI142" s="7">
        <v>-12.5</v>
      </c>
      <c r="AJ142" s="7">
        <v>23.2</v>
      </c>
      <c r="AK142" s="7">
        <v>12.8</v>
      </c>
      <c r="AL142" s="7">
        <v>7.8</v>
      </c>
      <c r="AM142" s="7">
        <v>13.8</v>
      </c>
      <c r="AN142" s="7">
        <v>29.3</v>
      </c>
      <c r="AO142" s="7">
        <v>17.8</v>
      </c>
      <c r="AP142" s="7">
        <v>30.1</v>
      </c>
      <c r="AQ142" s="7">
        <v>21.2</v>
      </c>
      <c r="AR142" s="7">
        <v>10.7</v>
      </c>
      <c r="AS142" s="7">
        <v>25.5</v>
      </c>
      <c r="AT142" s="7">
        <v>26.9</v>
      </c>
      <c r="AU142" s="7">
        <v>23.4</v>
      </c>
      <c r="AV142" s="7">
        <v>20.8</v>
      </c>
      <c r="AW142" s="7">
        <v>2.2999999999999998</v>
      </c>
      <c r="AX142" s="7">
        <v>43.7</v>
      </c>
      <c r="AY142" s="7">
        <v>53.9</v>
      </c>
      <c r="AZ142" s="7">
        <v>25.5</v>
      </c>
      <c r="BA142" s="7">
        <v>17.3</v>
      </c>
      <c r="BB142" s="7">
        <v>31.5</v>
      </c>
      <c r="BC142" s="7">
        <v>3.7</v>
      </c>
      <c r="BD142" s="7">
        <v>45.5</v>
      </c>
      <c r="BE142" s="7">
        <v>36.700000000000003</v>
      </c>
      <c r="BF142" s="7">
        <v>5.7</v>
      </c>
      <c r="BG142" s="7">
        <v>34.1</v>
      </c>
      <c r="BH142" s="7">
        <v>-3.2</v>
      </c>
      <c r="BI142" s="7">
        <v>25.8</v>
      </c>
      <c r="BJ142" s="7">
        <v>32.6</v>
      </c>
      <c r="BK142" s="7">
        <v>34.700000000000003</v>
      </c>
      <c r="BL142" s="7">
        <v>30.5</v>
      </c>
      <c r="BM142" s="7">
        <v>17.2</v>
      </c>
      <c r="BN142" s="7">
        <v>29.1</v>
      </c>
      <c r="BO142" s="7">
        <v>15.2</v>
      </c>
      <c r="BP142" s="7">
        <v>26.7</v>
      </c>
      <c r="BQ142" s="7">
        <v>20.7</v>
      </c>
      <c r="BR142" s="7">
        <v>9.2988</v>
      </c>
      <c r="BS142" s="7">
        <v>15.3</v>
      </c>
      <c r="BT142" s="7">
        <v>23.4</v>
      </c>
      <c r="BU142" s="7">
        <v>19.8</v>
      </c>
      <c r="BV142" s="7">
        <v>7.88</v>
      </c>
      <c r="BW142" s="7">
        <v>52.68</v>
      </c>
      <c r="BX142" s="7">
        <v>32</v>
      </c>
      <c r="BY142" s="7">
        <v>35.200000000000003</v>
      </c>
      <c r="BZ142" s="7">
        <v>34</v>
      </c>
      <c r="CA142" s="7">
        <v>36.1</v>
      </c>
      <c r="CB142" s="7">
        <v>12.5</v>
      </c>
      <c r="CC142" s="7">
        <v>32</v>
      </c>
      <c r="CD142" s="7">
        <v>7.2</v>
      </c>
      <c r="CE142" s="7">
        <v>6.8</v>
      </c>
      <c r="CF142" s="7">
        <v>18.7</v>
      </c>
      <c r="CG142" s="7">
        <v>100.41</v>
      </c>
      <c r="CH142" s="7">
        <v>22.7</v>
      </c>
      <c r="CI142" s="7">
        <v>23.7</v>
      </c>
      <c r="CJ142" s="7">
        <v>29.7</v>
      </c>
      <c r="CK142" s="7">
        <v>17.8</v>
      </c>
      <c r="CL142" s="7">
        <v>12.9</v>
      </c>
      <c r="CM142" s="7">
        <v>12.1</v>
      </c>
      <c r="CN142" s="7">
        <v>17</v>
      </c>
      <c r="CO142" s="7">
        <v>19.3</v>
      </c>
      <c r="CP142" s="7">
        <v>14.4</v>
      </c>
      <c r="CQ142" s="7">
        <v>25.3</v>
      </c>
      <c r="CR142" s="7">
        <v>3.8</v>
      </c>
      <c r="CS142" s="7">
        <v>2.4</v>
      </c>
      <c r="CT142" s="7">
        <v>3.7</v>
      </c>
      <c r="CU142" s="7">
        <v>2.1</v>
      </c>
      <c r="CV142" s="7">
        <v>2.6</v>
      </c>
      <c r="CW142" s="7">
        <v>17.7</v>
      </c>
      <c r="CX142" s="7">
        <v>17.8</v>
      </c>
      <c r="CY142" s="7">
        <v>17.3</v>
      </c>
      <c r="CZ142" s="7">
        <v>17.8</v>
      </c>
      <c r="DA142" s="7">
        <v>17.100000000000001</v>
      </c>
      <c r="DB142" s="7">
        <v>24.7</v>
      </c>
      <c r="DC142" s="7">
        <v>25.1</v>
      </c>
      <c r="DD142" s="7">
        <v>19.7</v>
      </c>
      <c r="DE142" s="7">
        <v>11.04</v>
      </c>
      <c r="DF142" s="7">
        <v>13.7</v>
      </c>
      <c r="DG142" s="7">
        <v>12.61</v>
      </c>
      <c r="DH142" s="7">
        <v>5.74</v>
      </c>
      <c r="DI142" s="7">
        <v>18.7</v>
      </c>
      <c r="DJ142" s="7">
        <v>-11.94</v>
      </c>
      <c r="DK142" s="7">
        <v>24.58</v>
      </c>
      <c r="DL142" s="7">
        <v>0</v>
      </c>
      <c r="DM142" s="7">
        <v>32016.83</v>
      </c>
      <c r="DN142" s="7">
        <v>12.7</v>
      </c>
      <c r="DO142" s="7">
        <v>8.9</v>
      </c>
      <c r="DP142" s="7">
        <v>13</v>
      </c>
      <c r="DQ142" s="7">
        <v>15.9</v>
      </c>
      <c r="DR142" s="7">
        <v>-21.07</v>
      </c>
      <c r="DS142" s="7">
        <v>129.86000000000001</v>
      </c>
      <c r="DT142" s="7">
        <v>-64</v>
      </c>
      <c r="DU142" s="7">
        <v>-29.15</v>
      </c>
      <c r="DV142" s="7">
        <v>-12.68</v>
      </c>
      <c r="DW142" s="7">
        <v>-49.6</v>
      </c>
      <c r="DX142" s="7">
        <v>-182.96</v>
      </c>
      <c r="DY142" s="7">
        <v>50.5</v>
      </c>
      <c r="DZ142" s="7">
        <v>0</v>
      </c>
      <c r="EA142" s="7">
        <v>0</v>
      </c>
      <c r="EB142" s="7">
        <v>4.8925000000000001</v>
      </c>
      <c r="EC142" s="7">
        <v>0</v>
      </c>
      <c r="ED142" s="7">
        <v>0</v>
      </c>
      <c r="EE142" s="7">
        <v>0</v>
      </c>
      <c r="EF142" s="7">
        <v>4.3718000000000004</v>
      </c>
      <c r="EG142" s="7">
        <v>3.9975000000000001</v>
      </c>
      <c r="EH142" s="7">
        <v>3.9142999999999999</v>
      </c>
      <c r="EI142" s="7">
        <v>3.7875000000000001</v>
      </c>
      <c r="EJ142" s="7">
        <v>3.7025000000000001</v>
      </c>
      <c r="EK142" s="7">
        <v>3.5882999999999998</v>
      </c>
      <c r="EL142" s="7">
        <v>0</v>
      </c>
      <c r="EM142" s="7">
        <v>6.0670000000000002</v>
      </c>
      <c r="EN142" s="7">
        <v>6.52</v>
      </c>
      <c r="EO142" s="7">
        <v>108.4</v>
      </c>
      <c r="EP142" s="7">
        <v>9.4</v>
      </c>
      <c r="EQ142" s="7">
        <v>4.0999999999999996</v>
      </c>
      <c r="ER142" s="7">
        <v>10.7</v>
      </c>
      <c r="ES142" s="7">
        <v>9.4</v>
      </c>
      <c r="ET142" s="7">
        <v>4.2</v>
      </c>
      <c r="EU142" s="7">
        <v>11</v>
      </c>
      <c r="EV142" s="7">
        <v>9.6</v>
      </c>
      <c r="EW142" s="7">
        <v>12.1</v>
      </c>
      <c r="EX142" s="7">
        <v>10.299999999999899</v>
      </c>
      <c r="EY142" s="7">
        <v>5.2</v>
      </c>
      <c r="EZ142" s="7">
        <v>5</v>
      </c>
      <c r="FA142" s="7">
        <v>8.5</v>
      </c>
      <c r="FB142" s="7">
        <v>9.9999999999999893</v>
      </c>
      <c r="FC142" s="7">
        <v>8.3779000000000003</v>
      </c>
      <c r="FD142" s="7">
        <v>11.8972</v>
      </c>
      <c r="FE142" s="7">
        <v>10.5998</v>
      </c>
      <c r="FF142" s="7">
        <v>4.1734</v>
      </c>
      <c r="FG142" s="7">
        <v>1127.1014210000001</v>
      </c>
      <c r="FH142" s="7">
        <v>5.7737670000000003</v>
      </c>
      <c r="FI142" s="7">
        <v>37.647703</v>
      </c>
      <c r="FJ142" s="7">
        <v>2.17369099999999</v>
      </c>
      <c r="FK142" s="7">
        <v>62.352297</v>
      </c>
      <c r="FL142" s="7">
        <v>3.6000759999999898</v>
      </c>
      <c r="FM142" s="7">
        <v>4.2093930000000004</v>
      </c>
      <c r="FN142" s="7">
        <v>-0.82392100000000101</v>
      </c>
      <c r="FO142" s="7">
        <v>-1.6579929999999901</v>
      </c>
      <c r="FP142" s="7">
        <v>4.3105330000000004</v>
      </c>
      <c r="FQ142" s="7">
        <v>15135.115265</v>
      </c>
      <c r="FR142" s="7">
        <v>178.1</v>
      </c>
      <c r="FS142" s="7">
        <v>28.1</v>
      </c>
      <c r="FT142" s="7">
        <v>118</v>
      </c>
      <c r="FU142" s="7">
        <v>32</v>
      </c>
      <c r="FV142" s="7">
        <v>15.4</v>
      </c>
      <c r="FW142" s="7">
        <v>16.600000000000001</v>
      </c>
      <c r="FX142" s="7">
        <v>40.6</v>
      </c>
      <c r="FY142" s="7">
        <v>38.9</v>
      </c>
      <c r="FZ142" s="7">
        <v>13.7</v>
      </c>
      <c r="GA142" s="7">
        <v>12.61</v>
      </c>
    </row>
    <row r="143" spans="1:183" x14ac:dyDescent="0.3">
      <c r="A143" s="6">
        <v>40847</v>
      </c>
      <c r="B143" s="7">
        <v>13.2</v>
      </c>
      <c r="C143" s="7">
        <v>0</v>
      </c>
      <c r="D143" s="7">
        <v>0</v>
      </c>
      <c r="E143" s="7">
        <v>0</v>
      </c>
      <c r="F143" s="7">
        <v>8.9</v>
      </c>
      <c r="G143" s="7">
        <v>15.1</v>
      </c>
      <c r="H143" s="7">
        <v>9.6</v>
      </c>
      <c r="I143" s="7">
        <v>19.2</v>
      </c>
      <c r="J143" s="7">
        <v>0.71</v>
      </c>
      <c r="K143" s="7">
        <v>9.3000000000000007</v>
      </c>
      <c r="L143" s="7">
        <v>11.35</v>
      </c>
      <c r="M143" s="7">
        <v>2.5099999999999998</v>
      </c>
      <c r="N143" s="7">
        <v>12.79</v>
      </c>
      <c r="O143" s="7">
        <v>10.33</v>
      </c>
      <c r="P143" s="7">
        <v>5.27</v>
      </c>
      <c r="Q143" s="7">
        <v>6.9</v>
      </c>
      <c r="R143" s="7">
        <v>6.4</v>
      </c>
      <c r="S143" s="7">
        <v>7.4</v>
      </c>
      <c r="T143" s="7">
        <v>3.1</v>
      </c>
      <c r="U143" s="7">
        <v>0</v>
      </c>
      <c r="V143" s="7">
        <v>20.72</v>
      </c>
      <c r="W143" s="7">
        <v>24.6</v>
      </c>
      <c r="X143" s="7">
        <v>24.17</v>
      </c>
      <c r="Y143" s="7">
        <v>50.4</v>
      </c>
      <c r="Z143" s="7">
        <v>52.3</v>
      </c>
      <c r="AA143" s="7">
        <v>55.5</v>
      </c>
      <c r="AB143" s="7">
        <v>51</v>
      </c>
      <c r="AC143" s="7">
        <v>54.1</v>
      </c>
      <c r="AD143" s="7">
        <v>11.460900000000001</v>
      </c>
      <c r="AE143" s="7">
        <v>24.9</v>
      </c>
      <c r="AF143" s="7">
        <v>25.8</v>
      </c>
      <c r="AG143" s="7">
        <v>20.6</v>
      </c>
      <c r="AH143" s="7">
        <v>13.7</v>
      </c>
      <c r="AI143" s="7">
        <v>-10.1</v>
      </c>
      <c r="AJ143" s="7">
        <v>22.9</v>
      </c>
      <c r="AK143" s="7">
        <v>13.1</v>
      </c>
      <c r="AL143" s="7">
        <v>6.7</v>
      </c>
      <c r="AM143" s="7">
        <v>12.7</v>
      </c>
      <c r="AN143" s="7">
        <v>29.4</v>
      </c>
      <c r="AO143" s="7">
        <v>16.7</v>
      </c>
      <c r="AP143" s="7">
        <v>30</v>
      </c>
      <c r="AQ143" s="7">
        <v>22.4</v>
      </c>
      <c r="AR143" s="7">
        <v>9.8000000000000007</v>
      </c>
      <c r="AS143" s="7">
        <v>28.2</v>
      </c>
      <c r="AT143" s="7">
        <v>26.9</v>
      </c>
      <c r="AU143" s="7">
        <v>23.3</v>
      </c>
      <c r="AV143" s="7">
        <v>20.7</v>
      </c>
      <c r="AW143" s="7">
        <v>2.2999999999999998</v>
      </c>
      <c r="AX143" s="7">
        <v>43.8</v>
      </c>
      <c r="AY143" s="7">
        <v>53.9</v>
      </c>
      <c r="AZ143" s="7">
        <v>28.2</v>
      </c>
      <c r="BA143" s="7">
        <v>18.399999999999999</v>
      </c>
      <c r="BB143" s="7">
        <v>31.6</v>
      </c>
      <c r="BC143" s="7">
        <v>3.8</v>
      </c>
      <c r="BD143" s="7">
        <v>39.1</v>
      </c>
      <c r="BE143" s="7">
        <v>37.9</v>
      </c>
      <c r="BF143" s="7">
        <v>4.0999999999999996</v>
      </c>
      <c r="BG143" s="7">
        <v>34.1</v>
      </c>
      <c r="BH143" s="7">
        <v>0.7</v>
      </c>
      <c r="BI143" s="7">
        <v>30.1</v>
      </c>
      <c r="BJ143" s="7">
        <v>32.299999999999997</v>
      </c>
      <c r="BK143" s="7">
        <v>39.200000000000003</v>
      </c>
      <c r="BL143" s="7">
        <v>37</v>
      </c>
      <c r="BM143" s="7">
        <v>17.3</v>
      </c>
      <c r="BN143" s="7">
        <v>49.6</v>
      </c>
      <c r="BO143" s="7">
        <v>15</v>
      </c>
      <c r="BP143" s="7">
        <v>28.5</v>
      </c>
      <c r="BQ143" s="7">
        <v>20.9</v>
      </c>
      <c r="BR143" s="7">
        <v>8.6571999999999996</v>
      </c>
      <c r="BS143" s="7">
        <v>15.7</v>
      </c>
      <c r="BT143" s="7">
        <v>24.1</v>
      </c>
      <c r="BU143" s="7">
        <v>19.8</v>
      </c>
      <c r="BV143" s="7">
        <v>8.75</v>
      </c>
      <c r="BW143" s="7">
        <v>28.81</v>
      </c>
      <c r="BX143" s="7">
        <v>31.1</v>
      </c>
      <c r="BY143" s="7">
        <v>34.299999999999997</v>
      </c>
      <c r="BZ143" s="7">
        <v>40.200000000000003</v>
      </c>
      <c r="CA143" s="7">
        <v>35.5</v>
      </c>
      <c r="CB143" s="7">
        <v>10.199999999999999</v>
      </c>
      <c r="CC143" s="7">
        <v>31.1</v>
      </c>
      <c r="CD143" s="7">
        <v>3</v>
      </c>
      <c r="CE143" s="7">
        <v>2.5</v>
      </c>
      <c r="CF143" s="7">
        <v>17.7</v>
      </c>
      <c r="CG143" s="7">
        <v>100.27</v>
      </c>
      <c r="CH143" s="7">
        <v>20.2</v>
      </c>
      <c r="CI143" s="7">
        <v>21.7</v>
      </c>
      <c r="CJ143" s="7">
        <v>28.4</v>
      </c>
      <c r="CK143" s="7">
        <v>18.5</v>
      </c>
      <c r="CL143" s="7">
        <v>10</v>
      </c>
      <c r="CM143" s="7">
        <v>9</v>
      </c>
      <c r="CN143" s="7">
        <v>14.4</v>
      </c>
      <c r="CO143" s="7">
        <v>17.600000000000001</v>
      </c>
      <c r="CP143" s="7">
        <v>13.7</v>
      </c>
      <c r="CQ143" s="7">
        <v>19.600000000000001</v>
      </c>
      <c r="CR143" s="7">
        <v>3.1</v>
      </c>
      <c r="CS143" s="7">
        <v>1.8</v>
      </c>
      <c r="CT143" s="7">
        <v>3.1</v>
      </c>
      <c r="CU143" s="7">
        <v>1.3</v>
      </c>
      <c r="CV143" s="7">
        <v>2</v>
      </c>
      <c r="CW143" s="7">
        <v>17.2</v>
      </c>
      <c r="CX143" s="7">
        <v>17.2</v>
      </c>
      <c r="CY143" s="7">
        <v>17.399999999999999</v>
      </c>
      <c r="CZ143" s="7">
        <v>17.3</v>
      </c>
      <c r="DA143" s="7">
        <v>17.100000000000001</v>
      </c>
      <c r="DB143" s="7">
        <v>21.3</v>
      </c>
      <c r="DC143" s="7">
        <v>21.5</v>
      </c>
      <c r="DD143" s="7">
        <v>19.2</v>
      </c>
      <c r="DE143" s="7">
        <v>11.3</v>
      </c>
      <c r="DF143" s="9">
        <f>2/3*DF142+1/3*DF145</f>
        <v>13.833333333333332</v>
      </c>
      <c r="DG143" s="9">
        <f>2/3*DG142+1/3*DG145</f>
        <v>12.586666666666666</v>
      </c>
      <c r="DH143" s="7">
        <v>-0.9</v>
      </c>
      <c r="DI143" s="7">
        <v>12.6</v>
      </c>
      <c r="DJ143" s="7">
        <v>-36.08</v>
      </c>
      <c r="DK143" s="7">
        <v>24.26</v>
      </c>
      <c r="DL143" s="7">
        <v>0</v>
      </c>
      <c r="DM143" s="7">
        <v>32737.96</v>
      </c>
      <c r="DN143" s="7">
        <v>11.9</v>
      </c>
      <c r="DO143" s="7">
        <v>8.4</v>
      </c>
      <c r="DP143" s="7">
        <v>12.9</v>
      </c>
      <c r="DQ143" s="7">
        <v>15.8</v>
      </c>
      <c r="DR143" s="7">
        <v>-0.15</v>
      </c>
      <c r="DS143" s="7">
        <v>24.78</v>
      </c>
      <c r="DT143" s="7">
        <v>-6.95</v>
      </c>
      <c r="DU143" s="7">
        <v>-21.07</v>
      </c>
      <c r="DV143" s="7">
        <v>7.72</v>
      </c>
      <c r="DW143" s="7">
        <v>-213.62</v>
      </c>
      <c r="DX143" s="7">
        <v>-79.37</v>
      </c>
      <c r="DY143" s="7">
        <v>40.04</v>
      </c>
      <c r="DZ143" s="7">
        <v>0</v>
      </c>
      <c r="EA143" s="7">
        <v>0</v>
      </c>
      <c r="EB143" s="7">
        <v>4.6950000000000003</v>
      </c>
      <c r="EC143" s="7">
        <v>0</v>
      </c>
      <c r="ED143" s="7">
        <v>0</v>
      </c>
      <c r="EE143" s="7">
        <v>0</v>
      </c>
      <c r="EF143" s="7">
        <v>3.31</v>
      </c>
      <c r="EG143" s="7">
        <v>3.86</v>
      </c>
      <c r="EH143" s="7">
        <v>3.66</v>
      </c>
      <c r="EI143" s="7">
        <v>3.6309</v>
      </c>
      <c r="EJ143" s="7">
        <v>3.63</v>
      </c>
      <c r="EK143" s="7">
        <v>3.65</v>
      </c>
      <c r="EL143" s="7">
        <v>0</v>
      </c>
      <c r="EM143" s="7">
        <v>5.4950000000000001</v>
      </c>
      <c r="EN143" s="7">
        <v>5</v>
      </c>
      <c r="EO143" s="7">
        <v>105.9</v>
      </c>
      <c r="EP143" s="7">
        <v>9.1999999999999993</v>
      </c>
      <c r="EQ143" s="7">
        <v>4.5333333333333297</v>
      </c>
      <c r="ER143" s="7">
        <v>10.4333333333333</v>
      </c>
      <c r="ES143" s="7">
        <v>9.1</v>
      </c>
      <c r="ET143" s="7">
        <v>4.6333333333333302</v>
      </c>
      <c r="EU143" s="7">
        <v>10.7</v>
      </c>
      <c r="EV143" s="7">
        <v>9.5666666666666593</v>
      </c>
      <c r="EW143" s="7">
        <v>12.466666666666599</v>
      </c>
      <c r="EX143" s="7">
        <v>10.066666666666601</v>
      </c>
      <c r="EY143" s="7">
        <v>5.3</v>
      </c>
      <c r="EZ143" s="7">
        <v>4.5999999999999996</v>
      </c>
      <c r="FA143" s="7">
        <v>6.8333333333333304</v>
      </c>
      <c r="FB143" s="7">
        <v>9.7333333333333307</v>
      </c>
      <c r="FC143" s="7">
        <v>7.5167999999999999</v>
      </c>
      <c r="FD143" s="7">
        <v>10.9465666666666</v>
      </c>
      <c r="FE143" s="7">
        <v>9.2102333333333295</v>
      </c>
      <c r="FF143" s="7">
        <v>4.0011333333333301</v>
      </c>
      <c r="FG143" s="7">
        <v>815.37679900000001</v>
      </c>
      <c r="FH143" s="7">
        <v>4.1454253333333302</v>
      </c>
      <c r="FI143" s="7">
        <v>109.216366666666</v>
      </c>
      <c r="FJ143" s="7">
        <v>2.1967186666666598</v>
      </c>
      <c r="FK143" s="7">
        <v>-9.2163666666666693</v>
      </c>
      <c r="FL143" s="7">
        <v>1.9487066666666599</v>
      </c>
      <c r="FM143" s="7">
        <v>3.8100286666666601</v>
      </c>
      <c r="FN143" s="7">
        <v>-0.70609599999999995</v>
      </c>
      <c r="FO143" s="7">
        <v>-1.3011060000000001</v>
      </c>
      <c r="FP143" s="7">
        <v>4.5547216666666603</v>
      </c>
      <c r="FQ143" s="7">
        <v>15206.0432293333</v>
      </c>
      <c r="FR143" s="7">
        <v>177.96666666666599</v>
      </c>
      <c r="FS143" s="7">
        <v>28.033333333333299</v>
      </c>
      <c r="FT143" s="7">
        <v>118.06666666666599</v>
      </c>
      <c r="FU143" s="7">
        <v>31.8666666666666</v>
      </c>
      <c r="FV143" s="7">
        <v>15.233333333333301</v>
      </c>
      <c r="FW143" s="7">
        <v>16.633333333333301</v>
      </c>
      <c r="FX143" s="7">
        <v>41.6666666666666</v>
      </c>
      <c r="FY143" s="7">
        <v>40.466666666666598</v>
      </c>
      <c r="FZ143" s="7">
        <v>13.8333333333333</v>
      </c>
      <c r="GA143" s="7">
        <v>12.5866666666666</v>
      </c>
    </row>
    <row r="144" spans="1:183" x14ac:dyDescent="0.3">
      <c r="A144" s="6">
        <v>40877</v>
      </c>
      <c r="B144" s="7">
        <v>12.4</v>
      </c>
      <c r="C144" s="7">
        <v>0</v>
      </c>
      <c r="D144" s="7">
        <v>0</v>
      </c>
      <c r="E144" s="7">
        <v>0</v>
      </c>
      <c r="F144" s="7">
        <v>7.8</v>
      </c>
      <c r="G144" s="7">
        <v>14.4</v>
      </c>
      <c r="H144" s="7">
        <v>8.4</v>
      </c>
      <c r="I144" s="7">
        <v>19.100000000000001</v>
      </c>
      <c r="J144" s="7">
        <v>0.68</v>
      </c>
      <c r="K144" s="7">
        <v>8.5</v>
      </c>
      <c r="L144" s="7">
        <v>9.91</v>
      </c>
      <c r="M144" s="7">
        <v>-2.3199999999999998</v>
      </c>
      <c r="N144" s="7">
        <v>10.14</v>
      </c>
      <c r="O144" s="7">
        <v>13.1</v>
      </c>
      <c r="P144" s="7">
        <v>7.8</v>
      </c>
      <c r="Q144" s="7">
        <v>6.5</v>
      </c>
      <c r="R144" s="7">
        <v>8.6</v>
      </c>
      <c r="S144" s="7">
        <v>4.5999999999999996</v>
      </c>
      <c r="T144" s="7">
        <v>5.7</v>
      </c>
      <c r="U144" s="7">
        <v>0</v>
      </c>
      <c r="V144" s="7">
        <v>19.66</v>
      </c>
      <c r="W144" s="7">
        <v>22.9</v>
      </c>
      <c r="X144" s="7">
        <v>22.79</v>
      </c>
      <c r="Y144" s="7">
        <v>49</v>
      </c>
      <c r="Z144" s="7">
        <v>50.9</v>
      </c>
      <c r="AA144" s="7">
        <v>55.9</v>
      </c>
      <c r="AB144" s="7">
        <v>47.7</v>
      </c>
      <c r="AC144" s="7">
        <v>52.5</v>
      </c>
      <c r="AD144" s="7">
        <v>10.060700000000001</v>
      </c>
      <c r="AE144" s="7">
        <v>24.5</v>
      </c>
      <c r="AF144" s="7">
        <v>25.4</v>
      </c>
      <c r="AG144" s="7">
        <v>20.7</v>
      </c>
      <c r="AH144" s="7">
        <v>13.1</v>
      </c>
      <c r="AI144" s="7">
        <v>-11.8</v>
      </c>
      <c r="AJ144" s="7">
        <v>22.7</v>
      </c>
      <c r="AK144" s="7">
        <v>12.4</v>
      </c>
      <c r="AL144" s="7">
        <v>5.9</v>
      </c>
      <c r="AM144" s="7">
        <v>10.199999999999999</v>
      </c>
      <c r="AN144" s="7">
        <v>29.7</v>
      </c>
      <c r="AO144" s="7">
        <v>15.5</v>
      </c>
      <c r="AP144" s="7">
        <v>29.5</v>
      </c>
      <c r="AQ144" s="7">
        <v>22.8</v>
      </c>
      <c r="AR144" s="7">
        <v>8.9</v>
      </c>
      <c r="AS144" s="7">
        <v>28.8</v>
      </c>
      <c r="AT144" s="7">
        <v>27</v>
      </c>
      <c r="AU144" s="7">
        <v>22.4</v>
      </c>
      <c r="AV144" s="7">
        <v>20.6</v>
      </c>
      <c r="AW144" s="7">
        <v>2.2999999999999998</v>
      </c>
      <c r="AX144" s="7">
        <v>43.8</v>
      </c>
      <c r="AY144" s="7">
        <v>53.9</v>
      </c>
      <c r="AZ144" s="7">
        <v>28.8</v>
      </c>
      <c r="BA144" s="7">
        <v>19.399999999999999</v>
      </c>
      <c r="BB144" s="7">
        <v>31.5</v>
      </c>
      <c r="BC144" s="7">
        <v>4.4000000000000004</v>
      </c>
      <c r="BD144" s="7">
        <v>38.799999999999997</v>
      </c>
      <c r="BE144" s="7">
        <v>38.5</v>
      </c>
      <c r="BF144" s="7">
        <v>3.5</v>
      </c>
      <c r="BG144" s="7">
        <v>33.799999999999997</v>
      </c>
      <c r="BH144" s="7">
        <v>0.2</v>
      </c>
      <c r="BI144" s="7">
        <v>29</v>
      </c>
      <c r="BJ144" s="7">
        <v>31.3</v>
      </c>
      <c r="BK144" s="7">
        <v>37.6</v>
      </c>
      <c r="BL144" s="7">
        <v>38.799999999999997</v>
      </c>
      <c r="BM144" s="7">
        <v>15.9</v>
      </c>
      <c r="BN144" s="7">
        <v>48.7</v>
      </c>
      <c r="BO144" s="7">
        <v>13.6</v>
      </c>
      <c r="BP144" s="7">
        <v>26.8</v>
      </c>
      <c r="BQ144" s="7">
        <v>21.6</v>
      </c>
      <c r="BR144" s="7">
        <v>8.0451999999999995</v>
      </c>
      <c r="BS144" s="7">
        <v>16.399999999999999</v>
      </c>
      <c r="BT144" s="7">
        <v>24</v>
      </c>
      <c r="BU144" s="7">
        <v>19.5</v>
      </c>
      <c r="BV144" s="7">
        <v>-9.76</v>
      </c>
      <c r="BW144" s="7">
        <v>-46.44</v>
      </c>
      <c r="BX144" s="7">
        <v>29.9</v>
      </c>
      <c r="BY144" s="7">
        <v>32.799999999999997</v>
      </c>
      <c r="BZ144" s="7">
        <v>41</v>
      </c>
      <c r="CA144" s="7">
        <v>35</v>
      </c>
      <c r="CB144" s="7">
        <v>9.3000000000000007</v>
      </c>
      <c r="CC144" s="7">
        <v>29.9</v>
      </c>
      <c r="CD144" s="7">
        <v>3</v>
      </c>
      <c r="CE144" s="7">
        <v>4.3</v>
      </c>
      <c r="CF144" s="7">
        <v>17.3</v>
      </c>
      <c r="CG144" s="7">
        <v>99.87</v>
      </c>
      <c r="CH144" s="7">
        <v>19</v>
      </c>
      <c r="CI144" s="7">
        <v>20.5</v>
      </c>
      <c r="CJ144" s="7">
        <v>27.9</v>
      </c>
      <c r="CK144" s="7">
        <v>22.3</v>
      </c>
      <c r="CL144" s="7">
        <v>8.5</v>
      </c>
      <c r="CM144" s="7">
        <v>7.5</v>
      </c>
      <c r="CN144" s="7">
        <v>10.1</v>
      </c>
      <c r="CO144" s="7">
        <v>17</v>
      </c>
      <c r="CP144" s="7">
        <v>12.9</v>
      </c>
      <c r="CQ144" s="7">
        <v>16.8</v>
      </c>
      <c r="CR144" s="7">
        <v>2.4</v>
      </c>
      <c r="CS144" s="7">
        <v>1</v>
      </c>
      <c r="CT144" s="7">
        <v>2.2999999999999998</v>
      </c>
      <c r="CU144" s="7">
        <v>0.4</v>
      </c>
      <c r="CV144" s="7">
        <v>1.4</v>
      </c>
      <c r="CW144" s="7">
        <v>17.3</v>
      </c>
      <c r="CX144" s="7">
        <v>17.3</v>
      </c>
      <c r="CY144" s="7">
        <v>17.2</v>
      </c>
      <c r="CZ144" s="7">
        <v>17.2</v>
      </c>
      <c r="DA144" s="7">
        <v>17.7</v>
      </c>
      <c r="DB144" s="7">
        <v>21.5</v>
      </c>
      <c r="DC144" s="7">
        <v>21.4</v>
      </c>
      <c r="DD144" s="7">
        <v>22.6</v>
      </c>
      <c r="DE144" s="7">
        <v>12.79</v>
      </c>
      <c r="DF144" s="9">
        <f>1/3*DF142+2/3*DF145</f>
        <v>13.966666666666665</v>
      </c>
      <c r="DG144" s="9">
        <f>1/3*DG142+2/3*DG145</f>
        <v>12.563333333333333</v>
      </c>
      <c r="DH144" s="7">
        <v>-2.42</v>
      </c>
      <c r="DI144" s="7">
        <v>11.4</v>
      </c>
      <c r="DJ144" s="7">
        <v>-34.22</v>
      </c>
      <c r="DK144" s="7">
        <v>23.55</v>
      </c>
      <c r="DL144" s="7">
        <v>0</v>
      </c>
      <c r="DM144" s="7">
        <v>32209.07</v>
      </c>
      <c r="DN144" s="7">
        <v>12</v>
      </c>
      <c r="DO144" s="7">
        <v>7.8</v>
      </c>
      <c r="DP144" s="7">
        <v>12.7</v>
      </c>
      <c r="DQ144" s="7">
        <v>15.6</v>
      </c>
      <c r="DR144" s="7">
        <v>-0.32</v>
      </c>
      <c r="DS144" s="7">
        <v>71.95</v>
      </c>
      <c r="DT144" s="7">
        <v>-40.96</v>
      </c>
      <c r="DU144" s="7">
        <v>-24.31</v>
      </c>
      <c r="DV144" s="7">
        <v>11.79</v>
      </c>
      <c r="DW144" s="7">
        <v>-45.19</v>
      </c>
      <c r="DX144" s="7">
        <v>-34.97</v>
      </c>
      <c r="DY144" s="7">
        <v>77.58</v>
      </c>
      <c r="DZ144" s="7">
        <v>0</v>
      </c>
      <c r="EA144" s="7">
        <v>0</v>
      </c>
      <c r="EB144" s="7">
        <v>3.4249999999999998</v>
      </c>
      <c r="EC144" s="7">
        <v>0</v>
      </c>
      <c r="ED144" s="7">
        <v>0</v>
      </c>
      <c r="EE144" s="7">
        <v>0</v>
      </c>
      <c r="EF144" s="7">
        <v>3.7</v>
      </c>
      <c r="EG144" s="7">
        <v>3.7404000000000002</v>
      </c>
      <c r="EH144" s="7">
        <v>3.2025000000000001</v>
      </c>
      <c r="EI144" s="7">
        <v>3.0034999999999998</v>
      </c>
      <c r="EJ144" s="7">
        <v>2.9363000000000001</v>
      </c>
      <c r="EK144" s="7">
        <v>3.0188000000000001</v>
      </c>
      <c r="EL144" s="7">
        <v>0</v>
      </c>
      <c r="EM144" s="7">
        <v>4.2249999999999996</v>
      </c>
      <c r="EN144" s="7">
        <v>2.72</v>
      </c>
      <c r="EO144" s="7">
        <v>103.2</v>
      </c>
      <c r="EP144" s="7">
        <v>9</v>
      </c>
      <c r="EQ144" s="7">
        <v>4.9666666666666597</v>
      </c>
      <c r="ER144" s="7">
        <v>10.1666666666666</v>
      </c>
      <c r="ES144" s="7">
        <v>8.8000000000000007</v>
      </c>
      <c r="ET144" s="7">
        <v>5.0666666666666602</v>
      </c>
      <c r="EU144" s="7">
        <v>10.4</v>
      </c>
      <c r="EV144" s="7">
        <v>9.5333333333333297</v>
      </c>
      <c r="EW144" s="7">
        <v>12.8333333333333</v>
      </c>
      <c r="EX144" s="7">
        <v>9.8333333333333304</v>
      </c>
      <c r="EY144" s="7">
        <v>5.4</v>
      </c>
      <c r="EZ144" s="7">
        <v>4.2</v>
      </c>
      <c r="FA144" s="7">
        <v>5.1666666666666599</v>
      </c>
      <c r="FB144" s="7">
        <v>9.4666666666666597</v>
      </c>
      <c r="FC144" s="7">
        <v>6.6557000000000004</v>
      </c>
      <c r="FD144" s="7">
        <v>9.9959333333333298</v>
      </c>
      <c r="FE144" s="7">
        <v>7.8206666666666598</v>
      </c>
      <c r="FF144" s="7">
        <v>3.8288666666666602</v>
      </c>
      <c r="FG144" s="7">
        <v>503.65217699999999</v>
      </c>
      <c r="FH144" s="7">
        <v>2.5170836666666601</v>
      </c>
      <c r="FI144" s="7">
        <v>180.785030333333</v>
      </c>
      <c r="FJ144" s="7">
        <v>2.21974633333333</v>
      </c>
      <c r="FK144" s="7">
        <v>-80.785030333333296</v>
      </c>
      <c r="FL144" s="7">
        <v>0.29733733333333401</v>
      </c>
      <c r="FM144" s="7">
        <v>3.41066433333333</v>
      </c>
      <c r="FN144" s="7">
        <v>-0.58827099999999999</v>
      </c>
      <c r="FO144" s="7">
        <v>-0.94421900000000003</v>
      </c>
      <c r="FP144" s="7">
        <v>4.7989103333333301</v>
      </c>
      <c r="FQ144" s="7">
        <v>15276.971193666601</v>
      </c>
      <c r="FR144" s="7">
        <v>177.833333333333</v>
      </c>
      <c r="FS144" s="7">
        <v>27.966666666666601</v>
      </c>
      <c r="FT144" s="7">
        <v>118.133333333333</v>
      </c>
      <c r="FU144" s="7">
        <v>31.733333333333299</v>
      </c>
      <c r="FV144" s="7">
        <v>15.066666666666601</v>
      </c>
      <c r="FW144" s="7">
        <v>16.6666666666666</v>
      </c>
      <c r="FX144" s="7">
        <v>42.733333333333299</v>
      </c>
      <c r="FY144" s="7">
        <v>42.033333333333303</v>
      </c>
      <c r="FZ144" s="7">
        <v>13.966666666666599</v>
      </c>
      <c r="GA144" s="7">
        <v>12.563333333333301</v>
      </c>
    </row>
    <row r="145" spans="1:183" x14ac:dyDescent="0.3">
      <c r="A145" s="6">
        <v>40908</v>
      </c>
      <c r="B145" s="7">
        <v>12.8</v>
      </c>
      <c r="C145" s="7">
        <v>0</v>
      </c>
      <c r="D145" s="7">
        <v>0</v>
      </c>
      <c r="E145" s="7">
        <v>0</v>
      </c>
      <c r="F145" s="7">
        <v>9.1999999999999993</v>
      </c>
      <c r="G145" s="7">
        <v>14.7</v>
      </c>
      <c r="H145" s="7">
        <v>8.6999999999999993</v>
      </c>
      <c r="I145" s="7">
        <v>18.8</v>
      </c>
      <c r="J145" s="7">
        <v>0.94</v>
      </c>
      <c r="K145" s="7">
        <v>9.6999999999999993</v>
      </c>
      <c r="L145" s="9">
        <f t="shared" ref="L145:O145" si="163">2/3*L144+1/3*L147</f>
        <v>14.239999999999998</v>
      </c>
      <c r="M145" s="9">
        <f t="shared" si="163"/>
        <v>0.55000000000000027</v>
      </c>
      <c r="N145" s="9">
        <f t="shared" si="163"/>
        <v>14.906666666666666</v>
      </c>
      <c r="O145" s="9">
        <f t="shared" si="163"/>
        <v>14.286666666666665</v>
      </c>
      <c r="P145" s="9">
        <f>2/3*P144+1/3*P147</f>
        <v>12.93</v>
      </c>
      <c r="Q145" s="7">
        <v>6.2</v>
      </c>
      <c r="R145" s="7">
        <v>7.8</v>
      </c>
      <c r="S145" s="7">
        <v>7.7</v>
      </c>
      <c r="T145" s="7">
        <v>10.6</v>
      </c>
      <c r="U145" s="7">
        <v>0</v>
      </c>
      <c r="V145" s="7">
        <v>19.55</v>
      </c>
      <c r="W145" s="7">
        <v>20.399999999999999</v>
      </c>
      <c r="X145" s="7">
        <v>20.78</v>
      </c>
      <c r="Y145" s="7">
        <v>50.3</v>
      </c>
      <c r="Z145" s="7">
        <v>53.4</v>
      </c>
      <c r="AA145" s="7">
        <v>56.3</v>
      </c>
      <c r="AB145" s="7">
        <v>48.7</v>
      </c>
      <c r="AC145" s="7">
        <v>52.5</v>
      </c>
      <c r="AD145" s="9">
        <f>2/3*AD144+1/3*AD147</f>
        <v>11.541066666666666</v>
      </c>
      <c r="AE145" s="7">
        <v>23.8</v>
      </c>
      <c r="AF145" s="7">
        <v>24.7</v>
      </c>
      <c r="AG145" s="7">
        <v>19.899999999999999</v>
      </c>
      <c r="AH145" s="7">
        <v>12</v>
      </c>
      <c r="AI145" s="7">
        <v>-11.1</v>
      </c>
      <c r="AJ145" s="7">
        <v>20.3</v>
      </c>
      <c r="AK145" s="7">
        <v>10.8</v>
      </c>
      <c r="AL145" s="7">
        <v>3.5</v>
      </c>
      <c r="AM145" s="7">
        <v>8.1999999999999993</v>
      </c>
      <c r="AN145" s="7">
        <v>28.6</v>
      </c>
      <c r="AO145" s="7">
        <v>9</v>
      </c>
      <c r="AP145" s="7">
        <v>29.3</v>
      </c>
      <c r="AQ145" s="7">
        <v>21</v>
      </c>
      <c r="AR145" s="7">
        <v>7.8</v>
      </c>
      <c r="AS145" s="7">
        <v>25</v>
      </c>
      <c r="AT145" s="7">
        <v>27.3</v>
      </c>
      <c r="AU145" s="7">
        <v>21.1</v>
      </c>
      <c r="AV145" s="7">
        <v>20.399999999999999</v>
      </c>
      <c r="AW145" s="7">
        <v>2.2000000000000002</v>
      </c>
      <c r="AX145" s="7">
        <v>43.7</v>
      </c>
      <c r="AY145" s="7">
        <v>53.9</v>
      </c>
      <c r="AZ145" s="7">
        <v>25</v>
      </c>
      <c r="BA145" s="7">
        <v>21.4</v>
      </c>
      <c r="BB145" s="7">
        <v>31.8</v>
      </c>
      <c r="BC145" s="7">
        <v>3.8</v>
      </c>
      <c r="BD145" s="7">
        <v>42.9</v>
      </c>
      <c r="BE145" s="7">
        <v>40.1</v>
      </c>
      <c r="BF145" s="7">
        <v>1.8</v>
      </c>
      <c r="BG145" s="7">
        <v>34.299999999999997</v>
      </c>
      <c r="BH145" s="7">
        <v>0.4</v>
      </c>
      <c r="BI145" s="7">
        <v>42</v>
      </c>
      <c r="BJ145" s="7">
        <v>29.7</v>
      </c>
      <c r="BK145" s="7">
        <v>40.299999999999997</v>
      </c>
      <c r="BL145" s="7">
        <v>39.4</v>
      </c>
      <c r="BM145" s="7">
        <v>14.2</v>
      </c>
      <c r="BN145" s="7">
        <v>52.9</v>
      </c>
      <c r="BO145" s="7">
        <v>13.7</v>
      </c>
      <c r="BP145" s="7">
        <v>28.1</v>
      </c>
      <c r="BQ145" s="7">
        <v>21.3</v>
      </c>
      <c r="BR145" s="7">
        <v>6.4842000000000004</v>
      </c>
      <c r="BS145" s="7">
        <v>18.100000000000001</v>
      </c>
      <c r="BT145" s="7">
        <v>22.5</v>
      </c>
      <c r="BU145" s="7">
        <v>18.7</v>
      </c>
      <c r="BV145" s="7">
        <v>-12.73</v>
      </c>
      <c r="BW145" s="7">
        <v>-12.06</v>
      </c>
      <c r="BX145" s="7">
        <v>27.9</v>
      </c>
      <c r="BY145" s="7">
        <v>30.2</v>
      </c>
      <c r="BZ145" s="7">
        <v>40.700000000000003</v>
      </c>
      <c r="CA145" s="7">
        <v>30.5</v>
      </c>
      <c r="CB145" s="7">
        <v>10.9</v>
      </c>
      <c r="CC145" s="7">
        <v>27.9</v>
      </c>
      <c r="CD145" s="7">
        <v>2.6</v>
      </c>
      <c r="CE145" s="7">
        <v>-1.9</v>
      </c>
      <c r="CF145" s="7">
        <v>14.1</v>
      </c>
      <c r="CG145" s="7">
        <v>98.89</v>
      </c>
      <c r="CH145" s="7">
        <v>14.1</v>
      </c>
      <c r="CI145" s="7">
        <v>16.2</v>
      </c>
      <c r="CJ145" s="7">
        <v>25.3</v>
      </c>
      <c r="CK145" s="7">
        <v>13.3</v>
      </c>
      <c r="CL145" s="7">
        <v>4.9000000000000004</v>
      </c>
      <c r="CM145" s="7">
        <v>3.9</v>
      </c>
      <c r="CN145" s="7">
        <v>6.2</v>
      </c>
      <c r="CO145" s="7">
        <v>12.6</v>
      </c>
      <c r="CP145" s="7">
        <v>11.3</v>
      </c>
      <c r="CQ145" s="7">
        <v>12.4</v>
      </c>
      <c r="CR145" s="7">
        <v>1.6</v>
      </c>
      <c r="CS145" s="7">
        <v>0.1</v>
      </c>
      <c r="CT145" s="7">
        <v>1.1000000000000001</v>
      </c>
      <c r="CU145" s="7">
        <v>-0.5</v>
      </c>
      <c r="CV145" s="7">
        <v>0.6</v>
      </c>
      <c r="CW145" s="7">
        <v>18.100000000000001</v>
      </c>
      <c r="CX145" s="7">
        <v>18.2</v>
      </c>
      <c r="CY145" s="7">
        <v>17.8</v>
      </c>
      <c r="CZ145" s="7">
        <v>18.100000000000001</v>
      </c>
      <c r="DA145" s="7">
        <v>18.600000000000001</v>
      </c>
      <c r="DB145" s="7">
        <v>23.2</v>
      </c>
      <c r="DC145" s="7">
        <v>23.1</v>
      </c>
      <c r="DD145" s="7">
        <v>24.7</v>
      </c>
      <c r="DE145" s="7">
        <v>13.78</v>
      </c>
      <c r="DF145" s="7">
        <v>14.1</v>
      </c>
      <c r="DG145" s="7">
        <v>12.54</v>
      </c>
      <c r="DH145" s="7">
        <v>1.38</v>
      </c>
      <c r="DI145" s="7">
        <v>10.199999999999999</v>
      </c>
      <c r="DJ145" s="7">
        <v>30.55</v>
      </c>
      <c r="DK145" s="7">
        <v>22.46</v>
      </c>
      <c r="DL145" s="7">
        <v>0</v>
      </c>
      <c r="DM145" s="7">
        <v>31811.48</v>
      </c>
      <c r="DN145" s="7">
        <v>13.8</v>
      </c>
      <c r="DO145" s="7">
        <v>7.9</v>
      </c>
      <c r="DP145" s="7">
        <v>13.6</v>
      </c>
      <c r="DQ145" s="7">
        <v>15.8</v>
      </c>
      <c r="DR145" s="7">
        <v>33.24</v>
      </c>
      <c r="DS145" s="7">
        <v>138.13</v>
      </c>
      <c r="DT145" s="7">
        <v>-37.369999999999997</v>
      </c>
      <c r="DU145" s="7">
        <v>-5.81</v>
      </c>
      <c r="DV145" s="7">
        <v>48.95</v>
      </c>
      <c r="DW145" s="7">
        <v>51.34</v>
      </c>
      <c r="DX145" s="7">
        <v>14.5</v>
      </c>
      <c r="DY145" s="7">
        <v>32.15</v>
      </c>
      <c r="DZ145" s="8">
        <v>0</v>
      </c>
      <c r="EA145" s="7">
        <v>0</v>
      </c>
      <c r="EB145" s="7">
        <v>4.9992000000000001</v>
      </c>
      <c r="EC145" s="7">
        <v>0</v>
      </c>
      <c r="ED145" s="7">
        <v>0</v>
      </c>
      <c r="EE145" s="7">
        <v>0</v>
      </c>
      <c r="EF145" s="7">
        <v>3.45</v>
      </c>
      <c r="EG145" s="7">
        <v>3.4</v>
      </c>
      <c r="EH145" s="7">
        <v>3.2679</v>
      </c>
      <c r="EI145" s="7">
        <v>2.7957000000000001</v>
      </c>
      <c r="EJ145" s="7">
        <v>2.74</v>
      </c>
      <c r="EK145" s="7">
        <v>2.88</v>
      </c>
      <c r="EL145" s="7">
        <v>0</v>
      </c>
      <c r="EM145" s="7">
        <v>4.07</v>
      </c>
      <c r="EN145" s="7">
        <v>1.69</v>
      </c>
      <c r="EO145" s="7">
        <v>102.3</v>
      </c>
      <c r="EP145" s="7">
        <v>8.8000000000000007</v>
      </c>
      <c r="EQ145" s="7">
        <v>5.3999999999999897</v>
      </c>
      <c r="ER145" s="7">
        <v>9.9</v>
      </c>
      <c r="ES145" s="7">
        <v>8.5</v>
      </c>
      <c r="ET145" s="7">
        <v>5.4999999999999902</v>
      </c>
      <c r="EU145" s="7">
        <v>10.1</v>
      </c>
      <c r="EV145" s="7">
        <v>9.5</v>
      </c>
      <c r="EW145" s="7">
        <v>13.2</v>
      </c>
      <c r="EX145" s="7">
        <v>9.6</v>
      </c>
      <c r="EY145" s="7">
        <v>5.5</v>
      </c>
      <c r="EZ145" s="7">
        <v>3.8</v>
      </c>
      <c r="FA145" s="7">
        <v>3.4999999999999898</v>
      </c>
      <c r="FB145" s="7">
        <v>9.1999999999999993</v>
      </c>
      <c r="FC145" s="7">
        <v>5.7946</v>
      </c>
      <c r="FD145" s="7">
        <v>9.0452999999999992</v>
      </c>
      <c r="FE145" s="7">
        <v>6.43109999999999</v>
      </c>
      <c r="FF145" s="7">
        <v>3.6565999999999899</v>
      </c>
      <c r="FG145" s="7">
        <v>191.92755500000001</v>
      </c>
      <c r="FH145" s="7">
        <v>0.88874199999999903</v>
      </c>
      <c r="FI145" s="7">
        <v>252.35369399999999</v>
      </c>
      <c r="FJ145" s="7">
        <v>2.2427739999999998</v>
      </c>
      <c r="FK145" s="7">
        <v>-152.35369399999999</v>
      </c>
      <c r="FL145" s="7">
        <v>-1.3540319999999899</v>
      </c>
      <c r="FM145" s="7">
        <v>3.0112999999999999</v>
      </c>
      <c r="FN145" s="7">
        <v>-0.47044599999999998</v>
      </c>
      <c r="FO145" s="7">
        <v>-0.58733199999999997</v>
      </c>
      <c r="FP145" s="7">
        <v>5.0430989999999998</v>
      </c>
      <c r="FQ145" s="7">
        <v>15347.899158</v>
      </c>
      <c r="FR145" s="7">
        <v>177.7</v>
      </c>
      <c r="FS145" s="7">
        <v>27.899999999999899</v>
      </c>
      <c r="FT145" s="7">
        <v>118.19999999999899</v>
      </c>
      <c r="FU145" s="7">
        <v>31.6</v>
      </c>
      <c r="FV145" s="7">
        <v>14.899999999999901</v>
      </c>
      <c r="FW145" s="7">
        <v>16.7</v>
      </c>
      <c r="FX145" s="7">
        <v>43.8</v>
      </c>
      <c r="FY145" s="7">
        <v>43.6</v>
      </c>
      <c r="FZ145" s="7">
        <v>14.0999999999999</v>
      </c>
      <c r="GA145" s="7">
        <v>12.54</v>
      </c>
    </row>
    <row r="146" spans="1:183" x14ac:dyDescent="0.3">
      <c r="A146" s="6">
        <v>40939</v>
      </c>
      <c r="B146" s="7">
        <v>2.8</v>
      </c>
      <c r="C146" s="7">
        <v>0</v>
      </c>
      <c r="D146" s="7">
        <v>0</v>
      </c>
      <c r="E146" s="7">
        <v>0</v>
      </c>
      <c r="F146" s="9">
        <f>F145/2+F147/2</f>
        <v>11.95</v>
      </c>
      <c r="G146" s="9">
        <f t="shared" ref="G146:I146" si="164">G145/2+G147/2</f>
        <v>19.25</v>
      </c>
      <c r="H146" s="9">
        <f t="shared" si="164"/>
        <v>12.9</v>
      </c>
      <c r="I146" s="9">
        <f t="shared" si="164"/>
        <v>24.700000000000003</v>
      </c>
      <c r="J146" s="7">
        <v>0.5</v>
      </c>
      <c r="K146" s="7">
        <v>-4.3171999999999997</v>
      </c>
      <c r="L146" s="9">
        <f t="shared" ref="L146:O146" si="165">1/3*L144+2/3*L147</f>
        <v>18.57</v>
      </c>
      <c r="M146" s="9">
        <f t="shared" si="165"/>
        <v>3.42</v>
      </c>
      <c r="N146" s="9">
        <f t="shared" si="165"/>
        <v>19.673333333333332</v>
      </c>
      <c r="O146" s="9">
        <f t="shared" si="165"/>
        <v>15.473333333333333</v>
      </c>
      <c r="P146" s="9">
        <f>1/3*P144+2/3*P147</f>
        <v>18.060000000000002</v>
      </c>
      <c r="Q146" s="7">
        <v>2.8</v>
      </c>
      <c r="R146" s="7">
        <v>3.6</v>
      </c>
      <c r="S146" s="7">
        <v>1.9</v>
      </c>
      <c r="T146" s="7">
        <v>5.0999999999999996</v>
      </c>
      <c r="U146" s="9">
        <f>2/3*U145+1/3*U148</f>
        <v>1.5</v>
      </c>
      <c r="V146" s="9">
        <f t="shared" ref="V146:X146" si="166">V145/2+V147/2</f>
        <v>18.825000000000003</v>
      </c>
      <c r="W146" s="9">
        <f t="shared" si="166"/>
        <v>19</v>
      </c>
      <c r="X146" s="9">
        <f t="shared" si="166"/>
        <v>19.54</v>
      </c>
      <c r="Y146" s="7">
        <v>50.5</v>
      </c>
      <c r="Z146" s="7">
        <v>53.6</v>
      </c>
      <c r="AA146" s="7">
        <v>55.7</v>
      </c>
      <c r="AB146" s="7">
        <v>48.8</v>
      </c>
      <c r="AC146" s="7">
        <v>52.5</v>
      </c>
      <c r="AD146" s="9">
        <f>1/3*AD144+2/3*AD147</f>
        <v>13.021433333333331</v>
      </c>
      <c r="AE146" s="9">
        <f t="shared" ref="AE146:BU146" si="167">AE145/2+AE147/2</f>
        <v>22.65</v>
      </c>
      <c r="AF146" s="9">
        <f t="shared" si="167"/>
        <v>23.35</v>
      </c>
      <c r="AG146" s="9">
        <f t="shared" si="167"/>
        <v>17.100000000000001</v>
      </c>
      <c r="AH146" s="9">
        <f t="shared" si="167"/>
        <v>14</v>
      </c>
      <c r="AI146" s="9">
        <f t="shared" si="167"/>
        <v>16.849999999999998</v>
      </c>
      <c r="AJ146" s="9">
        <f t="shared" si="167"/>
        <v>18.350000000000001</v>
      </c>
      <c r="AK146" s="9">
        <f t="shared" si="167"/>
        <v>17.649999999999999</v>
      </c>
      <c r="AL146" s="9">
        <f t="shared" si="167"/>
        <v>2.0499999999999998</v>
      </c>
      <c r="AM146" s="9">
        <f t="shared" si="167"/>
        <v>5.3999999999999995</v>
      </c>
      <c r="AN146" s="9">
        <f t="shared" si="167"/>
        <v>28.950000000000003</v>
      </c>
      <c r="AO146" s="9">
        <f t="shared" si="167"/>
        <v>2.1</v>
      </c>
      <c r="AP146" s="9">
        <f t="shared" si="167"/>
        <v>24.75</v>
      </c>
      <c r="AQ146" s="9">
        <f t="shared" si="167"/>
        <v>21.65</v>
      </c>
      <c r="AR146" s="9">
        <f t="shared" si="167"/>
        <v>17</v>
      </c>
      <c r="AS146" s="9">
        <f t="shared" si="167"/>
        <v>34.450000000000003</v>
      </c>
      <c r="AT146" s="9">
        <f t="shared" si="167"/>
        <v>26.1</v>
      </c>
      <c r="AU146" s="9">
        <f t="shared" si="167"/>
        <v>19.8</v>
      </c>
      <c r="AV146" s="9">
        <f t="shared" si="167"/>
        <v>23</v>
      </c>
      <c r="AW146" s="9">
        <f t="shared" si="167"/>
        <v>1.8</v>
      </c>
      <c r="AX146" s="9">
        <f t="shared" si="167"/>
        <v>42.95</v>
      </c>
      <c r="AY146" s="9">
        <f t="shared" si="167"/>
        <v>55.15</v>
      </c>
      <c r="AZ146" s="9">
        <f t="shared" si="167"/>
        <v>34.450000000000003</v>
      </c>
      <c r="BA146" s="9">
        <f t="shared" si="167"/>
        <v>22.13495</v>
      </c>
      <c r="BB146" s="9">
        <f t="shared" si="167"/>
        <v>28.230600000000003</v>
      </c>
      <c r="BC146" s="9">
        <f t="shared" si="167"/>
        <v>9.3092000000000006</v>
      </c>
      <c r="BD146" s="9">
        <f t="shared" si="167"/>
        <v>85.75</v>
      </c>
      <c r="BE146" s="9">
        <f t="shared" si="167"/>
        <v>36.961950000000002</v>
      </c>
      <c r="BF146" s="9">
        <f t="shared" si="167"/>
        <v>-4.2349499999999995</v>
      </c>
      <c r="BG146" s="9">
        <f t="shared" si="167"/>
        <v>26.879199999999997</v>
      </c>
      <c r="BH146" s="9">
        <f t="shared" si="167"/>
        <v>51.999550000000006</v>
      </c>
      <c r="BI146" s="9">
        <f t="shared" si="167"/>
        <v>100.42845</v>
      </c>
      <c r="BJ146" s="9">
        <f t="shared" si="167"/>
        <v>30.017049999999998</v>
      </c>
      <c r="BK146" s="9">
        <f t="shared" si="167"/>
        <v>42.502499999999998</v>
      </c>
      <c r="BL146" s="9">
        <f t="shared" si="167"/>
        <v>33.524900000000002</v>
      </c>
      <c r="BM146" s="9">
        <f t="shared" si="167"/>
        <v>6.6881499999999994</v>
      </c>
      <c r="BN146" s="9">
        <f t="shared" si="167"/>
        <v>36.588749999999997</v>
      </c>
      <c r="BO146" s="9">
        <f t="shared" si="167"/>
        <v>16.691549999999999</v>
      </c>
      <c r="BP146" s="9">
        <f t="shared" si="167"/>
        <v>29.347700000000003</v>
      </c>
      <c r="BQ146" s="9">
        <f t="shared" si="167"/>
        <v>24.9026</v>
      </c>
      <c r="BR146" s="9">
        <f t="shared" si="167"/>
        <v>2.0621499999999999</v>
      </c>
      <c r="BS146" s="9">
        <f t="shared" si="167"/>
        <v>19.450400000000002</v>
      </c>
      <c r="BT146" s="9">
        <f t="shared" si="167"/>
        <v>22.85</v>
      </c>
      <c r="BU146" s="9">
        <f t="shared" si="167"/>
        <v>15.399999999999999</v>
      </c>
      <c r="BV146" s="7">
        <v>-0.3</v>
      </c>
      <c r="BW146" s="7">
        <v>59.9</v>
      </c>
      <c r="BX146" s="9">
        <f t="shared" ref="BX146:CQ146" si="168">BX145/2+BX147/2</f>
        <v>27.85</v>
      </c>
      <c r="BY146" s="9">
        <f t="shared" si="168"/>
        <v>26.7</v>
      </c>
      <c r="BZ146" s="9">
        <f t="shared" si="168"/>
        <v>35.85</v>
      </c>
      <c r="CA146" s="9">
        <f t="shared" si="168"/>
        <v>36.5</v>
      </c>
      <c r="CB146" s="9">
        <f t="shared" si="168"/>
        <v>24.65</v>
      </c>
      <c r="CC146" s="9">
        <f t="shared" si="168"/>
        <v>27.85</v>
      </c>
      <c r="CD146" s="9">
        <f t="shared" si="168"/>
        <v>1.06</v>
      </c>
      <c r="CE146" s="9">
        <f t="shared" si="168"/>
        <v>1.95</v>
      </c>
      <c r="CF146" s="9">
        <f t="shared" si="168"/>
        <v>17.27</v>
      </c>
      <c r="CG146" s="9">
        <f t="shared" si="168"/>
        <v>98.39</v>
      </c>
      <c r="CH146" s="9">
        <f t="shared" si="168"/>
        <v>15.149999999999999</v>
      </c>
      <c r="CI146" s="9">
        <f t="shared" si="168"/>
        <v>10.649999999999999</v>
      </c>
      <c r="CJ146" s="9">
        <f t="shared" si="168"/>
        <v>30.4</v>
      </c>
      <c r="CK146" s="9">
        <f t="shared" si="168"/>
        <v>29.25</v>
      </c>
      <c r="CL146" s="9">
        <f t="shared" si="168"/>
        <v>-4.55</v>
      </c>
      <c r="CM146" s="9">
        <f t="shared" si="168"/>
        <v>-6.05</v>
      </c>
      <c r="CN146" s="9">
        <f t="shared" si="168"/>
        <v>-1.1999999999999997</v>
      </c>
      <c r="CO146" s="9">
        <f t="shared" si="168"/>
        <v>12</v>
      </c>
      <c r="CP146" s="9">
        <f t="shared" si="168"/>
        <v>2.1500000000000004</v>
      </c>
      <c r="CQ146" s="9">
        <f t="shared" si="168"/>
        <v>-5.7</v>
      </c>
      <c r="CR146" s="7">
        <v>0.7</v>
      </c>
      <c r="CS146" s="7">
        <v>-0.9</v>
      </c>
      <c r="CT146" s="7">
        <v>-0.2</v>
      </c>
      <c r="CU146" s="7">
        <v>-1.3</v>
      </c>
      <c r="CV146" s="7">
        <v>-0.5</v>
      </c>
      <c r="CW146" s="7">
        <v>13.1</v>
      </c>
      <c r="CX146" s="9">
        <f t="shared" ref="CX146:DA146" si="169">CX145/2+CX147/2</f>
        <v>16.45</v>
      </c>
      <c r="CY146" s="9">
        <f t="shared" si="169"/>
        <v>16.2</v>
      </c>
      <c r="CZ146" s="9">
        <f t="shared" si="169"/>
        <v>16.5</v>
      </c>
      <c r="DA146" s="9">
        <f t="shared" si="169"/>
        <v>15.950000000000001</v>
      </c>
      <c r="DB146" s="9">
        <f t="shared" ref="DB146:DD146" si="170">DB145/2+DB147/2</f>
        <v>19.05</v>
      </c>
      <c r="DC146" s="9">
        <f t="shared" si="170"/>
        <v>19.05</v>
      </c>
      <c r="DD146" s="9">
        <f t="shared" si="170"/>
        <v>19.350000000000001</v>
      </c>
      <c r="DE146" s="7">
        <v>8.65</v>
      </c>
      <c r="DF146" s="9">
        <f>2/3*DF145+1/3*DF148</f>
        <v>14.066666666666665</v>
      </c>
      <c r="DG146" s="9">
        <f>2/3*DG145+1/3*DG148</f>
        <v>12.466666666666665</v>
      </c>
      <c r="DH146" s="7">
        <v>-26.63</v>
      </c>
      <c r="DI146" s="9">
        <f t="shared" ref="DI146" si="171">DI145/2+DI147/2</f>
        <v>11.45</v>
      </c>
      <c r="DJ146" s="7">
        <v>367.21</v>
      </c>
      <c r="DK146" s="7">
        <v>-7.75</v>
      </c>
      <c r="DL146" s="7">
        <v>0</v>
      </c>
      <c r="DM146" s="7">
        <v>32536.31</v>
      </c>
      <c r="DN146" s="7">
        <v>3</v>
      </c>
      <c r="DO146" s="7">
        <v>3.1</v>
      </c>
      <c r="DP146" s="7">
        <v>12.4</v>
      </c>
      <c r="DQ146" s="7">
        <v>15</v>
      </c>
      <c r="DR146" s="7">
        <v>-29.03</v>
      </c>
      <c r="DS146" s="7">
        <v>15.15</v>
      </c>
      <c r="DT146" s="7">
        <v>-48.21</v>
      </c>
      <c r="DU146" s="7">
        <v>-53.81</v>
      </c>
      <c r="DV146" s="7">
        <v>-15.42</v>
      </c>
      <c r="DW146" s="7">
        <v>3840.89</v>
      </c>
      <c r="DX146" s="7">
        <v>86.61</v>
      </c>
      <c r="DY146" s="7">
        <v>47.51</v>
      </c>
      <c r="DZ146" s="7">
        <v>0</v>
      </c>
      <c r="EA146" s="7">
        <v>0</v>
      </c>
      <c r="EB146" s="7">
        <v>2.9674999999999998</v>
      </c>
      <c r="EC146" s="7">
        <v>0</v>
      </c>
      <c r="ED146" s="7">
        <v>0</v>
      </c>
      <c r="EE146" s="7">
        <v>0</v>
      </c>
      <c r="EF146" s="9">
        <f t="shared" ref="EF146" si="172">EF145/2+EF147/2</f>
        <v>3.54</v>
      </c>
      <c r="EG146" s="7">
        <v>3.8953000000000002</v>
      </c>
      <c r="EH146" s="7">
        <v>3.32</v>
      </c>
      <c r="EI146" s="7">
        <v>3.0771999999999999</v>
      </c>
      <c r="EJ146" s="7">
        <v>2.9</v>
      </c>
      <c r="EK146" s="7">
        <v>3.0598000000000001</v>
      </c>
      <c r="EL146" s="7">
        <v>0</v>
      </c>
      <c r="EM146" s="7">
        <v>4.5</v>
      </c>
      <c r="EN146" s="7">
        <v>0.73</v>
      </c>
      <c r="EO146" s="7">
        <v>101.3</v>
      </c>
      <c r="EP146" s="7">
        <v>8.5666666666666593</v>
      </c>
      <c r="EQ146" s="7">
        <v>4.8333333333333304</v>
      </c>
      <c r="ER146" s="7">
        <v>9.7666666666666604</v>
      </c>
      <c r="ES146" s="7">
        <v>8.1</v>
      </c>
      <c r="ET146" s="7">
        <v>4.93333333333333</v>
      </c>
      <c r="EU146" s="7">
        <v>9.86666666666666</v>
      </c>
      <c r="EV146" s="7">
        <v>9.7333333333333307</v>
      </c>
      <c r="EW146" s="7">
        <v>12.1666666666666</v>
      </c>
      <c r="EX146" s="7">
        <v>8.3000000000000007</v>
      </c>
      <c r="EY146" s="7">
        <v>5.7333333333333298</v>
      </c>
      <c r="EZ146" s="7">
        <v>4.8</v>
      </c>
      <c r="FA146" s="7">
        <v>2.36666666666666</v>
      </c>
      <c r="FB146" s="7">
        <v>9.1333333333333293</v>
      </c>
      <c r="FC146" s="7">
        <v>5.13076666666666</v>
      </c>
      <c r="FD146" s="7">
        <v>8.1889666666666603</v>
      </c>
      <c r="FE146" s="7">
        <v>5.5674000000000001</v>
      </c>
      <c r="FF146" s="7">
        <v>3.2736666666666601</v>
      </c>
      <c r="FG146" s="7">
        <v>372.67892233333299</v>
      </c>
      <c r="FH146" s="7">
        <v>1.9214926666666601</v>
      </c>
      <c r="FI146" s="7">
        <v>181.20646233333301</v>
      </c>
      <c r="FJ146" s="7">
        <v>2.01232233333333</v>
      </c>
      <c r="FK146" s="7">
        <v>-81.206462333333306</v>
      </c>
      <c r="FL146" s="7">
        <v>-9.0829666666667003E-2</v>
      </c>
      <c r="FM146" s="7">
        <v>2.345364</v>
      </c>
      <c r="FN146" s="7">
        <v>-0.58234333333333299</v>
      </c>
      <c r="FO146" s="7">
        <v>-5.4181E-2</v>
      </c>
      <c r="FP146" s="7">
        <v>4.7060149999999998</v>
      </c>
      <c r="FQ146" s="7">
        <v>15463.5606576666</v>
      </c>
      <c r="FR146" s="7">
        <v>178.9</v>
      </c>
      <c r="FS146" s="7">
        <v>28</v>
      </c>
      <c r="FT146" s="7">
        <v>119.333333333333</v>
      </c>
      <c r="FU146" s="7">
        <v>31.566666666666599</v>
      </c>
      <c r="FV146" s="7">
        <v>14.7666666666666</v>
      </c>
      <c r="FW146" s="7">
        <v>16.8</v>
      </c>
      <c r="FX146" s="7">
        <v>45.8333333333333</v>
      </c>
      <c r="FY146" s="7">
        <v>45.066666666666599</v>
      </c>
      <c r="FZ146" s="7">
        <v>14.066666666666601</v>
      </c>
      <c r="GA146" s="7">
        <v>12.466666666666599</v>
      </c>
    </row>
    <row r="147" spans="1:183" x14ac:dyDescent="0.3">
      <c r="A147" s="6">
        <v>40968</v>
      </c>
      <c r="B147" s="7">
        <v>21.3</v>
      </c>
      <c r="C147" s="7">
        <v>0</v>
      </c>
      <c r="D147" s="7">
        <v>0</v>
      </c>
      <c r="E147" s="7">
        <v>0</v>
      </c>
      <c r="F147" s="7">
        <v>14.7</v>
      </c>
      <c r="G147" s="7">
        <v>23.8</v>
      </c>
      <c r="H147" s="7">
        <v>17.100000000000001</v>
      </c>
      <c r="I147" s="7">
        <v>30.6</v>
      </c>
      <c r="J147" s="7">
        <v>0.61</v>
      </c>
      <c r="K147" s="7">
        <v>20.619599999999998</v>
      </c>
      <c r="L147" s="7">
        <v>22.9</v>
      </c>
      <c r="M147" s="7">
        <v>6.29</v>
      </c>
      <c r="N147" s="7">
        <v>24.44</v>
      </c>
      <c r="O147" s="7">
        <v>16.66</v>
      </c>
      <c r="P147" s="7">
        <v>23.19</v>
      </c>
      <c r="Q147" s="7">
        <v>3.9</v>
      </c>
      <c r="R147" s="7">
        <v>-0.9</v>
      </c>
      <c r="S147" s="7">
        <v>5.0999999999999996</v>
      </c>
      <c r="T147" s="7">
        <v>-4.8</v>
      </c>
      <c r="U147" s="9">
        <f>1/3*U145+2/3*U148</f>
        <v>3</v>
      </c>
      <c r="V147" s="7">
        <v>18.100000000000001</v>
      </c>
      <c r="W147" s="7">
        <v>17.600000000000001</v>
      </c>
      <c r="X147" s="7">
        <v>18.3</v>
      </c>
      <c r="Y147" s="7">
        <v>51</v>
      </c>
      <c r="Z147" s="7">
        <v>53.8</v>
      </c>
      <c r="AA147" s="7">
        <v>57.3</v>
      </c>
      <c r="AB147" s="7">
        <v>49.6</v>
      </c>
      <c r="AC147" s="7">
        <v>53.9</v>
      </c>
      <c r="AD147" s="7">
        <v>14.501799999999999</v>
      </c>
      <c r="AE147" s="7">
        <v>21.5</v>
      </c>
      <c r="AF147" s="7">
        <v>22</v>
      </c>
      <c r="AG147" s="7">
        <v>14.3</v>
      </c>
      <c r="AH147" s="7">
        <v>16</v>
      </c>
      <c r="AI147" s="7">
        <v>44.8</v>
      </c>
      <c r="AJ147" s="7">
        <v>16.399999999999999</v>
      </c>
      <c r="AK147" s="7">
        <v>24.5</v>
      </c>
      <c r="AL147" s="7">
        <v>0.6</v>
      </c>
      <c r="AM147" s="7">
        <v>2.6</v>
      </c>
      <c r="AN147" s="7">
        <v>29.3</v>
      </c>
      <c r="AO147" s="7">
        <v>-4.8</v>
      </c>
      <c r="AP147" s="7">
        <v>20.2</v>
      </c>
      <c r="AQ147" s="7">
        <v>22.3</v>
      </c>
      <c r="AR147" s="7">
        <v>26.2</v>
      </c>
      <c r="AS147" s="7">
        <v>43.9</v>
      </c>
      <c r="AT147" s="7">
        <v>24.9</v>
      </c>
      <c r="AU147" s="7">
        <v>18.5</v>
      </c>
      <c r="AV147" s="7">
        <v>25.6</v>
      </c>
      <c r="AW147" s="7">
        <v>1.4</v>
      </c>
      <c r="AX147" s="7">
        <v>42.2</v>
      </c>
      <c r="AY147" s="7">
        <v>56.4</v>
      </c>
      <c r="AZ147" s="7">
        <v>43.9</v>
      </c>
      <c r="BA147" s="7">
        <v>22.869900000000001</v>
      </c>
      <c r="BB147" s="7">
        <v>24.661200000000001</v>
      </c>
      <c r="BC147" s="7">
        <v>14.8184</v>
      </c>
      <c r="BD147" s="7">
        <v>128.6</v>
      </c>
      <c r="BE147" s="7">
        <v>33.823900000000002</v>
      </c>
      <c r="BF147" s="7">
        <v>-10.2699</v>
      </c>
      <c r="BG147" s="7">
        <v>19.458400000000001</v>
      </c>
      <c r="BH147" s="7">
        <v>103.59910000000001</v>
      </c>
      <c r="BI147" s="7">
        <v>158.8569</v>
      </c>
      <c r="BJ147" s="7">
        <v>30.334099999999999</v>
      </c>
      <c r="BK147" s="7">
        <v>44.704999999999998</v>
      </c>
      <c r="BL147" s="7">
        <v>27.649799999999999</v>
      </c>
      <c r="BM147" s="7">
        <v>-0.82369999999999999</v>
      </c>
      <c r="BN147" s="7">
        <v>20.2775</v>
      </c>
      <c r="BO147" s="7">
        <v>19.6831</v>
      </c>
      <c r="BP147" s="7">
        <v>30.595400000000001</v>
      </c>
      <c r="BQ147" s="7">
        <v>28.505199999999999</v>
      </c>
      <c r="BR147" s="7">
        <v>-2.3599000000000001</v>
      </c>
      <c r="BS147" s="7">
        <v>20.800799999999999</v>
      </c>
      <c r="BT147" s="7">
        <v>23.2</v>
      </c>
      <c r="BU147" s="7">
        <v>12.1</v>
      </c>
      <c r="BV147" s="7">
        <v>-0.9</v>
      </c>
      <c r="BW147" s="7">
        <v>20.72</v>
      </c>
      <c r="BX147" s="7">
        <v>27.8</v>
      </c>
      <c r="BY147" s="7">
        <v>23.2</v>
      </c>
      <c r="BZ147" s="7">
        <v>31</v>
      </c>
      <c r="CA147" s="7">
        <v>42.5</v>
      </c>
      <c r="CB147" s="7">
        <v>38.4</v>
      </c>
      <c r="CC147" s="7">
        <v>27.8</v>
      </c>
      <c r="CD147" s="7">
        <v>-0.48</v>
      </c>
      <c r="CE147" s="7">
        <v>5.8</v>
      </c>
      <c r="CF147" s="7">
        <v>20.440000000000001</v>
      </c>
      <c r="CG147" s="7">
        <v>97.89</v>
      </c>
      <c r="CH147" s="7">
        <v>16.2</v>
      </c>
      <c r="CI147" s="7">
        <v>5.0999999999999996</v>
      </c>
      <c r="CJ147" s="7">
        <v>35.5</v>
      </c>
      <c r="CK147" s="7">
        <v>45.2</v>
      </c>
      <c r="CL147" s="7">
        <v>-14</v>
      </c>
      <c r="CM147" s="7">
        <v>-16</v>
      </c>
      <c r="CN147" s="7">
        <v>-8.6</v>
      </c>
      <c r="CO147" s="7">
        <v>11.4</v>
      </c>
      <c r="CP147" s="7">
        <v>-7</v>
      </c>
      <c r="CQ147" s="7">
        <v>-23.8</v>
      </c>
      <c r="CR147" s="7">
        <v>0.1</v>
      </c>
      <c r="CS147" s="7">
        <v>-1.4</v>
      </c>
      <c r="CT147" s="7">
        <v>-1.4</v>
      </c>
      <c r="CU147" s="7">
        <v>-1.7</v>
      </c>
      <c r="CV147" s="7">
        <v>-1</v>
      </c>
      <c r="CW147" s="7">
        <v>16.399999999999999</v>
      </c>
      <c r="CX147" s="7">
        <v>14.7</v>
      </c>
      <c r="CY147" s="7">
        <v>14.6</v>
      </c>
      <c r="CZ147" s="7">
        <v>14.9</v>
      </c>
      <c r="DA147" s="7">
        <v>13.3</v>
      </c>
      <c r="DB147" s="7">
        <v>14.9</v>
      </c>
      <c r="DC147" s="7">
        <v>15</v>
      </c>
      <c r="DD147" s="7">
        <v>14</v>
      </c>
      <c r="DE147" s="7">
        <v>13.12</v>
      </c>
      <c r="DF147" s="9">
        <f>1/3*DF145+2/3*DF148</f>
        <v>14.033333333333331</v>
      </c>
      <c r="DG147" s="9">
        <f>1/3*DG145+2/3*DG148</f>
        <v>12.393333333333333</v>
      </c>
      <c r="DH147" s="7">
        <v>23.68</v>
      </c>
      <c r="DI147" s="7">
        <v>12.7</v>
      </c>
      <c r="DJ147" s="7">
        <v>-306.48</v>
      </c>
      <c r="DK147" s="7">
        <v>7.38</v>
      </c>
      <c r="DL147" s="7">
        <v>0</v>
      </c>
      <c r="DM147" s="7">
        <v>33096.57</v>
      </c>
      <c r="DN147" s="7">
        <v>8.8000000000000007</v>
      </c>
      <c r="DO147" s="7">
        <v>4.3</v>
      </c>
      <c r="DP147" s="7">
        <v>13</v>
      </c>
      <c r="DQ147" s="7">
        <v>15.2</v>
      </c>
      <c r="DR147" s="7">
        <v>32.69</v>
      </c>
      <c r="DS147" s="7">
        <v>195.09</v>
      </c>
      <c r="DT147" s="7">
        <v>-42.78</v>
      </c>
      <c r="DU147" s="7">
        <v>-38.28</v>
      </c>
      <c r="DV147" s="7">
        <v>49.44</v>
      </c>
      <c r="DW147" s="7">
        <v>22.14</v>
      </c>
      <c r="DX147" s="7">
        <v>102.47</v>
      </c>
      <c r="DY147" s="7">
        <v>-63.98</v>
      </c>
      <c r="DZ147" s="7">
        <v>0</v>
      </c>
      <c r="EA147" s="7">
        <v>0</v>
      </c>
      <c r="EB147" s="7">
        <v>2.5933000000000002</v>
      </c>
      <c r="EC147" s="7">
        <v>0</v>
      </c>
      <c r="ED147" s="7">
        <v>0</v>
      </c>
      <c r="EE147" s="7">
        <v>0</v>
      </c>
      <c r="EF147" s="7">
        <v>3.63</v>
      </c>
      <c r="EG147" s="7">
        <v>3.5926999999999998</v>
      </c>
      <c r="EH147" s="7">
        <v>3.46</v>
      </c>
      <c r="EI147" s="7">
        <v>3.3332999999999999</v>
      </c>
      <c r="EJ147" s="7">
        <v>3.3125</v>
      </c>
      <c r="EK147" s="7">
        <v>3.4258999999999999</v>
      </c>
      <c r="EL147" s="7">
        <v>0</v>
      </c>
      <c r="EM147" s="7">
        <v>3.2</v>
      </c>
      <c r="EN147" s="7">
        <v>0.03</v>
      </c>
      <c r="EO147" s="7">
        <v>100.6</v>
      </c>
      <c r="EP147" s="7">
        <v>8.3333333333333304</v>
      </c>
      <c r="EQ147" s="7">
        <v>4.2666666666666604</v>
      </c>
      <c r="ER147" s="7">
        <v>9.6333333333333293</v>
      </c>
      <c r="ES147" s="7">
        <v>7.7</v>
      </c>
      <c r="ET147" s="7">
        <v>4.36666666666666</v>
      </c>
      <c r="EU147" s="7">
        <v>9.6333333333333293</v>
      </c>
      <c r="EV147" s="7">
        <v>9.9666666666666597</v>
      </c>
      <c r="EW147" s="7">
        <v>11.133333333333301</v>
      </c>
      <c r="EX147" s="7">
        <v>7</v>
      </c>
      <c r="EY147" s="7">
        <v>5.9666666666666597</v>
      </c>
      <c r="EZ147" s="7">
        <v>5.8</v>
      </c>
      <c r="FA147" s="7">
        <v>1.2333333333333301</v>
      </c>
      <c r="FB147" s="7">
        <v>9.0666666666666593</v>
      </c>
      <c r="FC147" s="7">
        <v>4.4669333333333299</v>
      </c>
      <c r="FD147" s="7">
        <v>7.3326333333333302</v>
      </c>
      <c r="FE147" s="7">
        <v>4.7037000000000004</v>
      </c>
      <c r="FF147" s="7">
        <v>2.8907333333333298</v>
      </c>
      <c r="FG147" s="7">
        <v>553.430289666666</v>
      </c>
      <c r="FH147" s="7">
        <v>2.9542433333333298</v>
      </c>
      <c r="FI147" s="7">
        <v>110.059230666666</v>
      </c>
      <c r="FJ147" s="7">
        <v>1.7818706666666599</v>
      </c>
      <c r="FK147" s="7">
        <v>-10.0592306666666</v>
      </c>
      <c r="FL147" s="7">
        <v>1.1723726666666601</v>
      </c>
      <c r="FM147" s="7">
        <v>1.6794279999999999</v>
      </c>
      <c r="FN147" s="7">
        <v>-0.69424066666666595</v>
      </c>
      <c r="FO147" s="7">
        <v>0.47897000000000001</v>
      </c>
      <c r="FP147" s="7">
        <v>4.3689309999999999</v>
      </c>
      <c r="FQ147" s="7">
        <v>15579.222157333301</v>
      </c>
      <c r="FR147" s="7">
        <v>180.1</v>
      </c>
      <c r="FS147" s="7">
        <v>28.1</v>
      </c>
      <c r="FT147" s="7">
        <v>120.466666666666</v>
      </c>
      <c r="FU147" s="7">
        <v>31.533333333333299</v>
      </c>
      <c r="FV147" s="7">
        <v>14.633333333333301</v>
      </c>
      <c r="FW147" s="7">
        <v>16.899999999999999</v>
      </c>
      <c r="FX147" s="7">
        <v>47.866666666666603</v>
      </c>
      <c r="FY147" s="7">
        <v>46.533333333333303</v>
      </c>
      <c r="FZ147" s="7">
        <v>14.033333333333299</v>
      </c>
      <c r="GA147" s="7">
        <v>12.393333333333301</v>
      </c>
    </row>
    <row r="148" spans="1:183" x14ac:dyDescent="0.3">
      <c r="A148" s="6">
        <v>40999</v>
      </c>
      <c r="B148" s="7">
        <v>11.9</v>
      </c>
      <c r="C148" s="7">
        <v>0</v>
      </c>
      <c r="D148" s="7">
        <v>0</v>
      </c>
      <c r="E148" s="7">
        <v>0</v>
      </c>
      <c r="F148" s="7">
        <v>8</v>
      </c>
      <c r="G148" s="7">
        <v>13.7</v>
      </c>
      <c r="H148" s="7">
        <v>8.1999999999999993</v>
      </c>
      <c r="I148" s="7">
        <v>17.7</v>
      </c>
      <c r="J148" s="7">
        <v>1.25</v>
      </c>
      <c r="K148" s="7">
        <v>7.2</v>
      </c>
      <c r="L148" s="7">
        <v>7.01</v>
      </c>
      <c r="M148" s="7">
        <v>-0.18</v>
      </c>
      <c r="N148" s="7">
        <v>4.05</v>
      </c>
      <c r="O148" s="7">
        <v>18.989999999999998</v>
      </c>
      <c r="P148" s="7">
        <v>16.48</v>
      </c>
      <c r="Q148" s="7">
        <v>3.3</v>
      </c>
      <c r="R148" s="7">
        <v>4.5999999999999996</v>
      </c>
      <c r="S148" s="7">
        <v>1.7</v>
      </c>
      <c r="T148" s="7">
        <v>2</v>
      </c>
      <c r="U148" s="7">
        <v>4.5</v>
      </c>
      <c r="V148" s="7">
        <v>17.2</v>
      </c>
      <c r="W148" s="7">
        <v>15.8</v>
      </c>
      <c r="X148" s="7">
        <v>16.420000000000002</v>
      </c>
      <c r="Y148" s="7">
        <v>53.1</v>
      </c>
      <c r="Z148" s="7">
        <v>55.2</v>
      </c>
      <c r="AA148" s="7">
        <v>58</v>
      </c>
      <c r="AB148" s="7">
        <v>48.3</v>
      </c>
      <c r="AC148" s="7">
        <v>53.3</v>
      </c>
      <c r="AD148" s="7">
        <v>5.7870999999999997</v>
      </c>
      <c r="AE148" s="7">
        <v>20.9</v>
      </c>
      <c r="AF148" s="7">
        <v>21.4</v>
      </c>
      <c r="AG148" s="7">
        <v>16.2</v>
      </c>
      <c r="AH148" s="7">
        <v>13.7</v>
      </c>
      <c r="AI148" s="7">
        <v>37.299999999999997</v>
      </c>
      <c r="AJ148" s="7">
        <v>17.5</v>
      </c>
      <c r="AK148" s="7">
        <v>24.9</v>
      </c>
      <c r="AL148" s="7">
        <v>5</v>
      </c>
      <c r="AM148" s="7">
        <v>-1.9</v>
      </c>
      <c r="AN148" s="7">
        <v>26.7</v>
      </c>
      <c r="AO148" s="7">
        <v>-3</v>
      </c>
      <c r="AP148" s="7">
        <v>21.8</v>
      </c>
      <c r="AQ148" s="7">
        <v>20.2</v>
      </c>
      <c r="AR148" s="7">
        <v>18.5</v>
      </c>
      <c r="AS148" s="7">
        <v>35.799999999999997</v>
      </c>
      <c r="AT148" s="7">
        <v>24.6</v>
      </c>
      <c r="AU148" s="7">
        <v>17.600000000000001</v>
      </c>
      <c r="AV148" s="7">
        <v>22.8</v>
      </c>
      <c r="AW148" s="7">
        <v>1.9</v>
      </c>
      <c r="AX148" s="7">
        <v>44.4</v>
      </c>
      <c r="AY148" s="7">
        <v>53.7</v>
      </c>
      <c r="AZ148" s="7">
        <v>35.986800000000002</v>
      </c>
      <c r="BA148" s="7">
        <v>20.790500000000002</v>
      </c>
      <c r="BB148" s="7">
        <v>24.8202</v>
      </c>
      <c r="BC148" s="7">
        <v>18.368600000000001</v>
      </c>
      <c r="BD148" s="7">
        <v>67.7</v>
      </c>
      <c r="BE148" s="7">
        <v>25.859200000000001</v>
      </c>
      <c r="BF148" s="7">
        <v>-7.234</v>
      </c>
      <c r="BG148" s="7">
        <v>27.798300000000001</v>
      </c>
      <c r="BH148" s="7">
        <v>82.835999999999999</v>
      </c>
      <c r="BI148" s="7">
        <v>158.0497</v>
      </c>
      <c r="BJ148" s="7">
        <v>27.040800000000001</v>
      </c>
      <c r="BK148" s="7">
        <v>28.315200000000001</v>
      </c>
      <c r="BL148" s="7">
        <v>18.786899999999999</v>
      </c>
      <c r="BM148" s="7">
        <v>3.8109000000000002</v>
      </c>
      <c r="BN148" s="7">
        <v>19.622800000000002</v>
      </c>
      <c r="BO148" s="7">
        <v>14.176299999999999</v>
      </c>
      <c r="BP148" s="7">
        <v>27.445900000000002</v>
      </c>
      <c r="BQ148" s="7">
        <v>24.005700000000001</v>
      </c>
      <c r="BR148" s="7">
        <v>1.8134999999999999</v>
      </c>
      <c r="BS148" s="7">
        <v>11.4025</v>
      </c>
      <c r="BT148" s="7">
        <v>23</v>
      </c>
      <c r="BU148" s="7">
        <v>14.2</v>
      </c>
      <c r="BV148" s="7">
        <v>-6.1</v>
      </c>
      <c r="BW148" s="7">
        <v>0</v>
      </c>
      <c r="BX148" s="7">
        <v>23.5</v>
      </c>
      <c r="BY148" s="7">
        <v>19</v>
      </c>
      <c r="BZ148" s="7">
        <v>43.4</v>
      </c>
      <c r="CA148" s="7">
        <v>34.200000000000003</v>
      </c>
      <c r="CB148" s="7">
        <v>31.7</v>
      </c>
      <c r="CC148" s="7">
        <v>23.5</v>
      </c>
      <c r="CD148" s="7">
        <v>-3.9</v>
      </c>
      <c r="CE148" s="7">
        <v>2.5</v>
      </c>
      <c r="CF148" s="7">
        <v>18.600000000000001</v>
      </c>
      <c r="CG148" s="7">
        <v>96.92</v>
      </c>
      <c r="CH148" s="7">
        <v>8.1999999999999993</v>
      </c>
      <c r="CI148" s="7">
        <v>0.3</v>
      </c>
      <c r="CJ148" s="7">
        <v>25</v>
      </c>
      <c r="CK148" s="7">
        <v>39.299999999999997</v>
      </c>
      <c r="CL148" s="7">
        <v>-13.6</v>
      </c>
      <c r="CM148" s="7">
        <v>-15.5</v>
      </c>
      <c r="CN148" s="7">
        <v>11.4</v>
      </c>
      <c r="CO148" s="7">
        <v>5.9</v>
      </c>
      <c r="CP148" s="7">
        <v>-2.7</v>
      </c>
      <c r="CQ148" s="7">
        <v>-17.100000000000001</v>
      </c>
      <c r="CR148" s="7">
        <v>-0.5</v>
      </c>
      <c r="CS148" s="7">
        <v>-1.6</v>
      </c>
      <c r="CT148" s="7">
        <v>-1.6</v>
      </c>
      <c r="CU148" s="7">
        <v>-1.8</v>
      </c>
      <c r="CV148" s="7">
        <v>-1.4</v>
      </c>
      <c r="CW148" s="7">
        <v>15.2</v>
      </c>
      <c r="CX148" s="7">
        <v>15.2</v>
      </c>
      <c r="CY148" s="7">
        <v>14.6</v>
      </c>
      <c r="CZ148" s="7">
        <v>15.4</v>
      </c>
      <c r="DA148" s="7">
        <v>13.4</v>
      </c>
      <c r="DB148" s="7">
        <v>16.899999999999999</v>
      </c>
      <c r="DC148" s="7">
        <v>17.100000000000001</v>
      </c>
      <c r="DD148" s="7">
        <v>14.7</v>
      </c>
      <c r="DE148" s="7">
        <v>11.3</v>
      </c>
      <c r="DF148" s="7">
        <v>14</v>
      </c>
      <c r="DG148" s="7">
        <v>12.32</v>
      </c>
      <c r="DH148" s="7">
        <v>0.55000000000000004</v>
      </c>
      <c r="DI148" s="7">
        <v>8.1</v>
      </c>
      <c r="DJ148" s="7">
        <v>2827.89</v>
      </c>
      <c r="DK148" s="7">
        <v>7.26</v>
      </c>
      <c r="DL148" s="7">
        <v>0</v>
      </c>
      <c r="DM148" s="7">
        <v>33049.71</v>
      </c>
      <c r="DN148" s="7">
        <v>10.6</v>
      </c>
      <c r="DO148" s="7">
        <v>4.4000000000000004</v>
      </c>
      <c r="DP148" s="7">
        <v>13.4</v>
      </c>
      <c r="DQ148" s="7">
        <v>15.7</v>
      </c>
      <c r="DR148" s="7">
        <v>48.87</v>
      </c>
      <c r="DS148" s="7">
        <v>173.58</v>
      </c>
      <c r="DT148" s="7">
        <v>-33.979999999999997</v>
      </c>
      <c r="DU148" s="7">
        <v>-11.84</v>
      </c>
      <c r="DV148" s="7">
        <v>101.31</v>
      </c>
      <c r="DW148" s="7">
        <v>10.07</v>
      </c>
      <c r="DX148" s="7">
        <v>15.86</v>
      </c>
      <c r="DY148" s="7">
        <v>75.930000000000007</v>
      </c>
      <c r="DZ148" s="7">
        <v>0</v>
      </c>
      <c r="EA148" s="7">
        <v>0</v>
      </c>
      <c r="EB148" s="7">
        <v>2.6732999999999998</v>
      </c>
      <c r="EC148" s="7">
        <v>0</v>
      </c>
      <c r="ED148" s="7">
        <v>0</v>
      </c>
      <c r="EE148" s="7">
        <v>0</v>
      </c>
      <c r="EF148" s="7">
        <v>3.2120000000000002</v>
      </c>
      <c r="EG148" s="7">
        <v>3.2715000000000001</v>
      </c>
      <c r="EH148" s="7">
        <v>3.286</v>
      </c>
      <c r="EI148" s="7">
        <v>3.1274999999999999</v>
      </c>
      <c r="EJ148" s="7">
        <v>3.18</v>
      </c>
      <c r="EK148" s="7">
        <v>3.3241000000000001</v>
      </c>
      <c r="EL148" s="7">
        <v>0</v>
      </c>
      <c r="EM148" s="7">
        <v>3.6</v>
      </c>
      <c r="EN148" s="7">
        <v>-0.32</v>
      </c>
      <c r="EO148" s="7">
        <v>100.3</v>
      </c>
      <c r="EP148" s="7">
        <v>8.1</v>
      </c>
      <c r="EQ148" s="7">
        <v>3.69999999999999</v>
      </c>
      <c r="ER148" s="7">
        <v>9.5</v>
      </c>
      <c r="ES148" s="7">
        <v>7.3</v>
      </c>
      <c r="ET148" s="7">
        <v>3.7999999999999901</v>
      </c>
      <c r="EU148" s="7">
        <v>9.4</v>
      </c>
      <c r="EV148" s="7">
        <v>10.199999999999999</v>
      </c>
      <c r="EW148" s="7">
        <v>10.1</v>
      </c>
      <c r="EX148" s="7">
        <v>5.7</v>
      </c>
      <c r="EY148" s="7">
        <v>6.1999999999999904</v>
      </c>
      <c r="EZ148" s="7">
        <v>6.8</v>
      </c>
      <c r="FA148" s="7">
        <v>0.100000000000001</v>
      </c>
      <c r="FB148" s="7">
        <v>8.9999999999999893</v>
      </c>
      <c r="FC148" s="7">
        <v>3.8031000000000001</v>
      </c>
      <c r="FD148" s="7">
        <v>6.4763000000000002</v>
      </c>
      <c r="FE148" s="7">
        <v>3.84</v>
      </c>
      <c r="FF148" s="7">
        <v>2.5078</v>
      </c>
      <c r="FG148" s="7">
        <v>734.18165699999997</v>
      </c>
      <c r="FH148" s="7">
        <v>3.9869940000000001</v>
      </c>
      <c r="FI148" s="7">
        <v>38.911998999999902</v>
      </c>
      <c r="FJ148" s="7">
        <v>1.5514189999999899</v>
      </c>
      <c r="FK148" s="7">
        <v>61.088000999999998</v>
      </c>
      <c r="FL148" s="7">
        <v>2.4355749999999898</v>
      </c>
      <c r="FM148" s="7">
        <v>1.0134920000000001</v>
      </c>
      <c r="FN148" s="7">
        <v>-0.80613799999999902</v>
      </c>
      <c r="FO148" s="7">
        <v>1.012121</v>
      </c>
      <c r="FP148" s="7">
        <v>4.031847</v>
      </c>
      <c r="FQ148" s="7">
        <v>15694.883657</v>
      </c>
      <c r="FR148" s="7">
        <v>181.3</v>
      </c>
      <c r="FS148" s="7">
        <v>28.2</v>
      </c>
      <c r="FT148" s="7">
        <v>121.6</v>
      </c>
      <c r="FU148" s="7">
        <v>31.5</v>
      </c>
      <c r="FV148" s="7">
        <v>14.5</v>
      </c>
      <c r="FW148" s="7">
        <v>17</v>
      </c>
      <c r="FX148" s="7">
        <v>49.9</v>
      </c>
      <c r="FY148" s="7">
        <v>48</v>
      </c>
      <c r="FZ148" s="7">
        <v>14</v>
      </c>
      <c r="GA148" s="7">
        <v>12.32</v>
      </c>
    </row>
    <row r="149" spans="1:183" x14ac:dyDescent="0.3">
      <c r="A149" s="6">
        <v>41029</v>
      </c>
      <c r="B149" s="7">
        <v>9.3000000000000007</v>
      </c>
      <c r="C149" s="7">
        <v>0</v>
      </c>
      <c r="D149" s="7">
        <v>0</v>
      </c>
      <c r="E149" s="7">
        <v>0</v>
      </c>
      <c r="F149" s="7">
        <v>4.3</v>
      </c>
      <c r="G149" s="7">
        <v>10.7</v>
      </c>
      <c r="H149" s="7">
        <v>5.7</v>
      </c>
      <c r="I149" s="7">
        <v>15.3</v>
      </c>
      <c r="J149" s="7">
        <v>0.33</v>
      </c>
      <c r="K149" s="7">
        <v>0.7</v>
      </c>
      <c r="L149" s="7">
        <v>3.74</v>
      </c>
      <c r="M149" s="7">
        <v>-7.01</v>
      </c>
      <c r="N149" s="7">
        <v>1.56</v>
      </c>
      <c r="O149" s="7">
        <v>11.07</v>
      </c>
      <c r="P149" s="7">
        <v>13.77</v>
      </c>
      <c r="Q149" s="7">
        <v>5.3</v>
      </c>
      <c r="R149" s="7">
        <v>7.1</v>
      </c>
      <c r="S149" s="7">
        <v>3.3</v>
      </c>
      <c r="T149" s="7">
        <v>6.4</v>
      </c>
      <c r="U149" s="7">
        <v>-2.2000000000000002</v>
      </c>
      <c r="V149" s="7">
        <v>16.7</v>
      </c>
      <c r="W149" s="7">
        <v>14.7</v>
      </c>
      <c r="X149" s="7">
        <v>15.8</v>
      </c>
      <c r="Y149" s="7">
        <v>53.3</v>
      </c>
      <c r="Z149" s="7">
        <v>57.2</v>
      </c>
      <c r="AA149" s="7">
        <v>56.1</v>
      </c>
      <c r="AB149" s="7">
        <v>49.3</v>
      </c>
      <c r="AC149" s="7">
        <v>54.1</v>
      </c>
      <c r="AD149" s="7">
        <v>5.1314000000000002</v>
      </c>
      <c r="AE149" s="7">
        <v>20.2</v>
      </c>
      <c r="AF149" s="7">
        <v>20.7</v>
      </c>
      <c r="AG149" s="7">
        <v>11.8</v>
      </c>
      <c r="AH149" s="7">
        <v>15.3</v>
      </c>
      <c r="AI149" s="7">
        <v>43.1</v>
      </c>
      <c r="AJ149" s="7">
        <v>16.5</v>
      </c>
      <c r="AK149" s="7">
        <v>28.7</v>
      </c>
      <c r="AL149" s="7">
        <v>4.2</v>
      </c>
      <c r="AM149" s="7">
        <v>-3.3</v>
      </c>
      <c r="AN149" s="7">
        <v>24.2</v>
      </c>
      <c r="AO149" s="7">
        <v>-2.2999999999999998</v>
      </c>
      <c r="AP149" s="7">
        <v>22</v>
      </c>
      <c r="AQ149" s="7">
        <v>20.5</v>
      </c>
      <c r="AR149" s="7">
        <v>12.7</v>
      </c>
      <c r="AS149" s="7">
        <v>40.665700000000001</v>
      </c>
      <c r="AT149" s="7">
        <v>24.218800000000002</v>
      </c>
      <c r="AU149" s="7">
        <v>16.408300000000001</v>
      </c>
      <c r="AV149" s="7">
        <v>20.9</v>
      </c>
      <c r="AW149" s="7">
        <v>2.2000000000000002</v>
      </c>
      <c r="AX149" s="7">
        <v>44.7</v>
      </c>
      <c r="AY149" s="7">
        <v>53.1</v>
      </c>
      <c r="AZ149" s="7">
        <v>40.665700000000001</v>
      </c>
      <c r="BA149" s="7">
        <v>24.031700000000001</v>
      </c>
      <c r="BB149" s="7">
        <v>24.364000000000001</v>
      </c>
      <c r="BC149" s="7">
        <v>18.9575</v>
      </c>
      <c r="BD149" s="7">
        <v>45.2</v>
      </c>
      <c r="BE149" s="7">
        <v>29.935300000000002</v>
      </c>
      <c r="BF149" s="7">
        <v>-7.9917999999999996</v>
      </c>
      <c r="BG149" s="7">
        <v>32.851799999999997</v>
      </c>
      <c r="BH149" s="7">
        <v>62.4054</v>
      </c>
      <c r="BI149" s="7">
        <v>133.96260000000001</v>
      </c>
      <c r="BJ149" s="7">
        <v>23.182200000000002</v>
      </c>
      <c r="BK149" s="7">
        <v>29.202500000000001</v>
      </c>
      <c r="BL149" s="7">
        <v>26.5642</v>
      </c>
      <c r="BM149" s="7">
        <v>8.3709000000000007</v>
      </c>
      <c r="BN149" s="7">
        <v>34.719299999999997</v>
      </c>
      <c r="BO149" s="7">
        <v>18.061800000000002</v>
      </c>
      <c r="BP149" s="7">
        <v>26.632999999999999</v>
      </c>
      <c r="BQ149" s="7">
        <v>27.0304</v>
      </c>
      <c r="BR149" s="7">
        <v>3.2717999999999998</v>
      </c>
      <c r="BS149" s="7">
        <v>9.2167999999999992</v>
      </c>
      <c r="BT149" s="7">
        <v>21.6</v>
      </c>
      <c r="BU149" s="7">
        <v>14.5</v>
      </c>
      <c r="BV149" s="7">
        <v>-0.74</v>
      </c>
      <c r="BW149" s="7">
        <v>-18.7</v>
      </c>
      <c r="BX149" s="7">
        <v>18.7</v>
      </c>
      <c r="BY149" s="7">
        <v>13.9</v>
      </c>
      <c r="BZ149" s="7">
        <v>37.1</v>
      </c>
      <c r="CA149" s="7">
        <v>34.200000000000003</v>
      </c>
      <c r="CB149" s="7">
        <v>25.3</v>
      </c>
      <c r="CC149" s="7">
        <v>18.7</v>
      </c>
      <c r="CD149" s="7">
        <v>-19.3</v>
      </c>
      <c r="CE149" s="7">
        <v>-13.7</v>
      </c>
      <c r="CF149" s="7">
        <v>3.7</v>
      </c>
      <c r="CG149" s="7">
        <v>95.62</v>
      </c>
      <c r="CH149" s="7">
        <v>5.0999999999999996</v>
      </c>
      <c r="CI149" s="7">
        <v>-4.2</v>
      </c>
      <c r="CJ149" s="7">
        <v>21.2</v>
      </c>
      <c r="CK149" s="7">
        <v>30.2</v>
      </c>
      <c r="CL149" s="7">
        <v>-13.4</v>
      </c>
      <c r="CM149" s="7">
        <v>-14.9</v>
      </c>
      <c r="CN149" s="7">
        <v>1.5</v>
      </c>
      <c r="CO149" s="7">
        <v>2.4</v>
      </c>
      <c r="CP149" s="7">
        <v>-2.2000000000000002</v>
      </c>
      <c r="CQ149" s="7">
        <v>-13.9</v>
      </c>
      <c r="CR149" s="7">
        <v>-1</v>
      </c>
      <c r="CS149" s="7">
        <v>-1.9</v>
      </c>
      <c r="CT149" s="7">
        <v>-2.1</v>
      </c>
      <c r="CU149" s="7">
        <v>-2</v>
      </c>
      <c r="CV149" s="7">
        <v>-1.8</v>
      </c>
      <c r="CW149" s="7">
        <v>14.1</v>
      </c>
      <c r="CX149" s="7">
        <v>14</v>
      </c>
      <c r="CY149" s="7">
        <v>14.5</v>
      </c>
      <c r="CZ149" s="7">
        <v>14.2</v>
      </c>
      <c r="DA149" s="7">
        <v>13</v>
      </c>
      <c r="DB149" s="7">
        <v>14.6</v>
      </c>
      <c r="DC149" s="7">
        <v>14.8</v>
      </c>
      <c r="DD149" s="7">
        <v>12.1</v>
      </c>
      <c r="DE149" s="7">
        <v>10.7</v>
      </c>
      <c r="DF149" s="9">
        <f>2/3*DF148+1/3*DF151</f>
        <v>13.766666666666666</v>
      </c>
      <c r="DG149" s="9">
        <f>2/3*DG148+1/3*DG151</f>
        <v>12.2</v>
      </c>
      <c r="DH149" s="7">
        <v>4.66</v>
      </c>
      <c r="DI149" s="7">
        <v>8.1999999999999993</v>
      </c>
      <c r="DJ149" s="7">
        <v>65.34</v>
      </c>
      <c r="DK149" s="7">
        <v>5.99</v>
      </c>
      <c r="DL149" s="7">
        <v>0</v>
      </c>
      <c r="DM149" s="7">
        <v>32989.129999999997</v>
      </c>
      <c r="DN149" s="7">
        <v>10.4</v>
      </c>
      <c r="DO149" s="7">
        <v>3.1</v>
      </c>
      <c r="DP149" s="7">
        <v>12.8</v>
      </c>
      <c r="DQ149" s="7">
        <v>15.4</v>
      </c>
      <c r="DR149" s="7">
        <v>-7.82</v>
      </c>
      <c r="DS149" s="7">
        <v>35.39</v>
      </c>
      <c r="DT149" s="7">
        <v>-49.68</v>
      </c>
      <c r="DU149" s="7">
        <v>-42.47</v>
      </c>
      <c r="DV149" s="7">
        <v>8.56</v>
      </c>
      <c r="DW149" s="7">
        <v>-237.87</v>
      </c>
      <c r="DX149" s="7">
        <v>-184.34</v>
      </c>
      <c r="DY149" s="7">
        <v>5.9</v>
      </c>
      <c r="DZ149" s="7">
        <v>0</v>
      </c>
      <c r="EA149" s="7">
        <v>0</v>
      </c>
      <c r="EB149" s="7">
        <v>2.7967</v>
      </c>
      <c r="EC149" s="7">
        <v>0</v>
      </c>
      <c r="ED149" s="7">
        <v>0</v>
      </c>
      <c r="EE149" s="7">
        <v>0</v>
      </c>
      <c r="EF149" s="9">
        <f>2/3*EF148+1/3*EF151</f>
        <v>3.2146666666666666</v>
      </c>
      <c r="EG149" s="7">
        <v>3.55</v>
      </c>
      <c r="EH149" s="7">
        <v>3.3525</v>
      </c>
      <c r="EI149" s="7">
        <v>3.2410000000000001</v>
      </c>
      <c r="EJ149" s="7">
        <v>3.2938000000000001</v>
      </c>
      <c r="EK149" s="7">
        <v>3.43</v>
      </c>
      <c r="EL149" s="7">
        <v>0</v>
      </c>
      <c r="EM149" s="7">
        <v>3.4</v>
      </c>
      <c r="EN149" s="7">
        <v>-0.7</v>
      </c>
      <c r="EO149" s="7">
        <v>99.9</v>
      </c>
      <c r="EP149" s="7">
        <v>7.9666666666666597</v>
      </c>
      <c r="EQ149" s="7">
        <v>4</v>
      </c>
      <c r="ER149" s="7">
        <v>9</v>
      </c>
      <c r="ES149" s="7">
        <v>7.4666666666666597</v>
      </c>
      <c r="ET149" s="7">
        <v>4.0999999999999996</v>
      </c>
      <c r="EU149" s="7">
        <v>8.8333333333333304</v>
      </c>
      <c r="EV149" s="7">
        <v>9.9666666666666597</v>
      </c>
      <c r="EW149" s="7">
        <v>10.033333333333299</v>
      </c>
      <c r="EX149" s="7">
        <v>5.8333333333333304</v>
      </c>
      <c r="EY149" s="7">
        <v>6.1333333333333302</v>
      </c>
      <c r="EZ149" s="7">
        <v>7.6333333333333302</v>
      </c>
      <c r="FA149" s="7">
        <v>0.56666666666666698</v>
      </c>
      <c r="FB149" s="7">
        <v>9</v>
      </c>
      <c r="FC149" s="7">
        <v>3.30206666666666</v>
      </c>
      <c r="FD149" s="7">
        <v>5.6615333333333302</v>
      </c>
      <c r="FE149" s="7">
        <v>3.1526999999999998</v>
      </c>
      <c r="FF149" s="7">
        <v>2.3953666666666602</v>
      </c>
      <c r="FG149" s="7">
        <v>607.21021366666605</v>
      </c>
      <c r="FH149" s="7">
        <v>3.2259790000000002</v>
      </c>
      <c r="FI149" s="7">
        <v>81.616685000000004</v>
      </c>
      <c r="FJ149" s="7">
        <v>1.9829589999999999</v>
      </c>
      <c r="FK149" s="7">
        <v>18.383315</v>
      </c>
      <c r="FL149" s="7">
        <v>1.24302</v>
      </c>
      <c r="FM149" s="7">
        <v>2.10238033333333</v>
      </c>
      <c r="FN149" s="7">
        <v>-0.858785666666667</v>
      </c>
      <c r="FO149" s="7">
        <v>0.449633</v>
      </c>
      <c r="FP149" s="7">
        <v>4.2425606666666598</v>
      </c>
      <c r="FQ149" s="7">
        <v>15598.1311193333</v>
      </c>
      <c r="FR149" s="7">
        <v>182.46666666666599</v>
      </c>
      <c r="FS149" s="7">
        <v>28.3666666666666</v>
      </c>
      <c r="FT149" s="7">
        <v>122.633333333333</v>
      </c>
      <c r="FU149" s="7">
        <v>31.466666666666601</v>
      </c>
      <c r="FV149" s="7">
        <v>14.5</v>
      </c>
      <c r="FW149" s="7">
        <v>16.966666666666601</v>
      </c>
      <c r="FX149" s="7">
        <v>51.233333333333299</v>
      </c>
      <c r="FY149" s="7">
        <v>48.5</v>
      </c>
      <c r="FZ149" s="7">
        <v>13.7666666666666</v>
      </c>
      <c r="GA149" s="7">
        <v>12.2</v>
      </c>
    </row>
    <row r="150" spans="1:183" x14ac:dyDescent="0.3">
      <c r="A150" s="6">
        <v>41060</v>
      </c>
      <c r="B150" s="7">
        <v>9.6</v>
      </c>
      <c r="C150" s="7">
        <v>0</v>
      </c>
      <c r="D150" s="7">
        <v>0</v>
      </c>
      <c r="E150" s="7">
        <v>0</v>
      </c>
      <c r="F150" s="7">
        <v>6.6</v>
      </c>
      <c r="G150" s="7">
        <v>11</v>
      </c>
      <c r="H150" s="7">
        <v>6.7</v>
      </c>
      <c r="I150" s="7">
        <v>13.7</v>
      </c>
      <c r="J150" s="7">
        <v>0.89</v>
      </c>
      <c r="K150" s="7">
        <v>2.7</v>
      </c>
      <c r="L150" s="7">
        <v>5.21</v>
      </c>
      <c r="M150" s="7">
        <v>-1.5</v>
      </c>
      <c r="N150" s="7">
        <v>4.01</v>
      </c>
      <c r="O150" s="7">
        <v>11.9</v>
      </c>
      <c r="P150" s="7">
        <v>9.7799999999999994</v>
      </c>
      <c r="Q150" s="7">
        <v>3</v>
      </c>
      <c r="R150" s="7">
        <v>2.4</v>
      </c>
      <c r="S150" s="7">
        <v>2.2000000000000002</v>
      </c>
      <c r="T150" s="7">
        <v>2.7</v>
      </c>
      <c r="U150" s="7">
        <v>-5.3</v>
      </c>
      <c r="V150" s="7">
        <v>15.9</v>
      </c>
      <c r="W150" s="7">
        <v>13.5</v>
      </c>
      <c r="X150" s="7">
        <v>14.3</v>
      </c>
      <c r="Y150" s="7">
        <v>50.4</v>
      </c>
      <c r="Z150" s="7">
        <v>52.9</v>
      </c>
      <c r="AA150" s="7">
        <v>55.2</v>
      </c>
      <c r="AB150" s="7">
        <v>48.4</v>
      </c>
      <c r="AC150" s="7">
        <v>54.7</v>
      </c>
      <c r="AD150" s="7">
        <v>5.5587999999999997</v>
      </c>
      <c r="AE150" s="7">
        <v>20.100000000000001</v>
      </c>
      <c r="AF150" s="7">
        <v>20.6</v>
      </c>
      <c r="AG150" s="7">
        <v>10.9</v>
      </c>
      <c r="AH150" s="7">
        <v>15.7</v>
      </c>
      <c r="AI150" s="7">
        <v>36.5</v>
      </c>
      <c r="AJ150" s="7">
        <v>16.8</v>
      </c>
      <c r="AK150" s="7">
        <v>27.1</v>
      </c>
      <c r="AL150" s="7">
        <v>4.8</v>
      </c>
      <c r="AM150" s="7">
        <v>-0.7</v>
      </c>
      <c r="AN150" s="7">
        <v>23.9</v>
      </c>
      <c r="AO150" s="7">
        <v>-1.8</v>
      </c>
      <c r="AP150" s="7">
        <v>21.9</v>
      </c>
      <c r="AQ150" s="7">
        <v>20.100000000000001</v>
      </c>
      <c r="AR150" s="7">
        <v>12.9</v>
      </c>
      <c r="AS150" s="7">
        <v>37.145899999999997</v>
      </c>
      <c r="AT150" s="7">
        <v>23.925999999999998</v>
      </c>
      <c r="AU150" s="7">
        <v>16.440799999999999</v>
      </c>
      <c r="AV150" s="7">
        <v>20.399999999999999</v>
      </c>
      <c r="AW150" s="7">
        <v>2.4</v>
      </c>
      <c r="AX150" s="7">
        <v>45.1</v>
      </c>
      <c r="AY150" s="7">
        <v>52.5</v>
      </c>
      <c r="AZ150" s="7">
        <v>37.145899999999997</v>
      </c>
      <c r="BA150" s="7">
        <v>22.997599999999998</v>
      </c>
      <c r="BB150" s="7">
        <v>24.475200000000001</v>
      </c>
      <c r="BC150" s="7">
        <v>19.379200000000001</v>
      </c>
      <c r="BD150" s="7">
        <v>28</v>
      </c>
      <c r="BE150" s="7">
        <v>28.8383</v>
      </c>
      <c r="BF150" s="7">
        <v>-6.4463999999999997</v>
      </c>
      <c r="BG150" s="7">
        <v>25.2303</v>
      </c>
      <c r="BH150" s="7">
        <v>55.738399999999999</v>
      </c>
      <c r="BI150" s="7">
        <v>146.2028</v>
      </c>
      <c r="BJ150" s="7">
        <v>23.148099999999999</v>
      </c>
      <c r="BK150" s="7">
        <v>27.031400000000001</v>
      </c>
      <c r="BL150" s="7">
        <v>20.333400000000001</v>
      </c>
      <c r="BM150" s="7">
        <v>9.3102999999999998</v>
      </c>
      <c r="BN150" s="7">
        <v>28.601299999999998</v>
      </c>
      <c r="BO150" s="7">
        <v>17.765599999999999</v>
      </c>
      <c r="BP150" s="7">
        <v>21.968800000000002</v>
      </c>
      <c r="BQ150" s="7">
        <v>28.213699999999999</v>
      </c>
      <c r="BR150" s="7">
        <v>4.6258999999999997</v>
      </c>
      <c r="BS150" s="7">
        <v>7.7435999999999998</v>
      </c>
      <c r="BT150" s="7">
        <v>22</v>
      </c>
      <c r="BU150" s="7">
        <v>16</v>
      </c>
      <c r="BV150" s="7">
        <v>0.05</v>
      </c>
      <c r="BW150" s="7">
        <v>-22.88</v>
      </c>
      <c r="BX150" s="7">
        <v>18.5</v>
      </c>
      <c r="BY150" s="7">
        <v>13.6</v>
      </c>
      <c r="BZ150" s="7">
        <v>44.7</v>
      </c>
      <c r="CA150" s="7">
        <v>31.6</v>
      </c>
      <c r="CB150" s="7">
        <v>25.6</v>
      </c>
      <c r="CC150" s="7">
        <v>18.5</v>
      </c>
      <c r="CD150" s="7">
        <v>-18.7</v>
      </c>
      <c r="CE150" s="7">
        <v>-10</v>
      </c>
      <c r="CF150" s="7">
        <v>6.7</v>
      </c>
      <c r="CG150" s="7">
        <v>94.9</v>
      </c>
      <c r="CH150" s="7">
        <v>5.7</v>
      </c>
      <c r="CI150" s="7">
        <v>-4.3</v>
      </c>
      <c r="CJ150" s="7">
        <v>19.600000000000001</v>
      </c>
      <c r="CK150" s="7">
        <v>26.3</v>
      </c>
      <c r="CL150" s="7">
        <v>-12.4</v>
      </c>
      <c r="CM150" s="7">
        <v>-13.5</v>
      </c>
      <c r="CN150" s="7">
        <v>3.6</v>
      </c>
      <c r="CO150" s="7">
        <v>-1.4</v>
      </c>
      <c r="CP150" s="7">
        <v>0.5</v>
      </c>
      <c r="CQ150" s="7">
        <v>-11.1</v>
      </c>
      <c r="CR150" s="7">
        <v>-1.3</v>
      </c>
      <c r="CS150" s="7">
        <v>-2</v>
      </c>
      <c r="CT150" s="7">
        <v>-2.1</v>
      </c>
      <c r="CU150" s="7">
        <v>-2</v>
      </c>
      <c r="CV150" s="7">
        <v>-1.9</v>
      </c>
      <c r="CW150" s="7">
        <v>13.8</v>
      </c>
      <c r="CX150" s="7">
        <v>13.7</v>
      </c>
      <c r="CY150" s="7">
        <v>14.3</v>
      </c>
      <c r="CZ150" s="7">
        <v>13.9</v>
      </c>
      <c r="DA150" s="7">
        <v>12.9</v>
      </c>
      <c r="DB150" s="7">
        <v>14</v>
      </c>
      <c r="DC150" s="7">
        <v>14.1</v>
      </c>
      <c r="DD150" s="7">
        <v>11.9</v>
      </c>
      <c r="DE150" s="7">
        <v>11</v>
      </c>
      <c r="DF150" s="9">
        <f>1/3*DF148+2/3*DF151</f>
        <v>13.533333333333333</v>
      </c>
      <c r="DG150" s="9">
        <f>1/3*DG148+2/3*DG151</f>
        <v>12.08</v>
      </c>
      <c r="DH150" s="7">
        <v>16.23</v>
      </c>
      <c r="DI150" s="7">
        <v>8</v>
      </c>
      <c r="DJ150" s="7">
        <v>40.65</v>
      </c>
      <c r="DK150" s="7">
        <v>7.75</v>
      </c>
      <c r="DL150" s="7">
        <v>0</v>
      </c>
      <c r="DM150" s="7">
        <v>32061.09</v>
      </c>
      <c r="DN150" s="7">
        <v>10</v>
      </c>
      <c r="DO150" s="7">
        <v>3.5</v>
      </c>
      <c r="DP150" s="7">
        <v>13.2</v>
      </c>
      <c r="DQ150" s="7">
        <v>15.7</v>
      </c>
      <c r="DR150" s="7">
        <v>43.8</v>
      </c>
      <c r="DS150" s="7">
        <v>73.83</v>
      </c>
      <c r="DT150" s="7">
        <v>10.26</v>
      </c>
      <c r="DU150" s="7">
        <v>-1.75</v>
      </c>
      <c r="DV150" s="7">
        <v>77.22</v>
      </c>
      <c r="DW150" s="7">
        <v>9.91</v>
      </c>
      <c r="DX150" s="7">
        <v>17.420000000000002</v>
      </c>
      <c r="DY150" s="7">
        <v>-24.89</v>
      </c>
      <c r="DZ150" s="7">
        <v>0</v>
      </c>
      <c r="EA150" s="7">
        <v>3.3</v>
      </c>
      <c r="EB150" s="7">
        <v>1.8788</v>
      </c>
      <c r="EC150" s="7">
        <v>0</v>
      </c>
      <c r="ED150" s="7">
        <v>0</v>
      </c>
      <c r="EE150" s="7">
        <v>0</v>
      </c>
      <c r="EF150" s="9">
        <f>1/3*EF148+2/3*EF151</f>
        <v>3.2173333333333334</v>
      </c>
      <c r="EG150" s="7">
        <v>2.4500000000000002</v>
      </c>
      <c r="EH150" s="7">
        <v>2.4900000000000002</v>
      </c>
      <c r="EI150" s="7">
        <v>2.4622000000000002</v>
      </c>
      <c r="EJ150" s="7">
        <v>2.65</v>
      </c>
      <c r="EK150" s="7">
        <v>2.7808000000000002</v>
      </c>
      <c r="EL150" s="7">
        <v>0</v>
      </c>
      <c r="EM150" s="7">
        <v>3</v>
      </c>
      <c r="EN150" s="7">
        <v>-1.4</v>
      </c>
      <c r="EO150" s="7">
        <v>98.9</v>
      </c>
      <c r="EP150" s="7">
        <v>7.8333333333333304</v>
      </c>
      <c r="EQ150" s="7">
        <v>4.3</v>
      </c>
      <c r="ER150" s="7">
        <v>8.5</v>
      </c>
      <c r="ES150" s="7">
        <v>7.6333333333333302</v>
      </c>
      <c r="ET150" s="7">
        <v>4.4000000000000004</v>
      </c>
      <c r="EU150" s="7">
        <v>8.2666666666666604</v>
      </c>
      <c r="EV150" s="7">
        <v>9.7333333333333307</v>
      </c>
      <c r="EW150" s="7">
        <v>9.9666666666666597</v>
      </c>
      <c r="EX150" s="7">
        <v>5.9666666666666597</v>
      </c>
      <c r="EY150" s="7">
        <v>6.0666666666666602</v>
      </c>
      <c r="EZ150" s="7">
        <v>8.4666666666666597</v>
      </c>
      <c r="FA150" s="7">
        <v>1.0333333333333301</v>
      </c>
      <c r="FB150" s="7">
        <v>9</v>
      </c>
      <c r="FC150" s="7">
        <v>2.8010333333333302</v>
      </c>
      <c r="FD150" s="7">
        <v>4.8467666666666602</v>
      </c>
      <c r="FE150" s="7">
        <v>2.4653999999999998</v>
      </c>
      <c r="FF150" s="7">
        <v>2.2829333333333302</v>
      </c>
      <c r="FG150" s="7">
        <v>480.23877033333298</v>
      </c>
      <c r="FH150" s="7">
        <v>2.4649640000000002</v>
      </c>
      <c r="FI150" s="7">
        <v>124.321371</v>
      </c>
      <c r="FJ150" s="7">
        <v>2.4144990000000002</v>
      </c>
      <c r="FK150" s="7">
        <v>-24.321370999999999</v>
      </c>
      <c r="FL150" s="7">
        <v>5.0465000000000003E-2</v>
      </c>
      <c r="FM150" s="7">
        <v>3.1912686666666601</v>
      </c>
      <c r="FN150" s="7">
        <v>-0.91143333333333398</v>
      </c>
      <c r="FO150" s="7">
        <v>-0.112855</v>
      </c>
      <c r="FP150" s="7">
        <v>4.4532743333333302</v>
      </c>
      <c r="FQ150" s="7">
        <v>15501.3785816666</v>
      </c>
      <c r="FR150" s="7">
        <v>183.63333333333301</v>
      </c>
      <c r="FS150" s="7">
        <v>28.533333333333299</v>
      </c>
      <c r="FT150" s="7">
        <v>123.666666666666</v>
      </c>
      <c r="FU150" s="7">
        <v>31.433333333333302</v>
      </c>
      <c r="FV150" s="7">
        <v>14.5</v>
      </c>
      <c r="FW150" s="7">
        <v>16.933333333333302</v>
      </c>
      <c r="FX150" s="7">
        <v>52.566666666666599</v>
      </c>
      <c r="FY150" s="7">
        <v>49</v>
      </c>
      <c r="FZ150" s="7">
        <v>13.533333333333299</v>
      </c>
      <c r="GA150" s="7">
        <v>12.08</v>
      </c>
    </row>
    <row r="151" spans="1:183" x14ac:dyDescent="0.3">
      <c r="A151" s="6">
        <v>41090</v>
      </c>
      <c r="B151" s="7">
        <v>9.5</v>
      </c>
      <c r="C151" s="7">
        <v>0</v>
      </c>
      <c r="D151" s="7">
        <v>0</v>
      </c>
      <c r="E151" s="7">
        <v>0</v>
      </c>
      <c r="F151" s="7">
        <v>6.5</v>
      </c>
      <c r="G151" s="7">
        <v>11.5</v>
      </c>
      <c r="H151" s="7">
        <v>5.5</v>
      </c>
      <c r="I151" s="7">
        <v>13</v>
      </c>
      <c r="J151" s="7">
        <v>0.83</v>
      </c>
      <c r="K151" s="9">
        <f t="shared" ref="K151" si="173">K150/2+K152/2</f>
        <v>2.4000000000000004</v>
      </c>
      <c r="L151" s="7">
        <v>4.2539660000000001</v>
      </c>
      <c r="M151" s="7">
        <v>3.2742460000000002</v>
      </c>
      <c r="N151" s="7">
        <v>3.274194</v>
      </c>
      <c r="O151" s="7">
        <v>10.856572999999999</v>
      </c>
      <c r="P151" s="7">
        <v>5.2659140000000004</v>
      </c>
      <c r="Q151" s="7">
        <v>-3.1</v>
      </c>
      <c r="R151" s="7">
        <v>7.9</v>
      </c>
      <c r="S151" s="7">
        <v>-3.2</v>
      </c>
      <c r="T151" s="7">
        <v>7.3</v>
      </c>
      <c r="U151" s="7">
        <v>-1.7</v>
      </c>
      <c r="V151" s="7">
        <v>16.399999999999999</v>
      </c>
      <c r="W151" s="7">
        <v>12.6</v>
      </c>
      <c r="X151" s="7">
        <v>12.9</v>
      </c>
      <c r="Y151" s="7">
        <v>50.2</v>
      </c>
      <c r="Z151" s="7">
        <v>52</v>
      </c>
      <c r="AA151" s="7">
        <v>56.7</v>
      </c>
      <c r="AB151" s="7">
        <v>48.2</v>
      </c>
      <c r="AC151" s="7">
        <v>52.3</v>
      </c>
      <c r="AD151" s="7">
        <v>3.7776999999999998</v>
      </c>
      <c r="AE151" s="7">
        <v>20.399999999999999</v>
      </c>
      <c r="AF151" s="7">
        <v>21</v>
      </c>
      <c r="AG151" s="7">
        <v>11.2</v>
      </c>
      <c r="AH151" s="7">
        <v>13.9</v>
      </c>
      <c r="AI151" s="7">
        <v>21.8</v>
      </c>
      <c r="AJ151" s="7">
        <v>17</v>
      </c>
      <c r="AK151" s="7">
        <v>26.7</v>
      </c>
      <c r="AL151" s="7">
        <v>5.8</v>
      </c>
      <c r="AM151" s="7">
        <v>-5.5</v>
      </c>
      <c r="AN151" s="7">
        <v>22.9</v>
      </c>
      <c r="AO151" s="7">
        <v>1.6</v>
      </c>
      <c r="AP151" s="7">
        <v>21.7</v>
      </c>
      <c r="AQ151" s="7">
        <v>20.8</v>
      </c>
      <c r="AR151" s="7">
        <v>15</v>
      </c>
      <c r="AS151" s="7">
        <v>28.604600000000001</v>
      </c>
      <c r="AT151" s="7">
        <v>23.749600000000001</v>
      </c>
      <c r="AU151" s="7">
        <v>17.4251</v>
      </c>
      <c r="AV151" s="7">
        <v>20.3</v>
      </c>
      <c r="AW151" s="7">
        <v>2.4</v>
      </c>
      <c r="AX151" s="7">
        <v>45</v>
      </c>
      <c r="AY151" s="7">
        <v>52.6</v>
      </c>
      <c r="AZ151" s="7">
        <v>28.604600000000001</v>
      </c>
      <c r="BA151" s="7">
        <v>20.947600000000001</v>
      </c>
      <c r="BB151" s="7">
        <v>24.549399999999999</v>
      </c>
      <c r="BC151" s="7">
        <v>20.544799999999999</v>
      </c>
      <c r="BD151" s="7">
        <v>20.6</v>
      </c>
      <c r="BE151" s="7">
        <v>30.736599999999999</v>
      </c>
      <c r="BF151" s="7">
        <v>-1.9655</v>
      </c>
      <c r="BG151" s="7">
        <v>26.212900000000001</v>
      </c>
      <c r="BH151" s="7">
        <v>44.2074</v>
      </c>
      <c r="BI151" s="7">
        <v>129.96119999999999</v>
      </c>
      <c r="BJ151" s="7">
        <v>22.133700000000001</v>
      </c>
      <c r="BK151" s="7">
        <v>29.754000000000001</v>
      </c>
      <c r="BL151" s="7">
        <v>19.7088</v>
      </c>
      <c r="BM151" s="7">
        <v>12.7949</v>
      </c>
      <c r="BN151" s="7">
        <v>23.308299999999999</v>
      </c>
      <c r="BO151" s="7">
        <v>17.401700000000002</v>
      </c>
      <c r="BP151" s="7">
        <v>21.572199999999999</v>
      </c>
      <c r="BQ151" s="7">
        <v>30.378299999999999</v>
      </c>
      <c r="BR151" s="7">
        <v>8.2596000000000007</v>
      </c>
      <c r="BS151" s="7">
        <v>7.2461000000000002</v>
      </c>
      <c r="BT151" s="7">
        <v>23.2</v>
      </c>
      <c r="BU151" s="7">
        <v>15.3</v>
      </c>
      <c r="BV151" s="7">
        <v>-6.87</v>
      </c>
      <c r="BW151" s="7">
        <v>94.37</v>
      </c>
      <c r="BX151" s="7">
        <v>16.600000000000001</v>
      </c>
      <c r="BY151" s="7">
        <v>12</v>
      </c>
      <c r="BZ151" s="7">
        <v>31.9</v>
      </c>
      <c r="CA151" s="7">
        <v>26.3</v>
      </c>
      <c r="CB151" s="7">
        <v>28.1</v>
      </c>
      <c r="CC151" s="7">
        <v>16.600000000000001</v>
      </c>
      <c r="CD151" s="7">
        <v>-19.899999999999999</v>
      </c>
      <c r="CE151" s="7">
        <v>-13.3</v>
      </c>
      <c r="CF151" s="7">
        <v>9.1</v>
      </c>
      <c r="CG151" s="7">
        <v>94.71</v>
      </c>
      <c r="CH151" s="7">
        <v>5.7</v>
      </c>
      <c r="CI151" s="7">
        <v>-7.1</v>
      </c>
      <c r="CJ151" s="7">
        <v>17.2</v>
      </c>
      <c r="CK151" s="7">
        <v>20.7</v>
      </c>
      <c r="CL151" s="7">
        <v>-10</v>
      </c>
      <c r="CM151" s="7">
        <v>-11.2</v>
      </c>
      <c r="CN151" s="7">
        <v>7.1</v>
      </c>
      <c r="CO151" s="7">
        <v>2.5</v>
      </c>
      <c r="CP151" s="7">
        <v>2.5</v>
      </c>
      <c r="CQ151" s="7">
        <v>-6.9</v>
      </c>
      <c r="CR151" s="7">
        <v>-1.4</v>
      </c>
      <c r="CS151" s="7">
        <v>-2</v>
      </c>
      <c r="CT151" s="7">
        <v>-1.9</v>
      </c>
      <c r="CU151" s="7">
        <v>-2</v>
      </c>
      <c r="CV151" s="7">
        <v>-2</v>
      </c>
      <c r="CW151" s="7">
        <v>13.7</v>
      </c>
      <c r="CX151" s="7">
        <v>13.7</v>
      </c>
      <c r="CY151" s="7">
        <v>14</v>
      </c>
      <c r="CZ151" s="7">
        <v>13.8</v>
      </c>
      <c r="DA151" s="7">
        <v>13.2</v>
      </c>
      <c r="DB151" s="7">
        <v>14</v>
      </c>
      <c r="DC151" s="7">
        <v>14.1</v>
      </c>
      <c r="DD151" s="7">
        <v>13.1</v>
      </c>
      <c r="DE151" s="7">
        <v>12.1</v>
      </c>
      <c r="DF151" s="7">
        <v>13.3</v>
      </c>
      <c r="DG151" s="7">
        <v>11.96</v>
      </c>
      <c r="DH151" s="7">
        <v>9.86</v>
      </c>
      <c r="DI151" s="7">
        <v>6.2</v>
      </c>
      <c r="DJ151" s="7">
        <v>42.61</v>
      </c>
      <c r="DK151" s="7">
        <v>7.93</v>
      </c>
      <c r="DL151" s="7">
        <v>0</v>
      </c>
      <c r="DM151" s="7">
        <v>32400.05</v>
      </c>
      <c r="DN151" s="7">
        <v>10.8</v>
      </c>
      <c r="DO151" s="7">
        <v>4.7</v>
      </c>
      <c r="DP151" s="7">
        <v>13.6</v>
      </c>
      <c r="DQ151" s="7">
        <v>16</v>
      </c>
      <c r="DR151" s="7">
        <v>45.1</v>
      </c>
      <c r="DS151" s="7">
        <v>46.05</v>
      </c>
      <c r="DT151" s="7">
        <v>32.85</v>
      </c>
      <c r="DU151" s="7">
        <v>14.55</v>
      </c>
      <c r="DV151" s="7">
        <v>61.39</v>
      </c>
      <c r="DW151" s="7">
        <v>49.74</v>
      </c>
      <c r="DX151" s="7">
        <v>115.67</v>
      </c>
      <c r="DY151" s="7">
        <v>75.599999999999994</v>
      </c>
      <c r="DZ151" s="7">
        <v>0</v>
      </c>
      <c r="EA151" s="9">
        <f t="shared" ref="EA151" si="174">EA150/2+EA152/2</f>
        <v>3.3250000000000002</v>
      </c>
      <c r="EB151" s="7">
        <v>3.6008</v>
      </c>
      <c r="EC151" s="7">
        <v>0</v>
      </c>
      <c r="ED151" s="7">
        <v>0</v>
      </c>
      <c r="EE151" s="7">
        <v>0</v>
      </c>
      <c r="EF151" s="7">
        <v>3.22</v>
      </c>
      <c r="EG151" s="7">
        <v>2.86</v>
      </c>
      <c r="EH151" s="7">
        <v>2.65</v>
      </c>
      <c r="EI151" s="7">
        <v>2.5764999999999998</v>
      </c>
      <c r="EJ151" s="7">
        <v>2.6425000000000001</v>
      </c>
      <c r="EK151" s="7">
        <v>2.79</v>
      </c>
      <c r="EL151" s="7">
        <v>0</v>
      </c>
      <c r="EM151" s="7">
        <v>2.2000000000000002</v>
      </c>
      <c r="EN151" s="7">
        <v>-2.08</v>
      </c>
      <c r="EO151" s="7">
        <v>97.5</v>
      </c>
      <c r="EP151" s="7">
        <v>7.7</v>
      </c>
      <c r="EQ151" s="7">
        <v>4.5999999999999996</v>
      </c>
      <c r="ER151" s="7">
        <v>8</v>
      </c>
      <c r="ES151" s="7">
        <v>7.8</v>
      </c>
      <c r="ET151" s="7">
        <v>4.7</v>
      </c>
      <c r="EU151" s="7">
        <v>7.6999999999999904</v>
      </c>
      <c r="EV151" s="7">
        <v>9.5</v>
      </c>
      <c r="EW151" s="7">
        <v>9.8999999999999897</v>
      </c>
      <c r="EX151" s="7">
        <v>6.0999999999999899</v>
      </c>
      <c r="EY151" s="7">
        <v>5.9999999999999902</v>
      </c>
      <c r="EZ151" s="7">
        <v>9.2999999999999901</v>
      </c>
      <c r="FA151" s="7">
        <v>1.5</v>
      </c>
      <c r="FB151" s="7">
        <v>9</v>
      </c>
      <c r="FC151" s="7">
        <v>2.2999999999999998</v>
      </c>
      <c r="FD151" s="7">
        <v>4.0319999999999903</v>
      </c>
      <c r="FE151" s="7">
        <v>1.7781</v>
      </c>
      <c r="FF151" s="7">
        <v>2.1705000000000001</v>
      </c>
      <c r="FG151" s="7">
        <v>353.267326999999</v>
      </c>
      <c r="FH151" s="7">
        <v>1.7039489999999999</v>
      </c>
      <c r="FI151" s="7">
        <v>167.02605700000001</v>
      </c>
      <c r="FJ151" s="7">
        <v>2.8460390000000002</v>
      </c>
      <c r="FK151" s="7">
        <v>-67.026056999999994</v>
      </c>
      <c r="FL151" s="7">
        <v>-1.14209</v>
      </c>
      <c r="FM151" s="7">
        <v>4.2801569999999902</v>
      </c>
      <c r="FN151" s="7">
        <v>-0.96408100000000096</v>
      </c>
      <c r="FO151" s="7">
        <v>-0.67534300000000003</v>
      </c>
      <c r="FP151" s="7">
        <v>4.6639879999999998</v>
      </c>
      <c r="FQ151" s="7">
        <v>15404.626044000001</v>
      </c>
      <c r="FR151" s="7">
        <v>184.8</v>
      </c>
      <c r="FS151" s="7">
        <v>28.7</v>
      </c>
      <c r="FT151" s="7">
        <v>124.7</v>
      </c>
      <c r="FU151" s="7">
        <v>31.4</v>
      </c>
      <c r="FV151" s="7">
        <v>14.5</v>
      </c>
      <c r="FW151" s="7">
        <v>16.899999999999999</v>
      </c>
      <c r="FX151" s="7">
        <v>53.9</v>
      </c>
      <c r="FY151" s="7">
        <v>49.5</v>
      </c>
      <c r="FZ151" s="7">
        <v>13.3</v>
      </c>
      <c r="GA151" s="7">
        <v>11.96</v>
      </c>
    </row>
    <row r="152" spans="1:183" x14ac:dyDescent="0.3">
      <c r="A152" s="6">
        <v>41121</v>
      </c>
      <c r="B152" s="7">
        <v>9.1999999999999993</v>
      </c>
      <c r="C152" s="7">
        <v>0</v>
      </c>
      <c r="D152" s="7">
        <v>0</v>
      </c>
      <c r="E152" s="7">
        <v>0</v>
      </c>
      <c r="F152" s="7">
        <v>4.8</v>
      </c>
      <c r="G152" s="7">
        <v>10.9</v>
      </c>
      <c r="H152" s="7">
        <v>5.3</v>
      </c>
      <c r="I152" s="7">
        <v>14.4</v>
      </c>
      <c r="J152" s="7">
        <v>0.59</v>
      </c>
      <c r="K152" s="7">
        <v>2.1</v>
      </c>
      <c r="L152" s="7">
        <v>4.5145939999999998</v>
      </c>
      <c r="M152" s="7">
        <v>3.89628</v>
      </c>
      <c r="N152" s="7">
        <v>3.0645020000000001</v>
      </c>
      <c r="O152" s="7">
        <v>10.168426999999999</v>
      </c>
      <c r="P152" s="7">
        <v>9.1083459999999992</v>
      </c>
      <c r="Q152" s="7">
        <v>-8.1999999999999993</v>
      </c>
      <c r="R152" s="7">
        <v>2</v>
      </c>
      <c r="S152" s="7">
        <v>-6.1</v>
      </c>
      <c r="T152" s="7">
        <v>0.3</v>
      </c>
      <c r="U152" s="7">
        <v>-5.4</v>
      </c>
      <c r="V152" s="7">
        <v>15.4</v>
      </c>
      <c r="W152" s="7">
        <v>11.4</v>
      </c>
      <c r="X152" s="7">
        <v>12.5</v>
      </c>
      <c r="Y152" s="7">
        <v>50.1</v>
      </c>
      <c r="Z152" s="7">
        <v>51.8</v>
      </c>
      <c r="AA152" s="7">
        <v>55.6</v>
      </c>
      <c r="AB152" s="7">
        <v>49.3</v>
      </c>
      <c r="AC152" s="7">
        <v>53.1</v>
      </c>
      <c r="AD152" s="7">
        <v>2.3500999999999999</v>
      </c>
      <c r="AE152" s="7">
        <v>20.399999999999999</v>
      </c>
      <c r="AF152" s="7">
        <v>21</v>
      </c>
      <c r="AG152" s="7">
        <v>9.8000000000000007</v>
      </c>
      <c r="AH152" s="7">
        <v>13.6</v>
      </c>
      <c r="AI152" s="7">
        <v>27.7</v>
      </c>
      <c r="AJ152" s="7">
        <v>17.2</v>
      </c>
      <c r="AK152" s="7">
        <v>30.5</v>
      </c>
      <c r="AL152" s="7">
        <v>6.7</v>
      </c>
      <c r="AM152" s="7">
        <v>-7.4</v>
      </c>
      <c r="AN152" s="7">
        <v>22</v>
      </c>
      <c r="AO152" s="7">
        <v>4.5999999999999996</v>
      </c>
      <c r="AP152" s="7">
        <v>21.8</v>
      </c>
      <c r="AQ152" s="7">
        <v>20.7</v>
      </c>
      <c r="AR152" s="7">
        <v>14.3</v>
      </c>
      <c r="AS152" s="7">
        <v>28.8</v>
      </c>
      <c r="AT152" s="7">
        <v>23.4</v>
      </c>
      <c r="AU152" s="7">
        <v>17.7</v>
      </c>
      <c r="AV152" s="7">
        <v>20</v>
      </c>
      <c r="AW152" s="7">
        <v>2.5</v>
      </c>
      <c r="AX152" s="7">
        <v>45</v>
      </c>
      <c r="AY152" s="7">
        <v>52.6</v>
      </c>
      <c r="AZ152" s="7">
        <v>28.761199999999999</v>
      </c>
      <c r="BA152" s="7">
        <v>18.760200000000001</v>
      </c>
      <c r="BB152" s="7">
        <v>24.851800000000001</v>
      </c>
      <c r="BC152" s="7">
        <v>18.6022</v>
      </c>
      <c r="BD152" s="7">
        <v>19.600000000000001</v>
      </c>
      <c r="BE152" s="7">
        <v>33.1158</v>
      </c>
      <c r="BF152" s="7">
        <v>0.70379999999999998</v>
      </c>
      <c r="BG152" s="7">
        <v>26.441600000000001</v>
      </c>
      <c r="BH152" s="7">
        <v>43.059199999999997</v>
      </c>
      <c r="BI152" s="7">
        <v>134.26390000000001</v>
      </c>
      <c r="BJ152" s="7">
        <v>20.901800000000001</v>
      </c>
      <c r="BK152" s="7">
        <v>22.024100000000001</v>
      </c>
      <c r="BL152" s="7">
        <v>21.211099999999998</v>
      </c>
      <c r="BM152" s="7">
        <v>13.6821</v>
      </c>
      <c r="BN152" s="7">
        <v>25.3202</v>
      </c>
      <c r="BO152" s="7">
        <v>16.2121</v>
      </c>
      <c r="BP152" s="7">
        <v>21.622699999999998</v>
      </c>
      <c r="BQ152" s="7">
        <v>31.3965</v>
      </c>
      <c r="BR152" s="7">
        <v>9.3766999999999996</v>
      </c>
      <c r="BS152" s="7">
        <v>10.235300000000001</v>
      </c>
      <c r="BT152" s="7">
        <v>23.6</v>
      </c>
      <c r="BU152" s="7">
        <v>14.5</v>
      </c>
      <c r="BV152" s="7">
        <v>-8.65</v>
      </c>
      <c r="BW152" s="7">
        <v>82.31</v>
      </c>
      <c r="BX152" s="7">
        <v>15.4</v>
      </c>
      <c r="BY152" s="7">
        <v>10.7</v>
      </c>
      <c r="BZ152" s="7">
        <v>33.799999999999997</v>
      </c>
      <c r="CA152" s="7">
        <v>23.6</v>
      </c>
      <c r="CB152" s="7">
        <v>28.3</v>
      </c>
      <c r="CC152" s="7">
        <v>15.4</v>
      </c>
      <c r="CD152" s="7">
        <v>-24.3</v>
      </c>
      <c r="CE152" s="7">
        <v>-16.899999999999999</v>
      </c>
      <c r="CF152" s="7">
        <v>8.6</v>
      </c>
      <c r="CG152" s="7">
        <v>94.57</v>
      </c>
      <c r="CH152" s="7">
        <v>6.2</v>
      </c>
      <c r="CI152" s="7">
        <v>-9.8000000000000007</v>
      </c>
      <c r="CJ152" s="7">
        <v>15.3</v>
      </c>
      <c r="CK152" s="7">
        <v>19</v>
      </c>
      <c r="CL152" s="7">
        <v>-6.6</v>
      </c>
      <c r="CM152" s="7">
        <v>-7.5</v>
      </c>
      <c r="CN152" s="7">
        <v>12.2</v>
      </c>
      <c r="CO152" s="7">
        <v>1.2</v>
      </c>
      <c r="CP152" s="7">
        <v>5.2</v>
      </c>
      <c r="CQ152" s="7">
        <v>-1.8</v>
      </c>
      <c r="CR152" s="7">
        <v>-1.3</v>
      </c>
      <c r="CS152" s="7">
        <v>-1.9</v>
      </c>
      <c r="CT152" s="7">
        <v>-1.6</v>
      </c>
      <c r="CU152" s="7">
        <v>-1.9</v>
      </c>
      <c r="CV152" s="7">
        <v>-2.1</v>
      </c>
      <c r="CW152" s="7">
        <v>13.1</v>
      </c>
      <c r="CX152" s="7">
        <v>13.1</v>
      </c>
      <c r="CY152" s="7">
        <v>13.6</v>
      </c>
      <c r="CZ152" s="7">
        <v>13.2</v>
      </c>
      <c r="DA152" s="7">
        <v>12.7</v>
      </c>
      <c r="DB152" s="7">
        <v>13</v>
      </c>
      <c r="DC152" s="7">
        <v>13.1</v>
      </c>
      <c r="DD152" s="7">
        <v>11.5</v>
      </c>
      <c r="DE152" s="7">
        <v>12.2</v>
      </c>
      <c r="DF152" s="9">
        <f>2/3*DF151+1/3*DF154</f>
        <v>13.2</v>
      </c>
      <c r="DG152" s="9">
        <f>2/3*DG151+1/3*DG154</f>
        <v>11.493333333333334</v>
      </c>
      <c r="DH152" s="7">
        <v>8.16</v>
      </c>
      <c r="DI152" s="7">
        <v>4.7</v>
      </c>
      <c r="DJ152" s="7">
        <v>-16.04</v>
      </c>
      <c r="DK152" s="7">
        <v>7.09</v>
      </c>
      <c r="DL152" s="7">
        <v>0</v>
      </c>
      <c r="DM152" s="7">
        <v>32399.52</v>
      </c>
      <c r="DN152" s="7">
        <v>10</v>
      </c>
      <c r="DO152" s="7">
        <v>4.5999999999999996</v>
      </c>
      <c r="DP152" s="7">
        <v>13.9</v>
      </c>
      <c r="DQ152" s="7">
        <v>16</v>
      </c>
      <c r="DR152" s="7">
        <v>9.64</v>
      </c>
      <c r="DS152" s="7">
        <v>25.25</v>
      </c>
      <c r="DT152" s="7">
        <v>-7.2</v>
      </c>
      <c r="DU152" s="7">
        <v>4.43</v>
      </c>
      <c r="DV152" s="7">
        <v>12.7</v>
      </c>
      <c r="DW152" s="7">
        <v>-25.14</v>
      </c>
      <c r="DX152" s="7">
        <v>-2.17</v>
      </c>
      <c r="DY152" s="7">
        <v>-6.93</v>
      </c>
      <c r="DZ152" s="7">
        <v>0</v>
      </c>
      <c r="EA152" s="7">
        <v>3.35</v>
      </c>
      <c r="EB152" s="7">
        <v>2.5983000000000001</v>
      </c>
      <c r="EC152" s="7">
        <v>0</v>
      </c>
      <c r="ED152" s="7">
        <v>0</v>
      </c>
      <c r="EE152" s="7">
        <v>0</v>
      </c>
      <c r="EF152" s="7">
        <v>3</v>
      </c>
      <c r="EG152" s="7">
        <v>2.8289</v>
      </c>
      <c r="EH152" s="7">
        <v>2.72</v>
      </c>
      <c r="EI152" s="7">
        <v>2.5983999999999998</v>
      </c>
      <c r="EJ152" s="7">
        <v>2.6484000000000001</v>
      </c>
      <c r="EK152" s="7">
        <v>2.7334000000000001</v>
      </c>
      <c r="EL152" s="7">
        <v>0</v>
      </c>
      <c r="EM152" s="7">
        <v>1.8</v>
      </c>
      <c r="EN152" s="7">
        <v>-2.87</v>
      </c>
      <c r="EO152" s="7">
        <v>96.3</v>
      </c>
      <c r="EP152" s="7">
        <v>7.6333333333333302</v>
      </c>
      <c r="EQ152" s="7">
        <v>4.43333333333333</v>
      </c>
      <c r="ER152" s="7">
        <v>7.9</v>
      </c>
      <c r="ES152" s="7">
        <v>7.93333333333333</v>
      </c>
      <c r="ET152" s="7">
        <v>4.5</v>
      </c>
      <c r="EU152" s="7">
        <v>7.6</v>
      </c>
      <c r="EV152" s="7">
        <v>9.5666666666666593</v>
      </c>
      <c r="EW152" s="7">
        <v>10.033333333333299</v>
      </c>
      <c r="EX152" s="7">
        <v>5.9</v>
      </c>
      <c r="EY152" s="7">
        <v>6.2333333333333298</v>
      </c>
      <c r="EZ152" s="7">
        <v>9.6666666666666607</v>
      </c>
      <c r="FA152" s="7">
        <v>3.2333333333333298</v>
      </c>
      <c r="FB152" s="7">
        <v>8.6</v>
      </c>
      <c r="FC152" s="7">
        <v>2.1144666666666598</v>
      </c>
      <c r="FD152" s="7">
        <v>3.7446999999999999</v>
      </c>
      <c r="FE152" s="7">
        <v>1.5247666666666599</v>
      </c>
      <c r="FF152" s="7">
        <v>2.1147</v>
      </c>
      <c r="FG152" s="7">
        <v>296.475591333333</v>
      </c>
      <c r="FH152" s="7">
        <v>1.4184129999999999</v>
      </c>
      <c r="FI152" s="7">
        <v>250.22111433333299</v>
      </c>
      <c r="FJ152" s="7">
        <v>3.0740656666666601</v>
      </c>
      <c r="FK152" s="7">
        <v>-150.22111433333299</v>
      </c>
      <c r="FL152" s="7">
        <v>-1.65565266666666</v>
      </c>
      <c r="FM152" s="7">
        <v>4.3906723333333302</v>
      </c>
      <c r="FN152" s="7">
        <v>-1.04870166666666</v>
      </c>
      <c r="FO152" s="7">
        <v>-0.477267</v>
      </c>
      <c r="FP152" s="7">
        <v>4.8255160000000004</v>
      </c>
      <c r="FQ152" s="7">
        <v>15703.433127333299</v>
      </c>
      <c r="FR152" s="7">
        <v>186.1</v>
      </c>
      <c r="FS152" s="7">
        <v>29</v>
      </c>
      <c r="FT152" s="7">
        <v>125.433333333333</v>
      </c>
      <c r="FU152" s="7">
        <v>31.6666666666666</v>
      </c>
      <c r="FV152" s="7">
        <v>14.533333333333299</v>
      </c>
      <c r="FW152" s="7">
        <v>17.133333333333301</v>
      </c>
      <c r="FX152" s="7">
        <v>52.933333333333302</v>
      </c>
      <c r="FY152" s="7">
        <v>48.6</v>
      </c>
      <c r="FZ152" s="7">
        <v>13.2</v>
      </c>
      <c r="GA152" s="7">
        <v>11.4933333333333</v>
      </c>
    </row>
    <row r="153" spans="1:183" x14ac:dyDescent="0.3">
      <c r="A153" s="6">
        <v>41152</v>
      </c>
      <c r="B153" s="7">
        <v>8.9</v>
      </c>
      <c r="C153" s="7">
        <v>0</v>
      </c>
      <c r="D153" s="7">
        <v>0</v>
      </c>
      <c r="E153" s="7">
        <v>0</v>
      </c>
      <c r="F153" s="7">
        <v>5.3</v>
      </c>
      <c r="G153" s="7">
        <v>10.4</v>
      </c>
      <c r="H153" s="7">
        <v>5</v>
      </c>
      <c r="I153" s="7">
        <v>14.3</v>
      </c>
      <c r="J153" s="7">
        <v>0.61</v>
      </c>
      <c r="K153" s="7">
        <v>2.7</v>
      </c>
      <c r="L153" s="7">
        <v>3.58</v>
      </c>
      <c r="M153" s="7">
        <v>-1.97</v>
      </c>
      <c r="N153" s="7">
        <v>1.1499999999999999</v>
      </c>
      <c r="O153" s="7">
        <v>10.94</v>
      </c>
      <c r="P153" s="7">
        <v>11.71</v>
      </c>
      <c r="Q153" s="7">
        <v>-9.1999999999999993</v>
      </c>
      <c r="R153" s="7">
        <v>6</v>
      </c>
      <c r="S153" s="7">
        <v>-7.7</v>
      </c>
      <c r="T153" s="7">
        <v>4.5</v>
      </c>
      <c r="U153" s="7">
        <v>-6.2</v>
      </c>
      <c r="V153" s="7">
        <v>15.58</v>
      </c>
      <c r="W153" s="7">
        <v>10.199999999999999</v>
      </c>
      <c r="X153" s="7">
        <v>11.26</v>
      </c>
      <c r="Y153" s="7">
        <v>49.2</v>
      </c>
      <c r="Z153" s="7">
        <v>50.9</v>
      </c>
      <c r="AA153" s="7">
        <v>56.3</v>
      </c>
      <c r="AB153" s="7">
        <v>47.6</v>
      </c>
      <c r="AC153" s="7">
        <v>52</v>
      </c>
      <c r="AD153" s="7">
        <v>1.4113</v>
      </c>
      <c r="AE153" s="7">
        <v>20.2</v>
      </c>
      <c r="AF153" s="7">
        <v>20.8</v>
      </c>
      <c r="AG153" s="7">
        <v>9.6</v>
      </c>
      <c r="AH153" s="7">
        <v>11.9</v>
      </c>
      <c r="AI153" s="7">
        <v>34.700000000000003</v>
      </c>
      <c r="AJ153" s="7">
        <v>17.600000000000001</v>
      </c>
      <c r="AK153" s="7">
        <v>26.9</v>
      </c>
      <c r="AL153" s="7">
        <v>7.1</v>
      </c>
      <c r="AM153" s="7">
        <v>-10.199999999999999</v>
      </c>
      <c r="AN153" s="7">
        <v>22</v>
      </c>
      <c r="AO153" s="7">
        <v>7.8</v>
      </c>
      <c r="AP153" s="7">
        <v>21.3</v>
      </c>
      <c r="AQ153" s="7">
        <v>21.3</v>
      </c>
      <c r="AR153" s="7">
        <v>14.3</v>
      </c>
      <c r="AS153" s="7">
        <v>31.5</v>
      </c>
      <c r="AT153" s="7">
        <v>22.6</v>
      </c>
      <c r="AU153" s="7">
        <v>17.8</v>
      </c>
      <c r="AV153" s="7">
        <v>20</v>
      </c>
      <c r="AW153" s="7">
        <v>2.5</v>
      </c>
      <c r="AX153" s="7">
        <v>44.7</v>
      </c>
      <c r="AY153" s="7">
        <v>52.8</v>
      </c>
      <c r="AZ153" s="7">
        <v>31.5</v>
      </c>
      <c r="BA153" s="7">
        <v>18.587299999999999</v>
      </c>
      <c r="BB153" s="7">
        <v>23.9437</v>
      </c>
      <c r="BC153" s="7">
        <v>19.206</v>
      </c>
      <c r="BD153" s="7">
        <v>15</v>
      </c>
      <c r="BE153" s="7">
        <v>31.774100000000001</v>
      </c>
      <c r="BF153" s="7">
        <v>1.2775000000000001</v>
      </c>
      <c r="BG153" s="7">
        <v>25.978100000000001</v>
      </c>
      <c r="BH153" s="7">
        <v>40.8673</v>
      </c>
      <c r="BI153" s="7">
        <v>120.52849999999999</v>
      </c>
      <c r="BJ153" s="7">
        <v>20.9009</v>
      </c>
      <c r="BK153" s="7">
        <v>22.674399999999999</v>
      </c>
      <c r="BL153" s="7">
        <v>20.459099999999999</v>
      </c>
      <c r="BM153" s="7">
        <v>14.996</v>
      </c>
      <c r="BN153" s="7">
        <v>22.467700000000001</v>
      </c>
      <c r="BO153" s="7">
        <v>17.450399999999998</v>
      </c>
      <c r="BP153" s="7">
        <v>20.843399999999999</v>
      </c>
      <c r="BQ153" s="7">
        <v>28.1083</v>
      </c>
      <c r="BR153" s="7">
        <v>10.2491</v>
      </c>
      <c r="BS153" s="7">
        <v>11.2218</v>
      </c>
      <c r="BT153" s="7">
        <v>24.9</v>
      </c>
      <c r="BU153" s="7">
        <v>14.2</v>
      </c>
      <c r="BV153" s="7">
        <v>-1.43</v>
      </c>
      <c r="BW153" s="7">
        <v>-16.89</v>
      </c>
      <c r="BX153" s="7">
        <v>15.6</v>
      </c>
      <c r="BY153" s="7">
        <v>10.6</v>
      </c>
      <c r="BZ153" s="7">
        <v>35</v>
      </c>
      <c r="CA153" s="7">
        <v>25.7</v>
      </c>
      <c r="CB153" s="7">
        <v>29</v>
      </c>
      <c r="CC153" s="7">
        <v>15.6</v>
      </c>
      <c r="CD153" s="7">
        <v>-16.2</v>
      </c>
      <c r="CE153" s="7">
        <v>-7.6</v>
      </c>
      <c r="CF153" s="7">
        <v>7.5</v>
      </c>
      <c r="CG153" s="7">
        <v>94.64</v>
      </c>
      <c r="CH153" s="7">
        <v>9.1</v>
      </c>
      <c r="CI153" s="7">
        <v>-6.8</v>
      </c>
      <c r="CJ153" s="7">
        <v>15.6</v>
      </c>
      <c r="CK153" s="7">
        <v>20.2</v>
      </c>
      <c r="CL153" s="7">
        <v>-4.0999999999999996</v>
      </c>
      <c r="CM153" s="7">
        <v>-4.8</v>
      </c>
      <c r="CN153" s="7">
        <v>10.1</v>
      </c>
      <c r="CO153" s="7">
        <v>3</v>
      </c>
      <c r="CP153" s="7">
        <v>5.9</v>
      </c>
      <c r="CQ153" s="7">
        <v>1.4</v>
      </c>
      <c r="CR153" s="7">
        <v>-1.3</v>
      </c>
      <c r="CS153" s="7">
        <v>-1.8</v>
      </c>
      <c r="CT153" s="7">
        <v>-1.5</v>
      </c>
      <c r="CU153" s="7">
        <v>-1.7</v>
      </c>
      <c r="CV153" s="7">
        <v>-2</v>
      </c>
      <c r="CW153" s="7">
        <v>13.2</v>
      </c>
      <c r="CX153" s="7">
        <v>13.1</v>
      </c>
      <c r="CY153" s="7">
        <v>14.3</v>
      </c>
      <c r="CZ153" s="7">
        <v>13.3</v>
      </c>
      <c r="DA153" s="7">
        <v>13.1</v>
      </c>
      <c r="DB153" s="7">
        <v>13.1</v>
      </c>
      <c r="DC153" s="7">
        <v>13.2</v>
      </c>
      <c r="DD153" s="7">
        <v>11.8</v>
      </c>
      <c r="DE153" s="7">
        <v>12.1</v>
      </c>
      <c r="DF153" s="9">
        <f>1/3*DF151+2/3*DF154</f>
        <v>13.1</v>
      </c>
      <c r="DG153" s="9">
        <f>1/3*DG151+2/3*DG154</f>
        <v>11.026666666666667</v>
      </c>
      <c r="DH153" s="7">
        <v>8.26</v>
      </c>
      <c r="DI153" s="7">
        <v>2.4</v>
      </c>
      <c r="DJ153" s="7">
        <v>47.96</v>
      </c>
      <c r="DK153" s="7">
        <v>6.13</v>
      </c>
      <c r="DL153" s="7">
        <v>0</v>
      </c>
      <c r="DM153" s="7">
        <v>32729.01</v>
      </c>
      <c r="DN153" s="7">
        <v>9.6999999999999993</v>
      </c>
      <c r="DO153" s="7">
        <v>4.5</v>
      </c>
      <c r="DP153" s="7">
        <v>13.5</v>
      </c>
      <c r="DQ153" s="7">
        <v>16.100000000000001</v>
      </c>
      <c r="DR153" s="7">
        <v>28.33</v>
      </c>
      <c r="DS153" s="7">
        <v>17.739999999999998</v>
      </c>
      <c r="DT153" s="7">
        <v>41.51</v>
      </c>
      <c r="DU153" s="7">
        <v>49.63</v>
      </c>
      <c r="DV153" s="7">
        <v>16.91</v>
      </c>
      <c r="DW153" s="7">
        <v>-27.55</v>
      </c>
      <c r="DX153" s="7">
        <v>-47.04</v>
      </c>
      <c r="DY153" s="7">
        <v>-60</v>
      </c>
      <c r="DZ153" s="7">
        <v>0</v>
      </c>
      <c r="EA153" s="7">
        <v>3.4</v>
      </c>
      <c r="EB153" s="7">
        <v>2.0657000000000001</v>
      </c>
      <c r="EC153" s="7">
        <v>0</v>
      </c>
      <c r="ED153" s="7">
        <v>0</v>
      </c>
      <c r="EE153" s="7">
        <v>0</v>
      </c>
      <c r="EF153" s="7">
        <v>3.35</v>
      </c>
      <c r="EG153" s="7">
        <v>3.4904000000000002</v>
      </c>
      <c r="EH153" s="7">
        <v>3.3</v>
      </c>
      <c r="EI153" s="7">
        <v>3.1044</v>
      </c>
      <c r="EJ153" s="7">
        <v>3.0491999999999999</v>
      </c>
      <c r="EK153" s="7">
        <v>3.0968</v>
      </c>
      <c r="EL153" s="7">
        <v>0</v>
      </c>
      <c r="EM153" s="7">
        <v>2</v>
      </c>
      <c r="EN153" s="7">
        <v>-3.48</v>
      </c>
      <c r="EO153" s="7">
        <v>96.1</v>
      </c>
      <c r="EP153" s="7">
        <v>7.5666666666666602</v>
      </c>
      <c r="EQ153" s="7">
        <v>4.2666666666666604</v>
      </c>
      <c r="ER153" s="7">
        <v>7.8</v>
      </c>
      <c r="ES153" s="7">
        <v>8.0666666666666593</v>
      </c>
      <c r="ET153" s="7">
        <v>4.3</v>
      </c>
      <c r="EU153" s="7">
        <v>7.5</v>
      </c>
      <c r="EV153" s="7">
        <v>9.6333333333333293</v>
      </c>
      <c r="EW153" s="7">
        <v>10.1666666666666</v>
      </c>
      <c r="EX153" s="7">
        <v>5.7</v>
      </c>
      <c r="EY153" s="7">
        <v>6.4666666666666597</v>
      </c>
      <c r="EZ153" s="7">
        <v>10.033333333333299</v>
      </c>
      <c r="FA153" s="7">
        <v>4.9666666666666597</v>
      </c>
      <c r="FB153" s="7">
        <v>8.1999999999999993</v>
      </c>
      <c r="FC153" s="7">
        <v>1.9289333333333301</v>
      </c>
      <c r="FD153" s="7">
        <v>3.4573999999999998</v>
      </c>
      <c r="FE153" s="7">
        <v>1.2714333333333301</v>
      </c>
      <c r="FF153" s="7">
        <v>2.0589</v>
      </c>
      <c r="FG153" s="7">
        <v>239.68385566666601</v>
      </c>
      <c r="FH153" s="7">
        <v>1.1328769999999999</v>
      </c>
      <c r="FI153" s="7">
        <v>333.416171666666</v>
      </c>
      <c r="FJ153" s="7">
        <v>3.3020923333333299</v>
      </c>
      <c r="FK153" s="7">
        <v>-233.416171666666</v>
      </c>
      <c r="FL153" s="7">
        <v>-2.1692153333333302</v>
      </c>
      <c r="FM153" s="7">
        <v>4.5011876666666604</v>
      </c>
      <c r="FN153" s="7">
        <v>-1.13332233333333</v>
      </c>
      <c r="FO153" s="7">
        <v>-0.27919100000000002</v>
      </c>
      <c r="FP153" s="7">
        <v>4.987044</v>
      </c>
      <c r="FQ153" s="7">
        <v>16002.2402106666</v>
      </c>
      <c r="FR153" s="7">
        <v>187.4</v>
      </c>
      <c r="FS153" s="7">
        <v>29.3</v>
      </c>
      <c r="FT153" s="7">
        <v>126.166666666666</v>
      </c>
      <c r="FU153" s="7">
        <v>31.933333333333302</v>
      </c>
      <c r="FV153" s="7">
        <v>14.566666666666601</v>
      </c>
      <c r="FW153" s="7">
        <v>17.3666666666666</v>
      </c>
      <c r="FX153" s="7">
        <v>51.966666666666598</v>
      </c>
      <c r="FY153" s="7">
        <v>47.7</v>
      </c>
      <c r="FZ153" s="7">
        <v>13.1</v>
      </c>
      <c r="GA153" s="7">
        <v>11.0266666666666</v>
      </c>
    </row>
    <row r="154" spans="1:183" x14ac:dyDescent="0.3">
      <c r="A154" s="6">
        <v>41182</v>
      </c>
      <c r="B154" s="7">
        <v>9.1999999999999993</v>
      </c>
      <c r="C154" s="7">
        <v>0</v>
      </c>
      <c r="D154" s="7">
        <v>0</v>
      </c>
      <c r="E154" s="7">
        <v>0</v>
      </c>
      <c r="F154" s="7">
        <v>6.3</v>
      </c>
      <c r="G154" s="7">
        <v>11</v>
      </c>
      <c r="H154" s="7">
        <v>5.3</v>
      </c>
      <c r="I154" s="7">
        <v>12.6</v>
      </c>
      <c r="J154" s="7">
        <v>0.89</v>
      </c>
      <c r="K154" s="7">
        <v>1.5</v>
      </c>
      <c r="L154" s="7">
        <v>2.92</v>
      </c>
      <c r="M154" s="7">
        <v>3.44</v>
      </c>
      <c r="N154" s="7">
        <v>0.99</v>
      </c>
      <c r="O154" s="7">
        <v>8.36</v>
      </c>
      <c r="P154" s="7">
        <v>7.9</v>
      </c>
      <c r="Q154" s="7">
        <v>-5.4</v>
      </c>
      <c r="R154" s="7">
        <v>8</v>
      </c>
      <c r="S154" s="7">
        <v>-5.3</v>
      </c>
      <c r="T154" s="7">
        <v>7.9</v>
      </c>
      <c r="U154" s="7">
        <v>7.8</v>
      </c>
      <c r="V154" s="7">
        <v>16.52</v>
      </c>
      <c r="W154" s="7">
        <v>9.3000000000000007</v>
      </c>
      <c r="X154" s="7">
        <v>10.050000000000001</v>
      </c>
      <c r="Y154" s="7">
        <v>49.8</v>
      </c>
      <c r="Z154" s="7">
        <v>51.3</v>
      </c>
      <c r="AA154" s="7">
        <v>53.7</v>
      </c>
      <c r="AB154" s="7">
        <v>47.9</v>
      </c>
      <c r="AC154" s="7">
        <v>54.3</v>
      </c>
      <c r="AD154" s="7">
        <v>2.3978999999999999</v>
      </c>
      <c r="AE154" s="7">
        <v>20.5</v>
      </c>
      <c r="AF154" s="7">
        <v>21.2</v>
      </c>
      <c r="AG154" s="7">
        <v>9.6999999999999993</v>
      </c>
      <c r="AH154" s="7">
        <v>11.2</v>
      </c>
      <c r="AI154" s="7">
        <v>32</v>
      </c>
      <c r="AJ154" s="7">
        <v>18.2</v>
      </c>
      <c r="AK154" s="7">
        <v>27.4</v>
      </c>
      <c r="AL154" s="7">
        <v>8.8000000000000007</v>
      </c>
      <c r="AM154" s="7">
        <v>-6.3</v>
      </c>
      <c r="AN154" s="7">
        <v>21.9</v>
      </c>
      <c r="AO154" s="7">
        <v>10.3</v>
      </c>
      <c r="AP154" s="7">
        <v>21.7</v>
      </c>
      <c r="AQ154" s="7">
        <v>21.2</v>
      </c>
      <c r="AR154" s="7">
        <v>14.7</v>
      </c>
      <c r="AS154" s="7">
        <v>32.200000000000003</v>
      </c>
      <c r="AT154" s="7">
        <v>22.4</v>
      </c>
      <c r="AU154" s="7">
        <v>19.399999999999999</v>
      </c>
      <c r="AV154" s="7">
        <v>19.899999999999999</v>
      </c>
      <c r="AW154" s="7">
        <v>2.5</v>
      </c>
      <c r="AX154" s="7">
        <v>44.2</v>
      </c>
      <c r="AY154" s="7">
        <v>53.2</v>
      </c>
      <c r="AZ154" s="7">
        <v>32.234200000000001</v>
      </c>
      <c r="BA154" s="7">
        <v>17.400400000000001</v>
      </c>
      <c r="BB154" s="7">
        <v>23.476199999999999</v>
      </c>
      <c r="BC154" s="7">
        <v>19.0639</v>
      </c>
      <c r="BD154" s="7">
        <v>14.1</v>
      </c>
      <c r="BE154" s="7">
        <v>31.727599999999999</v>
      </c>
      <c r="BF154" s="7">
        <v>5.3930999999999996</v>
      </c>
      <c r="BG154" s="7">
        <v>27.005199999999999</v>
      </c>
      <c r="BH154" s="7">
        <v>37.206699999999998</v>
      </c>
      <c r="BI154" s="7">
        <v>103.2183</v>
      </c>
      <c r="BJ154" s="7">
        <v>21.090199999999999</v>
      </c>
      <c r="BK154" s="7">
        <v>26.707899999999999</v>
      </c>
      <c r="BL154" s="7">
        <v>15.7255</v>
      </c>
      <c r="BM154" s="7">
        <v>16.513999999999999</v>
      </c>
      <c r="BN154" s="7">
        <v>20.474799999999998</v>
      </c>
      <c r="BO154" s="7">
        <v>17.874600000000001</v>
      </c>
      <c r="BP154" s="7">
        <v>22.942599999999999</v>
      </c>
      <c r="BQ154" s="7">
        <v>29.805800000000001</v>
      </c>
      <c r="BR154" s="7">
        <v>12.5541</v>
      </c>
      <c r="BS154" s="7">
        <v>7.9626999999999999</v>
      </c>
      <c r="BT154" s="7">
        <v>25.7</v>
      </c>
      <c r="BU154" s="7">
        <v>14.9</v>
      </c>
      <c r="BV154" s="7">
        <v>-6.81</v>
      </c>
      <c r="BW154" s="7">
        <v>-26.11</v>
      </c>
      <c r="BX154" s="7">
        <v>15.4</v>
      </c>
      <c r="BY154" s="7">
        <v>10.5</v>
      </c>
      <c r="BZ154" s="7">
        <v>36.1</v>
      </c>
      <c r="CA154" s="7">
        <v>25.3</v>
      </c>
      <c r="CB154" s="7">
        <v>28</v>
      </c>
      <c r="CC154" s="7">
        <v>15.4</v>
      </c>
      <c r="CD154" s="7">
        <v>-16.5</v>
      </c>
      <c r="CE154" s="7">
        <v>-11</v>
      </c>
      <c r="CF154" s="7">
        <v>6.6</v>
      </c>
      <c r="CG154" s="7">
        <v>94.39</v>
      </c>
      <c r="CH154" s="7">
        <v>10.1</v>
      </c>
      <c r="CI154" s="7">
        <v>-8.6</v>
      </c>
      <c r="CJ154" s="7">
        <v>14</v>
      </c>
      <c r="CK154" s="7">
        <v>16.399999999999999</v>
      </c>
      <c r="CL154" s="7">
        <v>-4</v>
      </c>
      <c r="CM154" s="7">
        <v>-4.3</v>
      </c>
      <c r="CN154" s="7">
        <v>3.3</v>
      </c>
      <c r="CO154" s="7">
        <v>-0.2</v>
      </c>
      <c r="CP154" s="7">
        <v>5</v>
      </c>
      <c r="CQ154" s="7">
        <v>2.1</v>
      </c>
      <c r="CR154" s="7">
        <v>-1.3</v>
      </c>
      <c r="CS154" s="7">
        <v>-1.7</v>
      </c>
      <c r="CT154" s="7">
        <v>-1.3</v>
      </c>
      <c r="CU154" s="7">
        <v>-1.6</v>
      </c>
      <c r="CV154" s="7">
        <v>-1.9</v>
      </c>
      <c r="CW154" s="7">
        <v>14.2</v>
      </c>
      <c r="CX154" s="7">
        <v>14.2</v>
      </c>
      <c r="CY154" s="7">
        <v>14.7</v>
      </c>
      <c r="CZ154" s="7">
        <v>14.3</v>
      </c>
      <c r="DA154" s="7">
        <v>13.9</v>
      </c>
      <c r="DB154" s="7">
        <v>14.7</v>
      </c>
      <c r="DC154" s="7">
        <v>14.8</v>
      </c>
      <c r="DD154" s="7">
        <v>13.1</v>
      </c>
      <c r="DE154" s="7">
        <v>13.2</v>
      </c>
      <c r="DF154" s="7">
        <v>13</v>
      </c>
      <c r="DG154" s="7">
        <v>10.56</v>
      </c>
      <c r="DH154" s="7">
        <v>-1.75</v>
      </c>
      <c r="DI154" s="7">
        <v>1.7</v>
      </c>
      <c r="DJ154" s="7">
        <v>88.29</v>
      </c>
      <c r="DK154" s="7">
        <v>6.14</v>
      </c>
      <c r="DL154" s="7">
        <v>0</v>
      </c>
      <c r="DM154" s="7">
        <v>32850.949999999997</v>
      </c>
      <c r="DN154" s="7">
        <v>13.3</v>
      </c>
      <c r="DO154" s="7">
        <v>7.3</v>
      </c>
      <c r="DP154" s="7">
        <v>14.8</v>
      </c>
      <c r="DQ154" s="7">
        <v>16.3</v>
      </c>
      <c r="DR154" s="7">
        <v>32.47</v>
      </c>
      <c r="DS154" s="7">
        <v>4.46</v>
      </c>
      <c r="DT154" s="7">
        <v>76.17</v>
      </c>
      <c r="DU154" s="7">
        <v>90.57</v>
      </c>
      <c r="DV154" s="7">
        <v>-0.34</v>
      </c>
      <c r="DW154" s="7">
        <v>125.93</v>
      </c>
      <c r="DX154" s="7">
        <v>-257.35000000000002</v>
      </c>
      <c r="DY154" s="7">
        <v>-1.52</v>
      </c>
      <c r="DZ154" s="7">
        <v>0</v>
      </c>
      <c r="EA154" s="7">
        <v>3.35</v>
      </c>
      <c r="EB154" s="7">
        <v>3.28</v>
      </c>
      <c r="EC154" s="7">
        <v>0</v>
      </c>
      <c r="ED154" s="7">
        <v>0</v>
      </c>
      <c r="EE154" s="7">
        <v>0</v>
      </c>
      <c r="EF154" s="7">
        <v>3.4922</v>
      </c>
      <c r="EG154" s="7">
        <v>3.3666999999999998</v>
      </c>
      <c r="EH154" s="7">
        <v>3.26</v>
      </c>
      <c r="EI154" s="7">
        <v>3.1143000000000001</v>
      </c>
      <c r="EJ154" s="7">
        <v>3.1063999999999998</v>
      </c>
      <c r="EK154" s="7">
        <v>3.1713</v>
      </c>
      <c r="EL154" s="7">
        <v>0</v>
      </c>
      <c r="EM154" s="7">
        <v>1.9</v>
      </c>
      <c r="EN154" s="7">
        <v>-3.55</v>
      </c>
      <c r="EO154" s="7">
        <v>96.2</v>
      </c>
      <c r="EP154" s="7">
        <v>7.4999999999999902</v>
      </c>
      <c r="EQ154" s="7">
        <v>4.0999999999999899</v>
      </c>
      <c r="ER154" s="7">
        <v>7.7</v>
      </c>
      <c r="ES154" s="7">
        <v>8.1999999999999993</v>
      </c>
      <c r="ET154" s="7">
        <v>4.0999999999999996</v>
      </c>
      <c r="EU154" s="7">
        <v>7.4</v>
      </c>
      <c r="EV154" s="7">
        <v>9.6999999999999993</v>
      </c>
      <c r="EW154" s="7">
        <v>10.299999999999899</v>
      </c>
      <c r="EX154" s="7">
        <v>5.5</v>
      </c>
      <c r="EY154" s="7">
        <v>6.6999999999999904</v>
      </c>
      <c r="EZ154" s="7">
        <v>10.4</v>
      </c>
      <c r="FA154" s="7">
        <v>6.6999999999999904</v>
      </c>
      <c r="FB154" s="7">
        <v>7.8</v>
      </c>
      <c r="FC154" s="7">
        <v>1.7434000000000001</v>
      </c>
      <c r="FD154" s="7">
        <v>3.1701000000000001</v>
      </c>
      <c r="FE154" s="7">
        <v>1.0181</v>
      </c>
      <c r="FF154" s="7">
        <v>2.0030999999999999</v>
      </c>
      <c r="FG154" s="7">
        <v>182.89212000000001</v>
      </c>
      <c r="FH154" s="7">
        <v>0.84734100000000001</v>
      </c>
      <c r="FI154" s="7">
        <v>416.61122899999998</v>
      </c>
      <c r="FJ154" s="7">
        <v>3.530119</v>
      </c>
      <c r="FK154" s="7">
        <v>-316.61122899999998</v>
      </c>
      <c r="FL154" s="7">
        <v>-2.6827779999999999</v>
      </c>
      <c r="FM154" s="7">
        <v>4.6117029999999897</v>
      </c>
      <c r="FN154" s="7">
        <v>-1.217943</v>
      </c>
      <c r="FO154" s="7">
        <v>-8.1115000000000007E-2</v>
      </c>
      <c r="FP154" s="7">
        <v>5.1485719999999997</v>
      </c>
      <c r="FQ154" s="7">
        <v>16301.047294</v>
      </c>
      <c r="FR154" s="7">
        <v>188.7</v>
      </c>
      <c r="FS154" s="7">
        <v>29.6</v>
      </c>
      <c r="FT154" s="7">
        <v>126.9</v>
      </c>
      <c r="FU154" s="7">
        <v>32.200000000000003</v>
      </c>
      <c r="FV154" s="7">
        <v>14.6</v>
      </c>
      <c r="FW154" s="7">
        <v>17.599999999999898</v>
      </c>
      <c r="FX154" s="7">
        <v>50.999999999999901</v>
      </c>
      <c r="FY154" s="7">
        <v>46.8</v>
      </c>
      <c r="FZ154" s="7">
        <v>13</v>
      </c>
      <c r="GA154" s="7">
        <v>10.559999999999899</v>
      </c>
    </row>
    <row r="155" spans="1:183" x14ac:dyDescent="0.3">
      <c r="A155" s="6">
        <v>41213</v>
      </c>
      <c r="B155" s="7">
        <v>9.6</v>
      </c>
      <c r="C155" s="7">
        <v>0</v>
      </c>
      <c r="D155" s="7">
        <v>0</v>
      </c>
      <c r="E155" s="7">
        <v>0</v>
      </c>
      <c r="F155" s="7">
        <v>7</v>
      </c>
      <c r="G155" s="7">
        <v>11.7</v>
      </c>
      <c r="H155" s="7">
        <v>4.7</v>
      </c>
      <c r="I155" s="7">
        <v>13.8</v>
      </c>
      <c r="J155" s="7">
        <v>0.76</v>
      </c>
      <c r="K155" s="7">
        <v>6.4</v>
      </c>
      <c r="L155" s="7">
        <v>6.05</v>
      </c>
      <c r="M155" s="7">
        <v>-3.52</v>
      </c>
      <c r="N155" s="7">
        <v>5.92</v>
      </c>
      <c r="O155" s="7">
        <v>10.38</v>
      </c>
      <c r="P155" s="7">
        <v>4.5599999999999996</v>
      </c>
      <c r="Q155" s="7">
        <v>-3.2</v>
      </c>
      <c r="R155" s="7">
        <v>4.9000000000000004</v>
      </c>
      <c r="S155" s="7">
        <v>-4</v>
      </c>
      <c r="T155" s="7">
        <v>2.1</v>
      </c>
      <c r="U155" s="7">
        <v>20.5</v>
      </c>
      <c r="V155" s="7">
        <v>14.98</v>
      </c>
      <c r="W155" s="7">
        <v>8.8000000000000007</v>
      </c>
      <c r="X155" s="7">
        <v>8.32</v>
      </c>
      <c r="Y155" s="7">
        <v>50.2</v>
      </c>
      <c r="Z155" s="7">
        <v>52.1</v>
      </c>
      <c r="AA155" s="7">
        <v>55.5</v>
      </c>
      <c r="AB155" s="7">
        <v>49.5</v>
      </c>
      <c r="AC155" s="7">
        <v>53.5</v>
      </c>
      <c r="AD155" s="7">
        <v>4.8609</v>
      </c>
      <c r="AE155" s="7">
        <v>20.7</v>
      </c>
      <c r="AF155" s="7">
        <v>21.4</v>
      </c>
      <c r="AG155" s="7">
        <v>8.6999999999999993</v>
      </c>
      <c r="AH155" s="7">
        <v>12</v>
      </c>
      <c r="AI155" s="7">
        <v>32.700000000000003</v>
      </c>
      <c r="AJ155" s="7">
        <v>18.600000000000001</v>
      </c>
      <c r="AK155" s="7">
        <v>27.6</v>
      </c>
      <c r="AL155" s="7">
        <v>9.3000000000000007</v>
      </c>
      <c r="AM155" s="7">
        <v>-10.1</v>
      </c>
      <c r="AN155" s="7">
        <v>22.1</v>
      </c>
      <c r="AO155" s="7">
        <v>11.8</v>
      </c>
      <c r="AP155" s="7">
        <v>22.1</v>
      </c>
      <c r="AQ155" s="7">
        <v>20.7</v>
      </c>
      <c r="AR155" s="7">
        <v>14.9</v>
      </c>
      <c r="AS155" s="7">
        <v>32.299999999999997</v>
      </c>
      <c r="AT155" s="7">
        <v>21.9</v>
      </c>
      <c r="AU155" s="7">
        <v>20.100000000000001</v>
      </c>
      <c r="AV155" s="7">
        <v>19.7</v>
      </c>
      <c r="AW155" s="7">
        <v>2.6</v>
      </c>
      <c r="AX155" s="7">
        <v>44</v>
      </c>
      <c r="AY155" s="7">
        <v>53.4</v>
      </c>
      <c r="AZ155" s="7">
        <v>32.310099999999998</v>
      </c>
      <c r="BA155" s="7">
        <v>14.7188</v>
      </c>
      <c r="BB155" s="7">
        <v>23.11</v>
      </c>
      <c r="BC155" s="7">
        <v>18.566600000000001</v>
      </c>
      <c r="BD155" s="7">
        <v>16.3</v>
      </c>
      <c r="BE155" s="7">
        <v>33.337299999999999</v>
      </c>
      <c r="BF155" s="7">
        <v>8.5593000000000004</v>
      </c>
      <c r="BG155" s="7">
        <v>29.481000000000002</v>
      </c>
      <c r="BH155" s="7">
        <v>33.673000000000002</v>
      </c>
      <c r="BI155" s="7">
        <v>51.430599999999998</v>
      </c>
      <c r="BJ155" s="7">
        <v>21.055399999999999</v>
      </c>
      <c r="BK155" s="7">
        <v>30.773900000000001</v>
      </c>
      <c r="BL155" s="7">
        <v>17.127199999999998</v>
      </c>
      <c r="BM155" s="7">
        <v>17.5244</v>
      </c>
      <c r="BN155" s="7">
        <v>22.0138</v>
      </c>
      <c r="BO155" s="7">
        <v>19.3231</v>
      </c>
      <c r="BP155" s="7">
        <v>22.516999999999999</v>
      </c>
      <c r="BQ155" s="7">
        <v>35.906799999999997</v>
      </c>
      <c r="BR155" s="7">
        <v>14.1302</v>
      </c>
      <c r="BS155" s="7">
        <v>7.0574000000000003</v>
      </c>
      <c r="BT155" s="7">
        <v>26.7</v>
      </c>
      <c r="BU155" s="7">
        <v>16</v>
      </c>
      <c r="BV155" s="7">
        <v>-0.24</v>
      </c>
      <c r="BW155" s="7">
        <v>2.73</v>
      </c>
      <c r="BX155" s="7">
        <v>15.4</v>
      </c>
      <c r="BY155" s="7">
        <v>10.8</v>
      </c>
      <c r="BZ155" s="7">
        <v>31.4</v>
      </c>
      <c r="CA155" s="7">
        <v>25.8</v>
      </c>
      <c r="CB155" s="7">
        <v>27.2</v>
      </c>
      <c r="CC155" s="7">
        <v>15.4</v>
      </c>
      <c r="CD155" s="7">
        <v>-18</v>
      </c>
      <c r="CE155" s="7">
        <v>-11.8</v>
      </c>
      <c r="CF155" s="7">
        <v>6.1</v>
      </c>
      <c r="CG155" s="7">
        <v>94.56</v>
      </c>
      <c r="CH155" s="7">
        <v>11.6</v>
      </c>
      <c r="CI155" s="7">
        <v>-8.5</v>
      </c>
      <c r="CJ155" s="7">
        <v>13.3</v>
      </c>
      <c r="CK155" s="7">
        <v>17.3</v>
      </c>
      <c r="CL155" s="7">
        <v>-1.1000000000000001</v>
      </c>
      <c r="CM155" s="7">
        <v>-1.2</v>
      </c>
      <c r="CN155" s="7">
        <v>6</v>
      </c>
      <c r="CO155" s="7">
        <v>-0.2</v>
      </c>
      <c r="CP155" s="7">
        <v>7.9</v>
      </c>
      <c r="CQ155" s="7">
        <v>5.0999999999999996</v>
      </c>
      <c r="CR155" s="7">
        <v>-1.1000000000000001</v>
      </c>
      <c r="CS155" s="7">
        <v>-1.5</v>
      </c>
      <c r="CT155" s="7">
        <v>-0.7</v>
      </c>
      <c r="CU155" s="7">
        <v>-1.3</v>
      </c>
      <c r="CV155" s="7">
        <v>-1.8</v>
      </c>
      <c r="CW155" s="7">
        <v>14.5</v>
      </c>
      <c r="CX155" s="7">
        <v>14.5</v>
      </c>
      <c r="CY155" s="7">
        <v>14.8</v>
      </c>
      <c r="CZ155" s="7">
        <v>14.6</v>
      </c>
      <c r="DA155" s="7">
        <v>14</v>
      </c>
      <c r="DB155" s="7">
        <v>14.8</v>
      </c>
      <c r="DC155" s="7">
        <v>15</v>
      </c>
      <c r="DD155" s="7">
        <v>11.7</v>
      </c>
      <c r="DE155" s="7">
        <v>13.5</v>
      </c>
      <c r="DF155" s="9">
        <f>2/3*DF154+1/3*DF157</f>
        <v>12.866666666666665</v>
      </c>
      <c r="DG155" s="9">
        <f>2/3*DG154+1/3*DG157</f>
        <v>10.366666666666667</v>
      </c>
      <c r="DH155" s="7">
        <v>5.32</v>
      </c>
      <c r="DI155" s="7">
        <v>7</v>
      </c>
      <c r="DJ155" s="7">
        <v>87.17</v>
      </c>
      <c r="DK155" s="7">
        <v>6.24</v>
      </c>
      <c r="DL155" s="7">
        <v>0</v>
      </c>
      <c r="DM155" s="7">
        <v>32874.26</v>
      </c>
      <c r="DN155" s="7">
        <v>10.5</v>
      </c>
      <c r="DO155" s="7">
        <v>6.1</v>
      </c>
      <c r="DP155" s="7">
        <v>14.1</v>
      </c>
      <c r="DQ155" s="7">
        <v>15.9</v>
      </c>
      <c r="DR155" s="7">
        <v>-13.87</v>
      </c>
      <c r="DS155" s="7">
        <v>-15.6</v>
      </c>
      <c r="DT155" s="7">
        <v>-15.24</v>
      </c>
      <c r="DU155" s="7">
        <v>11.4</v>
      </c>
      <c r="DV155" s="7">
        <v>-21.15</v>
      </c>
      <c r="DW155" s="7">
        <v>39.25</v>
      </c>
      <c r="DX155" s="7">
        <v>-234.65</v>
      </c>
      <c r="DY155" s="7">
        <v>14.7</v>
      </c>
      <c r="DZ155" s="7">
        <v>0</v>
      </c>
      <c r="EA155" s="7">
        <v>3.35</v>
      </c>
      <c r="EB155" s="7">
        <v>2.9550000000000001</v>
      </c>
      <c r="EC155" s="7">
        <v>0</v>
      </c>
      <c r="ED155" s="7">
        <v>0</v>
      </c>
      <c r="EE155" s="7">
        <v>0</v>
      </c>
      <c r="EF155" s="7">
        <v>3.4375</v>
      </c>
      <c r="EG155" s="7">
        <v>3.2524999999999999</v>
      </c>
      <c r="EH155" s="7">
        <v>3.2542</v>
      </c>
      <c r="EI155" s="7">
        <v>3.1785999999999999</v>
      </c>
      <c r="EJ155" s="7">
        <v>3.2440000000000002</v>
      </c>
      <c r="EK155" s="7">
        <v>3.3673999999999999</v>
      </c>
      <c r="EL155" s="7">
        <v>0</v>
      </c>
      <c r="EM155" s="7">
        <v>1.7</v>
      </c>
      <c r="EN155" s="7">
        <v>-2.76</v>
      </c>
      <c r="EO155" s="7">
        <v>97.3</v>
      </c>
      <c r="EP155" s="7">
        <v>7.7</v>
      </c>
      <c r="EQ155" s="7">
        <v>4.4000000000000004</v>
      </c>
      <c r="ER155" s="7">
        <v>7.9666666666666597</v>
      </c>
      <c r="ES155" s="7">
        <v>8.36666666666666</v>
      </c>
      <c r="ET155" s="7">
        <v>4.43333333333333</v>
      </c>
      <c r="EU155" s="7">
        <v>7.6666666666666599</v>
      </c>
      <c r="EV155" s="7">
        <v>9.6999999999999993</v>
      </c>
      <c r="EW155" s="7">
        <v>10.466666666666599</v>
      </c>
      <c r="EX155" s="7">
        <v>6</v>
      </c>
      <c r="EY155" s="7">
        <v>6.7666666666666604</v>
      </c>
      <c r="EZ155" s="7">
        <v>10.8</v>
      </c>
      <c r="FA155" s="7">
        <v>7.4</v>
      </c>
      <c r="FB155" s="7">
        <v>7.5666666666666602</v>
      </c>
      <c r="FC155" s="7">
        <v>2.0368666666666599</v>
      </c>
      <c r="FD155" s="7">
        <v>3.2276666666666598</v>
      </c>
      <c r="FE155" s="7">
        <v>1.43126666666666</v>
      </c>
      <c r="FF155" s="7">
        <v>2.2556333333333298</v>
      </c>
      <c r="FG155" s="7">
        <v>310.56748800000003</v>
      </c>
      <c r="FH155" s="7">
        <v>1.35451233333333</v>
      </c>
      <c r="FI155" s="7">
        <v>308.14775200000003</v>
      </c>
      <c r="FJ155" s="7">
        <v>3.073709</v>
      </c>
      <c r="FK155" s="7">
        <v>-208.147752</v>
      </c>
      <c r="FL155" s="7">
        <v>-1.71919633333333</v>
      </c>
      <c r="FM155" s="7">
        <v>4.5343499999999999</v>
      </c>
      <c r="FN155" s="7">
        <v>-1.0715463333333299</v>
      </c>
      <c r="FO155" s="7">
        <v>-0.58498066666666704</v>
      </c>
      <c r="FP155" s="7">
        <v>4.9612686666666601</v>
      </c>
      <c r="FQ155" s="7">
        <v>16460.947671333299</v>
      </c>
      <c r="FR155" s="7">
        <v>189.333333333333</v>
      </c>
      <c r="FS155" s="7">
        <v>29.733333333333299</v>
      </c>
      <c r="FT155" s="7">
        <v>127.36666666666601</v>
      </c>
      <c r="FU155" s="7">
        <v>32.233333333333299</v>
      </c>
      <c r="FV155" s="7">
        <v>14.533333333333299</v>
      </c>
      <c r="FW155" s="7">
        <v>17.7</v>
      </c>
      <c r="FX155" s="7">
        <v>51.8</v>
      </c>
      <c r="FY155" s="7">
        <v>47.533333333333303</v>
      </c>
      <c r="FZ155" s="7">
        <v>12.8666666666666</v>
      </c>
      <c r="GA155" s="7">
        <v>10.3666666666666</v>
      </c>
    </row>
    <row r="156" spans="1:183" x14ac:dyDescent="0.3">
      <c r="A156" s="6">
        <v>41243</v>
      </c>
      <c r="B156" s="7">
        <v>10.1</v>
      </c>
      <c r="C156" s="7">
        <v>0</v>
      </c>
      <c r="D156" s="7">
        <v>0</v>
      </c>
      <c r="E156" s="7">
        <v>0</v>
      </c>
      <c r="F156" s="7">
        <v>7.2</v>
      </c>
      <c r="G156" s="7">
        <v>11.8</v>
      </c>
      <c r="H156" s="7">
        <v>6.5</v>
      </c>
      <c r="I156" s="7">
        <v>13.7</v>
      </c>
      <c r="J156" s="7">
        <v>0.86</v>
      </c>
      <c r="K156" s="7">
        <v>7.9</v>
      </c>
      <c r="L156" s="7">
        <v>7.58</v>
      </c>
      <c r="M156" s="7">
        <v>-0.74</v>
      </c>
      <c r="N156" s="7">
        <v>7.04</v>
      </c>
      <c r="O156" s="7">
        <v>12.44</v>
      </c>
      <c r="P156" s="7">
        <v>8.2100000000000009</v>
      </c>
      <c r="Q156" s="7">
        <v>0.5</v>
      </c>
      <c r="R156" s="7">
        <v>10.4</v>
      </c>
      <c r="S156" s="7">
        <v>-1</v>
      </c>
      <c r="T156" s="7">
        <v>6.5</v>
      </c>
      <c r="U156" s="7">
        <v>22.8</v>
      </c>
      <c r="V156" s="7">
        <v>15.86</v>
      </c>
      <c r="W156" s="7">
        <v>8.6</v>
      </c>
      <c r="X156" s="7">
        <v>7.86</v>
      </c>
      <c r="Y156" s="7">
        <v>50.6</v>
      </c>
      <c r="Z156" s="7">
        <v>52.5</v>
      </c>
      <c r="AA156" s="7">
        <v>55.6</v>
      </c>
      <c r="AB156" s="7">
        <v>50.5</v>
      </c>
      <c r="AC156" s="7">
        <v>52.1</v>
      </c>
      <c r="AD156" s="7">
        <v>6.1515000000000004</v>
      </c>
      <c r="AE156" s="7">
        <v>20.7</v>
      </c>
      <c r="AF156" s="7">
        <v>21.4</v>
      </c>
      <c r="AG156" s="7">
        <v>8.8000000000000007</v>
      </c>
      <c r="AH156" s="7">
        <v>11.8</v>
      </c>
      <c r="AI156" s="7">
        <v>33.9</v>
      </c>
      <c r="AJ156" s="7">
        <v>18.8</v>
      </c>
      <c r="AK156" s="7">
        <v>31.3</v>
      </c>
      <c r="AL156" s="7">
        <v>9.8000000000000007</v>
      </c>
      <c r="AM156" s="7">
        <v>-10.4</v>
      </c>
      <c r="AN156" s="7">
        <v>21.6</v>
      </c>
      <c r="AO156" s="7">
        <v>13.7</v>
      </c>
      <c r="AP156" s="7">
        <v>22.2</v>
      </c>
      <c r="AQ156" s="7">
        <v>20</v>
      </c>
      <c r="AR156" s="7">
        <v>15.5</v>
      </c>
      <c r="AS156" s="7">
        <v>30.5</v>
      </c>
      <c r="AT156" s="7">
        <v>21.1</v>
      </c>
      <c r="AU156" s="7">
        <v>20.399999999999999</v>
      </c>
      <c r="AV156" s="7">
        <v>19.899999999999999</v>
      </c>
      <c r="AW156" s="7">
        <v>2.5</v>
      </c>
      <c r="AX156" s="7">
        <v>43.8</v>
      </c>
      <c r="AY156" s="7">
        <v>53.7</v>
      </c>
      <c r="AZ156" s="7">
        <v>30.512499999999999</v>
      </c>
      <c r="BA156" s="7">
        <v>12.213900000000001</v>
      </c>
      <c r="BB156" s="7">
        <v>22.751200000000001</v>
      </c>
      <c r="BC156" s="7">
        <v>16.168600000000001</v>
      </c>
      <c r="BD156" s="7">
        <v>18.7</v>
      </c>
      <c r="BE156" s="7">
        <v>31.3431</v>
      </c>
      <c r="BF156" s="7">
        <v>9.6830999999999996</v>
      </c>
      <c r="BG156" s="7">
        <v>28.405100000000001</v>
      </c>
      <c r="BH156" s="7">
        <v>32.156599999999997</v>
      </c>
      <c r="BI156" s="7">
        <v>52.850099999999998</v>
      </c>
      <c r="BJ156" s="7">
        <v>22.192599999999999</v>
      </c>
      <c r="BK156" s="7">
        <v>33.8874</v>
      </c>
      <c r="BL156" s="7">
        <v>20.020199999999999</v>
      </c>
      <c r="BM156" s="7">
        <v>17.2407</v>
      </c>
      <c r="BN156" s="7">
        <v>23.8005</v>
      </c>
      <c r="BO156" s="7">
        <v>19.886099999999999</v>
      </c>
      <c r="BP156" s="7">
        <v>22.065999999999999</v>
      </c>
      <c r="BQ156" s="7">
        <v>35.193100000000001</v>
      </c>
      <c r="BR156" s="7">
        <v>13.9514</v>
      </c>
      <c r="BS156" s="7">
        <v>6.5456000000000003</v>
      </c>
      <c r="BT156" s="7">
        <v>28.8</v>
      </c>
      <c r="BU156" s="7">
        <v>16.3</v>
      </c>
      <c r="BV156" s="7">
        <v>-5.39</v>
      </c>
      <c r="BW156" s="7">
        <v>15.96</v>
      </c>
      <c r="BX156" s="7">
        <v>16.7</v>
      </c>
      <c r="BY156" s="7">
        <v>11.9</v>
      </c>
      <c r="BZ156" s="7">
        <v>32.700000000000003</v>
      </c>
      <c r="CA156" s="7">
        <v>27.3</v>
      </c>
      <c r="CB156" s="7">
        <v>29.6</v>
      </c>
      <c r="CC156" s="7">
        <v>16.7</v>
      </c>
      <c r="CD156" s="7">
        <v>-14.8</v>
      </c>
      <c r="CE156" s="7">
        <v>-10.3</v>
      </c>
      <c r="CF156" s="7">
        <v>6.9</v>
      </c>
      <c r="CG156" s="7">
        <v>95.71</v>
      </c>
      <c r="CH156" s="7">
        <v>14.1</v>
      </c>
      <c r="CI156" s="7">
        <v>-7.2</v>
      </c>
      <c r="CJ156" s="7">
        <v>13.3</v>
      </c>
      <c r="CK156" s="7">
        <v>14.1</v>
      </c>
      <c r="CL156" s="7">
        <v>2.4</v>
      </c>
      <c r="CM156" s="7">
        <v>2.2999999999999998</v>
      </c>
      <c r="CN156" s="7">
        <v>11.6</v>
      </c>
      <c r="CO156" s="7">
        <v>1.7</v>
      </c>
      <c r="CP156" s="7">
        <v>10.7</v>
      </c>
      <c r="CQ156" s="7">
        <v>8.8000000000000007</v>
      </c>
      <c r="CR156" s="7">
        <v>-0.6</v>
      </c>
      <c r="CS156" s="7">
        <v>-1</v>
      </c>
      <c r="CT156" s="7">
        <v>0.3</v>
      </c>
      <c r="CU156" s="7">
        <v>-0.5</v>
      </c>
      <c r="CV156" s="7">
        <v>-1.6</v>
      </c>
      <c r="CW156" s="7">
        <v>14.9</v>
      </c>
      <c r="CX156" s="7">
        <v>15</v>
      </c>
      <c r="CY156" s="7">
        <v>14.6</v>
      </c>
      <c r="CZ156" s="7">
        <v>15</v>
      </c>
      <c r="DA156" s="7">
        <v>14.2</v>
      </c>
      <c r="DB156" s="7">
        <v>15.1</v>
      </c>
      <c r="DC156" s="7">
        <v>15.3</v>
      </c>
      <c r="DD156" s="7">
        <v>12.6</v>
      </c>
      <c r="DE156" s="7">
        <v>13.6</v>
      </c>
      <c r="DF156" s="9">
        <f>1/3*DF154+2/3*DF157</f>
        <v>12.733333333333331</v>
      </c>
      <c r="DG156" s="9">
        <f>1/3*DG154+2/3*DG157</f>
        <v>10.173333333333334</v>
      </c>
      <c r="DH156" s="7">
        <v>8.16</v>
      </c>
      <c r="DI156" s="7">
        <v>8.3000000000000007</v>
      </c>
      <c r="DJ156" s="7">
        <v>32.85</v>
      </c>
      <c r="DK156" s="7">
        <v>5.77</v>
      </c>
      <c r="DL156" s="7">
        <v>0</v>
      </c>
      <c r="DM156" s="7">
        <v>32976.71</v>
      </c>
      <c r="DN156" s="7">
        <v>10.7</v>
      </c>
      <c r="DO156" s="7">
        <v>5.5</v>
      </c>
      <c r="DP156" s="7">
        <v>13.9</v>
      </c>
      <c r="DQ156" s="7">
        <v>15.7</v>
      </c>
      <c r="DR156" s="7">
        <v>-7.15</v>
      </c>
      <c r="DS156" s="7">
        <v>1.85</v>
      </c>
      <c r="DT156" s="7">
        <v>-23.86</v>
      </c>
      <c r="DU156" s="7">
        <v>67.8</v>
      </c>
      <c r="DV156" s="7">
        <v>-32.659999999999997</v>
      </c>
      <c r="DW156" s="7">
        <v>45.95</v>
      </c>
      <c r="DX156" s="7">
        <v>-12.73</v>
      </c>
      <c r="DY156" s="7">
        <v>-69.47</v>
      </c>
      <c r="DZ156" s="7">
        <v>0</v>
      </c>
      <c r="EA156" s="7">
        <v>3.35</v>
      </c>
      <c r="EB156" s="7">
        <v>2.2532999999999999</v>
      </c>
      <c r="EC156" s="7">
        <v>0</v>
      </c>
      <c r="ED156" s="7">
        <v>0</v>
      </c>
      <c r="EE156" s="7">
        <v>0</v>
      </c>
      <c r="EF156" s="7">
        <v>3.3490000000000002</v>
      </c>
      <c r="EG156" s="7">
        <v>3.5811000000000002</v>
      </c>
      <c r="EH156" s="7">
        <v>3.4636</v>
      </c>
      <c r="EI156" s="7">
        <v>3.42</v>
      </c>
      <c r="EJ156" s="7">
        <v>3.5038999999999998</v>
      </c>
      <c r="EK156" s="7">
        <v>3.6475</v>
      </c>
      <c r="EL156" s="7">
        <v>0</v>
      </c>
      <c r="EM156" s="7">
        <v>2</v>
      </c>
      <c r="EN156" s="7">
        <v>-2.2000000000000002</v>
      </c>
      <c r="EO156" s="7">
        <v>98</v>
      </c>
      <c r="EP156" s="7">
        <v>7.9</v>
      </c>
      <c r="EQ156" s="7">
        <v>4.7</v>
      </c>
      <c r="ER156" s="7">
        <v>8.2333333333333307</v>
      </c>
      <c r="ES156" s="7">
        <v>8.5333333333333297</v>
      </c>
      <c r="ET156" s="7">
        <v>4.7666666666666604</v>
      </c>
      <c r="EU156" s="7">
        <v>7.93333333333333</v>
      </c>
      <c r="EV156" s="7">
        <v>9.6999999999999993</v>
      </c>
      <c r="EW156" s="7">
        <v>10.633333333333301</v>
      </c>
      <c r="EX156" s="7">
        <v>6.5</v>
      </c>
      <c r="EY156" s="7">
        <v>6.8333333333333304</v>
      </c>
      <c r="EZ156" s="7">
        <v>11.2</v>
      </c>
      <c r="FA156" s="7">
        <v>8.1</v>
      </c>
      <c r="FB156" s="7">
        <v>7.3333333333333304</v>
      </c>
      <c r="FC156" s="7">
        <v>2.3303333333333298</v>
      </c>
      <c r="FD156" s="7">
        <v>3.2852333333333301</v>
      </c>
      <c r="FE156" s="7">
        <v>1.84443333333333</v>
      </c>
      <c r="FF156" s="7">
        <v>2.5081666666666602</v>
      </c>
      <c r="FG156" s="7">
        <v>438.24285600000002</v>
      </c>
      <c r="FH156" s="7">
        <v>1.8616836666666601</v>
      </c>
      <c r="FI156" s="7">
        <v>199.68427500000001</v>
      </c>
      <c r="FJ156" s="7">
        <v>2.617299</v>
      </c>
      <c r="FK156" s="7">
        <v>-99.684275</v>
      </c>
      <c r="FL156" s="7">
        <v>-0.75561466666666599</v>
      </c>
      <c r="FM156" s="7">
        <v>4.4569970000000003</v>
      </c>
      <c r="FN156" s="7">
        <v>-0.92514966666666598</v>
      </c>
      <c r="FO156" s="7">
        <v>-1.08884633333333</v>
      </c>
      <c r="FP156" s="7">
        <v>4.7739653333333303</v>
      </c>
      <c r="FQ156" s="7">
        <v>16620.848048666601</v>
      </c>
      <c r="FR156" s="7">
        <v>189.96666666666599</v>
      </c>
      <c r="FS156" s="7">
        <v>29.8666666666666</v>
      </c>
      <c r="FT156" s="7">
        <v>127.833333333333</v>
      </c>
      <c r="FU156" s="7">
        <v>32.266666666666602</v>
      </c>
      <c r="FV156" s="7">
        <v>14.466666666666599</v>
      </c>
      <c r="FW156" s="7">
        <v>17.8</v>
      </c>
      <c r="FX156" s="7">
        <v>52.6</v>
      </c>
      <c r="FY156" s="7">
        <v>48.266666666666602</v>
      </c>
      <c r="FZ156" s="7">
        <v>12.733333333333301</v>
      </c>
      <c r="GA156" s="7">
        <v>10.1733333333333</v>
      </c>
    </row>
    <row r="157" spans="1:183" x14ac:dyDescent="0.3">
      <c r="A157" s="6">
        <v>41274</v>
      </c>
      <c r="B157" s="7">
        <v>10.3</v>
      </c>
      <c r="C157" s="7">
        <v>0</v>
      </c>
      <c r="D157" s="7">
        <v>0</v>
      </c>
      <c r="E157" s="7">
        <v>0</v>
      </c>
      <c r="F157" s="7">
        <v>8</v>
      </c>
      <c r="G157" s="7">
        <v>12.1</v>
      </c>
      <c r="H157" s="7">
        <v>6.9</v>
      </c>
      <c r="I157" s="7">
        <v>12.9</v>
      </c>
      <c r="J157" s="7">
        <v>0.9</v>
      </c>
      <c r="K157" s="7">
        <v>7.6</v>
      </c>
      <c r="L157" s="9">
        <f t="shared" ref="L157:O157" si="175">2/3*L156+1/3*L159</f>
        <v>0.88999999999999968</v>
      </c>
      <c r="M157" s="9">
        <f t="shared" si="175"/>
        <v>-2.1266666666666665</v>
      </c>
      <c r="N157" s="9">
        <f t="shared" si="175"/>
        <v>-0.836666666666666</v>
      </c>
      <c r="O157" s="9">
        <f t="shared" si="175"/>
        <v>9.1999999999999993</v>
      </c>
      <c r="P157" s="9">
        <f>2/3*P156+1/3*P159</f>
        <v>3.1500000000000004</v>
      </c>
      <c r="Q157" s="7">
        <v>1.3</v>
      </c>
      <c r="R157" s="7">
        <v>6.5</v>
      </c>
      <c r="S157" s="7">
        <v>0.9</v>
      </c>
      <c r="T157" s="7">
        <v>-5.0999999999999996</v>
      </c>
      <c r="U157" s="7">
        <v>17.3</v>
      </c>
      <c r="V157" s="7">
        <v>16.93</v>
      </c>
      <c r="W157" s="7">
        <v>8.3000000000000007</v>
      </c>
      <c r="X157" s="7">
        <v>7.19</v>
      </c>
      <c r="Y157" s="7">
        <v>50.6</v>
      </c>
      <c r="Z157" s="7">
        <v>52</v>
      </c>
      <c r="AA157" s="7">
        <v>56.1</v>
      </c>
      <c r="AB157" s="7">
        <v>51.5</v>
      </c>
      <c r="AC157" s="7">
        <v>51.7</v>
      </c>
      <c r="AD157" s="9">
        <f>2/3*AD156+1/3*AD159</f>
        <v>2.8584000000000001</v>
      </c>
      <c r="AE157" s="7">
        <v>20.6</v>
      </c>
      <c r="AF157" s="7">
        <v>21.2</v>
      </c>
      <c r="AG157" s="7">
        <v>8</v>
      </c>
      <c r="AH157" s="7">
        <v>14.5</v>
      </c>
      <c r="AI157" s="7">
        <v>34.299999999999997</v>
      </c>
      <c r="AJ157" s="7">
        <v>18.600000000000001</v>
      </c>
      <c r="AK157" s="7">
        <v>29.7</v>
      </c>
      <c r="AL157" s="7">
        <v>8.4</v>
      </c>
      <c r="AM157" s="7">
        <v>-10.9</v>
      </c>
      <c r="AN157" s="7">
        <v>21.7</v>
      </c>
      <c r="AO157" s="7">
        <v>13.7</v>
      </c>
      <c r="AP157" s="7">
        <v>22.1</v>
      </c>
      <c r="AQ157" s="7">
        <v>20.100000000000001</v>
      </c>
      <c r="AR157" s="7">
        <v>15.2</v>
      </c>
      <c r="AS157" s="7">
        <v>32.191000000000003</v>
      </c>
      <c r="AT157" s="7">
        <v>20.153300000000002</v>
      </c>
      <c r="AU157" s="7">
        <v>20.566800000000001</v>
      </c>
      <c r="AV157" s="7">
        <v>19.7</v>
      </c>
      <c r="AW157" s="7">
        <v>2.5</v>
      </c>
      <c r="AX157" s="7">
        <v>43.5</v>
      </c>
      <c r="AY157" s="7">
        <v>54</v>
      </c>
      <c r="AZ157" s="7">
        <v>32.191000000000003</v>
      </c>
      <c r="BA157" s="7">
        <v>11.7639</v>
      </c>
      <c r="BB157" s="7">
        <v>22.027899999999999</v>
      </c>
      <c r="BC157" s="7">
        <v>12.805899999999999</v>
      </c>
      <c r="BD157" s="7">
        <v>24.6</v>
      </c>
      <c r="BE157" s="7">
        <v>33.016300000000001</v>
      </c>
      <c r="BF157" s="7">
        <v>9.1137999999999995</v>
      </c>
      <c r="BG157" s="7">
        <v>30.2044</v>
      </c>
      <c r="BH157" s="7">
        <v>30.630199999999999</v>
      </c>
      <c r="BI157" s="7">
        <v>46.171700000000001</v>
      </c>
      <c r="BJ157" s="7">
        <v>22.0611</v>
      </c>
      <c r="BK157" s="7">
        <v>37.426200000000001</v>
      </c>
      <c r="BL157" s="7">
        <v>27.792899999999999</v>
      </c>
      <c r="BM157" s="7">
        <v>19.4754</v>
      </c>
      <c r="BN157" s="7">
        <v>26.0106</v>
      </c>
      <c r="BO157" s="7">
        <v>20.259699999999999</v>
      </c>
      <c r="BP157" s="7">
        <v>22.974799999999998</v>
      </c>
      <c r="BQ157" s="7">
        <v>36.238</v>
      </c>
      <c r="BR157" s="7">
        <v>13.702400000000001</v>
      </c>
      <c r="BS157" s="7">
        <v>9.1987000000000005</v>
      </c>
      <c r="BT157" s="7">
        <v>28.6</v>
      </c>
      <c r="BU157" s="7">
        <v>18.100000000000001</v>
      </c>
      <c r="BV157" s="7">
        <v>-4.47</v>
      </c>
      <c r="BW157" s="7">
        <v>46.02</v>
      </c>
      <c r="BX157" s="7">
        <v>16.2</v>
      </c>
      <c r="BY157" s="7">
        <v>11.4</v>
      </c>
      <c r="BZ157" s="7">
        <v>31.6</v>
      </c>
      <c r="CA157" s="7">
        <v>25.4</v>
      </c>
      <c r="CB157" s="7">
        <v>30.1</v>
      </c>
      <c r="CC157" s="7">
        <v>16.2</v>
      </c>
      <c r="CD157" s="7">
        <v>-19.5</v>
      </c>
      <c r="CE157" s="7">
        <v>-16.7</v>
      </c>
      <c r="CF157" s="7">
        <v>5</v>
      </c>
      <c r="CG157" s="7">
        <v>95.59</v>
      </c>
      <c r="CH157" s="7">
        <v>12.7</v>
      </c>
      <c r="CI157" s="7">
        <v>-7.3</v>
      </c>
      <c r="CJ157" s="7">
        <v>13.2</v>
      </c>
      <c r="CK157" s="7">
        <v>7.3</v>
      </c>
      <c r="CL157" s="7">
        <v>1.8</v>
      </c>
      <c r="CM157" s="7">
        <v>2</v>
      </c>
      <c r="CN157" s="7">
        <v>12.4</v>
      </c>
      <c r="CO157" s="7">
        <v>-1.4</v>
      </c>
      <c r="CP157" s="7">
        <v>5.2</v>
      </c>
      <c r="CQ157" s="7">
        <v>11.3</v>
      </c>
      <c r="CR157" s="7">
        <v>-0.1</v>
      </c>
      <c r="CS157" s="7">
        <v>-0.4</v>
      </c>
      <c r="CT157" s="7">
        <v>1.4</v>
      </c>
      <c r="CU157" s="7">
        <v>0.1</v>
      </c>
      <c r="CV157" s="7">
        <v>-1.1000000000000001</v>
      </c>
      <c r="CW157" s="7">
        <v>15.2</v>
      </c>
      <c r="CX157" s="7">
        <v>15.2</v>
      </c>
      <c r="CY157" s="7">
        <v>15.1</v>
      </c>
      <c r="CZ157" s="7">
        <v>15.2</v>
      </c>
      <c r="DA157" s="7">
        <v>15.1</v>
      </c>
      <c r="DB157" s="7">
        <v>15.3</v>
      </c>
      <c r="DC157" s="7">
        <v>15.4</v>
      </c>
      <c r="DD157" s="7">
        <v>14.1</v>
      </c>
      <c r="DE157" s="7">
        <v>13.5</v>
      </c>
      <c r="DF157" s="7">
        <v>12.6</v>
      </c>
      <c r="DG157" s="7">
        <v>9.98</v>
      </c>
      <c r="DH157" s="7">
        <v>7.12</v>
      </c>
      <c r="DI157" s="7">
        <v>9</v>
      </c>
      <c r="DJ157" s="7">
        <v>88.28</v>
      </c>
      <c r="DK157" s="7">
        <v>6.19</v>
      </c>
      <c r="DL157" s="7">
        <v>0</v>
      </c>
      <c r="DM157" s="7">
        <v>33115.89</v>
      </c>
      <c r="DN157" s="7">
        <v>7.7</v>
      </c>
      <c r="DO157" s="7">
        <v>6.5</v>
      </c>
      <c r="DP157" s="7">
        <v>13.8</v>
      </c>
      <c r="DQ157" s="7">
        <v>15</v>
      </c>
      <c r="DR157" s="7">
        <v>-29.02</v>
      </c>
      <c r="DS157" s="7">
        <v>-21.87</v>
      </c>
      <c r="DT157" s="7">
        <v>-45.65</v>
      </c>
      <c r="DU157" s="7">
        <v>39.64</v>
      </c>
      <c r="DV157" s="7">
        <v>-51.76</v>
      </c>
      <c r="DW157" s="7">
        <v>10.49</v>
      </c>
      <c r="DX157" s="7">
        <v>42.36</v>
      </c>
      <c r="DY157" s="7">
        <v>-3.24</v>
      </c>
      <c r="DZ157" s="8">
        <v>0</v>
      </c>
      <c r="EA157" s="7">
        <v>3.35</v>
      </c>
      <c r="EB157" s="7">
        <v>3.8660000000000001</v>
      </c>
      <c r="EC157" s="7">
        <v>0</v>
      </c>
      <c r="ED157" s="7">
        <v>0</v>
      </c>
      <c r="EE157" s="7">
        <v>0</v>
      </c>
      <c r="EF157" s="7">
        <v>3.6114000000000002</v>
      </c>
      <c r="EG157" s="7">
        <v>3.56</v>
      </c>
      <c r="EH157" s="7">
        <v>3.39</v>
      </c>
      <c r="EI157" s="7">
        <v>3.36</v>
      </c>
      <c r="EJ157" s="7">
        <v>3.55</v>
      </c>
      <c r="EK157" s="7">
        <v>3.6949999999999998</v>
      </c>
      <c r="EL157" s="7">
        <v>0</v>
      </c>
      <c r="EM157" s="7">
        <v>2.5</v>
      </c>
      <c r="EN157" s="7">
        <v>-1.94</v>
      </c>
      <c r="EO157" s="7">
        <v>98.4</v>
      </c>
      <c r="EP157" s="7">
        <v>8.1</v>
      </c>
      <c r="EQ157" s="7">
        <v>5</v>
      </c>
      <c r="ER157" s="7">
        <v>8.5</v>
      </c>
      <c r="ES157" s="7">
        <v>8.6999999999999993</v>
      </c>
      <c r="ET157" s="7">
        <v>5.0999999999999899</v>
      </c>
      <c r="EU157" s="7">
        <v>8.1999999999999993</v>
      </c>
      <c r="EV157" s="7">
        <v>9.6999999999999993</v>
      </c>
      <c r="EW157" s="7">
        <v>10.8</v>
      </c>
      <c r="EX157" s="7">
        <v>7</v>
      </c>
      <c r="EY157" s="7">
        <v>6.9</v>
      </c>
      <c r="EZ157" s="7">
        <v>11.6</v>
      </c>
      <c r="FA157" s="7">
        <v>8.8000000000000007</v>
      </c>
      <c r="FB157" s="7">
        <v>7.1</v>
      </c>
      <c r="FC157" s="7">
        <v>2.6238000000000001</v>
      </c>
      <c r="FD157" s="7">
        <v>3.3428</v>
      </c>
      <c r="FE157" s="7">
        <v>2.2576000000000001</v>
      </c>
      <c r="FF157" s="7">
        <v>2.7606999999999902</v>
      </c>
      <c r="FG157" s="7">
        <v>565.91822400000001</v>
      </c>
      <c r="FH157" s="7">
        <v>2.3688549999999902</v>
      </c>
      <c r="FI157" s="7">
        <v>91.220798000000002</v>
      </c>
      <c r="FJ157" s="7">
        <v>2.1608890000000001</v>
      </c>
      <c r="FK157" s="7">
        <v>8.7792019999999997</v>
      </c>
      <c r="FL157" s="7">
        <v>0.20796700000000101</v>
      </c>
      <c r="FM157" s="7">
        <v>4.3796439999999999</v>
      </c>
      <c r="FN157" s="7">
        <v>-0.77875299999999903</v>
      </c>
      <c r="FO157" s="7">
        <v>-1.5927119999999999</v>
      </c>
      <c r="FP157" s="7">
        <v>4.5866619999999996</v>
      </c>
      <c r="FQ157" s="7">
        <v>16780.748425999998</v>
      </c>
      <c r="FR157" s="7">
        <v>190.6</v>
      </c>
      <c r="FS157" s="7">
        <v>30</v>
      </c>
      <c r="FT157" s="7">
        <v>128.29999999999899</v>
      </c>
      <c r="FU157" s="7">
        <v>32.299999999999997</v>
      </c>
      <c r="FV157" s="7">
        <v>14.399999999999901</v>
      </c>
      <c r="FW157" s="7">
        <v>17.899999999999999</v>
      </c>
      <c r="FX157" s="7">
        <v>53.4</v>
      </c>
      <c r="FY157" s="7">
        <v>48.999999999999901</v>
      </c>
      <c r="FZ157" s="7">
        <v>12.6</v>
      </c>
      <c r="GA157" s="7">
        <v>9.98</v>
      </c>
    </row>
    <row r="158" spans="1:183" x14ac:dyDescent="0.3">
      <c r="A158" s="6">
        <v>41305</v>
      </c>
      <c r="B158" s="7">
        <v>17.7</v>
      </c>
      <c r="C158" s="7">
        <v>0</v>
      </c>
      <c r="D158" s="7">
        <v>0</v>
      </c>
      <c r="E158" s="7">
        <v>0</v>
      </c>
      <c r="F158" s="9">
        <f t="shared" ref="F158:H158" si="176">2/3*F157+1/3*F160</f>
        <v>6.7666666666666657</v>
      </c>
      <c r="G158" s="9">
        <f t="shared" si="176"/>
        <v>11.733333333333333</v>
      </c>
      <c r="H158" s="9">
        <f t="shared" si="176"/>
        <v>6.6333333333333329</v>
      </c>
      <c r="I158" s="9">
        <f>2/3*I157+1/3*I160</f>
        <v>13.033333333333333</v>
      </c>
      <c r="J158" s="7">
        <v>0.61</v>
      </c>
      <c r="K158" s="7">
        <v>21.2941</v>
      </c>
      <c r="L158" s="9">
        <f t="shared" ref="L158:O158" si="177">1/3*L156+2/3*L159</f>
        <v>-5.8</v>
      </c>
      <c r="M158" s="9">
        <f t="shared" si="177"/>
        <v>-3.5133333333333332</v>
      </c>
      <c r="N158" s="9">
        <f t="shared" si="177"/>
        <v>-8.7133333333333312</v>
      </c>
      <c r="O158" s="9">
        <f t="shared" si="177"/>
        <v>5.96</v>
      </c>
      <c r="P158" s="9">
        <f>1/3*P156+2/3*P159</f>
        <v>-1.9099999999999997</v>
      </c>
      <c r="Q158" s="7">
        <v>1.6</v>
      </c>
      <c r="R158" s="7">
        <v>16.5</v>
      </c>
      <c r="S158" s="7">
        <v>4.5999999999999996</v>
      </c>
      <c r="T158" s="7">
        <v>13.6</v>
      </c>
      <c r="U158" s="9">
        <f>2/3*U157+1/3*U160</f>
        <v>13.3</v>
      </c>
      <c r="V158" s="9">
        <f t="shared" ref="V158:X158" si="178">V157/2+V159/2</f>
        <v>16.45</v>
      </c>
      <c r="W158" s="9">
        <f t="shared" si="178"/>
        <v>8.8500000000000014</v>
      </c>
      <c r="X158" s="9">
        <f t="shared" si="178"/>
        <v>7.35</v>
      </c>
      <c r="Y158" s="7">
        <v>50.4</v>
      </c>
      <c r="Z158" s="7">
        <v>51.3</v>
      </c>
      <c r="AA158" s="7">
        <v>56.2</v>
      </c>
      <c r="AB158" s="7">
        <v>52.3</v>
      </c>
      <c r="AC158" s="7">
        <v>54</v>
      </c>
      <c r="AD158" s="9">
        <f>1/3*AD156+2/3*AD159</f>
        <v>-0.43469999999999986</v>
      </c>
      <c r="AE158" s="9">
        <f t="shared" ref="AE158:BU158" si="179">AE157/2+AE159/2</f>
        <v>20.9</v>
      </c>
      <c r="AF158" s="9">
        <f t="shared" si="179"/>
        <v>21.65</v>
      </c>
      <c r="AG158" s="9">
        <f t="shared" si="179"/>
        <v>10.35</v>
      </c>
      <c r="AH158" s="9">
        <f t="shared" si="179"/>
        <v>12.3</v>
      </c>
      <c r="AI158" s="9">
        <f t="shared" si="179"/>
        <v>27.65</v>
      </c>
      <c r="AJ158" s="9">
        <f t="shared" si="179"/>
        <v>21.200000000000003</v>
      </c>
      <c r="AK158" s="9">
        <f t="shared" si="179"/>
        <v>32.5</v>
      </c>
      <c r="AL158" s="9">
        <f t="shared" si="179"/>
        <v>13.55</v>
      </c>
      <c r="AM158" s="9">
        <f t="shared" si="179"/>
        <v>-7.5</v>
      </c>
      <c r="AN158" s="9">
        <f t="shared" si="179"/>
        <v>21</v>
      </c>
      <c r="AO158" s="9">
        <f t="shared" si="179"/>
        <v>28.9</v>
      </c>
      <c r="AP158" s="9">
        <f t="shared" si="179"/>
        <v>24.15</v>
      </c>
      <c r="AQ158" s="9">
        <f t="shared" si="179"/>
        <v>21.5</v>
      </c>
      <c r="AR158" s="9">
        <f t="shared" si="179"/>
        <v>6.1499999999999995</v>
      </c>
      <c r="AS158" s="9">
        <f t="shared" si="179"/>
        <v>34.795500000000004</v>
      </c>
      <c r="AT158" s="9">
        <f t="shared" si="179"/>
        <v>17.876650000000001</v>
      </c>
      <c r="AU158" s="9">
        <f t="shared" si="179"/>
        <v>22.7834</v>
      </c>
      <c r="AV158" s="9">
        <f t="shared" si="179"/>
        <v>22.85</v>
      </c>
      <c r="AW158" s="9">
        <f t="shared" si="179"/>
        <v>1.9</v>
      </c>
      <c r="AX158" s="9">
        <f t="shared" si="179"/>
        <v>41.8</v>
      </c>
      <c r="AY158" s="9">
        <f t="shared" si="179"/>
        <v>56.3</v>
      </c>
      <c r="AZ158" s="9">
        <f t="shared" si="179"/>
        <v>34.7455</v>
      </c>
      <c r="BA158" s="9">
        <f t="shared" si="179"/>
        <v>12.481949999999999</v>
      </c>
      <c r="BB158" s="9">
        <f t="shared" si="179"/>
        <v>19.513950000000001</v>
      </c>
      <c r="BC158" s="9">
        <f t="shared" si="179"/>
        <v>16.002949999999998</v>
      </c>
      <c r="BD158" s="9">
        <f t="shared" si="179"/>
        <v>-7.1999999999999993</v>
      </c>
      <c r="BE158" s="9">
        <f t="shared" si="179"/>
        <v>31.358150000000002</v>
      </c>
      <c r="BF158" s="9">
        <f t="shared" si="179"/>
        <v>12.4069</v>
      </c>
      <c r="BG158" s="9">
        <f t="shared" si="179"/>
        <v>32.902200000000001</v>
      </c>
      <c r="BH158" s="9">
        <f t="shared" si="179"/>
        <v>16.7651</v>
      </c>
      <c r="BI158" s="9">
        <f t="shared" si="179"/>
        <v>10.835850000000001</v>
      </c>
      <c r="BJ158" s="9">
        <f t="shared" si="179"/>
        <v>24.080550000000002</v>
      </c>
      <c r="BK158" s="9">
        <f t="shared" si="179"/>
        <v>40.6631</v>
      </c>
      <c r="BL158" s="9">
        <f t="shared" si="179"/>
        <v>34.446449999999999</v>
      </c>
      <c r="BM158" s="9">
        <f t="shared" si="179"/>
        <v>27.7377</v>
      </c>
      <c r="BN158" s="9">
        <f t="shared" si="179"/>
        <v>20.9053</v>
      </c>
      <c r="BO158" s="9">
        <f t="shared" si="179"/>
        <v>23.52985</v>
      </c>
      <c r="BP158" s="9">
        <f t="shared" si="179"/>
        <v>22.037399999999998</v>
      </c>
      <c r="BQ158" s="9">
        <f t="shared" si="179"/>
        <v>32.418999999999997</v>
      </c>
      <c r="BR158" s="9">
        <f t="shared" si="179"/>
        <v>18.449750000000002</v>
      </c>
      <c r="BS158" s="9">
        <f t="shared" si="179"/>
        <v>3.8993500000000001</v>
      </c>
      <c r="BT158" s="9">
        <f t="shared" si="179"/>
        <v>19.350000000000001</v>
      </c>
      <c r="BU158" s="9">
        <f t="shared" si="179"/>
        <v>18.450000000000003</v>
      </c>
      <c r="BV158" s="7">
        <v>-7.27</v>
      </c>
      <c r="BW158" s="7">
        <v>12.3</v>
      </c>
      <c r="BX158" s="9">
        <f t="shared" ref="BX158:CQ158" si="180">BX157/2+BX159/2</f>
        <v>19.5</v>
      </c>
      <c r="BY158" s="9">
        <f t="shared" si="180"/>
        <v>17.399999999999999</v>
      </c>
      <c r="BZ158" s="9">
        <f t="shared" si="180"/>
        <v>42.45</v>
      </c>
      <c r="CA158" s="9">
        <f t="shared" si="180"/>
        <v>23.9</v>
      </c>
      <c r="CB158" s="9">
        <f t="shared" si="180"/>
        <v>19.899999999999999</v>
      </c>
      <c r="CC158" s="9">
        <f t="shared" si="180"/>
        <v>19.5</v>
      </c>
      <c r="CD158" s="9">
        <f t="shared" si="180"/>
        <v>-19.05</v>
      </c>
      <c r="CE158" s="9">
        <f t="shared" si="180"/>
        <v>-14.35</v>
      </c>
      <c r="CF158" s="9">
        <f t="shared" si="180"/>
        <v>-10.3</v>
      </c>
      <c r="CG158" s="9">
        <f t="shared" si="180"/>
        <v>96.754999999999995</v>
      </c>
      <c r="CH158" s="9">
        <f t="shared" si="180"/>
        <v>23.200000000000003</v>
      </c>
      <c r="CI158" s="9">
        <f t="shared" si="180"/>
        <v>3.6999999999999997</v>
      </c>
      <c r="CJ158" s="9">
        <f t="shared" si="180"/>
        <v>14.25</v>
      </c>
      <c r="CK158" s="9">
        <f t="shared" si="180"/>
        <v>20.65</v>
      </c>
      <c r="CL158" s="9">
        <f t="shared" si="180"/>
        <v>25.65</v>
      </c>
      <c r="CM158" s="9">
        <f t="shared" si="180"/>
        <v>28.6</v>
      </c>
      <c r="CN158" s="9">
        <f t="shared" si="180"/>
        <v>27.849999999999998</v>
      </c>
      <c r="CO158" s="9">
        <f t="shared" si="180"/>
        <v>-1.4</v>
      </c>
      <c r="CP158" s="9">
        <f t="shared" si="180"/>
        <v>38.25</v>
      </c>
      <c r="CQ158" s="9">
        <f t="shared" si="180"/>
        <v>45.25</v>
      </c>
      <c r="CR158" s="7">
        <v>0.7</v>
      </c>
      <c r="CS158" s="7">
        <v>0.2</v>
      </c>
      <c r="CT158" s="7">
        <v>2.9</v>
      </c>
      <c r="CU158" s="7">
        <v>0.9</v>
      </c>
      <c r="CV158" s="7">
        <v>-0.6</v>
      </c>
      <c r="CW158" s="9">
        <f t="shared" ref="CW158:DA158" si="181">CW157/2+CW159/2</f>
        <v>13.749949999999998</v>
      </c>
      <c r="CX158" s="9">
        <f t="shared" si="181"/>
        <v>13.6610415</v>
      </c>
      <c r="CY158" s="9">
        <f t="shared" si="181"/>
        <v>14.2703545</v>
      </c>
      <c r="CZ158" s="9">
        <f t="shared" si="181"/>
        <v>13.992127999999999</v>
      </c>
      <c r="DA158" s="9">
        <f t="shared" si="181"/>
        <v>11.750454</v>
      </c>
      <c r="DB158" s="9">
        <f t="shared" ref="DB158:DE158" si="182">DB157/2+DB159/2</f>
        <v>12.75</v>
      </c>
      <c r="DC158" s="9">
        <f t="shared" si="182"/>
        <v>13.2</v>
      </c>
      <c r="DD158" s="9">
        <f t="shared" si="182"/>
        <v>5.4</v>
      </c>
      <c r="DE158" s="9">
        <f t="shared" si="182"/>
        <v>11.95</v>
      </c>
      <c r="DF158" s="9">
        <f>2/3*DF157+1/3*DF160</f>
        <v>11.499999999999998</v>
      </c>
      <c r="DG158" s="9">
        <f>2/3*DG157+1/3*DG160</f>
        <v>9.08</v>
      </c>
      <c r="DH158" s="7">
        <v>46.39</v>
      </c>
      <c r="DI158" s="9">
        <f t="shared" ref="DI158" si="183">DI157/2+DI159/2</f>
        <v>7.95</v>
      </c>
      <c r="DJ158" s="7">
        <v>3.98</v>
      </c>
      <c r="DK158" s="7">
        <v>27.05</v>
      </c>
      <c r="DL158" s="7">
        <v>0</v>
      </c>
      <c r="DM158" s="7">
        <v>34100.61</v>
      </c>
      <c r="DN158" s="7">
        <v>4.4000000000000004</v>
      </c>
      <c r="DO158" s="7">
        <v>15.3</v>
      </c>
      <c r="DP158" s="7">
        <v>15.9</v>
      </c>
      <c r="DQ158" s="7">
        <v>15.4</v>
      </c>
      <c r="DR158" s="7">
        <v>45.25</v>
      </c>
      <c r="DS158" s="7">
        <v>24.59</v>
      </c>
      <c r="DT158" s="7">
        <v>64.7</v>
      </c>
      <c r="DU158" s="7">
        <v>208.71</v>
      </c>
      <c r="DV158" s="7">
        <v>2.5</v>
      </c>
      <c r="DW158" s="7">
        <v>-238.75</v>
      </c>
      <c r="DX158" s="7">
        <v>-104.97</v>
      </c>
      <c r="DY158" s="7">
        <v>-4.6900000000000004</v>
      </c>
      <c r="DZ158" s="7">
        <v>0</v>
      </c>
      <c r="EA158" s="7">
        <v>3.35</v>
      </c>
      <c r="EB158" s="7">
        <v>2.31</v>
      </c>
      <c r="EC158" s="7">
        <v>0</v>
      </c>
      <c r="ED158" s="7">
        <v>0</v>
      </c>
      <c r="EE158" s="7">
        <v>0</v>
      </c>
      <c r="EF158" s="7">
        <v>3.3675000000000002</v>
      </c>
      <c r="EG158" s="7">
        <v>3.25</v>
      </c>
      <c r="EH158" s="7">
        <v>3.18</v>
      </c>
      <c r="EI158" s="7">
        <v>3.1697000000000002</v>
      </c>
      <c r="EJ158" s="7">
        <v>3.4914000000000001</v>
      </c>
      <c r="EK158" s="7">
        <v>3.7688999999999999</v>
      </c>
      <c r="EL158" s="7">
        <v>0</v>
      </c>
      <c r="EM158" s="7">
        <v>2.0305</v>
      </c>
      <c r="EN158" s="7">
        <v>-1.64</v>
      </c>
      <c r="EO158" s="7">
        <v>98.9</v>
      </c>
      <c r="EP158" s="7">
        <v>8.0333333333333297</v>
      </c>
      <c r="EQ158" s="7">
        <v>4.3333333333333304</v>
      </c>
      <c r="ER158" s="7">
        <v>8.2666666666666604</v>
      </c>
      <c r="ES158" s="7">
        <v>8.6</v>
      </c>
      <c r="ET158" s="7">
        <v>4.4666666666666597</v>
      </c>
      <c r="EU158" s="7">
        <v>8</v>
      </c>
      <c r="EV158" s="7">
        <v>9.7666666666666604</v>
      </c>
      <c r="EW158" s="7">
        <v>10.566666666666601</v>
      </c>
      <c r="EX158" s="7">
        <v>6.7666666666666604</v>
      </c>
      <c r="EY158" s="7">
        <v>5.7333333333333298</v>
      </c>
      <c r="EZ158" s="7">
        <v>11.3666666666666</v>
      </c>
      <c r="FA158" s="7">
        <v>9.0666666666666593</v>
      </c>
      <c r="FB158" s="7">
        <v>7.1</v>
      </c>
      <c r="FC158" s="7">
        <v>3.0358666666666601</v>
      </c>
      <c r="FD158" s="7">
        <v>3.74183333333333</v>
      </c>
      <c r="FE158" s="7">
        <v>2.8779666666666599</v>
      </c>
      <c r="FF158" s="7">
        <v>2.96176666666666</v>
      </c>
      <c r="FG158" s="7">
        <v>851.53397700000005</v>
      </c>
      <c r="FH158" s="7">
        <v>3.9039920000000001</v>
      </c>
      <c r="FI158" s="7">
        <v>70.414606000000006</v>
      </c>
      <c r="FJ158" s="7">
        <v>2.1101740000000002</v>
      </c>
      <c r="FK158" s="7">
        <v>29.585394000000001</v>
      </c>
      <c r="FL158" s="7">
        <v>1.79381866666666</v>
      </c>
      <c r="FM158" s="7">
        <v>3.9981413333333302</v>
      </c>
      <c r="FN158" s="7">
        <v>-0.94283899999999998</v>
      </c>
      <c r="FO158" s="7">
        <v>-1.0885813333333301</v>
      </c>
      <c r="FP158" s="7">
        <v>4.34986433333333</v>
      </c>
      <c r="FQ158" s="7">
        <v>16839.566267333299</v>
      </c>
      <c r="FR158" s="7">
        <v>192.433333333333</v>
      </c>
      <c r="FS158" s="7">
        <v>30.3666666666666</v>
      </c>
      <c r="FT158" s="7">
        <v>129.63333333333301</v>
      </c>
      <c r="FU158" s="7">
        <v>32.433333333333302</v>
      </c>
      <c r="FV158" s="7">
        <v>14.3</v>
      </c>
      <c r="FW158" s="7">
        <v>18.133333333333301</v>
      </c>
      <c r="FX158" s="7">
        <v>55</v>
      </c>
      <c r="FY158" s="7">
        <v>49.133333333333297</v>
      </c>
      <c r="FZ158" s="7">
        <v>11.5</v>
      </c>
      <c r="GA158" s="7">
        <v>9.08</v>
      </c>
    </row>
    <row r="159" spans="1:183" x14ac:dyDescent="0.3">
      <c r="A159" s="6">
        <v>41333</v>
      </c>
      <c r="B159" s="7">
        <v>2.2000000000000002</v>
      </c>
      <c r="C159" s="7">
        <v>0</v>
      </c>
      <c r="D159" s="7">
        <v>0</v>
      </c>
      <c r="E159" s="7">
        <v>0</v>
      </c>
      <c r="F159" s="9">
        <f t="shared" ref="F159:H159" si="184">1/3*F157+2/3*F160</f>
        <v>5.5333333333333332</v>
      </c>
      <c r="G159" s="9">
        <f t="shared" si="184"/>
        <v>11.366666666666667</v>
      </c>
      <c r="H159" s="9">
        <f t="shared" si="184"/>
        <v>6.3666666666666663</v>
      </c>
      <c r="I159" s="9">
        <f>1/3*I157+2/3*I160</f>
        <v>13.166666666666668</v>
      </c>
      <c r="J159" s="7">
        <v>0.78</v>
      </c>
      <c r="K159" s="7">
        <v>-13.7</v>
      </c>
      <c r="L159" s="7">
        <v>-12.49</v>
      </c>
      <c r="M159" s="7">
        <v>-4.9000000000000004</v>
      </c>
      <c r="N159" s="7">
        <v>-16.59</v>
      </c>
      <c r="O159" s="7">
        <v>2.72</v>
      </c>
      <c r="P159" s="7">
        <v>-6.97</v>
      </c>
      <c r="Q159" s="7">
        <v>-1.8</v>
      </c>
      <c r="R159" s="7">
        <v>2.2999999999999998</v>
      </c>
      <c r="S159" s="7">
        <v>-5.9</v>
      </c>
      <c r="T159" s="7">
        <v>-3.7</v>
      </c>
      <c r="U159" s="9">
        <f>1/3*U157+2/3*U160</f>
        <v>9.3000000000000007</v>
      </c>
      <c r="V159" s="7">
        <v>15.97</v>
      </c>
      <c r="W159" s="7">
        <v>9.4</v>
      </c>
      <c r="X159" s="7">
        <v>7.51</v>
      </c>
      <c r="Y159" s="7">
        <v>50.1</v>
      </c>
      <c r="Z159" s="7">
        <v>51.2</v>
      </c>
      <c r="AA159" s="7">
        <v>54.5</v>
      </c>
      <c r="AB159" s="7">
        <v>50.4</v>
      </c>
      <c r="AC159" s="7">
        <v>52.1</v>
      </c>
      <c r="AD159" s="7">
        <v>-3.7277999999999998</v>
      </c>
      <c r="AE159" s="7">
        <v>21.2</v>
      </c>
      <c r="AF159" s="7">
        <v>22.1</v>
      </c>
      <c r="AG159" s="7">
        <v>12.7</v>
      </c>
      <c r="AH159" s="7">
        <v>10.1</v>
      </c>
      <c r="AI159" s="7">
        <v>21</v>
      </c>
      <c r="AJ159" s="7">
        <v>23.8</v>
      </c>
      <c r="AK159" s="7">
        <v>35.299999999999997</v>
      </c>
      <c r="AL159" s="7">
        <v>18.7</v>
      </c>
      <c r="AM159" s="7">
        <v>-4.0999999999999996</v>
      </c>
      <c r="AN159" s="7">
        <v>20.3</v>
      </c>
      <c r="AO159" s="7">
        <v>44.1</v>
      </c>
      <c r="AP159" s="7">
        <v>26.2</v>
      </c>
      <c r="AQ159" s="7">
        <v>22.9</v>
      </c>
      <c r="AR159" s="7">
        <v>-2.9</v>
      </c>
      <c r="AS159" s="7">
        <v>37.4</v>
      </c>
      <c r="AT159" s="7">
        <v>15.6</v>
      </c>
      <c r="AU159" s="7">
        <v>25</v>
      </c>
      <c r="AV159" s="7">
        <v>26</v>
      </c>
      <c r="AW159" s="7">
        <v>1.3</v>
      </c>
      <c r="AX159" s="7">
        <v>40.1</v>
      </c>
      <c r="AY159" s="7">
        <v>58.6</v>
      </c>
      <c r="AZ159" s="7">
        <v>37.299999999999997</v>
      </c>
      <c r="BA159" s="7">
        <v>13.2</v>
      </c>
      <c r="BB159" s="7">
        <v>17</v>
      </c>
      <c r="BC159" s="7">
        <v>19.2</v>
      </c>
      <c r="BD159" s="7">
        <v>-39</v>
      </c>
      <c r="BE159" s="7">
        <v>29.7</v>
      </c>
      <c r="BF159" s="7">
        <v>15.7</v>
      </c>
      <c r="BG159" s="7">
        <v>35.6</v>
      </c>
      <c r="BH159" s="7">
        <v>2.9</v>
      </c>
      <c r="BI159" s="7">
        <v>-24.5</v>
      </c>
      <c r="BJ159" s="7">
        <v>26.1</v>
      </c>
      <c r="BK159" s="7">
        <v>43.9</v>
      </c>
      <c r="BL159" s="7">
        <v>41.1</v>
      </c>
      <c r="BM159" s="7">
        <v>36</v>
      </c>
      <c r="BN159" s="7">
        <v>15.8</v>
      </c>
      <c r="BO159" s="7">
        <v>26.8</v>
      </c>
      <c r="BP159" s="7">
        <v>21.1</v>
      </c>
      <c r="BQ159" s="7">
        <v>28.6</v>
      </c>
      <c r="BR159" s="7">
        <v>23.197099999999999</v>
      </c>
      <c r="BS159" s="7">
        <v>-1.4</v>
      </c>
      <c r="BT159" s="7">
        <v>10.1</v>
      </c>
      <c r="BU159" s="7">
        <v>18.8</v>
      </c>
      <c r="BV159" s="7">
        <v>6.32</v>
      </c>
      <c r="BW159" s="7">
        <v>340.47</v>
      </c>
      <c r="BX159" s="7">
        <v>22.8</v>
      </c>
      <c r="BY159" s="7">
        <v>23.4</v>
      </c>
      <c r="BZ159" s="7">
        <v>53.3</v>
      </c>
      <c r="CA159" s="7">
        <v>22.4</v>
      </c>
      <c r="CB159" s="7">
        <v>9.6999999999999993</v>
      </c>
      <c r="CC159" s="7">
        <v>22.8</v>
      </c>
      <c r="CD159" s="7">
        <v>-18.600000000000001</v>
      </c>
      <c r="CE159" s="7">
        <v>-12</v>
      </c>
      <c r="CF159" s="7">
        <v>-25.6</v>
      </c>
      <c r="CG159" s="7">
        <v>97.92</v>
      </c>
      <c r="CH159" s="7">
        <v>33.700000000000003</v>
      </c>
      <c r="CI159" s="7">
        <v>14.7</v>
      </c>
      <c r="CJ159" s="7">
        <v>15.3</v>
      </c>
      <c r="CK159" s="7">
        <v>34</v>
      </c>
      <c r="CL159" s="7">
        <v>49.5</v>
      </c>
      <c r="CM159" s="7">
        <v>55.2</v>
      </c>
      <c r="CN159" s="7">
        <v>43.3</v>
      </c>
      <c r="CO159" s="7">
        <v>-1.4</v>
      </c>
      <c r="CP159" s="7">
        <v>71.3</v>
      </c>
      <c r="CQ159" s="7">
        <v>79.2</v>
      </c>
      <c r="CR159" s="7">
        <v>1.9</v>
      </c>
      <c r="CS159" s="7">
        <v>1</v>
      </c>
      <c r="CT159" s="7">
        <v>4.9000000000000004</v>
      </c>
      <c r="CU159" s="7">
        <v>1.6</v>
      </c>
      <c r="CV159" s="7">
        <v>0.1</v>
      </c>
      <c r="CW159" s="7">
        <v>12.299899999999999</v>
      </c>
      <c r="CX159" s="7">
        <v>12.122083</v>
      </c>
      <c r="CY159" s="7">
        <v>13.440709</v>
      </c>
      <c r="CZ159" s="7">
        <v>12.784255999999999</v>
      </c>
      <c r="DA159" s="7">
        <v>8.4009079999999994</v>
      </c>
      <c r="DB159" s="7">
        <v>10.199999999999999</v>
      </c>
      <c r="DC159" s="7">
        <v>11</v>
      </c>
      <c r="DD159" s="7">
        <v>-3.3</v>
      </c>
      <c r="DE159" s="7">
        <v>10.4</v>
      </c>
      <c r="DF159" s="9">
        <f>1/3*DF157+2/3*DF160</f>
        <v>10.399999999999999</v>
      </c>
      <c r="DG159" s="9">
        <f>1/3*DG157+2/3*DG160</f>
        <v>8.18</v>
      </c>
      <c r="DH159" s="7">
        <v>-13.56</v>
      </c>
      <c r="DI159" s="7">
        <v>6.9</v>
      </c>
      <c r="DJ159" s="7">
        <v>146.5</v>
      </c>
      <c r="DK159" s="7">
        <v>14.37</v>
      </c>
      <c r="DL159" s="7">
        <v>0</v>
      </c>
      <c r="DM159" s="7">
        <v>33954.18</v>
      </c>
      <c r="DN159" s="7">
        <v>17.2</v>
      </c>
      <c r="DO159" s="7">
        <v>9.5</v>
      </c>
      <c r="DP159" s="7">
        <v>15.2</v>
      </c>
      <c r="DQ159" s="7">
        <v>15</v>
      </c>
      <c r="DR159" s="7">
        <v>-12.76</v>
      </c>
      <c r="DS159" s="7">
        <v>-62.01</v>
      </c>
      <c r="DT159" s="7">
        <v>99.57</v>
      </c>
      <c r="DU159" s="7">
        <v>85.76</v>
      </c>
      <c r="DV159" s="7">
        <v>-22.39</v>
      </c>
      <c r="DW159" s="7">
        <v>-51.64</v>
      </c>
      <c r="DX159" s="7">
        <v>-205.03</v>
      </c>
      <c r="DY159" s="7">
        <v>-79.89</v>
      </c>
      <c r="DZ159" s="7">
        <v>0</v>
      </c>
      <c r="EA159" s="9">
        <f>EA158+1/6*(EA164-EA158)</f>
        <v>3.5250000000000004</v>
      </c>
      <c r="EB159" s="7">
        <v>4.0110000000000001</v>
      </c>
      <c r="EC159" s="7">
        <v>0</v>
      </c>
      <c r="ED159" s="7">
        <v>0</v>
      </c>
      <c r="EE159" s="7">
        <v>0</v>
      </c>
      <c r="EF159" s="7">
        <v>3.4773000000000001</v>
      </c>
      <c r="EG159" s="7">
        <v>3.2069000000000001</v>
      </c>
      <c r="EH159" s="7">
        <v>3.3050000000000002</v>
      </c>
      <c r="EI159" s="7">
        <v>3.3794</v>
      </c>
      <c r="EJ159" s="7">
        <v>3.4609999999999999</v>
      </c>
      <c r="EK159" s="7">
        <v>3.6995</v>
      </c>
      <c r="EL159" s="7">
        <v>0</v>
      </c>
      <c r="EM159" s="7">
        <v>3.2198000000000002</v>
      </c>
      <c r="EN159" s="7">
        <v>-1.63</v>
      </c>
      <c r="EO159" s="7">
        <v>98.9</v>
      </c>
      <c r="EP159" s="7">
        <v>7.9666666666666597</v>
      </c>
      <c r="EQ159" s="7">
        <v>3.6666666666666599</v>
      </c>
      <c r="ER159" s="7">
        <v>8.0333333333333297</v>
      </c>
      <c r="ES159" s="7">
        <v>8.5</v>
      </c>
      <c r="ET159" s="7">
        <v>3.8333333333333299</v>
      </c>
      <c r="EU159" s="7">
        <v>7.8</v>
      </c>
      <c r="EV159" s="7">
        <v>9.8333333333333304</v>
      </c>
      <c r="EW159" s="7">
        <v>10.3333333333333</v>
      </c>
      <c r="EX159" s="7">
        <v>6.5333333333333297</v>
      </c>
      <c r="EY159" s="7">
        <v>4.5666666666666602</v>
      </c>
      <c r="EZ159" s="7">
        <v>11.133333333333301</v>
      </c>
      <c r="FA159" s="7">
        <v>9.3333333333333304</v>
      </c>
      <c r="FB159" s="7">
        <v>7.1</v>
      </c>
      <c r="FC159" s="7">
        <v>3.4479333333333302</v>
      </c>
      <c r="FD159" s="7">
        <v>4.1408666666666596</v>
      </c>
      <c r="FE159" s="7">
        <v>3.49833333333333</v>
      </c>
      <c r="FF159" s="7">
        <v>3.1628333333333298</v>
      </c>
      <c r="FG159" s="7">
        <v>1137.1497300000001</v>
      </c>
      <c r="FH159" s="7">
        <v>5.4391290000000003</v>
      </c>
      <c r="FI159" s="7">
        <v>49.608414000000003</v>
      </c>
      <c r="FJ159" s="7">
        <v>2.0594589999999999</v>
      </c>
      <c r="FK159" s="7">
        <v>50.391585999999997</v>
      </c>
      <c r="FL159" s="7">
        <v>3.3796703333333298</v>
      </c>
      <c r="FM159" s="7">
        <v>3.6166386666666601</v>
      </c>
      <c r="FN159" s="7">
        <v>-1.1069249999999999</v>
      </c>
      <c r="FO159" s="7">
        <v>-0.58445066666666601</v>
      </c>
      <c r="FP159" s="7">
        <v>4.1130666666666604</v>
      </c>
      <c r="FQ159" s="7">
        <v>16898.3841086666</v>
      </c>
      <c r="FR159" s="7">
        <v>194.266666666666</v>
      </c>
      <c r="FS159" s="7">
        <v>30.733333333333299</v>
      </c>
      <c r="FT159" s="7">
        <v>130.96666666666599</v>
      </c>
      <c r="FU159" s="7">
        <v>32.566666666666599</v>
      </c>
      <c r="FV159" s="7">
        <v>14.2</v>
      </c>
      <c r="FW159" s="7">
        <v>18.3666666666666</v>
      </c>
      <c r="FX159" s="7">
        <v>56.6</v>
      </c>
      <c r="FY159" s="7">
        <v>49.266666666666602</v>
      </c>
      <c r="FZ159" s="7">
        <v>10.4</v>
      </c>
      <c r="GA159" s="7">
        <v>8.18</v>
      </c>
    </row>
    <row r="160" spans="1:183" x14ac:dyDescent="0.3">
      <c r="A160" s="6">
        <v>41364</v>
      </c>
      <c r="B160" s="7">
        <v>8.9</v>
      </c>
      <c r="C160" s="7">
        <v>0</v>
      </c>
      <c r="D160" s="7">
        <v>0</v>
      </c>
      <c r="E160" s="7">
        <v>0</v>
      </c>
      <c r="F160" s="7">
        <v>4.3</v>
      </c>
      <c r="G160" s="7">
        <v>11</v>
      </c>
      <c r="H160" s="7">
        <v>6.1</v>
      </c>
      <c r="I160" s="7">
        <v>13.3</v>
      </c>
      <c r="J160" s="7">
        <v>0.72</v>
      </c>
      <c r="K160" s="7">
        <v>2.1</v>
      </c>
      <c r="L160" s="7">
        <v>1.94</v>
      </c>
      <c r="M160" s="7">
        <v>-8.43</v>
      </c>
      <c r="N160" s="7">
        <v>2.89</v>
      </c>
      <c r="O160" s="7">
        <v>-0.36</v>
      </c>
      <c r="P160" s="7">
        <v>-0.11</v>
      </c>
      <c r="Q160" s="7">
        <v>-2.4</v>
      </c>
      <c r="R160" s="7">
        <v>16.600000000000001</v>
      </c>
      <c r="S160" s="7">
        <v>-1.5</v>
      </c>
      <c r="T160" s="7">
        <v>15.1</v>
      </c>
      <c r="U160" s="7">
        <v>5.3</v>
      </c>
      <c r="V160" s="7">
        <v>14.86</v>
      </c>
      <c r="W160" s="7">
        <v>8.1</v>
      </c>
      <c r="X160" s="7">
        <v>8.82</v>
      </c>
      <c r="Y160" s="7">
        <v>50.9</v>
      </c>
      <c r="Z160" s="7">
        <v>52.7</v>
      </c>
      <c r="AA160" s="7">
        <v>55.6</v>
      </c>
      <c r="AB160" s="7">
        <v>51.7</v>
      </c>
      <c r="AC160" s="7">
        <v>54.3</v>
      </c>
      <c r="AD160" s="7">
        <v>4.3495999999999997</v>
      </c>
      <c r="AE160" s="7">
        <v>20.9</v>
      </c>
      <c r="AF160" s="7">
        <v>21.7</v>
      </c>
      <c r="AG160" s="7">
        <v>12.8</v>
      </c>
      <c r="AH160" s="7">
        <v>9.9</v>
      </c>
      <c r="AI160" s="7">
        <v>26.5</v>
      </c>
      <c r="AJ160" s="7">
        <v>19.600000000000001</v>
      </c>
      <c r="AK160" s="7">
        <v>21.8</v>
      </c>
      <c r="AL160" s="7">
        <v>11.1</v>
      </c>
      <c r="AM160" s="7">
        <v>6.3</v>
      </c>
      <c r="AN160" s="7">
        <v>17</v>
      </c>
      <c r="AO160" s="7">
        <v>42.8</v>
      </c>
      <c r="AP160" s="7">
        <v>25.1</v>
      </c>
      <c r="AQ160" s="7">
        <v>21.3</v>
      </c>
      <c r="AR160" s="7">
        <v>2.9</v>
      </c>
      <c r="AS160" s="7">
        <v>31.4</v>
      </c>
      <c r="AT160" s="7">
        <v>16.2</v>
      </c>
      <c r="AU160" s="7">
        <v>24.5</v>
      </c>
      <c r="AV160" s="7">
        <v>22.6</v>
      </c>
      <c r="AW160" s="7">
        <v>1.6</v>
      </c>
      <c r="AX160" s="7">
        <v>42.4</v>
      </c>
      <c r="AY160" s="7">
        <v>56</v>
      </c>
      <c r="AZ160" s="7">
        <v>32.9</v>
      </c>
      <c r="BA160" s="7">
        <v>2.7</v>
      </c>
      <c r="BB160" s="7">
        <v>18.7</v>
      </c>
      <c r="BC160" s="7">
        <v>15.3</v>
      </c>
      <c r="BD160" s="7">
        <v>-23.9</v>
      </c>
      <c r="BE160" s="7">
        <v>29.1</v>
      </c>
      <c r="BF160" s="7">
        <v>22</v>
      </c>
      <c r="BG160" s="7">
        <v>29.2</v>
      </c>
      <c r="BH160" s="7">
        <v>-1.1000000000000001</v>
      </c>
      <c r="BI160" s="7">
        <v>-17.8</v>
      </c>
      <c r="BJ160" s="7">
        <v>24.1</v>
      </c>
      <c r="BK160" s="7">
        <v>32.799999999999997</v>
      </c>
      <c r="BL160" s="7">
        <v>20.399999999999999</v>
      </c>
      <c r="BM160" s="7">
        <v>36.5</v>
      </c>
      <c r="BN160" s="7">
        <v>7.8</v>
      </c>
      <c r="BO160" s="7">
        <v>27.6</v>
      </c>
      <c r="BP160" s="7">
        <v>17.3</v>
      </c>
      <c r="BQ160" s="7">
        <v>37.299999999999997</v>
      </c>
      <c r="BR160" s="7">
        <v>25.5961</v>
      </c>
      <c r="BS160" s="7">
        <v>-5.0999999999999996</v>
      </c>
      <c r="BT160" s="7">
        <v>14</v>
      </c>
      <c r="BU160" s="7">
        <v>19.100000000000001</v>
      </c>
      <c r="BV160" s="7">
        <v>5.65</v>
      </c>
      <c r="BW160" s="7">
        <v>-40.33</v>
      </c>
      <c r="BX160" s="7">
        <v>20.2</v>
      </c>
      <c r="BY160" s="7">
        <v>21.1</v>
      </c>
      <c r="BZ160" s="7">
        <v>44.1</v>
      </c>
      <c r="CA160" s="7">
        <v>21.2</v>
      </c>
      <c r="CB160" s="7">
        <v>6.9</v>
      </c>
      <c r="CC160" s="7">
        <v>20.2</v>
      </c>
      <c r="CD160" s="7">
        <v>-22</v>
      </c>
      <c r="CE160" s="7">
        <v>-10.199999999999999</v>
      </c>
      <c r="CF160" s="7">
        <v>-13.4</v>
      </c>
      <c r="CG160" s="7">
        <v>97.56</v>
      </c>
      <c r="CH160" s="7">
        <v>29.3</v>
      </c>
      <c r="CI160" s="7">
        <v>-2.7</v>
      </c>
      <c r="CJ160" s="7">
        <v>17</v>
      </c>
      <c r="CK160" s="7">
        <v>8.9</v>
      </c>
      <c r="CL160" s="7">
        <v>37.1</v>
      </c>
      <c r="CM160" s="7">
        <v>41.2</v>
      </c>
      <c r="CN160" s="7">
        <v>19.2</v>
      </c>
      <c r="CO160" s="7">
        <v>1.4</v>
      </c>
      <c r="CP160" s="7">
        <v>59.7</v>
      </c>
      <c r="CQ160" s="7">
        <v>61.8</v>
      </c>
      <c r="CR160" s="7">
        <v>3.3</v>
      </c>
      <c r="CS160" s="7">
        <v>1.8</v>
      </c>
      <c r="CT160" s="7">
        <v>7.5</v>
      </c>
      <c r="CU160" s="7">
        <v>2.2999999999999998</v>
      </c>
      <c r="CV160" s="7">
        <v>0.7</v>
      </c>
      <c r="CW160" s="7">
        <v>12.600300000000001</v>
      </c>
      <c r="CX160" s="7">
        <v>12.226011</v>
      </c>
      <c r="CY160" s="7">
        <v>15.032959</v>
      </c>
      <c r="CZ160" s="7">
        <v>13.076751</v>
      </c>
      <c r="DA160" s="7">
        <v>8.7150789999999994</v>
      </c>
      <c r="DB160" s="7">
        <v>10.5</v>
      </c>
      <c r="DC160" s="7">
        <v>11.4</v>
      </c>
      <c r="DD160" s="7">
        <v>-1.1000000000000001</v>
      </c>
      <c r="DE160" s="7">
        <v>11.7</v>
      </c>
      <c r="DF160" s="7">
        <v>9.3000000000000007</v>
      </c>
      <c r="DG160" s="7">
        <v>7.28</v>
      </c>
      <c r="DH160" s="7">
        <v>10.69</v>
      </c>
      <c r="DI160" s="7">
        <v>5.5</v>
      </c>
      <c r="DJ160" s="7">
        <v>-117.49</v>
      </c>
      <c r="DK160" s="7">
        <v>13.48</v>
      </c>
      <c r="DL160" s="7">
        <v>0</v>
      </c>
      <c r="DM160" s="7">
        <v>34426.49</v>
      </c>
      <c r="DN160" s="7">
        <v>12.4</v>
      </c>
      <c r="DO160" s="7">
        <v>11.9</v>
      </c>
      <c r="DP160" s="7">
        <v>15.7</v>
      </c>
      <c r="DQ160" s="7">
        <v>14.9</v>
      </c>
      <c r="DR160" s="7">
        <v>5.05</v>
      </c>
      <c r="DS160" s="7">
        <v>-13.16</v>
      </c>
      <c r="DT160" s="7">
        <v>57.28</v>
      </c>
      <c r="DU160" s="7">
        <v>35.840000000000003</v>
      </c>
      <c r="DV160" s="7">
        <v>-5.61</v>
      </c>
      <c r="DW160" s="7">
        <v>43.05</v>
      </c>
      <c r="DX160" s="7">
        <v>73.010000000000005</v>
      </c>
      <c r="DY160" s="7">
        <v>-34.26</v>
      </c>
      <c r="DZ160" s="7">
        <v>0</v>
      </c>
      <c r="EA160" s="9">
        <f>EA158+2/6*(EA164-EA158)</f>
        <v>3.7</v>
      </c>
      <c r="EB160" s="7">
        <v>2.6840000000000002</v>
      </c>
      <c r="EC160" s="7">
        <v>0</v>
      </c>
      <c r="ED160" s="7">
        <v>0</v>
      </c>
      <c r="EE160" s="7">
        <v>0</v>
      </c>
      <c r="EF160" s="7">
        <v>3.25</v>
      </c>
      <c r="EG160" s="7">
        <v>3.15</v>
      </c>
      <c r="EH160" s="7">
        <v>3.26</v>
      </c>
      <c r="EI160" s="7">
        <v>3.2707999999999999</v>
      </c>
      <c r="EJ160" s="7">
        <v>3.4866999999999999</v>
      </c>
      <c r="EK160" s="7">
        <v>3.6675</v>
      </c>
      <c r="EL160" s="7">
        <v>0</v>
      </c>
      <c r="EM160" s="7">
        <v>2.0695999999999999</v>
      </c>
      <c r="EN160" s="7">
        <v>-1.92</v>
      </c>
      <c r="EO160" s="7">
        <v>98.3</v>
      </c>
      <c r="EP160" s="7">
        <v>7.8999999999999897</v>
      </c>
      <c r="EQ160" s="7">
        <v>2.9999999999999898</v>
      </c>
      <c r="ER160" s="7">
        <v>7.8</v>
      </c>
      <c r="ES160" s="7">
        <v>8.4</v>
      </c>
      <c r="ET160" s="7">
        <v>3.2</v>
      </c>
      <c r="EU160" s="7">
        <v>7.6</v>
      </c>
      <c r="EV160" s="7">
        <v>9.9</v>
      </c>
      <c r="EW160" s="7">
        <v>10.1</v>
      </c>
      <c r="EX160" s="7">
        <v>6.3</v>
      </c>
      <c r="EY160" s="7">
        <v>3.3999999999999901</v>
      </c>
      <c r="EZ160" s="7">
        <v>10.9</v>
      </c>
      <c r="FA160" s="7">
        <v>9.6</v>
      </c>
      <c r="FB160" s="7">
        <v>7.1</v>
      </c>
      <c r="FC160" s="7">
        <v>3.86</v>
      </c>
      <c r="FD160" s="7">
        <v>4.5398999999999896</v>
      </c>
      <c r="FE160" s="7">
        <v>4.1186999999999996</v>
      </c>
      <c r="FF160" s="7">
        <v>3.3639000000000001</v>
      </c>
      <c r="FG160" s="7">
        <v>1422.7654829999999</v>
      </c>
      <c r="FH160" s="7">
        <v>6.9742660000000001</v>
      </c>
      <c r="FI160" s="7">
        <v>28.802222</v>
      </c>
      <c r="FJ160" s="7">
        <v>2.0087440000000001</v>
      </c>
      <c r="FK160" s="7">
        <v>71.197778</v>
      </c>
      <c r="FL160" s="7">
        <v>4.965522</v>
      </c>
      <c r="FM160" s="7">
        <v>3.23513599999999</v>
      </c>
      <c r="FN160" s="7">
        <v>-1.2710109999999999</v>
      </c>
      <c r="FO160" s="7">
        <v>-8.0319999999999003E-2</v>
      </c>
      <c r="FP160" s="7">
        <v>3.87626899999999</v>
      </c>
      <c r="FQ160" s="7">
        <v>16957.201949999901</v>
      </c>
      <c r="FR160" s="7">
        <v>196.1</v>
      </c>
      <c r="FS160" s="7">
        <v>31.1</v>
      </c>
      <c r="FT160" s="7">
        <v>132.29999999999899</v>
      </c>
      <c r="FU160" s="7">
        <v>32.699999999999903</v>
      </c>
      <c r="FV160" s="7">
        <v>14.1</v>
      </c>
      <c r="FW160" s="7">
        <v>18.599999999999898</v>
      </c>
      <c r="FX160" s="7">
        <v>58.2</v>
      </c>
      <c r="FY160" s="7">
        <v>49.4</v>
      </c>
      <c r="FZ160" s="7">
        <v>9.3000000000000007</v>
      </c>
      <c r="GA160" s="7">
        <v>7.28</v>
      </c>
    </row>
    <row r="161" spans="1:183" x14ac:dyDescent="0.3">
      <c r="A161" s="6">
        <v>41394</v>
      </c>
      <c r="B161" s="7">
        <v>9.3000000000000007</v>
      </c>
      <c r="C161" s="7">
        <v>0</v>
      </c>
      <c r="D161" s="7">
        <v>0</v>
      </c>
      <c r="E161" s="7">
        <v>0</v>
      </c>
      <c r="F161" s="7">
        <v>4.3</v>
      </c>
      <c r="G161" s="7">
        <v>10.9</v>
      </c>
      <c r="H161" s="7">
        <v>7.4</v>
      </c>
      <c r="I161" s="7">
        <v>13.6</v>
      </c>
      <c r="J161" s="7">
        <v>0.8</v>
      </c>
      <c r="K161" s="7">
        <v>6.2</v>
      </c>
      <c r="L161" s="7">
        <v>6.78</v>
      </c>
      <c r="M161" s="7">
        <v>5.91</v>
      </c>
      <c r="N161" s="7">
        <v>7.63</v>
      </c>
      <c r="O161" s="7">
        <v>8.9</v>
      </c>
      <c r="P161" s="7">
        <v>0.02</v>
      </c>
      <c r="Q161" s="7">
        <v>-6.47</v>
      </c>
      <c r="R161" s="7">
        <v>6.38</v>
      </c>
      <c r="S161" s="7">
        <v>-5.39</v>
      </c>
      <c r="T161" s="7">
        <v>2.14</v>
      </c>
      <c r="U161" s="7">
        <v>9.3000000000000007</v>
      </c>
      <c r="V161" s="7">
        <v>13.3</v>
      </c>
      <c r="W161" s="7">
        <v>7.4</v>
      </c>
      <c r="X161" s="7">
        <v>8</v>
      </c>
      <c r="Y161" s="7">
        <v>50.6</v>
      </c>
      <c r="Z161" s="7">
        <v>52.6</v>
      </c>
      <c r="AA161" s="7">
        <v>54.5</v>
      </c>
      <c r="AB161" s="7">
        <v>50.4</v>
      </c>
      <c r="AC161" s="7">
        <v>51.1</v>
      </c>
      <c r="AD161" s="7">
        <v>5.3102999999999998</v>
      </c>
      <c r="AE161" s="7">
        <v>20.6</v>
      </c>
      <c r="AF161" s="7">
        <v>21.4</v>
      </c>
      <c r="AG161" s="7">
        <v>12.9</v>
      </c>
      <c r="AH161" s="7">
        <v>6</v>
      </c>
      <c r="AI161" s="7">
        <v>29.3</v>
      </c>
      <c r="AJ161" s="7">
        <v>20.9</v>
      </c>
      <c r="AK161" s="7">
        <v>20.7</v>
      </c>
      <c r="AL161" s="7">
        <v>13.9</v>
      </c>
      <c r="AM161" s="7">
        <v>-0.2</v>
      </c>
      <c r="AN161" s="7">
        <v>18.3</v>
      </c>
      <c r="AO161" s="7">
        <v>44.3</v>
      </c>
      <c r="AP161" s="7">
        <v>23.6</v>
      </c>
      <c r="AQ161" s="7">
        <v>21.6</v>
      </c>
      <c r="AR161" s="7">
        <v>6.3</v>
      </c>
      <c r="AS161" s="7">
        <v>32.1</v>
      </c>
      <c r="AT161" s="7">
        <v>16.3</v>
      </c>
      <c r="AU161" s="7">
        <v>23.9</v>
      </c>
      <c r="AV161" s="7">
        <v>21</v>
      </c>
      <c r="AW161" s="7">
        <v>1.9</v>
      </c>
      <c r="AX161" s="7">
        <v>42.8</v>
      </c>
      <c r="AY161" s="7">
        <v>55.2</v>
      </c>
      <c r="AZ161" s="7">
        <v>31.9</v>
      </c>
      <c r="BA161" s="7">
        <v>5.2</v>
      </c>
      <c r="BB161" s="7">
        <v>18.399999999999999</v>
      </c>
      <c r="BC161" s="7">
        <v>13.6</v>
      </c>
      <c r="BD161" s="7">
        <v>-10</v>
      </c>
      <c r="BE161" s="7">
        <v>27.8</v>
      </c>
      <c r="BF161" s="7">
        <v>23.7</v>
      </c>
      <c r="BG161" s="7">
        <v>23</v>
      </c>
      <c r="BH161" s="7">
        <v>4</v>
      </c>
      <c r="BI161" s="7">
        <v>-5.0999999999999996</v>
      </c>
      <c r="BJ161" s="7">
        <v>24.4</v>
      </c>
      <c r="BK161" s="7">
        <v>32.1</v>
      </c>
      <c r="BL161" s="7">
        <v>13.7</v>
      </c>
      <c r="BM161" s="7">
        <v>30.8</v>
      </c>
      <c r="BN161" s="7">
        <v>13.2</v>
      </c>
      <c r="BO161" s="7">
        <v>23.3</v>
      </c>
      <c r="BP161" s="7">
        <v>21.1</v>
      </c>
      <c r="BQ161" s="7">
        <v>34.9</v>
      </c>
      <c r="BR161" s="7">
        <v>24.036300000000001</v>
      </c>
      <c r="BS161" s="7">
        <v>-9.4</v>
      </c>
      <c r="BT161" s="7">
        <v>15.7</v>
      </c>
      <c r="BU161" s="7">
        <v>18.8</v>
      </c>
      <c r="BV161" s="7">
        <v>0.4</v>
      </c>
      <c r="BW161" s="7">
        <v>-14.02</v>
      </c>
      <c r="BX161" s="7">
        <v>21.1</v>
      </c>
      <c r="BY161" s="7">
        <v>21.3</v>
      </c>
      <c r="BZ161" s="7">
        <v>48.6</v>
      </c>
      <c r="CA161" s="7">
        <v>22.7</v>
      </c>
      <c r="CB161" s="7">
        <v>9.6</v>
      </c>
      <c r="CC161" s="7">
        <v>21.1</v>
      </c>
      <c r="CD161" s="7">
        <v>-8.6</v>
      </c>
      <c r="CE161" s="7">
        <v>10.6</v>
      </c>
      <c r="CF161" s="7">
        <v>-1.4</v>
      </c>
      <c r="CG161" s="7">
        <v>97.35</v>
      </c>
      <c r="CH161" s="7">
        <v>33.5</v>
      </c>
      <c r="CI161" s="7">
        <v>1.9</v>
      </c>
      <c r="CJ161" s="7">
        <v>17.2</v>
      </c>
      <c r="CK161" s="7">
        <v>6.6</v>
      </c>
      <c r="CL161" s="7">
        <v>38</v>
      </c>
      <c r="CM161" s="7">
        <v>41.1</v>
      </c>
      <c r="CN161" s="7">
        <v>32.9</v>
      </c>
      <c r="CO161" s="7">
        <v>5.8</v>
      </c>
      <c r="CP161" s="7">
        <v>59.3</v>
      </c>
      <c r="CQ161" s="7">
        <v>59.9</v>
      </c>
      <c r="CR161" s="7">
        <v>4.5</v>
      </c>
      <c r="CS161" s="7">
        <v>2.5</v>
      </c>
      <c r="CT161" s="7">
        <v>8.8000000000000007</v>
      </c>
      <c r="CU161" s="7">
        <v>2.9</v>
      </c>
      <c r="CV161" s="7">
        <v>1.4</v>
      </c>
      <c r="CW161" s="7">
        <v>12.8</v>
      </c>
      <c r="CX161" s="7">
        <v>12.64378</v>
      </c>
      <c r="CY161" s="7">
        <v>13.838039999999999</v>
      </c>
      <c r="CZ161" s="7">
        <v>13.400149000000001</v>
      </c>
      <c r="DA161" s="7">
        <v>7.856255</v>
      </c>
      <c r="DB161" s="7">
        <v>11.5</v>
      </c>
      <c r="DC161" s="7">
        <v>12.7</v>
      </c>
      <c r="DD161" s="7">
        <v>-2.8</v>
      </c>
      <c r="DE161" s="7">
        <v>11.8</v>
      </c>
      <c r="DF161" s="9">
        <f>2/3*DF160+1/3*DF163</f>
        <v>9.2333333333333343</v>
      </c>
      <c r="DG161" s="9">
        <f>2/3*DG160+1/3*DG163</f>
        <v>7.2566666666666668</v>
      </c>
      <c r="DH161" s="7">
        <v>13.38</v>
      </c>
      <c r="DI161" s="7">
        <v>13</v>
      </c>
      <c r="DJ161" s="7">
        <v>-1.04</v>
      </c>
      <c r="DK161" s="7">
        <v>14.02</v>
      </c>
      <c r="DL161" s="7">
        <v>0</v>
      </c>
      <c r="DM161" s="7">
        <v>35344.82</v>
      </c>
      <c r="DN161" s="7">
        <v>10.8</v>
      </c>
      <c r="DO161" s="7">
        <v>11.9</v>
      </c>
      <c r="DP161" s="7">
        <v>16.100000000000001</v>
      </c>
      <c r="DQ161" s="7">
        <v>14.9</v>
      </c>
      <c r="DR161" s="7">
        <v>16.21</v>
      </c>
      <c r="DS161" s="7">
        <v>-22.93</v>
      </c>
      <c r="DT161" s="7">
        <v>114.53</v>
      </c>
      <c r="DU161" s="7">
        <v>161.58000000000001</v>
      </c>
      <c r="DV161" s="7">
        <v>-21.45</v>
      </c>
      <c r="DW161" s="7">
        <v>-78.5</v>
      </c>
      <c r="DX161" s="7">
        <v>-204.68</v>
      </c>
      <c r="DY161" s="7">
        <v>20.29</v>
      </c>
      <c r="DZ161" s="7">
        <v>0</v>
      </c>
      <c r="EA161" s="9">
        <f>EA158+3/6*(EA164-EA158)</f>
        <v>3.875</v>
      </c>
      <c r="EB161" s="7">
        <v>2.83</v>
      </c>
      <c r="EC161" s="7">
        <v>0</v>
      </c>
      <c r="ED161" s="7">
        <v>0</v>
      </c>
      <c r="EE161" s="7">
        <v>0</v>
      </c>
      <c r="EF161" s="7">
        <v>3.3</v>
      </c>
      <c r="EG161" s="7">
        <v>3.3</v>
      </c>
      <c r="EH161" s="7">
        <v>3.32</v>
      </c>
      <c r="EI161" s="7">
        <v>3.24</v>
      </c>
      <c r="EJ161" s="7">
        <v>3.395</v>
      </c>
      <c r="EK161" s="7">
        <v>3.5125000000000002</v>
      </c>
      <c r="EL161" s="7">
        <v>0</v>
      </c>
      <c r="EM161" s="7">
        <v>2.3860999999999999</v>
      </c>
      <c r="EN161" s="7">
        <v>-2.62</v>
      </c>
      <c r="EO161" s="7">
        <v>97.9</v>
      </c>
      <c r="EP161" s="7">
        <v>7.8</v>
      </c>
      <c r="EQ161" s="7">
        <v>2.86666666666666</v>
      </c>
      <c r="ER161" s="7">
        <v>7.7333333333333298</v>
      </c>
      <c r="ES161" s="7">
        <v>8.36666666666666</v>
      </c>
      <c r="ET161" s="7">
        <v>3.0666666666666602</v>
      </c>
      <c r="EU161" s="7">
        <v>7.5</v>
      </c>
      <c r="EV161" s="7">
        <v>9.8333333333333304</v>
      </c>
      <c r="EW161" s="7">
        <v>10.233333333333301</v>
      </c>
      <c r="EX161" s="7">
        <v>6.3</v>
      </c>
      <c r="EY161" s="7">
        <v>3.5</v>
      </c>
      <c r="EZ161" s="7">
        <v>10.533333333333299</v>
      </c>
      <c r="FA161" s="7">
        <v>8.8000000000000007</v>
      </c>
      <c r="FB161" s="7">
        <v>7.36666666666666</v>
      </c>
      <c r="FC161" s="7">
        <v>4.2785666666666602</v>
      </c>
      <c r="FD161" s="7">
        <v>4.8655333333333299</v>
      </c>
      <c r="FE161" s="7">
        <v>4.7876666666666603</v>
      </c>
      <c r="FF161" s="7">
        <v>3.5071333333333299</v>
      </c>
      <c r="FG161" s="7">
        <v>1189.70853333333</v>
      </c>
      <c r="FH161" s="7">
        <v>5.6959270000000002</v>
      </c>
      <c r="FI161" s="7">
        <v>38.858535666666597</v>
      </c>
      <c r="FJ161" s="7">
        <v>1.95624666666666</v>
      </c>
      <c r="FK161" s="7">
        <v>61.141464333333303</v>
      </c>
      <c r="FL161" s="7">
        <v>3.7396803333333302</v>
      </c>
      <c r="FM161" s="7">
        <v>3.47792566666666</v>
      </c>
      <c r="FN161" s="7">
        <v>-1.2667280000000001</v>
      </c>
      <c r="FO161" s="7">
        <v>-0.35958933333333298</v>
      </c>
      <c r="FP161" s="7">
        <v>3.9739580000000001</v>
      </c>
      <c r="FQ161" s="7">
        <v>16985.4805556666</v>
      </c>
      <c r="FR161" s="7">
        <v>197.5</v>
      </c>
      <c r="FS161" s="7">
        <v>31.533333333333299</v>
      </c>
      <c r="FT161" s="7">
        <v>132.9</v>
      </c>
      <c r="FU161" s="7">
        <v>33.066666666666599</v>
      </c>
      <c r="FV161" s="7">
        <v>14.233333333333301</v>
      </c>
      <c r="FW161" s="7">
        <v>18.8333333333333</v>
      </c>
      <c r="FX161" s="7">
        <v>57.866666666666603</v>
      </c>
      <c r="FY161" s="7">
        <v>49.033333333333303</v>
      </c>
      <c r="FZ161" s="7">
        <v>9.2333333333333307</v>
      </c>
      <c r="GA161" s="7">
        <v>7.2566666666666597</v>
      </c>
    </row>
    <row r="162" spans="1:183" x14ac:dyDescent="0.3">
      <c r="A162" s="6">
        <v>41425</v>
      </c>
      <c r="B162" s="7">
        <v>9.1999999999999993</v>
      </c>
      <c r="C162" s="7">
        <v>0</v>
      </c>
      <c r="D162" s="7">
        <v>0</v>
      </c>
      <c r="E162" s="7">
        <v>0</v>
      </c>
      <c r="F162" s="7">
        <v>4.4000000000000004</v>
      </c>
      <c r="G162" s="7">
        <v>10.7</v>
      </c>
      <c r="H162" s="7">
        <v>8.1</v>
      </c>
      <c r="I162" s="7">
        <v>13</v>
      </c>
      <c r="J162" s="7">
        <v>0.74</v>
      </c>
      <c r="K162" s="7">
        <v>4.0999999999999996</v>
      </c>
      <c r="L162" s="7">
        <v>5.0221419999999997</v>
      </c>
      <c r="M162" s="7">
        <v>-8.6776000000000006E-2</v>
      </c>
      <c r="N162" s="7">
        <v>4.7978379999999996</v>
      </c>
      <c r="O162" s="7">
        <v>8.6908379999999994</v>
      </c>
      <c r="P162" s="7">
        <v>4.286918</v>
      </c>
      <c r="Q162" s="7">
        <v>-6.46</v>
      </c>
      <c r="R162" s="7">
        <v>9.1</v>
      </c>
      <c r="S162" s="7">
        <v>-7.36</v>
      </c>
      <c r="T162" s="7">
        <v>4.57</v>
      </c>
      <c r="U162" s="7">
        <v>15.5</v>
      </c>
      <c r="V162" s="7">
        <v>13.7</v>
      </c>
      <c r="W162" s="7">
        <v>6.8</v>
      </c>
      <c r="X162" s="7">
        <v>7.1</v>
      </c>
      <c r="Y162" s="7">
        <v>50.8</v>
      </c>
      <c r="Z162" s="7">
        <v>53.3</v>
      </c>
      <c r="AA162" s="7">
        <v>54.3</v>
      </c>
      <c r="AB162" s="7">
        <v>49.2</v>
      </c>
      <c r="AC162" s="7">
        <v>51.2</v>
      </c>
      <c r="AD162" s="7">
        <v>4.1946000000000003</v>
      </c>
      <c r="AE162" s="7">
        <v>20.399999999999999</v>
      </c>
      <c r="AF162" s="7">
        <v>21.3</v>
      </c>
      <c r="AG162" s="7">
        <v>8.8000000000000007</v>
      </c>
      <c r="AH162" s="7">
        <v>5.6</v>
      </c>
      <c r="AI162" s="7">
        <v>22</v>
      </c>
      <c r="AJ162" s="7">
        <v>20.2</v>
      </c>
      <c r="AK162" s="7">
        <v>21</v>
      </c>
      <c r="AL162" s="7">
        <v>12.8</v>
      </c>
      <c r="AM162" s="7">
        <v>-4.7</v>
      </c>
      <c r="AN162" s="7">
        <v>17.899999999999999</v>
      </c>
      <c r="AO162" s="7">
        <v>43.2</v>
      </c>
      <c r="AP162" s="7">
        <v>23.6</v>
      </c>
      <c r="AQ162" s="7">
        <v>20.3</v>
      </c>
      <c r="AR162" s="7">
        <v>6.2</v>
      </c>
      <c r="AS162" s="7">
        <v>31.1</v>
      </c>
      <c r="AT162" s="7">
        <v>15.7</v>
      </c>
      <c r="AU162" s="7">
        <v>23.9</v>
      </c>
      <c r="AV162" s="7">
        <v>20.399999999999999</v>
      </c>
      <c r="AW162" s="7">
        <v>2.1</v>
      </c>
      <c r="AX162" s="7">
        <v>43.2</v>
      </c>
      <c r="AY162" s="7">
        <v>54.7</v>
      </c>
      <c r="AZ162" s="7">
        <v>30.7</v>
      </c>
      <c r="BA162" s="7">
        <v>7.1</v>
      </c>
      <c r="BB162" s="7">
        <v>17.8</v>
      </c>
      <c r="BC162" s="7">
        <v>11.3</v>
      </c>
      <c r="BD162" s="7">
        <v>-9.1999999999999993</v>
      </c>
      <c r="BE162" s="7">
        <v>32</v>
      </c>
      <c r="BF162" s="7">
        <v>23.7</v>
      </c>
      <c r="BG162" s="7">
        <v>24.1</v>
      </c>
      <c r="BH162" s="7">
        <v>6.3</v>
      </c>
      <c r="BI162" s="7">
        <v>-14.1</v>
      </c>
      <c r="BJ162" s="7">
        <v>23.6</v>
      </c>
      <c r="BK162" s="7">
        <v>35.299999999999997</v>
      </c>
      <c r="BL162" s="7">
        <v>15.8</v>
      </c>
      <c r="BM162" s="7">
        <v>32.5</v>
      </c>
      <c r="BN162" s="7">
        <v>11</v>
      </c>
      <c r="BO162" s="7">
        <v>22.9</v>
      </c>
      <c r="BP162" s="7">
        <v>21.9</v>
      </c>
      <c r="BQ162" s="7">
        <v>35.200000000000003</v>
      </c>
      <c r="BR162" s="7">
        <v>24.125</v>
      </c>
      <c r="BS162" s="7">
        <v>-12.6</v>
      </c>
      <c r="BT162" s="7">
        <v>15.6</v>
      </c>
      <c r="BU162" s="7">
        <v>18.8</v>
      </c>
      <c r="BV162" s="7">
        <v>0.28999999999999998</v>
      </c>
      <c r="BW162" s="7">
        <v>-10.63</v>
      </c>
      <c r="BX162" s="7">
        <v>20.6</v>
      </c>
      <c r="BY162" s="7">
        <v>21.6</v>
      </c>
      <c r="BZ162" s="7">
        <v>41</v>
      </c>
      <c r="CA162" s="7">
        <v>24.1</v>
      </c>
      <c r="CB162" s="7">
        <v>5.7</v>
      </c>
      <c r="CC162" s="7">
        <v>20.6</v>
      </c>
      <c r="CD162" s="7">
        <v>-13.1</v>
      </c>
      <c r="CE162" s="7">
        <v>3.7</v>
      </c>
      <c r="CF162" s="7">
        <v>0.9</v>
      </c>
      <c r="CG162" s="7">
        <v>97.26</v>
      </c>
      <c r="CH162" s="7">
        <v>32</v>
      </c>
      <c r="CI162" s="7">
        <v>1</v>
      </c>
      <c r="CJ162" s="7">
        <v>16</v>
      </c>
      <c r="CK162" s="7">
        <v>5.3</v>
      </c>
      <c r="CL162" s="7">
        <v>35.6</v>
      </c>
      <c r="CM162" s="7">
        <v>37.6</v>
      </c>
      <c r="CN162" s="7">
        <v>35.5</v>
      </c>
      <c r="CO162" s="7">
        <v>11.8</v>
      </c>
      <c r="CP162" s="7">
        <v>54.9</v>
      </c>
      <c r="CQ162" s="7">
        <v>52.2</v>
      </c>
      <c r="CR162" s="7">
        <v>5.7</v>
      </c>
      <c r="CS162" s="7">
        <v>3</v>
      </c>
      <c r="CT162" s="7">
        <v>10.1</v>
      </c>
      <c r="CU162" s="7">
        <v>3.4</v>
      </c>
      <c r="CV162" s="7">
        <v>2</v>
      </c>
      <c r="CW162" s="7">
        <v>12.892200000000001</v>
      </c>
      <c r="CX162" s="7">
        <v>12.602073000000001</v>
      </c>
      <c r="CY162" s="7">
        <v>14.829103</v>
      </c>
      <c r="CZ162" s="7">
        <v>13.349024</v>
      </c>
      <c r="DA162" s="7">
        <v>9.2237799999999996</v>
      </c>
      <c r="DB162" s="7">
        <v>10.7</v>
      </c>
      <c r="DC162" s="7">
        <v>11.8</v>
      </c>
      <c r="DD162" s="7">
        <v>-1.8</v>
      </c>
      <c r="DE162" s="7">
        <v>12.1</v>
      </c>
      <c r="DF162" s="9">
        <f>1/3*DF160+2/3*DF163</f>
        <v>9.1666666666666661</v>
      </c>
      <c r="DG162" s="9">
        <f>1/3*DG160+2/3*DG163</f>
        <v>7.2333333333333334</v>
      </c>
      <c r="DH162" s="7">
        <v>9.81</v>
      </c>
      <c r="DI162" s="7">
        <v>9.6999999999999993</v>
      </c>
      <c r="DJ162" s="7">
        <v>13.6</v>
      </c>
      <c r="DK162" s="7">
        <v>10.88</v>
      </c>
      <c r="DL162" s="7">
        <v>0</v>
      </c>
      <c r="DM162" s="7">
        <v>35148.07</v>
      </c>
      <c r="DN162" s="7">
        <v>10.8</v>
      </c>
      <c r="DO162" s="7">
        <v>11.3</v>
      </c>
      <c r="DP162" s="7">
        <v>15.8</v>
      </c>
      <c r="DQ162" s="7">
        <v>14.5</v>
      </c>
      <c r="DR162" s="7">
        <v>-15.61</v>
      </c>
      <c r="DS162" s="7">
        <v>-44.74</v>
      </c>
      <c r="DT162" s="7">
        <v>38.880000000000003</v>
      </c>
      <c r="DU162" s="7">
        <v>78.900000000000006</v>
      </c>
      <c r="DV162" s="7">
        <v>-50.43</v>
      </c>
      <c r="DW162" s="7">
        <v>21.31</v>
      </c>
      <c r="DX162" s="7">
        <v>-30.14</v>
      </c>
      <c r="DY162" s="7">
        <v>74.7</v>
      </c>
      <c r="DZ162" s="7">
        <v>0</v>
      </c>
      <c r="EA162" s="9">
        <f>EA158+4/6*(EA164-EA158)</f>
        <v>4.0500000000000007</v>
      </c>
      <c r="EB162" s="7">
        <v>4.5010000000000003</v>
      </c>
      <c r="EC162" s="7">
        <v>0</v>
      </c>
      <c r="ED162" s="7">
        <v>0</v>
      </c>
      <c r="EE162" s="7">
        <v>0</v>
      </c>
      <c r="EF162" s="7">
        <v>3.6415000000000002</v>
      </c>
      <c r="EG162" s="7">
        <v>3.3712</v>
      </c>
      <c r="EH162" s="7">
        <v>3.33</v>
      </c>
      <c r="EI162" s="7">
        <v>3.3113000000000001</v>
      </c>
      <c r="EJ162" s="7">
        <v>3.3782999999999999</v>
      </c>
      <c r="EK162" s="7">
        <v>3.5238</v>
      </c>
      <c r="EL162" s="7">
        <v>0</v>
      </c>
      <c r="EM162" s="7">
        <v>2.0981000000000001</v>
      </c>
      <c r="EN162" s="7">
        <v>-2.87</v>
      </c>
      <c r="EO162" s="7">
        <v>97.7</v>
      </c>
      <c r="EP162" s="7">
        <v>7.7</v>
      </c>
      <c r="EQ162" s="7">
        <v>2.7333333333333298</v>
      </c>
      <c r="ER162" s="7">
        <v>7.6666666666666599</v>
      </c>
      <c r="ES162" s="7">
        <v>8.3333333333333304</v>
      </c>
      <c r="ET162" s="7">
        <v>2.93333333333333</v>
      </c>
      <c r="EU162" s="7">
        <v>7.4</v>
      </c>
      <c r="EV162" s="7">
        <v>9.7666666666666604</v>
      </c>
      <c r="EW162" s="7">
        <v>10.3666666666666</v>
      </c>
      <c r="EX162" s="7">
        <v>6.3</v>
      </c>
      <c r="EY162" s="7">
        <v>3.6</v>
      </c>
      <c r="EZ162" s="7">
        <v>10.1666666666666</v>
      </c>
      <c r="FA162" s="7">
        <v>8</v>
      </c>
      <c r="FB162" s="7">
        <v>7.6333333333333302</v>
      </c>
      <c r="FC162" s="7">
        <v>4.6971333333333298</v>
      </c>
      <c r="FD162" s="7">
        <v>5.1911666666666596</v>
      </c>
      <c r="FE162" s="7">
        <v>5.4566333333333299</v>
      </c>
      <c r="FF162" s="7">
        <v>3.6503666666666601</v>
      </c>
      <c r="FG162" s="7">
        <v>956.65158366666606</v>
      </c>
      <c r="FH162" s="7">
        <v>4.4175880000000003</v>
      </c>
      <c r="FI162" s="7">
        <v>48.914849333333301</v>
      </c>
      <c r="FJ162" s="7">
        <v>1.90374933333333</v>
      </c>
      <c r="FK162" s="7">
        <v>51.0851506666666</v>
      </c>
      <c r="FL162" s="7">
        <v>2.5138386666666599</v>
      </c>
      <c r="FM162" s="7">
        <v>3.72071533333333</v>
      </c>
      <c r="FN162" s="7">
        <v>-1.262445</v>
      </c>
      <c r="FO162" s="7">
        <v>-0.63885866666666602</v>
      </c>
      <c r="FP162" s="7">
        <v>4.0716469999999996</v>
      </c>
      <c r="FQ162" s="7">
        <v>17013.759161333299</v>
      </c>
      <c r="FR162" s="7">
        <v>198.9</v>
      </c>
      <c r="FS162" s="7">
        <v>31.966666666666601</v>
      </c>
      <c r="FT162" s="7">
        <v>133.5</v>
      </c>
      <c r="FU162" s="7">
        <v>33.433333333333302</v>
      </c>
      <c r="FV162" s="7">
        <v>14.3666666666666</v>
      </c>
      <c r="FW162" s="7">
        <v>19.066666666666599</v>
      </c>
      <c r="FX162" s="7">
        <v>57.533333333333303</v>
      </c>
      <c r="FY162" s="7">
        <v>48.6666666666666</v>
      </c>
      <c r="FZ162" s="7">
        <v>9.1666666666666607</v>
      </c>
      <c r="GA162" s="7">
        <v>7.2333333333333298</v>
      </c>
    </row>
    <row r="163" spans="1:183" x14ac:dyDescent="0.3">
      <c r="A163" s="6">
        <v>41455</v>
      </c>
      <c r="B163" s="7">
        <v>8.9</v>
      </c>
      <c r="C163" s="7">
        <v>5.8</v>
      </c>
      <c r="D163" s="7">
        <v>9.6</v>
      </c>
      <c r="E163" s="7">
        <v>6.6</v>
      </c>
      <c r="F163" s="7">
        <v>6.3</v>
      </c>
      <c r="G163" s="7">
        <v>10.5</v>
      </c>
      <c r="H163" s="7">
        <v>7.8</v>
      </c>
      <c r="I163" s="7">
        <v>10.9</v>
      </c>
      <c r="J163" s="7">
        <v>0.62</v>
      </c>
      <c r="K163" s="7">
        <v>6.01</v>
      </c>
      <c r="L163" s="7">
        <v>6.295814</v>
      </c>
      <c r="M163" s="7">
        <v>-7.1122500000000004</v>
      </c>
      <c r="N163" s="7">
        <v>5.7273069999999997</v>
      </c>
      <c r="O163" s="7">
        <v>10.530060000000001</v>
      </c>
      <c r="P163" s="7">
        <v>9.3239169999999998</v>
      </c>
      <c r="Q163" s="7">
        <v>-0.7</v>
      </c>
      <c r="R163" s="7">
        <v>11.2</v>
      </c>
      <c r="S163" s="7">
        <v>-2.1</v>
      </c>
      <c r="T163" s="7">
        <v>8.5</v>
      </c>
      <c r="U163" s="7">
        <v>6.3</v>
      </c>
      <c r="V163" s="7">
        <v>13.77</v>
      </c>
      <c r="W163" s="7">
        <v>6.6</v>
      </c>
      <c r="X163" s="7">
        <v>7.2</v>
      </c>
      <c r="Y163" s="7">
        <v>50.1</v>
      </c>
      <c r="Z163" s="7">
        <v>52</v>
      </c>
      <c r="AA163" s="7">
        <v>53.9</v>
      </c>
      <c r="AB163" s="7">
        <v>48.2</v>
      </c>
      <c r="AC163" s="7">
        <v>51.3</v>
      </c>
      <c r="AD163" s="7">
        <v>6.1134000000000004</v>
      </c>
      <c r="AE163" s="7">
        <v>20.100000000000001</v>
      </c>
      <c r="AF163" s="7">
        <v>21.3</v>
      </c>
      <c r="AG163" s="7">
        <v>7.5</v>
      </c>
      <c r="AH163" s="7">
        <v>3.9</v>
      </c>
      <c r="AI163" s="7">
        <v>27</v>
      </c>
      <c r="AJ163" s="7">
        <v>20.100000000000001</v>
      </c>
      <c r="AK163" s="7">
        <v>18.899999999999999</v>
      </c>
      <c r="AL163" s="7">
        <v>13</v>
      </c>
      <c r="AM163" s="7">
        <v>-8.4</v>
      </c>
      <c r="AN163" s="7">
        <v>18.600000000000001</v>
      </c>
      <c r="AO163" s="7">
        <v>39.5</v>
      </c>
      <c r="AP163" s="7">
        <v>24.2</v>
      </c>
      <c r="AQ163" s="7">
        <v>18</v>
      </c>
      <c r="AR163" s="7">
        <v>5.5</v>
      </c>
      <c r="AS163" s="7">
        <v>33.5</v>
      </c>
      <c r="AT163" s="7">
        <v>15.6</v>
      </c>
      <c r="AU163" s="7">
        <v>23.5</v>
      </c>
      <c r="AV163" s="7">
        <v>20.3</v>
      </c>
      <c r="AW163" s="7">
        <v>2.1</v>
      </c>
      <c r="AX163" s="7">
        <v>43</v>
      </c>
      <c r="AY163" s="7">
        <v>54.8</v>
      </c>
      <c r="AZ163" s="7">
        <v>33.466799999999999</v>
      </c>
      <c r="BA163" s="7">
        <v>8.7650000000000006</v>
      </c>
      <c r="BB163" s="7">
        <v>17.1007</v>
      </c>
      <c r="BC163" s="7">
        <v>14.5304</v>
      </c>
      <c r="BD163" s="7">
        <v>-4.9000000000000004</v>
      </c>
      <c r="BE163" s="7">
        <v>33.591000000000001</v>
      </c>
      <c r="BF163" s="7">
        <v>21.4923</v>
      </c>
      <c r="BG163" s="7">
        <v>25.005700000000001</v>
      </c>
      <c r="BH163" s="7">
        <v>14.9185</v>
      </c>
      <c r="BI163" s="7">
        <v>-6.3540999999999999</v>
      </c>
      <c r="BJ163" s="7">
        <v>22.880600000000001</v>
      </c>
      <c r="BK163" s="7">
        <v>36.003399999999999</v>
      </c>
      <c r="BL163" s="7">
        <v>16.046099999999999</v>
      </c>
      <c r="BM163" s="7">
        <v>31.315999999999999</v>
      </c>
      <c r="BN163" s="7">
        <v>13.3238</v>
      </c>
      <c r="BO163" s="7">
        <v>22.969899999999999</v>
      </c>
      <c r="BP163" s="7">
        <v>23.126000000000001</v>
      </c>
      <c r="BQ163" s="7">
        <v>32.734200000000001</v>
      </c>
      <c r="BR163" s="7">
        <v>23.652699999999999</v>
      </c>
      <c r="BS163" s="7">
        <v>-10.609</v>
      </c>
      <c r="BT163" s="7">
        <v>15.1</v>
      </c>
      <c r="BU163" s="7">
        <v>18.8</v>
      </c>
      <c r="BV163" s="7">
        <v>20.12</v>
      </c>
      <c r="BW163" s="7">
        <v>63.33</v>
      </c>
      <c r="BX163" s="7">
        <v>20.3</v>
      </c>
      <c r="BY163" s="7">
        <v>20.8</v>
      </c>
      <c r="BZ163" s="7">
        <v>42.8</v>
      </c>
      <c r="CA163" s="7">
        <v>26.1</v>
      </c>
      <c r="CB163" s="7">
        <v>5.3</v>
      </c>
      <c r="CC163" s="7">
        <v>20.3</v>
      </c>
      <c r="CD163" s="7">
        <v>-10.4</v>
      </c>
      <c r="CE163" s="7">
        <v>7.5</v>
      </c>
      <c r="CF163" s="7">
        <v>0.9</v>
      </c>
      <c r="CG163" s="7">
        <v>97.29</v>
      </c>
      <c r="CH163" s="7">
        <v>32.1</v>
      </c>
      <c r="CI163" s="7">
        <v>3.8</v>
      </c>
      <c r="CJ163" s="7">
        <v>15.5</v>
      </c>
      <c r="CK163" s="7">
        <v>6.3</v>
      </c>
      <c r="CL163" s="7">
        <v>28.7</v>
      </c>
      <c r="CM163" s="7">
        <v>30.4</v>
      </c>
      <c r="CN163" s="7">
        <v>31.7</v>
      </c>
      <c r="CO163" s="7">
        <v>8.3000000000000007</v>
      </c>
      <c r="CP163" s="7">
        <v>46.1</v>
      </c>
      <c r="CQ163" s="7">
        <v>42.5</v>
      </c>
      <c r="CR163" s="7">
        <v>6.5</v>
      </c>
      <c r="CS163" s="7">
        <v>3.3</v>
      </c>
      <c r="CT163" s="7">
        <v>11.1</v>
      </c>
      <c r="CU163" s="7">
        <v>3.6</v>
      </c>
      <c r="CV163" s="7">
        <v>2.2000000000000002</v>
      </c>
      <c r="CW163" s="7">
        <v>13.3125</v>
      </c>
      <c r="CX163" s="7">
        <v>13.037412</v>
      </c>
      <c r="CY163" s="7">
        <v>15.074118</v>
      </c>
      <c r="CZ163" s="7">
        <v>13.793277</v>
      </c>
      <c r="DA163" s="7">
        <v>9.5438030000000005</v>
      </c>
      <c r="DB163" s="7">
        <v>11.5</v>
      </c>
      <c r="DC163" s="7">
        <v>12.5</v>
      </c>
      <c r="DD163" s="7">
        <v>-0.7</v>
      </c>
      <c r="DE163" s="7">
        <v>11.7</v>
      </c>
      <c r="DF163" s="7">
        <v>9.1</v>
      </c>
      <c r="DG163" s="7">
        <v>7.21</v>
      </c>
      <c r="DH163" s="7">
        <v>11.19</v>
      </c>
      <c r="DI163" s="7">
        <v>11.4</v>
      </c>
      <c r="DJ163" s="7">
        <v>-13.85</v>
      </c>
      <c r="DK163" s="7">
        <v>8.57</v>
      </c>
      <c r="DL163" s="7">
        <v>0</v>
      </c>
      <c r="DM163" s="7">
        <v>34966.86</v>
      </c>
      <c r="DN163" s="7">
        <v>9.9</v>
      </c>
      <c r="DO163" s="7">
        <v>9.1</v>
      </c>
      <c r="DP163" s="7">
        <v>14</v>
      </c>
      <c r="DQ163" s="7">
        <v>14.2</v>
      </c>
      <c r="DR163" s="7">
        <v>-6.2</v>
      </c>
      <c r="DS163" s="7">
        <v>-23.55</v>
      </c>
      <c r="DT163" s="7">
        <v>36.520000000000003</v>
      </c>
      <c r="DU163" s="7">
        <v>24.1</v>
      </c>
      <c r="DV163" s="7">
        <v>-20.77</v>
      </c>
      <c r="DW163" s="7">
        <v>-44.06</v>
      </c>
      <c r="DX163" s="7">
        <v>-98.5</v>
      </c>
      <c r="DY163" s="7">
        <v>-49.15</v>
      </c>
      <c r="DZ163" s="7">
        <v>0</v>
      </c>
      <c r="EA163" s="9">
        <f>EA158+5/6*(EA164-EA158)</f>
        <v>4.2250000000000005</v>
      </c>
      <c r="EB163" s="7">
        <v>4.9409999999999998</v>
      </c>
      <c r="EC163" s="7">
        <v>0</v>
      </c>
      <c r="ED163" s="7">
        <v>0</v>
      </c>
      <c r="EE163" s="7">
        <v>0</v>
      </c>
      <c r="EF163" s="7">
        <v>5.4</v>
      </c>
      <c r="EG163" s="7">
        <v>4.7</v>
      </c>
      <c r="EH163" s="7">
        <v>4.3042999999999996</v>
      </c>
      <c r="EI163" s="7">
        <v>3.9533</v>
      </c>
      <c r="EJ163" s="7">
        <v>3.8170000000000002</v>
      </c>
      <c r="EK163" s="7">
        <v>3.7989000000000002</v>
      </c>
      <c r="EL163" s="7">
        <v>0</v>
      </c>
      <c r="EM163" s="7">
        <v>2.6684000000000001</v>
      </c>
      <c r="EN163" s="7">
        <v>-2.7</v>
      </c>
      <c r="EO163" s="7">
        <v>98.1</v>
      </c>
      <c r="EP163" s="7">
        <v>7.6</v>
      </c>
      <c r="EQ163" s="7">
        <v>2.6</v>
      </c>
      <c r="ER163" s="7">
        <v>7.5999999999999899</v>
      </c>
      <c r="ES163" s="7">
        <v>8.3000000000000007</v>
      </c>
      <c r="ET163" s="7">
        <v>2.8</v>
      </c>
      <c r="EU163" s="7">
        <v>7.3</v>
      </c>
      <c r="EV163" s="7">
        <v>9.6999999999999904</v>
      </c>
      <c r="EW163" s="7">
        <v>10.499999999999901</v>
      </c>
      <c r="EX163" s="7">
        <v>6.3</v>
      </c>
      <c r="EY163" s="7">
        <v>3.7</v>
      </c>
      <c r="EZ163" s="7">
        <v>9.7999999999999901</v>
      </c>
      <c r="FA163" s="7">
        <v>7.2</v>
      </c>
      <c r="FB163" s="7">
        <v>7.9</v>
      </c>
      <c r="FC163" s="7">
        <v>5.1157000000000004</v>
      </c>
      <c r="FD163" s="7">
        <v>5.5167999999999902</v>
      </c>
      <c r="FE163" s="7">
        <v>6.1256000000000004</v>
      </c>
      <c r="FF163" s="7">
        <v>3.7935999999999899</v>
      </c>
      <c r="FG163" s="7">
        <v>723.59463400000004</v>
      </c>
      <c r="FH163" s="7">
        <v>3.139249</v>
      </c>
      <c r="FI163" s="7">
        <v>58.971162999999997</v>
      </c>
      <c r="FJ163" s="7">
        <v>1.8512519999999999</v>
      </c>
      <c r="FK163" s="7">
        <v>41.028836999999903</v>
      </c>
      <c r="FL163" s="7">
        <v>1.2879969999999901</v>
      </c>
      <c r="FM163" s="7">
        <v>3.9635050000000001</v>
      </c>
      <c r="FN163" s="7">
        <v>-1.258162</v>
      </c>
      <c r="FO163" s="7">
        <v>-0.91812799999999894</v>
      </c>
      <c r="FP163" s="7">
        <v>4.1693360000000004</v>
      </c>
      <c r="FQ163" s="7">
        <v>17042.0377669999</v>
      </c>
      <c r="FR163" s="7">
        <v>200.3</v>
      </c>
      <c r="FS163" s="7">
        <v>32.4</v>
      </c>
      <c r="FT163" s="7">
        <v>134.1</v>
      </c>
      <c r="FU163" s="7">
        <v>33.799999999999997</v>
      </c>
      <c r="FV163" s="7">
        <v>14.499999999999901</v>
      </c>
      <c r="FW163" s="7">
        <v>19.299999999999901</v>
      </c>
      <c r="FX163" s="7">
        <v>57.2</v>
      </c>
      <c r="FY163" s="7">
        <v>48.3</v>
      </c>
      <c r="FZ163" s="7">
        <v>9.1</v>
      </c>
      <c r="GA163" s="7">
        <v>7.21</v>
      </c>
    </row>
    <row r="164" spans="1:183" x14ac:dyDescent="0.3">
      <c r="A164" s="6">
        <v>41486</v>
      </c>
      <c r="B164" s="7">
        <v>9.6999999999999993</v>
      </c>
      <c r="C164" s="7">
        <v>5.5</v>
      </c>
      <c r="D164" s="7">
        <v>10.5</v>
      </c>
      <c r="E164" s="7">
        <v>8.6</v>
      </c>
      <c r="F164" s="7">
        <v>8.1</v>
      </c>
      <c r="G164" s="7">
        <v>11.1</v>
      </c>
      <c r="H164" s="7">
        <v>7.9</v>
      </c>
      <c r="I164" s="7">
        <v>11.6</v>
      </c>
      <c r="J164" s="7">
        <v>0.9</v>
      </c>
      <c r="K164" s="7">
        <v>8.09</v>
      </c>
      <c r="L164" s="7">
        <v>8.8326390000000004</v>
      </c>
      <c r="M164" s="7">
        <v>-5.5270380000000001</v>
      </c>
      <c r="N164" s="7">
        <v>8.127046</v>
      </c>
      <c r="O164" s="7">
        <v>13.353945</v>
      </c>
      <c r="P164" s="7">
        <v>12.251601000000001</v>
      </c>
      <c r="Q164" s="7">
        <v>4.7</v>
      </c>
      <c r="R164" s="7">
        <v>10.8</v>
      </c>
      <c r="S164" s="7">
        <v>0.6</v>
      </c>
      <c r="T164" s="7">
        <v>6.7</v>
      </c>
      <c r="U164" s="7">
        <v>11.6</v>
      </c>
      <c r="V164" s="7">
        <v>12.69</v>
      </c>
      <c r="W164" s="7">
        <v>6.8</v>
      </c>
      <c r="X164" s="7">
        <v>6.1</v>
      </c>
      <c r="Y164" s="7">
        <v>50.3</v>
      </c>
      <c r="Z164" s="7">
        <v>52.4</v>
      </c>
      <c r="AA164" s="7">
        <v>54.1</v>
      </c>
      <c r="AB164" s="7">
        <v>47.7</v>
      </c>
      <c r="AC164" s="7">
        <v>51.3</v>
      </c>
      <c r="AD164" s="7">
        <v>8.6273999999999997</v>
      </c>
      <c r="AE164" s="7">
        <v>20.100000000000001</v>
      </c>
      <c r="AF164" s="7">
        <v>21.2</v>
      </c>
      <c r="AG164" s="7">
        <v>8.1999999999999993</v>
      </c>
      <c r="AH164" s="7">
        <v>4.0999999999999996</v>
      </c>
      <c r="AI164" s="7">
        <v>19.600000000000001</v>
      </c>
      <c r="AJ164" s="7">
        <v>20.5</v>
      </c>
      <c r="AK164" s="7">
        <v>21.2</v>
      </c>
      <c r="AL164" s="7">
        <v>15.2</v>
      </c>
      <c r="AM164" s="7">
        <v>-6.3</v>
      </c>
      <c r="AN164" s="7">
        <v>19.2</v>
      </c>
      <c r="AO164" s="7">
        <v>35.299999999999997</v>
      </c>
      <c r="AP164" s="7">
        <v>23.9</v>
      </c>
      <c r="AQ164" s="7">
        <v>18.100000000000001</v>
      </c>
      <c r="AR164" s="7">
        <v>6</v>
      </c>
      <c r="AS164" s="7">
        <v>32.799999999999997</v>
      </c>
      <c r="AT164" s="7">
        <v>16</v>
      </c>
      <c r="AU164" s="7">
        <v>23.1</v>
      </c>
      <c r="AV164" s="7">
        <v>20</v>
      </c>
      <c r="AW164" s="7">
        <v>2.2000000000000002</v>
      </c>
      <c r="AX164" s="7">
        <v>43.2</v>
      </c>
      <c r="AY164" s="7">
        <v>54.6</v>
      </c>
      <c r="AZ164" s="7">
        <v>33.4756</v>
      </c>
      <c r="BA164" s="7">
        <v>9.8000000000000007</v>
      </c>
      <c r="BB164" s="7">
        <v>17.0825</v>
      </c>
      <c r="BC164" s="7">
        <v>17.5654</v>
      </c>
      <c r="BD164" s="7">
        <v>-3.8</v>
      </c>
      <c r="BE164" s="7">
        <v>30.1922</v>
      </c>
      <c r="BF164" s="7">
        <v>22.341999999999999</v>
      </c>
      <c r="BG164" s="7">
        <v>23.9194</v>
      </c>
      <c r="BH164" s="7">
        <v>12.039099999999999</v>
      </c>
      <c r="BI164" s="7">
        <v>-1.6747000000000001</v>
      </c>
      <c r="BJ164" s="7">
        <v>22.5352</v>
      </c>
      <c r="BK164" s="7">
        <v>38.200000000000003</v>
      </c>
      <c r="BL164" s="7">
        <v>21.7637</v>
      </c>
      <c r="BM164" s="7">
        <v>29.0871</v>
      </c>
      <c r="BN164" s="7">
        <v>13.5</v>
      </c>
      <c r="BO164" s="7">
        <v>21.8</v>
      </c>
      <c r="BP164" s="7">
        <v>22.806100000000001</v>
      </c>
      <c r="BQ164" s="7">
        <v>29.4</v>
      </c>
      <c r="BR164" s="7">
        <v>23.873699999999999</v>
      </c>
      <c r="BS164" s="7">
        <v>-7.8474000000000004</v>
      </c>
      <c r="BT164" s="7">
        <v>13.2</v>
      </c>
      <c r="BU164" s="7">
        <v>18.8</v>
      </c>
      <c r="BV164" s="7">
        <v>24.13</v>
      </c>
      <c r="BW164" s="7">
        <v>-26.76</v>
      </c>
      <c r="BX164" s="7">
        <v>20.5</v>
      </c>
      <c r="BY164" s="7">
        <v>20.2</v>
      </c>
      <c r="BZ164" s="7">
        <v>40.200000000000003</v>
      </c>
      <c r="CA164" s="7">
        <v>29.5</v>
      </c>
      <c r="CB164" s="7">
        <v>7</v>
      </c>
      <c r="CC164" s="7">
        <v>20.5</v>
      </c>
      <c r="CD164" s="7">
        <v>-1.4</v>
      </c>
      <c r="CE164" s="7">
        <v>14.7</v>
      </c>
      <c r="CF164" s="7">
        <v>2</v>
      </c>
      <c r="CG164" s="7">
        <v>97.39</v>
      </c>
      <c r="CH164" s="7">
        <v>31.5</v>
      </c>
      <c r="CI164" s="7">
        <v>8.4</v>
      </c>
      <c r="CJ164" s="7">
        <v>16.2</v>
      </c>
      <c r="CK164" s="7">
        <v>7.9</v>
      </c>
      <c r="CL164" s="7">
        <v>25.8</v>
      </c>
      <c r="CM164" s="7">
        <v>27.1</v>
      </c>
      <c r="CN164" s="7">
        <v>27.9</v>
      </c>
      <c r="CO164" s="7">
        <v>8.1999999999999993</v>
      </c>
      <c r="CP164" s="7">
        <v>41.9</v>
      </c>
      <c r="CQ164" s="7">
        <v>36.799999999999997</v>
      </c>
      <c r="CR164" s="7">
        <v>7.1</v>
      </c>
      <c r="CS164" s="7">
        <v>3.6</v>
      </c>
      <c r="CT164" s="7">
        <v>11.9</v>
      </c>
      <c r="CU164" s="7">
        <v>3.8</v>
      </c>
      <c r="CV164" s="7">
        <v>2.4</v>
      </c>
      <c r="CW164" s="7">
        <v>13.212300000000001</v>
      </c>
      <c r="CX164" s="7">
        <v>12.946726</v>
      </c>
      <c r="CY164" s="7">
        <v>14.952699000000001</v>
      </c>
      <c r="CZ164" s="7">
        <v>13.737328</v>
      </c>
      <c r="DA164" s="7">
        <v>9.0541409999999996</v>
      </c>
      <c r="DB164" s="7">
        <v>11.154301999999999</v>
      </c>
      <c r="DC164" s="7">
        <v>12.297893</v>
      </c>
      <c r="DD164" s="7">
        <v>-2.1</v>
      </c>
      <c r="DE164" s="7">
        <v>11.3</v>
      </c>
      <c r="DF164" s="9">
        <f>2/3*DF163+1/3*DF166</f>
        <v>9.2333333333333325</v>
      </c>
      <c r="DG164" s="9">
        <f>2/3*DG163+1/3*DG166</f>
        <v>7.3433333333333337</v>
      </c>
      <c r="DH164" s="7">
        <v>9.93</v>
      </c>
      <c r="DI164" s="7">
        <v>9.1</v>
      </c>
      <c r="DJ164" s="7">
        <v>-29.81</v>
      </c>
      <c r="DK164" s="7">
        <v>8.4499999999999993</v>
      </c>
      <c r="DL164" s="7">
        <v>0</v>
      </c>
      <c r="DM164" s="7">
        <v>35478.1</v>
      </c>
      <c r="DN164" s="7">
        <v>9.5</v>
      </c>
      <c r="DO164" s="7">
        <v>9.6999999999999993</v>
      </c>
      <c r="DP164" s="7">
        <v>14.5</v>
      </c>
      <c r="DQ164" s="7">
        <v>14.3</v>
      </c>
      <c r="DR164" s="7">
        <v>29.55</v>
      </c>
      <c r="DS164" s="7">
        <v>-24.78</v>
      </c>
      <c r="DT164" s="7">
        <v>108.67</v>
      </c>
      <c r="DU164" s="7">
        <v>66.680000000000007</v>
      </c>
      <c r="DV164" s="7">
        <v>10.17</v>
      </c>
      <c r="DW164" s="7">
        <v>-48.6</v>
      </c>
      <c r="DX164" s="7">
        <v>49.28</v>
      </c>
      <c r="DY164" s="7">
        <v>53.16</v>
      </c>
      <c r="DZ164" s="7">
        <v>0</v>
      </c>
      <c r="EA164" s="7">
        <v>4.4000000000000004</v>
      </c>
      <c r="EB164" s="7">
        <v>3.6989999999999998</v>
      </c>
      <c r="EC164" s="7">
        <v>0</v>
      </c>
      <c r="ED164" s="7">
        <v>0</v>
      </c>
      <c r="EE164" s="7">
        <v>0</v>
      </c>
      <c r="EF164" s="7">
        <v>4.1500000000000004</v>
      </c>
      <c r="EG164" s="7">
        <v>4.2</v>
      </c>
      <c r="EH164" s="7">
        <v>4.1055999999999999</v>
      </c>
      <c r="EI164" s="7">
        <v>3.9958</v>
      </c>
      <c r="EJ164" s="7">
        <v>4</v>
      </c>
      <c r="EK164" s="7">
        <v>4.0670000000000002</v>
      </c>
      <c r="EL164" s="7">
        <v>0</v>
      </c>
      <c r="EM164" s="7">
        <v>2.6741000000000001</v>
      </c>
      <c r="EN164" s="7">
        <v>-2.27</v>
      </c>
      <c r="EO164" s="7">
        <v>98.8</v>
      </c>
      <c r="EP164" s="7">
        <v>7.7</v>
      </c>
      <c r="EQ164" s="7">
        <v>3.0333333333333301</v>
      </c>
      <c r="ER164" s="7">
        <v>7.8333333333333304</v>
      </c>
      <c r="ES164" s="7">
        <v>8.36666666666666</v>
      </c>
      <c r="ET164" s="7">
        <v>3.2</v>
      </c>
      <c r="EU164" s="7">
        <v>7.5666666666666602</v>
      </c>
      <c r="EV164" s="7">
        <v>9.8000000000000007</v>
      </c>
      <c r="EW164" s="7">
        <v>10.5</v>
      </c>
      <c r="EX164" s="7">
        <v>6.5333333333333297</v>
      </c>
      <c r="EY164" s="7">
        <v>3.8333333333333299</v>
      </c>
      <c r="EZ164" s="7">
        <v>10.233333333333301</v>
      </c>
      <c r="FA164" s="7">
        <v>7</v>
      </c>
      <c r="FB164" s="7">
        <v>7.86666666666666</v>
      </c>
      <c r="FC164" s="7">
        <v>5.4904333333333302</v>
      </c>
      <c r="FD164" s="7">
        <v>6.0255333333333301</v>
      </c>
      <c r="FE164" s="7">
        <v>6.6107666666666596</v>
      </c>
      <c r="FF164" s="7">
        <v>3.9893000000000001</v>
      </c>
      <c r="FG164" s="7">
        <v>840.42747366666595</v>
      </c>
      <c r="FH164" s="7">
        <v>3.5579893333333299</v>
      </c>
      <c r="FI164" s="7">
        <v>49.427259333333303</v>
      </c>
      <c r="FJ164" s="7">
        <v>1.6786886666666601</v>
      </c>
      <c r="FK164" s="7">
        <v>50.572740666666597</v>
      </c>
      <c r="FL164" s="7">
        <v>1.8793010000000001</v>
      </c>
      <c r="FM164" s="7">
        <v>3.8161033333333299</v>
      </c>
      <c r="FN164" s="7">
        <v>-1.40999066666666</v>
      </c>
      <c r="FO164" s="7">
        <v>-0.80591999999999997</v>
      </c>
      <c r="FP164" s="7">
        <v>3.7907916666666601</v>
      </c>
      <c r="FQ164" s="7">
        <v>17135.348290000002</v>
      </c>
      <c r="FR164" s="7">
        <v>201.433333333333</v>
      </c>
      <c r="FS164" s="7">
        <v>32.700000000000003</v>
      </c>
      <c r="FT164" s="7">
        <v>134.53333333333299</v>
      </c>
      <c r="FU164" s="7">
        <v>34.200000000000003</v>
      </c>
      <c r="FV164" s="7">
        <v>14.566666666666601</v>
      </c>
      <c r="FW164" s="7">
        <v>19.633333333333301</v>
      </c>
      <c r="FX164" s="7">
        <v>56.6666666666666</v>
      </c>
      <c r="FY164" s="7">
        <v>48</v>
      </c>
      <c r="FZ164" s="7">
        <v>9.2333333333333307</v>
      </c>
      <c r="GA164" s="7">
        <v>7.3433333333333302</v>
      </c>
    </row>
    <row r="165" spans="1:183" x14ac:dyDescent="0.3">
      <c r="A165" s="6">
        <v>41517</v>
      </c>
      <c r="B165" s="7">
        <v>10.4</v>
      </c>
      <c r="C165" s="7">
        <v>5.8</v>
      </c>
      <c r="D165" s="7">
        <v>10.9</v>
      </c>
      <c r="E165" s="7">
        <v>12.5</v>
      </c>
      <c r="F165" s="7">
        <v>9.5</v>
      </c>
      <c r="G165" s="7">
        <v>11.7</v>
      </c>
      <c r="H165" s="7">
        <v>8.6999999999999993</v>
      </c>
      <c r="I165" s="7">
        <v>12</v>
      </c>
      <c r="J165" s="7">
        <v>1.0900000000000001</v>
      </c>
      <c r="K165" s="7">
        <v>13.4</v>
      </c>
      <c r="L165" s="7">
        <v>13.67</v>
      </c>
      <c r="M165" s="7">
        <v>6.47</v>
      </c>
      <c r="N165" s="7">
        <v>12.07</v>
      </c>
      <c r="O165" s="7">
        <v>15.55</v>
      </c>
      <c r="P165" s="7">
        <v>21.41</v>
      </c>
      <c r="Q165" s="7">
        <v>8.1</v>
      </c>
      <c r="R165" s="7">
        <v>9.6</v>
      </c>
      <c r="S165" s="7">
        <v>4.7</v>
      </c>
      <c r="T165" s="7">
        <v>5.5</v>
      </c>
      <c r="U165" s="7">
        <v>24.2</v>
      </c>
      <c r="V165" s="7">
        <v>12.91</v>
      </c>
      <c r="W165" s="7">
        <v>7.1</v>
      </c>
      <c r="X165" s="7">
        <v>5.73</v>
      </c>
      <c r="Y165" s="7">
        <v>51</v>
      </c>
      <c r="Z165" s="7">
        <v>52.6</v>
      </c>
      <c r="AA165" s="7">
        <v>53.9</v>
      </c>
      <c r="AB165" s="7">
        <v>50.1</v>
      </c>
      <c r="AC165" s="7">
        <v>52.8</v>
      </c>
      <c r="AD165" s="7">
        <v>11.139900000000001</v>
      </c>
      <c r="AE165" s="7">
        <v>20.3</v>
      </c>
      <c r="AF165" s="7">
        <v>21.4</v>
      </c>
      <c r="AG165" s="7">
        <v>9</v>
      </c>
      <c r="AH165" s="7">
        <v>5.3</v>
      </c>
      <c r="AI165" s="7">
        <v>14.9</v>
      </c>
      <c r="AJ165" s="7">
        <v>20.5</v>
      </c>
      <c r="AK165" s="7">
        <v>19.600000000000001</v>
      </c>
      <c r="AL165" s="7">
        <v>16.2</v>
      </c>
      <c r="AM165" s="7">
        <v>-4.4000000000000004</v>
      </c>
      <c r="AN165" s="7">
        <v>19.600000000000001</v>
      </c>
      <c r="AO165" s="7">
        <v>32</v>
      </c>
      <c r="AP165" s="7">
        <v>24.2</v>
      </c>
      <c r="AQ165" s="7">
        <v>18.2</v>
      </c>
      <c r="AR165" s="7">
        <v>5.9</v>
      </c>
      <c r="AS165" s="7">
        <v>32</v>
      </c>
      <c r="AT165" s="7">
        <v>16.600000000000001</v>
      </c>
      <c r="AU165" s="7">
        <v>23</v>
      </c>
      <c r="AV165" s="7">
        <v>19.8</v>
      </c>
      <c r="AW165" s="7">
        <v>2.2000000000000002</v>
      </c>
      <c r="AX165" s="7">
        <v>43.1</v>
      </c>
      <c r="AY165" s="7">
        <v>54.7</v>
      </c>
      <c r="AZ165" s="7">
        <v>32.1</v>
      </c>
      <c r="BA165" s="7">
        <v>10</v>
      </c>
      <c r="BB165" s="7">
        <v>17.899999999999999</v>
      </c>
      <c r="BC165" s="7">
        <v>17.100000000000001</v>
      </c>
      <c r="BD165" s="7">
        <v>-2.8</v>
      </c>
      <c r="BE165" s="7">
        <v>31.4</v>
      </c>
      <c r="BF165" s="7">
        <v>24.2</v>
      </c>
      <c r="BG165" s="7">
        <v>24.6</v>
      </c>
      <c r="BH165" s="7">
        <v>13.3</v>
      </c>
      <c r="BI165" s="7">
        <v>7.1</v>
      </c>
      <c r="BJ165" s="7">
        <v>21.3</v>
      </c>
      <c r="BK165" s="7">
        <v>34.5</v>
      </c>
      <c r="BL165" s="7">
        <v>20.2</v>
      </c>
      <c r="BM165" s="7">
        <v>29.8</v>
      </c>
      <c r="BN165" s="7">
        <v>11.3</v>
      </c>
      <c r="BO165" s="7">
        <v>20.8</v>
      </c>
      <c r="BP165" s="7">
        <v>24.6</v>
      </c>
      <c r="BQ165" s="7">
        <v>33.6</v>
      </c>
      <c r="BR165" s="7">
        <v>24.744299999999999</v>
      </c>
      <c r="BS165" s="7">
        <v>-7.8</v>
      </c>
      <c r="BT165" s="7">
        <v>14.4</v>
      </c>
      <c r="BU165" s="7">
        <v>18.899999999999999</v>
      </c>
      <c r="BV165" s="7">
        <v>0.62</v>
      </c>
      <c r="BW165" s="7">
        <v>8.9700000000000006</v>
      </c>
      <c r="BX165" s="7">
        <v>19.3</v>
      </c>
      <c r="BY165" s="7">
        <v>19.2</v>
      </c>
      <c r="BZ165" s="7">
        <v>40</v>
      </c>
      <c r="CA165" s="7">
        <v>26.5</v>
      </c>
      <c r="CB165" s="7">
        <v>6.1</v>
      </c>
      <c r="CC165" s="7">
        <v>19.3</v>
      </c>
      <c r="CD165" s="7">
        <v>-9.1</v>
      </c>
      <c r="CE165" s="7">
        <v>5.2</v>
      </c>
      <c r="CF165" s="7">
        <v>2.7</v>
      </c>
      <c r="CG165" s="7">
        <v>97.29</v>
      </c>
      <c r="CH165" s="7">
        <v>28.9</v>
      </c>
      <c r="CI165" s="7">
        <v>4</v>
      </c>
      <c r="CJ165" s="7">
        <v>14.4</v>
      </c>
      <c r="CK165" s="7">
        <v>4.5999999999999996</v>
      </c>
      <c r="CL165" s="7">
        <v>23.4</v>
      </c>
      <c r="CM165" s="7">
        <v>24.4</v>
      </c>
      <c r="CN165" s="7">
        <v>28.2</v>
      </c>
      <c r="CO165" s="7">
        <v>7.8</v>
      </c>
      <c r="CP165" s="7">
        <v>41.7</v>
      </c>
      <c r="CQ165" s="7">
        <v>32.799999999999997</v>
      </c>
      <c r="CR165" s="7">
        <v>7.9</v>
      </c>
      <c r="CS165" s="7">
        <v>3.8</v>
      </c>
      <c r="CT165" s="7">
        <v>12.7</v>
      </c>
      <c r="CU165" s="7">
        <v>3.9</v>
      </c>
      <c r="CV165" s="7">
        <v>2.7</v>
      </c>
      <c r="CW165" s="7">
        <v>13.370100000000001</v>
      </c>
      <c r="CX165" s="7">
        <v>13.103391</v>
      </c>
      <c r="CY165" s="7">
        <v>15.144486000000001</v>
      </c>
      <c r="CZ165" s="7">
        <v>13.847429</v>
      </c>
      <c r="DA165" s="7">
        <v>9.740729</v>
      </c>
      <c r="DB165" s="7">
        <v>11.457641000000001</v>
      </c>
      <c r="DC165" s="7">
        <v>12.523759999999999</v>
      </c>
      <c r="DD165" s="7">
        <v>-0.5</v>
      </c>
      <c r="DE165" s="7">
        <v>11.6</v>
      </c>
      <c r="DF165" s="9">
        <f>1/3*DF163+2/3*DF166</f>
        <v>9.3666666666666671</v>
      </c>
      <c r="DG165" s="9">
        <f>1/3*DG163+2/3*DG166</f>
        <v>7.4766666666666666</v>
      </c>
      <c r="DH165" s="7">
        <v>10.28</v>
      </c>
      <c r="DI165" s="7">
        <v>7</v>
      </c>
      <c r="DJ165" s="7">
        <v>6.49</v>
      </c>
      <c r="DK165" s="7">
        <v>8.2799999999999994</v>
      </c>
      <c r="DL165" s="7">
        <v>0</v>
      </c>
      <c r="DM165" s="7">
        <v>35530.43</v>
      </c>
      <c r="DN165" s="7">
        <v>9.3000000000000007</v>
      </c>
      <c r="DO165" s="7">
        <v>9.9</v>
      </c>
      <c r="DP165" s="7">
        <v>14.7</v>
      </c>
      <c r="DQ165" s="7">
        <v>14.1</v>
      </c>
      <c r="DR165" s="7">
        <v>1.26</v>
      </c>
      <c r="DS165" s="7">
        <v>-29.25</v>
      </c>
      <c r="DT165" s="7">
        <v>47.55</v>
      </c>
      <c r="DU165" s="7">
        <v>19.89</v>
      </c>
      <c r="DV165" s="7">
        <v>-11.37</v>
      </c>
      <c r="DW165" s="7">
        <v>59.64</v>
      </c>
      <c r="DX165" s="7">
        <v>75.11</v>
      </c>
      <c r="DY165" s="7">
        <v>244.33</v>
      </c>
      <c r="DZ165" s="7">
        <v>0</v>
      </c>
      <c r="EA165" s="7">
        <v>3.9</v>
      </c>
      <c r="EB165" s="7">
        <v>3.0339999999999998</v>
      </c>
      <c r="EC165" s="7">
        <v>0</v>
      </c>
      <c r="ED165" s="7">
        <v>0</v>
      </c>
      <c r="EE165" s="7">
        <v>0</v>
      </c>
      <c r="EF165" s="7">
        <v>4.2104999999999997</v>
      </c>
      <c r="EG165" s="7">
        <v>4.2</v>
      </c>
      <c r="EH165" s="7">
        <v>4.18</v>
      </c>
      <c r="EI165" s="7">
        <v>4.1303000000000001</v>
      </c>
      <c r="EJ165" s="7">
        <v>4.1900000000000004</v>
      </c>
      <c r="EK165" s="7">
        <v>4.2827000000000002</v>
      </c>
      <c r="EL165" s="7">
        <v>0</v>
      </c>
      <c r="EM165" s="7">
        <v>2.5666000000000002</v>
      </c>
      <c r="EN165" s="7">
        <v>-1.62</v>
      </c>
      <c r="EO165" s="7">
        <v>99.3</v>
      </c>
      <c r="EP165" s="7">
        <v>7.8</v>
      </c>
      <c r="EQ165" s="7">
        <v>3.4666666666666601</v>
      </c>
      <c r="ER165" s="7">
        <v>8.0666666666666593</v>
      </c>
      <c r="ES165" s="7">
        <v>8.43333333333333</v>
      </c>
      <c r="ET165" s="7">
        <v>3.6</v>
      </c>
      <c r="EU165" s="7">
        <v>7.8333333333333304</v>
      </c>
      <c r="EV165" s="7">
        <v>9.9</v>
      </c>
      <c r="EW165" s="7">
        <v>10.5</v>
      </c>
      <c r="EX165" s="7">
        <v>6.7666666666666604</v>
      </c>
      <c r="EY165" s="7">
        <v>3.9666666666666601</v>
      </c>
      <c r="EZ165" s="7">
        <v>10.6666666666666</v>
      </c>
      <c r="FA165" s="7">
        <v>6.8</v>
      </c>
      <c r="FB165" s="7">
        <v>7.8333333333333304</v>
      </c>
      <c r="FC165" s="7">
        <v>5.86516666666666</v>
      </c>
      <c r="FD165" s="7">
        <v>6.5342666666666602</v>
      </c>
      <c r="FE165" s="7">
        <v>7.0959333333333303</v>
      </c>
      <c r="FF165" s="7">
        <v>4.1849999999999996</v>
      </c>
      <c r="FG165" s="7">
        <v>957.26031333333299</v>
      </c>
      <c r="FH165" s="7">
        <v>3.9767296666666598</v>
      </c>
      <c r="FI165" s="7">
        <v>39.883355666666603</v>
      </c>
      <c r="FJ165" s="7">
        <v>1.50612533333333</v>
      </c>
      <c r="FK165" s="7">
        <v>60.116644333333298</v>
      </c>
      <c r="FL165" s="7">
        <v>2.4706049999999999</v>
      </c>
      <c r="FM165" s="7">
        <v>3.6687016666666601</v>
      </c>
      <c r="FN165" s="7">
        <v>-1.5618193333333299</v>
      </c>
      <c r="FO165" s="7">
        <v>-0.693712</v>
      </c>
      <c r="FP165" s="7">
        <v>3.4122473333333301</v>
      </c>
      <c r="FQ165" s="7">
        <v>17228.658812999998</v>
      </c>
      <c r="FR165" s="7">
        <v>202.56666666666601</v>
      </c>
      <c r="FS165" s="7">
        <v>33</v>
      </c>
      <c r="FT165" s="7">
        <v>134.96666666666599</v>
      </c>
      <c r="FU165" s="7">
        <v>34.6</v>
      </c>
      <c r="FV165" s="7">
        <v>14.633333333333301</v>
      </c>
      <c r="FW165" s="7">
        <v>19.966666666666601</v>
      </c>
      <c r="FX165" s="7">
        <v>56.133333333333297</v>
      </c>
      <c r="FY165" s="7">
        <v>47.7</v>
      </c>
      <c r="FZ165" s="7">
        <v>9.36666666666666</v>
      </c>
      <c r="GA165" s="7">
        <v>7.4766666666666604</v>
      </c>
    </row>
    <row r="166" spans="1:183" x14ac:dyDescent="0.3">
      <c r="A166" s="6">
        <v>41547</v>
      </c>
      <c r="B166" s="7">
        <v>10.199999999999999</v>
      </c>
      <c r="C166" s="7">
        <v>4.9000000000000004</v>
      </c>
      <c r="D166" s="7">
        <v>11.1</v>
      </c>
      <c r="E166" s="7">
        <v>9.3000000000000007</v>
      </c>
      <c r="F166" s="7">
        <v>7.8</v>
      </c>
      <c r="G166" s="7">
        <v>11.1</v>
      </c>
      <c r="H166" s="7">
        <v>9.4</v>
      </c>
      <c r="I166" s="7">
        <v>12.8</v>
      </c>
      <c r="J166" s="7">
        <v>0.54</v>
      </c>
      <c r="K166" s="7">
        <v>8.19</v>
      </c>
      <c r="L166" s="7">
        <v>10.4</v>
      </c>
      <c r="M166" s="7">
        <v>5.45</v>
      </c>
      <c r="N166" s="7">
        <v>8.1300000000000008</v>
      </c>
      <c r="O166" s="7">
        <v>13.31</v>
      </c>
      <c r="P166" s="7">
        <v>19.260000000000002</v>
      </c>
      <c r="Q166" s="7">
        <v>9</v>
      </c>
      <c r="R166" s="7">
        <v>13.5</v>
      </c>
      <c r="S166" s="7">
        <v>5.5</v>
      </c>
      <c r="T166" s="7">
        <v>6.3</v>
      </c>
      <c r="U166" s="7">
        <v>18.399999999999999</v>
      </c>
      <c r="V166" s="7">
        <v>12.29</v>
      </c>
      <c r="W166" s="7">
        <v>7.5</v>
      </c>
      <c r="X166" s="7">
        <v>6.03</v>
      </c>
      <c r="Y166" s="7">
        <v>51.1</v>
      </c>
      <c r="Z166" s="7">
        <v>52.9</v>
      </c>
      <c r="AA166" s="7">
        <v>55.4</v>
      </c>
      <c r="AB166" s="7">
        <v>50.2</v>
      </c>
      <c r="AC166" s="7">
        <v>52.4</v>
      </c>
      <c r="AD166" s="7">
        <v>9.9080999999999992</v>
      </c>
      <c r="AE166" s="7">
        <v>20.2</v>
      </c>
      <c r="AF166" s="7">
        <v>21</v>
      </c>
      <c r="AG166" s="7">
        <v>9.3000000000000007</v>
      </c>
      <c r="AH166" s="7">
        <v>5.2</v>
      </c>
      <c r="AI166" s="7">
        <v>13.3</v>
      </c>
      <c r="AJ166" s="7">
        <v>20.399999999999999</v>
      </c>
      <c r="AK166" s="7">
        <v>16.600000000000001</v>
      </c>
      <c r="AL166" s="7">
        <v>16.600000000000001</v>
      </c>
      <c r="AM166" s="7">
        <v>-8.5</v>
      </c>
      <c r="AN166" s="7">
        <v>20.100000000000001</v>
      </c>
      <c r="AO166" s="7">
        <v>29.6</v>
      </c>
      <c r="AP166" s="7">
        <v>23.7</v>
      </c>
      <c r="AQ166" s="7">
        <v>18.5</v>
      </c>
      <c r="AR166" s="7">
        <v>6.6</v>
      </c>
      <c r="AS166" s="7">
        <v>31.1</v>
      </c>
      <c r="AT166" s="7">
        <v>17.100000000000001</v>
      </c>
      <c r="AU166" s="7">
        <v>22.3</v>
      </c>
      <c r="AV166" s="7">
        <v>19.8</v>
      </c>
      <c r="AW166" s="7">
        <v>2.2000000000000002</v>
      </c>
      <c r="AX166" s="7">
        <v>42.9</v>
      </c>
      <c r="AY166" s="7">
        <v>54.9</v>
      </c>
      <c r="AZ166" s="7">
        <v>29.765799999999999</v>
      </c>
      <c r="BA166" s="7">
        <v>11.069000000000001</v>
      </c>
      <c r="BB166" s="7">
        <v>18.4834</v>
      </c>
      <c r="BC166" s="7">
        <v>17.018799999999999</v>
      </c>
      <c r="BD166" s="7">
        <v>-5.4</v>
      </c>
      <c r="BE166" s="7">
        <v>30.7514</v>
      </c>
      <c r="BF166" s="7">
        <v>23.3018</v>
      </c>
      <c r="BG166" s="7">
        <v>22.2043</v>
      </c>
      <c r="BH166" s="7">
        <v>16.723199999999999</v>
      </c>
      <c r="BI166" s="7">
        <v>9.4582999999999995</v>
      </c>
      <c r="BJ166" s="7">
        <v>20.985399999999998</v>
      </c>
      <c r="BK166" s="7">
        <v>31.036799999999999</v>
      </c>
      <c r="BL166" s="7">
        <v>20.042999999999999</v>
      </c>
      <c r="BM166" s="7">
        <v>29.301400000000001</v>
      </c>
      <c r="BN166" s="7">
        <v>12.572800000000001</v>
      </c>
      <c r="BO166" s="7">
        <v>20.193300000000001</v>
      </c>
      <c r="BP166" s="7">
        <v>22.674299999999999</v>
      </c>
      <c r="BQ166" s="7">
        <v>27.036000000000001</v>
      </c>
      <c r="BR166" s="7">
        <v>24.206700000000001</v>
      </c>
      <c r="BS166" s="7">
        <v>-8.5205000000000002</v>
      </c>
      <c r="BT166" s="7">
        <v>13.3</v>
      </c>
      <c r="BU166" s="7">
        <v>18.600000000000001</v>
      </c>
      <c r="BV166" s="7">
        <v>4.88</v>
      </c>
      <c r="BW166" s="7">
        <v>6.2</v>
      </c>
      <c r="BX166" s="7">
        <v>19.7</v>
      </c>
      <c r="BY166" s="7">
        <v>19.5</v>
      </c>
      <c r="BZ166" s="7">
        <v>37.6</v>
      </c>
      <c r="CA166" s="7">
        <v>27.9</v>
      </c>
      <c r="CB166" s="7">
        <v>7.1</v>
      </c>
      <c r="CC166" s="7">
        <v>19.7</v>
      </c>
      <c r="CD166" s="7">
        <v>-3.3</v>
      </c>
      <c r="CE166" s="7">
        <v>14.6</v>
      </c>
      <c r="CF166" s="7">
        <v>5.3</v>
      </c>
      <c r="CG166" s="7">
        <v>97.25</v>
      </c>
      <c r="CH166" s="7">
        <v>28.7</v>
      </c>
      <c r="CI166" s="7">
        <v>7.3</v>
      </c>
      <c r="CJ166" s="7">
        <v>15</v>
      </c>
      <c r="CK166" s="7">
        <v>4.2</v>
      </c>
      <c r="CL166" s="7">
        <v>23.3</v>
      </c>
      <c r="CM166" s="7">
        <v>23.9</v>
      </c>
      <c r="CN166" s="7">
        <v>32.799999999999997</v>
      </c>
      <c r="CO166" s="7">
        <v>10.8</v>
      </c>
      <c r="CP166" s="7">
        <v>43.5</v>
      </c>
      <c r="CQ166" s="7">
        <v>31.7</v>
      </c>
      <c r="CR166" s="7">
        <v>8.6999999999999993</v>
      </c>
      <c r="CS166" s="7">
        <v>4.2</v>
      </c>
      <c r="CT166" s="7">
        <v>13.6</v>
      </c>
      <c r="CU166" s="7">
        <v>4.4000000000000004</v>
      </c>
      <c r="CV166" s="7">
        <v>3</v>
      </c>
      <c r="CW166" s="7">
        <v>13.314299999999999</v>
      </c>
      <c r="CX166" s="7">
        <v>13.062296999999999</v>
      </c>
      <c r="CY166" s="7">
        <v>14.792514000000001</v>
      </c>
      <c r="CZ166" s="7">
        <v>13.860253</v>
      </c>
      <c r="DA166" s="7">
        <v>9.0562389999999997</v>
      </c>
      <c r="DB166" s="7">
        <v>12.372769</v>
      </c>
      <c r="DC166" s="7">
        <v>13.530892</v>
      </c>
      <c r="DD166" s="7">
        <v>-1.3</v>
      </c>
      <c r="DE166" s="7">
        <v>11.2</v>
      </c>
      <c r="DF166" s="7">
        <v>9.5</v>
      </c>
      <c r="DG166" s="7">
        <v>7.61</v>
      </c>
      <c r="DH166" s="7">
        <v>19.66</v>
      </c>
      <c r="DI166" s="7">
        <v>13.2</v>
      </c>
      <c r="DJ166" s="7">
        <v>-46.28</v>
      </c>
      <c r="DK166" s="7">
        <v>7.66</v>
      </c>
      <c r="DL166" s="7">
        <v>0</v>
      </c>
      <c r="DM166" s="7">
        <v>36626.620000000003</v>
      </c>
      <c r="DN166" s="7">
        <v>5.7</v>
      </c>
      <c r="DO166" s="7">
        <v>8.9</v>
      </c>
      <c r="DP166" s="7">
        <v>14.2</v>
      </c>
      <c r="DQ166" s="7">
        <v>14.3</v>
      </c>
      <c r="DR166" s="7">
        <v>26.41</v>
      </c>
      <c r="DS166" s="7">
        <v>11.57</v>
      </c>
      <c r="DT166" s="7">
        <v>49.86</v>
      </c>
      <c r="DU166" s="7">
        <v>6.33</v>
      </c>
      <c r="DV166" s="7">
        <v>48.35</v>
      </c>
      <c r="DW166" s="7">
        <v>-1.21</v>
      </c>
      <c r="DX166" s="7">
        <v>-35.799999999999997</v>
      </c>
      <c r="DY166" s="7">
        <v>-20.71</v>
      </c>
      <c r="DZ166" s="7">
        <v>0</v>
      </c>
      <c r="EA166" s="7">
        <v>3.9</v>
      </c>
      <c r="EB166" s="7">
        <v>3.1259999999999999</v>
      </c>
      <c r="EC166" s="7">
        <v>0</v>
      </c>
      <c r="ED166" s="7">
        <v>0</v>
      </c>
      <c r="EE166" s="7">
        <v>0</v>
      </c>
      <c r="EF166" s="9">
        <f t="shared" ref="EF166" si="185">EF165/2+EF167/2</f>
        <v>4.30525</v>
      </c>
      <c r="EG166" s="7">
        <v>4.0370999999999997</v>
      </c>
      <c r="EH166" s="7">
        <v>3.98</v>
      </c>
      <c r="EI166" s="7">
        <v>3.9746999999999999</v>
      </c>
      <c r="EJ166" s="7">
        <v>4.0810000000000004</v>
      </c>
      <c r="EK166" s="7">
        <v>4.1900000000000004</v>
      </c>
      <c r="EL166" s="7">
        <v>0</v>
      </c>
      <c r="EM166" s="7">
        <v>3.0518999999999998</v>
      </c>
      <c r="EN166" s="7">
        <v>-1.34</v>
      </c>
      <c r="EO166" s="7">
        <v>99.6</v>
      </c>
      <c r="EP166" s="7">
        <v>7.9</v>
      </c>
      <c r="EQ166" s="7">
        <v>3.8999999999999901</v>
      </c>
      <c r="ER166" s="7">
        <v>8.2999999999999901</v>
      </c>
      <c r="ES166" s="7">
        <v>8.5</v>
      </c>
      <c r="ET166" s="7">
        <v>4</v>
      </c>
      <c r="EU166" s="7">
        <v>8.1</v>
      </c>
      <c r="EV166" s="7">
        <v>10</v>
      </c>
      <c r="EW166" s="7">
        <v>10.5</v>
      </c>
      <c r="EX166" s="7">
        <v>6.9999999999999902</v>
      </c>
      <c r="EY166" s="7">
        <v>4.0999999999999899</v>
      </c>
      <c r="EZ166" s="7">
        <v>11.1</v>
      </c>
      <c r="FA166" s="7">
        <v>6.6</v>
      </c>
      <c r="FB166" s="7">
        <v>7.8</v>
      </c>
      <c r="FC166" s="7">
        <v>6.2398999999999898</v>
      </c>
      <c r="FD166" s="7">
        <v>7.0429999999999904</v>
      </c>
      <c r="FE166" s="7">
        <v>7.5811000000000002</v>
      </c>
      <c r="FF166" s="7">
        <v>4.3807</v>
      </c>
      <c r="FG166" s="7">
        <v>1074.093153</v>
      </c>
      <c r="FH166" s="7">
        <v>4.3954699999999898</v>
      </c>
      <c r="FI166" s="7">
        <v>30.339451999999898</v>
      </c>
      <c r="FJ166" s="7">
        <v>1.3335619999999999</v>
      </c>
      <c r="FK166" s="7">
        <v>69.660548000000006</v>
      </c>
      <c r="FL166" s="7">
        <v>3.061909</v>
      </c>
      <c r="FM166" s="7">
        <v>3.5212999999999899</v>
      </c>
      <c r="FN166" s="7">
        <v>-1.7136480000000001</v>
      </c>
      <c r="FO166" s="7">
        <v>-0.58150400000000002</v>
      </c>
      <c r="FP166" s="7">
        <v>3.033703</v>
      </c>
      <c r="FQ166" s="7">
        <v>17321.969335999998</v>
      </c>
      <c r="FR166" s="7">
        <v>203.7</v>
      </c>
      <c r="FS166" s="7">
        <v>33.299999999999997</v>
      </c>
      <c r="FT166" s="7">
        <v>135.4</v>
      </c>
      <c r="FU166" s="7">
        <v>35</v>
      </c>
      <c r="FV166" s="7">
        <v>14.7</v>
      </c>
      <c r="FW166" s="7">
        <v>20.3</v>
      </c>
      <c r="FX166" s="7">
        <v>55.6</v>
      </c>
      <c r="FY166" s="7">
        <v>47.4</v>
      </c>
      <c r="FZ166" s="7">
        <v>9.4999999999999893</v>
      </c>
      <c r="GA166" s="7">
        <v>7.6099999999999897</v>
      </c>
    </row>
    <row r="167" spans="1:183" x14ac:dyDescent="0.3">
      <c r="A167" s="6">
        <v>41578</v>
      </c>
      <c r="B167" s="7">
        <v>10.3</v>
      </c>
      <c r="C167" s="7">
        <v>4.3</v>
      </c>
      <c r="D167" s="7">
        <v>11.4</v>
      </c>
      <c r="E167" s="7">
        <v>7.6</v>
      </c>
      <c r="F167" s="7">
        <v>8.4</v>
      </c>
      <c r="G167" s="7">
        <v>11.1</v>
      </c>
      <c r="H167" s="7">
        <v>9.6</v>
      </c>
      <c r="I167" s="7">
        <v>11.9</v>
      </c>
      <c r="J167" s="7">
        <v>0.85</v>
      </c>
      <c r="K167" s="7">
        <v>8.43</v>
      </c>
      <c r="L167" s="7">
        <v>9.5299999999999994</v>
      </c>
      <c r="M167" s="7">
        <v>11.12</v>
      </c>
      <c r="N167" s="7">
        <v>8.51</v>
      </c>
      <c r="O167" s="7">
        <v>10.86</v>
      </c>
      <c r="P167" s="7">
        <v>14.62</v>
      </c>
      <c r="Q167" s="7">
        <v>8.1</v>
      </c>
      <c r="R167" s="7">
        <v>8.8000000000000007</v>
      </c>
      <c r="S167" s="7">
        <v>4.5999999999999996</v>
      </c>
      <c r="T167" s="7">
        <v>4.0999999999999996</v>
      </c>
      <c r="U167" s="7">
        <v>15.1</v>
      </c>
      <c r="V167" s="7">
        <v>12.5</v>
      </c>
      <c r="W167" s="7">
        <v>7.4</v>
      </c>
      <c r="X167" s="7">
        <v>6.23</v>
      </c>
      <c r="Y167" s="7">
        <v>51.4</v>
      </c>
      <c r="Z167" s="7">
        <v>54.4</v>
      </c>
      <c r="AA167" s="7">
        <v>56.3</v>
      </c>
      <c r="AB167" s="7">
        <v>50.9</v>
      </c>
      <c r="AC167" s="7">
        <v>52.6</v>
      </c>
      <c r="AD167" s="7">
        <v>9.8209</v>
      </c>
      <c r="AE167" s="7">
        <v>20.100000000000001</v>
      </c>
      <c r="AF167" s="7">
        <v>20.9</v>
      </c>
      <c r="AG167" s="7">
        <v>9.5</v>
      </c>
      <c r="AH167" s="7">
        <v>4.8</v>
      </c>
      <c r="AI167" s="7">
        <v>10.7</v>
      </c>
      <c r="AJ167" s="7">
        <v>20.2</v>
      </c>
      <c r="AK167" s="7">
        <v>16.3</v>
      </c>
      <c r="AL167" s="7">
        <v>16.3</v>
      </c>
      <c r="AM167" s="7">
        <v>-4.7</v>
      </c>
      <c r="AN167" s="7">
        <v>20.2</v>
      </c>
      <c r="AO167" s="7">
        <v>26.9</v>
      </c>
      <c r="AP167" s="7">
        <v>23.5</v>
      </c>
      <c r="AQ167" s="7">
        <v>18.8</v>
      </c>
      <c r="AR167" s="7">
        <v>6.2</v>
      </c>
      <c r="AS167" s="7">
        <v>30.6</v>
      </c>
      <c r="AT167" s="7">
        <v>17.600000000000001</v>
      </c>
      <c r="AU167" s="7">
        <v>21.6</v>
      </c>
      <c r="AV167" s="7">
        <v>19.5</v>
      </c>
      <c r="AW167" s="7">
        <v>2.2000000000000002</v>
      </c>
      <c r="AX167" s="7">
        <v>42.9</v>
      </c>
      <c r="AY167" s="7">
        <v>54.9</v>
      </c>
      <c r="AZ167" s="7">
        <v>29.348400000000002</v>
      </c>
      <c r="BA167" s="7">
        <v>12.331899999999999</v>
      </c>
      <c r="BB167" s="7">
        <v>19.060400000000001</v>
      </c>
      <c r="BC167" s="7">
        <v>17.2104</v>
      </c>
      <c r="BD167" s="7">
        <v>-6.9</v>
      </c>
      <c r="BE167" s="7">
        <v>29.364799999999999</v>
      </c>
      <c r="BF167" s="7">
        <v>21.153500000000001</v>
      </c>
      <c r="BG167" s="7">
        <v>19.857700000000001</v>
      </c>
      <c r="BH167" s="7">
        <v>17.3978</v>
      </c>
      <c r="BI167" s="7">
        <v>34.247700000000002</v>
      </c>
      <c r="BJ167" s="7">
        <v>20.493300000000001</v>
      </c>
      <c r="BK167" s="7">
        <v>30.207699999999999</v>
      </c>
      <c r="BL167" s="7">
        <v>21.3443</v>
      </c>
      <c r="BM167" s="7">
        <v>28.469100000000001</v>
      </c>
      <c r="BN167" s="7">
        <v>12.1236</v>
      </c>
      <c r="BO167" s="7">
        <v>18.657</v>
      </c>
      <c r="BP167" s="7">
        <v>22.867899999999999</v>
      </c>
      <c r="BQ167" s="7">
        <v>26.894300000000001</v>
      </c>
      <c r="BR167" s="7">
        <v>23.138400000000001</v>
      </c>
      <c r="BS167" s="7">
        <v>-8.0947999999999993</v>
      </c>
      <c r="BT167" s="7">
        <v>14.4</v>
      </c>
      <c r="BU167" s="7">
        <v>18.2</v>
      </c>
      <c r="BV167" s="7">
        <v>1.24</v>
      </c>
      <c r="BW167" s="7">
        <v>39.47</v>
      </c>
      <c r="BX167" s="7">
        <v>19.2</v>
      </c>
      <c r="BY167" s="7">
        <v>18.899999999999999</v>
      </c>
      <c r="BZ167" s="7">
        <v>36.9</v>
      </c>
      <c r="CA167" s="7">
        <v>26.9</v>
      </c>
      <c r="CB167" s="7">
        <v>7.1</v>
      </c>
      <c r="CC167" s="7">
        <v>19.2</v>
      </c>
      <c r="CD167" s="7">
        <v>-3.6</v>
      </c>
      <c r="CE167" s="7">
        <v>11.7</v>
      </c>
      <c r="CF167" s="7">
        <v>5.2</v>
      </c>
      <c r="CG167" s="7">
        <v>96.88</v>
      </c>
      <c r="CH167" s="7">
        <v>27.2</v>
      </c>
      <c r="CI167" s="7">
        <v>6.5</v>
      </c>
      <c r="CJ167" s="7">
        <v>14.6</v>
      </c>
      <c r="CK167" s="7">
        <v>1.8</v>
      </c>
      <c r="CL167" s="7">
        <v>21.8</v>
      </c>
      <c r="CM167" s="7">
        <v>22.3</v>
      </c>
      <c r="CN167" s="7">
        <v>30.6</v>
      </c>
      <c r="CO167" s="7">
        <v>11.2</v>
      </c>
      <c r="CP167" s="7">
        <v>39.9</v>
      </c>
      <c r="CQ167" s="7">
        <v>30.5</v>
      </c>
      <c r="CR167" s="7">
        <v>9.3000000000000007</v>
      </c>
      <c r="CS167" s="7">
        <v>4.7</v>
      </c>
      <c r="CT167" s="7">
        <v>14.4</v>
      </c>
      <c r="CU167" s="7">
        <v>4.9000000000000004</v>
      </c>
      <c r="CV167" s="7">
        <v>3.3</v>
      </c>
      <c r="CW167" s="7">
        <v>13.3202</v>
      </c>
      <c r="CX167" s="7">
        <v>13.132</v>
      </c>
      <c r="CY167" s="7">
        <v>14.562518000000001</v>
      </c>
      <c r="CZ167" s="7">
        <v>13.821234</v>
      </c>
      <c r="DA167" s="7">
        <v>9.5231080000000006</v>
      </c>
      <c r="DB167" s="7">
        <v>12.397577999999999</v>
      </c>
      <c r="DC167" s="7">
        <v>13.520332</v>
      </c>
      <c r="DD167" s="7">
        <v>-0.6</v>
      </c>
      <c r="DE167" s="7">
        <v>11.2</v>
      </c>
      <c r="DF167" s="9">
        <f>2/3*DF166+1/3*DF169</f>
        <v>9.5666666666666664</v>
      </c>
      <c r="DG167" s="9">
        <f>2/3*DG166+1/3*DG169</f>
        <v>7.77</v>
      </c>
      <c r="DH167" s="7">
        <v>20.34</v>
      </c>
      <c r="DI167" s="7">
        <v>14.2</v>
      </c>
      <c r="DJ167" s="7">
        <v>-3.23</v>
      </c>
      <c r="DK167" s="7">
        <v>7.54</v>
      </c>
      <c r="DL167" s="7">
        <v>0</v>
      </c>
      <c r="DM167" s="7">
        <v>37365.870000000003</v>
      </c>
      <c r="DN167" s="7">
        <v>8</v>
      </c>
      <c r="DO167" s="7">
        <v>8.9</v>
      </c>
      <c r="DP167" s="7">
        <v>14.3</v>
      </c>
      <c r="DQ167" s="7">
        <v>14.2</v>
      </c>
      <c r="DR167" s="7">
        <v>0.12</v>
      </c>
      <c r="DS167" s="7">
        <v>-4.12</v>
      </c>
      <c r="DT167" s="7">
        <v>4.9000000000000004</v>
      </c>
      <c r="DU167" s="7">
        <v>40.729999999999997</v>
      </c>
      <c r="DV167" s="7">
        <v>-16.059999999999999</v>
      </c>
      <c r="DW167" s="7">
        <v>43.87</v>
      </c>
      <c r="DX167" s="7">
        <v>78.58</v>
      </c>
      <c r="DY167" s="7">
        <v>30.75</v>
      </c>
      <c r="DZ167" s="7">
        <v>0</v>
      </c>
      <c r="EA167" s="7">
        <v>4.0999999999999996</v>
      </c>
      <c r="EB167" s="7">
        <v>4.59</v>
      </c>
      <c r="EC167" s="7">
        <v>0</v>
      </c>
      <c r="ED167" s="7">
        <v>0</v>
      </c>
      <c r="EE167" s="7">
        <v>5.72</v>
      </c>
      <c r="EF167" s="7">
        <v>4.4000000000000004</v>
      </c>
      <c r="EG167" s="7">
        <v>4.2988</v>
      </c>
      <c r="EH167" s="7">
        <v>4.2774999999999999</v>
      </c>
      <c r="EI167" s="7">
        <v>4.1871</v>
      </c>
      <c r="EJ167" s="7">
        <v>4.2516999999999996</v>
      </c>
      <c r="EK167" s="7">
        <v>4.34</v>
      </c>
      <c r="EL167" s="7">
        <v>0</v>
      </c>
      <c r="EM167" s="7">
        <v>3.2058</v>
      </c>
      <c r="EN167" s="7">
        <v>-1.51</v>
      </c>
      <c r="EO167" s="7">
        <v>99.7</v>
      </c>
      <c r="EP167" s="7">
        <v>7.8333333333333304</v>
      </c>
      <c r="EQ167" s="7">
        <v>4.1666666666666599</v>
      </c>
      <c r="ER167" s="7">
        <v>8.2333333333333307</v>
      </c>
      <c r="ES167" s="7">
        <v>8.36666666666666</v>
      </c>
      <c r="ET167" s="7">
        <v>4.2666666666666604</v>
      </c>
      <c r="EU167" s="7">
        <v>8.0333333333333297</v>
      </c>
      <c r="EV167" s="7">
        <v>9.7666666666666604</v>
      </c>
      <c r="EW167" s="7">
        <v>10.633333333333301</v>
      </c>
      <c r="EX167" s="7">
        <v>6.9</v>
      </c>
      <c r="EY167" s="7">
        <v>4.1666666666666599</v>
      </c>
      <c r="EZ167" s="7">
        <v>10.9</v>
      </c>
      <c r="FA167" s="7">
        <v>5.9</v>
      </c>
      <c r="FB167" s="7">
        <v>7.7</v>
      </c>
      <c r="FC167" s="7">
        <v>6.5035999999999996</v>
      </c>
      <c r="FD167" s="7">
        <v>7.3366666666666598</v>
      </c>
      <c r="FE167" s="7">
        <v>8.0338666666666594</v>
      </c>
      <c r="FF167" s="7">
        <v>4.4130000000000003</v>
      </c>
      <c r="FG167" s="7">
        <v>1290.25839266666</v>
      </c>
      <c r="FH167" s="7">
        <v>5.0484039999999997</v>
      </c>
      <c r="FI167" s="7">
        <v>26.412054333333302</v>
      </c>
      <c r="FJ167" s="7">
        <v>1.2821009999999999</v>
      </c>
      <c r="FK167" s="7">
        <v>73.587945666666599</v>
      </c>
      <c r="FL167" s="7">
        <v>3.7663036666666598</v>
      </c>
      <c r="FM167" s="7">
        <v>3.76867166666666</v>
      </c>
      <c r="FN167" s="7">
        <v>-1.4719266666666599</v>
      </c>
      <c r="FO167" s="7">
        <v>-1.0947720000000001</v>
      </c>
      <c r="FP167" s="7">
        <v>3.4592433333333301</v>
      </c>
      <c r="FQ167" s="7">
        <v>17609.1964386666</v>
      </c>
      <c r="FR167" s="7">
        <v>204.266666666666</v>
      </c>
      <c r="FS167" s="7">
        <v>33.366666666666603</v>
      </c>
      <c r="FT167" s="7">
        <v>135.63333333333301</v>
      </c>
      <c r="FU167" s="7">
        <v>35.266666666666602</v>
      </c>
      <c r="FV167" s="7">
        <v>14.7</v>
      </c>
      <c r="FW167" s="7">
        <v>20.566666666666599</v>
      </c>
      <c r="FX167" s="7">
        <v>55.8</v>
      </c>
      <c r="FY167" s="7">
        <v>47.8333333333333</v>
      </c>
      <c r="FZ167" s="7">
        <v>9.5666666666666593</v>
      </c>
      <c r="GA167" s="7">
        <v>7.77</v>
      </c>
    </row>
    <row r="168" spans="1:183" x14ac:dyDescent="0.3">
      <c r="A168" s="6">
        <v>41608</v>
      </c>
      <c r="B168" s="7">
        <v>10</v>
      </c>
      <c r="C168" s="7">
        <v>5.6</v>
      </c>
      <c r="D168" s="7">
        <v>11</v>
      </c>
      <c r="E168" s="7">
        <v>6.9</v>
      </c>
      <c r="F168" s="7">
        <v>9.1</v>
      </c>
      <c r="G168" s="7">
        <v>11.1</v>
      </c>
      <c r="H168" s="7">
        <v>9.5</v>
      </c>
      <c r="I168" s="7">
        <v>11</v>
      </c>
      <c r="J168" s="7">
        <v>0.73</v>
      </c>
      <c r="K168" s="7">
        <v>6.77</v>
      </c>
      <c r="L168" s="7">
        <v>8.4499999999999993</v>
      </c>
      <c r="M168" s="7">
        <v>6.95</v>
      </c>
      <c r="N168" s="7">
        <v>8.61</v>
      </c>
      <c r="O168" s="7">
        <v>8.83</v>
      </c>
      <c r="P168" s="7">
        <v>7.17</v>
      </c>
      <c r="Q168" s="7">
        <v>3.3</v>
      </c>
      <c r="R168" s="7">
        <v>9.6999999999999993</v>
      </c>
      <c r="S168" s="7">
        <v>1.4</v>
      </c>
      <c r="T168" s="7">
        <v>4.5</v>
      </c>
      <c r="U168" s="7">
        <v>9.6999999999999993</v>
      </c>
      <c r="V168" s="7">
        <v>12.76</v>
      </c>
      <c r="W168" s="7">
        <v>8.1999999999999993</v>
      </c>
      <c r="X168" s="7">
        <v>6.56</v>
      </c>
      <c r="Y168" s="7">
        <v>51.4</v>
      </c>
      <c r="Z168" s="7">
        <v>54.5</v>
      </c>
      <c r="AA168" s="7">
        <v>56</v>
      </c>
      <c r="AB168" s="7">
        <v>50.8</v>
      </c>
      <c r="AC168" s="7">
        <v>52.5</v>
      </c>
      <c r="AD168" s="7">
        <v>8.7606999999999999</v>
      </c>
      <c r="AE168" s="7">
        <v>19.899999999999999</v>
      </c>
      <c r="AF168" s="7">
        <v>20.7</v>
      </c>
      <c r="AG168" s="7">
        <v>8.6</v>
      </c>
      <c r="AH168" s="7">
        <v>4.7</v>
      </c>
      <c r="AI168" s="7">
        <v>6.3</v>
      </c>
      <c r="AJ168" s="7">
        <v>20.2</v>
      </c>
      <c r="AK168" s="7">
        <v>15.4</v>
      </c>
      <c r="AL168" s="7">
        <v>17</v>
      </c>
      <c r="AM168" s="7">
        <v>-5.2</v>
      </c>
      <c r="AN168" s="7">
        <v>20.6</v>
      </c>
      <c r="AO168" s="7">
        <v>24.9</v>
      </c>
      <c r="AP168" s="7">
        <v>23.2</v>
      </c>
      <c r="AQ168" s="7">
        <v>18.100000000000001</v>
      </c>
      <c r="AR168" s="7">
        <v>7</v>
      </c>
      <c r="AS168" s="7">
        <v>31.7</v>
      </c>
      <c r="AT168" s="7">
        <v>17.3</v>
      </c>
      <c r="AU168" s="7">
        <v>21.5</v>
      </c>
      <c r="AV168" s="7">
        <v>19.8</v>
      </c>
      <c r="AW168" s="7">
        <v>2.2000000000000002</v>
      </c>
      <c r="AX168" s="7">
        <v>42.7</v>
      </c>
      <c r="AY168" s="7">
        <v>55.1</v>
      </c>
      <c r="AZ168" s="7">
        <v>30.523299999999999</v>
      </c>
      <c r="BA168" s="7">
        <v>11.9824</v>
      </c>
      <c r="BB168" s="7">
        <v>18.560700000000001</v>
      </c>
      <c r="BC168" s="7">
        <v>17.695399999999999</v>
      </c>
      <c r="BD168" s="7">
        <v>-6.5</v>
      </c>
      <c r="BE168" s="7">
        <v>30.1051</v>
      </c>
      <c r="BF168" s="7">
        <v>21.206399999999999</v>
      </c>
      <c r="BG168" s="7">
        <v>18.7563</v>
      </c>
      <c r="BH168" s="7">
        <v>16.959199999999999</v>
      </c>
      <c r="BI168" s="7">
        <v>44.517499999999998</v>
      </c>
      <c r="BJ168" s="7">
        <v>20.1614</v>
      </c>
      <c r="BK168" s="7">
        <v>31.451000000000001</v>
      </c>
      <c r="BL168" s="7">
        <v>21.871200000000002</v>
      </c>
      <c r="BM168" s="7">
        <v>28.481999999999999</v>
      </c>
      <c r="BN168" s="7">
        <v>16.311699999999998</v>
      </c>
      <c r="BO168" s="7">
        <v>18.104099999999999</v>
      </c>
      <c r="BP168" s="7">
        <v>22.1432</v>
      </c>
      <c r="BQ168" s="7">
        <v>24.383099999999999</v>
      </c>
      <c r="BR168" s="7">
        <v>23.231999999999999</v>
      </c>
      <c r="BS168" s="7">
        <v>-8.5150000000000006</v>
      </c>
      <c r="BT168" s="7">
        <v>14.3</v>
      </c>
      <c r="BU168" s="7">
        <v>17.899999999999999</v>
      </c>
      <c r="BV168" s="7">
        <v>2.35</v>
      </c>
      <c r="BW168" s="7">
        <v>145.87</v>
      </c>
      <c r="BX168" s="7">
        <v>19.5</v>
      </c>
      <c r="BY168" s="7">
        <v>19.100000000000001</v>
      </c>
      <c r="BZ168" s="7">
        <v>36</v>
      </c>
      <c r="CA168" s="7">
        <v>27.6</v>
      </c>
      <c r="CB168" s="7">
        <v>8.3000000000000007</v>
      </c>
      <c r="CC168" s="7">
        <v>19.5</v>
      </c>
      <c r="CD168" s="7">
        <v>9.9</v>
      </c>
      <c r="CE168" s="7">
        <v>31.5</v>
      </c>
      <c r="CF168" s="7">
        <v>6.8</v>
      </c>
      <c r="CG168" s="7">
        <v>96.38</v>
      </c>
      <c r="CH168" s="7">
        <v>27.6</v>
      </c>
      <c r="CI168" s="7">
        <v>11.5</v>
      </c>
      <c r="CJ168" s="7">
        <v>16.100000000000001</v>
      </c>
      <c r="CK168" s="7">
        <v>2.5</v>
      </c>
      <c r="CL168" s="7">
        <v>20.8</v>
      </c>
      <c r="CM168" s="7">
        <v>21.3</v>
      </c>
      <c r="CN168" s="7">
        <v>26.6</v>
      </c>
      <c r="CO168" s="7">
        <v>12.1</v>
      </c>
      <c r="CP168" s="7">
        <v>36.799999999999997</v>
      </c>
      <c r="CQ168" s="7">
        <v>29.3</v>
      </c>
      <c r="CR168" s="7">
        <v>9.6</v>
      </c>
      <c r="CS168" s="7">
        <v>5</v>
      </c>
      <c r="CT168" s="7">
        <v>15.2</v>
      </c>
      <c r="CU168" s="7">
        <v>5.0999999999999996</v>
      </c>
      <c r="CV168" s="7">
        <v>3.8</v>
      </c>
      <c r="CW168" s="7">
        <v>13.721299999999999</v>
      </c>
      <c r="CX168" s="7">
        <v>13.556943</v>
      </c>
      <c r="CY168" s="7">
        <v>14.798202</v>
      </c>
      <c r="CZ168" s="7">
        <v>14.276967000000001</v>
      </c>
      <c r="DA168" s="7">
        <v>9.4184400000000004</v>
      </c>
      <c r="DB168" s="7">
        <v>13.060369</v>
      </c>
      <c r="DC168" s="7">
        <v>14.278786</v>
      </c>
      <c r="DD168" s="7">
        <v>-1.1000000000000001</v>
      </c>
      <c r="DE168" s="7">
        <v>11.8</v>
      </c>
      <c r="DF168" s="9">
        <f>1/3*DF166+2/3*DF169</f>
        <v>9.6333333333333329</v>
      </c>
      <c r="DG168" s="9">
        <f>1/3*DG166+2/3*DG169</f>
        <v>7.93</v>
      </c>
      <c r="DH168" s="7">
        <v>14.12</v>
      </c>
      <c r="DI168" s="7">
        <v>11.6</v>
      </c>
      <c r="DJ168" s="7">
        <v>73.260000000000005</v>
      </c>
      <c r="DK168" s="7">
        <v>7.7</v>
      </c>
      <c r="DL168" s="7">
        <v>0</v>
      </c>
      <c r="DM168" s="7">
        <v>37894.51</v>
      </c>
      <c r="DN168" s="7">
        <v>7.7</v>
      </c>
      <c r="DO168" s="7">
        <v>9.4</v>
      </c>
      <c r="DP168" s="7">
        <v>14.2</v>
      </c>
      <c r="DQ168" s="7">
        <v>14.2</v>
      </c>
      <c r="DR168" s="7">
        <v>19.66</v>
      </c>
      <c r="DS168" s="7">
        <v>-4.93</v>
      </c>
      <c r="DT168" s="7">
        <v>80.319999999999993</v>
      </c>
      <c r="DU168" s="7">
        <v>8.6</v>
      </c>
      <c r="DV168" s="7">
        <v>29.18</v>
      </c>
      <c r="DW168" s="7">
        <v>15.47</v>
      </c>
      <c r="DX168" s="7">
        <v>19.07</v>
      </c>
      <c r="DY168" s="7">
        <v>-62.14</v>
      </c>
      <c r="DZ168" s="7">
        <v>0</v>
      </c>
      <c r="EA168" s="7">
        <v>4.0999999999999996</v>
      </c>
      <c r="EB168" s="7">
        <v>3.726</v>
      </c>
      <c r="EC168" s="7">
        <v>0</v>
      </c>
      <c r="ED168" s="7">
        <v>0</v>
      </c>
      <c r="EE168" s="7">
        <v>5.73</v>
      </c>
      <c r="EF168" s="7">
        <v>4.84</v>
      </c>
      <c r="EG168" s="7">
        <v>4.7</v>
      </c>
      <c r="EH168" s="7">
        <v>4.5999999999999996</v>
      </c>
      <c r="EI168" s="7">
        <v>4.4966999999999997</v>
      </c>
      <c r="EJ168" s="7">
        <v>4.57</v>
      </c>
      <c r="EK168" s="7">
        <v>4.6188000000000002</v>
      </c>
      <c r="EL168" s="7">
        <v>0</v>
      </c>
      <c r="EM168" s="7">
        <v>3.0179999999999998</v>
      </c>
      <c r="EN168" s="7">
        <v>-1.42</v>
      </c>
      <c r="EO168" s="7">
        <v>99.6</v>
      </c>
      <c r="EP168" s="7">
        <v>7.7666666666666604</v>
      </c>
      <c r="EQ168" s="7">
        <v>4.43333333333333</v>
      </c>
      <c r="ER168" s="7">
        <v>8.1666666666666607</v>
      </c>
      <c r="ES168" s="7">
        <v>8.2333333333333307</v>
      </c>
      <c r="ET168" s="7">
        <v>4.5333333333333297</v>
      </c>
      <c r="EU168" s="7">
        <v>7.9666666666666597</v>
      </c>
      <c r="EV168" s="7">
        <v>9.5333333333333297</v>
      </c>
      <c r="EW168" s="7">
        <v>10.7666666666666</v>
      </c>
      <c r="EX168" s="7">
        <v>6.8</v>
      </c>
      <c r="EY168" s="7">
        <v>4.2333333333333298</v>
      </c>
      <c r="EZ168" s="7">
        <v>10.7</v>
      </c>
      <c r="FA168" s="7">
        <v>5.2</v>
      </c>
      <c r="FB168" s="7">
        <v>7.6</v>
      </c>
      <c r="FC168" s="7">
        <v>6.7672999999999996</v>
      </c>
      <c r="FD168" s="7">
        <v>7.6303333333333301</v>
      </c>
      <c r="FE168" s="7">
        <v>8.4866333333333301</v>
      </c>
      <c r="FF168" s="7">
        <v>4.4452999999999996</v>
      </c>
      <c r="FG168" s="7">
        <v>1506.42363233333</v>
      </c>
      <c r="FH168" s="7">
        <v>5.7013379999999998</v>
      </c>
      <c r="FI168" s="7">
        <v>22.484656666666599</v>
      </c>
      <c r="FJ168" s="7">
        <v>1.23064</v>
      </c>
      <c r="FK168" s="7">
        <v>77.515343333333306</v>
      </c>
      <c r="FL168" s="7">
        <v>4.4706983333333303</v>
      </c>
      <c r="FM168" s="7">
        <v>4.0160433333333296</v>
      </c>
      <c r="FN168" s="7">
        <v>-1.23020533333333</v>
      </c>
      <c r="FO168" s="7">
        <v>-1.6080399999999999</v>
      </c>
      <c r="FP168" s="7">
        <v>3.8847836666666602</v>
      </c>
      <c r="FQ168" s="7">
        <v>17896.423541333301</v>
      </c>
      <c r="FR168" s="7">
        <v>204.833333333333</v>
      </c>
      <c r="FS168" s="7">
        <v>33.433333333333302</v>
      </c>
      <c r="FT168" s="7">
        <v>135.86666666666599</v>
      </c>
      <c r="FU168" s="7">
        <v>35.533333333333303</v>
      </c>
      <c r="FV168" s="7">
        <v>14.7</v>
      </c>
      <c r="FW168" s="7">
        <v>20.8333333333333</v>
      </c>
      <c r="FX168" s="7">
        <v>56</v>
      </c>
      <c r="FY168" s="7">
        <v>48.266666666666602</v>
      </c>
      <c r="FZ168" s="7">
        <v>9.6333333333333293</v>
      </c>
      <c r="GA168" s="7">
        <v>7.93</v>
      </c>
    </row>
    <row r="169" spans="1:183" x14ac:dyDescent="0.3">
      <c r="A169" s="6">
        <v>41639</v>
      </c>
      <c r="B169" s="7">
        <v>9.6999999999999993</v>
      </c>
      <c r="C169" s="7">
        <v>5.4</v>
      </c>
      <c r="D169" s="7">
        <v>10.7</v>
      </c>
      <c r="E169" s="7">
        <v>6</v>
      </c>
      <c r="F169" s="7">
        <v>8.3000000000000007</v>
      </c>
      <c r="G169" s="7">
        <v>10.8</v>
      </c>
      <c r="H169" s="7">
        <v>8.9</v>
      </c>
      <c r="I169" s="7">
        <v>11</v>
      </c>
      <c r="J169" s="7">
        <v>0.51</v>
      </c>
      <c r="K169" s="7">
        <v>8.31</v>
      </c>
      <c r="L169" s="9">
        <f t="shared" ref="L169:O169" si="186">2/3*L168+1/3*L171</f>
        <v>10.212100333333332</v>
      </c>
      <c r="M169" s="9">
        <f t="shared" si="186"/>
        <v>2.4128979999999998</v>
      </c>
      <c r="N169" s="9">
        <f t="shared" si="186"/>
        <v>10.783130999999999</v>
      </c>
      <c r="O169" s="9">
        <f t="shared" si="186"/>
        <v>9.3934669999999993</v>
      </c>
      <c r="P169" s="9">
        <f>2/3*P168+1/3*P171</f>
        <v>9.0096359999999986</v>
      </c>
      <c r="Q169" s="7">
        <v>4.2</v>
      </c>
      <c r="R169" s="7">
        <v>16.8</v>
      </c>
      <c r="S169" s="7">
        <v>1</v>
      </c>
      <c r="T169" s="7">
        <v>25</v>
      </c>
      <c r="U169" s="7">
        <v>6</v>
      </c>
      <c r="V169" s="7">
        <v>13.97</v>
      </c>
      <c r="W169" s="7">
        <v>8.4</v>
      </c>
      <c r="X169" s="7">
        <v>6.83</v>
      </c>
      <c r="Y169" s="7">
        <v>51</v>
      </c>
      <c r="Z169" s="7">
        <v>53.9</v>
      </c>
      <c r="AA169" s="7">
        <v>54.6</v>
      </c>
      <c r="AB169" s="7">
        <v>50.5</v>
      </c>
      <c r="AC169" s="7">
        <v>50.9</v>
      </c>
      <c r="AD169" s="9">
        <f>2/3*AD168+1/3*AD171</f>
        <v>8.9075333333333333</v>
      </c>
      <c r="AE169" s="7">
        <v>19.600000000000001</v>
      </c>
      <c r="AF169" s="7">
        <v>20.5</v>
      </c>
      <c r="AG169" s="7">
        <v>7</v>
      </c>
      <c r="AH169" s="7">
        <v>4.5</v>
      </c>
      <c r="AI169" s="7">
        <v>8.6</v>
      </c>
      <c r="AJ169" s="7">
        <v>20.100000000000001</v>
      </c>
      <c r="AK169" s="7">
        <v>17</v>
      </c>
      <c r="AL169" s="7">
        <v>14.4</v>
      </c>
      <c r="AM169" s="7">
        <v>-3.7</v>
      </c>
      <c r="AN169" s="7">
        <v>20.8</v>
      </c>
      <c r="AO169" s="7">
        <v>25.3</v>
      </c>
      <c r="AP169" s="7">
        <v>23</v>
      </c>
      <c r="AQ169" s="7">
        <v>17.8</v>
      </c>
      <c r="AR169" s="7">
        <v>7.2</v>
      </c>
      <c r="AS169" s="7">
        <v>32.5</v>
      </c>
      <c r="AT169" s="7">
        <v>17.399999999999999</v>
      </c>
      <c r="AU169" s="7">
        <v>21</v>
      </c>
      <c r="AV169" s="7">
        <v>19.7</v>
      </c>
      <c r="AW169" s="7">
        <v>2.1</v>
      </c>
      <c r="AX169" s="7">
        <v>42.3</v>
      </c>
      <c r="AY169" s="7">
        <v>55.5</v>
      </c>
      <c r="AZ169" s="7">
        <v>32.362099999999998</v>
      </c>
      <c r="BA169" s="7">
        <v>10.914400000000001</v>
      </c>
      <c r="BB169" s="7">
        <v>18.460699999999999</v>
      </c>
      <c r="BC169" s="7">
        <v>18.426300000000001</v>
      </c>
      <c r="BD169" s="7">
        <v>1.4</v>
      </c>
      <c r="BE169" s="7">
        <v>30.036000000000001</v>
      </c>
      <c r="BF169" s="7">
        <v>17.203700000000001</v>
      </c>
      <c r="BG169" s="7">
        <v>17.4968</v>
      </c>
      <c r="BH169" s="7">
        <v>19.488900000000001</v>
      </c>
      <c r="BI169" s="7">
        <v>35.3093</v>
      </c>
      <c r="BJ169" s="7">
        <v>20.277000000000001</v>
      </c>
      <c r="BK169" s="7">
        <v>26.1404</v>
      </c>
      <c r="BL169" s="7">
        <v>27.1936</v>
      </c>
      <c r="BM169" s="7">
        <v>26.9406</v>
      </c>
      <c r="BN169" s="7">
        <v>20.827500000000001</v>
      </c>
      <c r="BO169" s="7">
        <v>19.0533</v>
      </c>
      <c r="BP169" s="7">
        <v>21.669799999999999</v>
      </c>
      <c r="BQ169" s="7">
        <v>23.019600000000001</v>
      </c>
      <c r="BR169" s="7">
        <v>21.206199999999999</v>
      </c>
      <c r="BS169" s="7">
        <v>-2.2968999999999999</v>
      </c>
      <c r="BT169" s="7">
        <v>14.2</v>
      </c>
      <c r="BU169" s="7">
        <v>16.2</v>
      </c>
      <c r="BV169" s="7">
        <v>3.3</v>
      </c>
      <c r="BW169" s="7">
        <v>-32.4</v>
      </c>
      <c r="BX169" s="7">
        <v>19.8</v>
      </c>
      <c r="BY169" s="7">
        <v>19.399999999999999</v>
      </c>
      <c r="BZ169" s="7">
        <v>38.200000000000003</v>
      </c>
      <c r="CA169" s="7">
        <v>28.3</v>
      </c>
      <c r="CB169" s="7">
        <v>7.3</v>
      </c>
      <c r="CC169" s="7">
        <v>19.8</v>
      </c>
      <c r="CD169" s="7">
        <v>8.8000000000000007</v>
      </c>
      <c r="CE169" s="7">
        <v>33.9</v>
      </c>
      <c r="CF169" s="7">
        <v>11.6</v>
      </c>
      <c r="CG169" s="7">
        <v>97.21</v>
      </c>
      <c r="CH169" s="7">
        <v>26.5</v>
      </c>
      <c r="CI169" s="7">
        <v>13.5</v>
      </c>
      <c r="CJ169" s="7">
        <v>16.100000000000001</v>
      </c>
      <c r="CK169" s="7">
        <v>2</v>
      </c>
      <c r="CL169" s="7">
        <v>17.3</v>
      </c>
      <c r="CM169" s="7">
        <v>17.5</v>
      </c>
      <c r="CN169" s="7">
        <v>27.9</v>
      </c>
      <c r="CO169" s="7">
        <v>9.1</v>
      </c>
      <c r="CP169" s="7">
        <v>30.6</v>
      </c>
      <c r="CQ169" s="7">
        <v>25.3</v>
      </c>
      <c r="CR169" s="7">
        <v>9.6999999999999993</v>
      </c>
      <c r="CS169" s="7">
        <v>5.2</v>
      </c>
      <c r="CT169" s="7">
        <v>15.2</v>
      </c>
      <c r="CU169" s="7">
        <v>5.4</v>
      </c>
      <c r="CV169" s="7">
        <v>3.9</v>
      </c>
      <c r="CW169" s="7">
        <v>13.6</v>
      </c>
      <c r="CX169" s="7">
        <v>13.4</v>
      </c>
      <c r="CY169" s="7">
        <v>14.8</v>
      </c>
      <c r="CZ169" s="7">
        <v>14.3</v>
      </c>
      <c r="DA169" s="7">
        <v>8.6</v>
      </c>
      <c r="DB169" s="7">
        <v>13</v>
      </c>
      <c r="DC169" s="7">
        <v>14.3</v>
      </c>
      <c r="DD169" s="7">
        <v>-3.3</v>
      </c>
      <c r="DE169" s="7">
        <v>12.2</v>
      </c>
      <c r="DF169" s="7">
        <v>9.6999999999999993</v>
      </c>
      <c r="DG169" s="7">
        <v>8.09</v>
      </c>
      <c r="DH169" s="7">
        <v>17.920000000000002</v>
      </c>
      <c r="DI169" s="7">
        <v>13.4</v>
      </c>
      <c r="DJ169" s="7">
        <v>-18.59</v>
      </c>
      <c r="DK169" s="7">
        <v>7.55</v>
      </c>
      <c r="DL169" s="7">
        <v>0</v>
      </c>
      <c r="DM169" s="7">
        <v>38213.15</v>
      </c>
      <c r="DN169" s="7">
        <v>7.1</v>
      </c>
      <c r="DO169" s="7">
        <v>9.3000000000000007</v>
      </c>
      <c r="DP169" s="7">
        <v>13.6</v>
      </c>
      <c r="DQ169" s="7">
        <v>14.1</v>
      </c>
      <c r="DR169" s="7">
        <v>6.12</v>
      </c>
      <c r="DS169" s="7">
        <v>-8.69</v>
      </c>
      <c r="DT169" s="7">
        <v>77.14</v>
      </c>
      <c r="DU169" s="7">
        <v>-14.73</v>
      </c>
      <c r="DV169" s="7">
        <v>27.28</v>
      </c>
      <c r="DW169" s="7">
        <v>-27.22</v>
      </c>
      <c r="DX169" s="7">
        <v>-17.64</v>
      </c>
      <c r="DY169" s="7">
        <v>23.09</v>
      </c>
      <c r="DZ169" s="8">
        <v>0</v>
      </c>
      <c r="EA169" s="7">
        <v>4.0999999999999996</v>
      </c>
      <c r="EB169" s="7">
        <v>3.1480000000000001</v>
      </c>
      <c r="EC169" s="7">
        <v>5.16</v>
      </c>
      <c r="ED169" s="7">
        <v>5.2374999999999998</v>
      </c>
      <c r="EE169" s="7">
        <v>5.73</v>
      </c>
      <c r="EF169" s="7">
        <v>5.5</v>
      </c>
      <c r="EG169" s="7">
        <v>5.05</v>
      </c>
      <c r="EH169" s="7">
        <v>5.0999999999999996</v>
      </c>
      <c r="EI169" s="7">
        <v>5.1814999999999998</v>
      </c>
      <c r="EJ169" s="7">
        <v>5.25</v>
      </c>
      <c r="EK169" s="7">
        <v>5.2043999999999997</v>
      </c>
      <c r="EL169" s="7">
        <v>5.25</v>
      </c>
      <c r="EM169" s="7">
        <v>2.4986999999999999</v>
      </c>
      <c r="EN169" s="7">
        <v>-1.36</v>
      </c>
      <c r="EO169" s="7">
        <v>99.3</v>
      </c>
      <c r="EP169" s="7">
        <v>7.6999999999999904</v>
      </c>
      <c r="EQ169" s="7">
        <v>4.7</v>
      </c>
      <c r="ER169" s="7">
        <v>8.1</v>
      </c>
      <c r="ES169" s="7">
        <v>8.1</v>
      </c>
      <c r="ET169" s="7">
        <v>4.8</v>
      </c>
      <c r="EU169" s="7">
        <v>7.8999999999999897</v>
      </c>
      <c r="EV169" s="7">
        <v>9.3000000000000007</v>
      </c>
      <c r="EW169" s="7">
        <v>10.899999999999901</v>
      </c>
      <c r="EX169" s="7">
        <v>6.7</v>
      </c>
      <c r="EY169" s="7">
        <v>4.3</v>
      </c>
      <c r="EZ169" s="7">
        <v>10.5</v>
      </c>
      <c r="FA169" s="7">
        <v>4.5</v>
      </c>
      <c r="FB169" s="7">
        <v>7.5</v>
      </c>
      <c r="FC169" s="7">
        <v>7.0309999999999997</v>
      </c>
      <c r="FD169" s="7">
        <v>7.9240000000000004</v>
      </c>
      <c r="FE169" s="7">
        <v>8.9393999999999991</v>
      </c>
      <c r="FF169" s="7">
        <v>4.4775999999999998</v>
      </c>
      <c r="FG169" s="7">
        <v>1722.588872</v>
      </c>
      <c r="FH169" s="7">
        <v>6.3542719999999999</v>
      </c>
      <c r="FI169" s="7">
        <v>18.557258999999998</v>
      </c>
      <c r="FJ169" s="7">
        <v>1.179179</v>
      </c>
      <c r="FK169" s="7">
        <v>81.442740999999998</v>
      </c>
      <c r="FL169" s="7">
        <v>5.1750930000000004</v>
      </c>
      <c r="FM169" s="7">
        <v>4.2634150000000002</v>
      </c>
      <c r="FN169" s="7">
        <v>-0.98848400000000103</v>
      </c>
      <c r="FO169" s="7">
        <v>-2.121308</v>
      </c>
      <c r="FP169" s="7">
        <v>4.3103239999999898</v>
      </c>
      <c r="FQ169" s="7">
        <v>18183.650643999899</v>
      </c>
      <c r="FR169" s="7">
        <v>205.4</v>
      </c>
      <c r="FS169" s="7">
        <v>33.5</v>
      </c>
      <c r="FT169" s="7">
        <v>136.1</v>
      </c>
      <c r="FU169" s="7">
        <v>35.799999999999997</v>
      </c>
      <c r="FV169" s="7">
        <v>14.7</v>
      </c>
      <c r="FW169" s="7">
        <v>21.1</v>
      </c>
      <c r="FX169" s="7">
        <v>56.2</v>
      </c>
      <c r="FY169" s="7">
        <v>48.7</v>
      </c>
      <c r="FZ169" s="7">
        <v>9.6999999999999993</v>
      </c>
      <c r="GA169" s="7">
        <v>8.09</v>
      </c>
    </row>
    <row r="170" spans="1:183" x14ac:dyDescent="0.3">
      <c r="A170" s="6">
        <v>41670</v>
      </c>
      <c r="B170" s="7">
        <v>8.5</v>
      </c>
      <c r="C170" s="9">
        <f>2/3*C169+1/3*C172</f>
        <v>4.5666666666666664</v>
      </c>
      <c r="D170" s="9">
        <f t="shared" ref="D170:H170" si="187">2/3*D169+1/3*D172</f>
        <v>10.433333333333334</v>
      </c>
      <c r="E170" s="9">
        <f t="shared" si="187"/>
        <v>5.8</v>
      </c>
      <c r="F170" s="9">
        <f t="shared" si="187"/>
        <v>7.0666666666666664</v>
      </c>
      <c r="G170" s="9">
        <f t="shared" si="187"/>
        <v>10.566666666666666</v>
      </c>
      <c r="H170" s="9">
        <f t="shared" si="187"/>
        <v>8.5333333333333332</v>
      </c>
      <c r="I170" s="9">
        <f>2/3*I169+1/3*I172</f>
        <v>11.1</v>
      </c>
      <c r="J170" s="7">
        <v>0.55000000000000004</v>
      </c>
      <c r="K170" s="9">
        <f t="shared" ref="K170" si="188">K169/2+K171/2</f>
        <v>12.145</v>
      </c>
      <c r="L170" s="9">
        <f t="shared" ref="L170:O170" si="189">1/3*L168+2/3*L171</f>
        <v>11.974200666666665</v>
      </c>
      <c r="M170" s="9">
        <f t="shared" si="189"/>
        <v>-2.1242039999999998</v>
      </c>
      <c r="N170" s="9">
        <f t="shared" si="189"/>
        <v>12.956261999999999</v>
      </c>
      <c r="O170" s="9">
        <f t="shared" si="189"/>
        <v>9.9569340000000004</v>
      </c>
      <c r="P170" s="9">
        <f>1/3*P168+2/3*P171</f>
        <v>10.849271999999999</v>
      </c>
      <c r="Q170" s="7">
        <v>-0.21970000000000001</v>
      </c>
      <c r="R170" s="7">
        <v>1.5582</v>
      </c>
      <c r="S170" s="7">
        <v>-3.5722999999999998</v>
      </c>
      <c r="T170" s="7">
        <v>-3.3974000000000002</v>
      </c>
      <c r="U170" s="9">
        <f>2/3*U169+1/3*U172</f>
        <v>7.5666666666666664</v>
      </c>
      <c r="V170" s="9">
        <f t="shared" ref="V170:X170" si="190">V169/2+V171/2</f>
        <v>13.345000000000001</v>
      </c>
      <c r="W170" s="9">
        <f t="shared" si="190"/>
        <v>8.4499999999999993</v>
      </c>
      <c r="X170" s="9">
        <f t="shared" si="190"/>
        <v>8.51</v>
      </c>
      <c r="Y170" s="7">
        <v>50.5</v>
      </c>
      <c r="Z170" s="7">
        <v>53</v>
      </c>
      <c r="AA170" s="7">
        <v>53.4</v>
      </c>
      <c r="AB170" s="7">
        <v>49.5</v>
      </c>
      <c r="AC170" s="7">
        <v>50.7</v>
      </c>
      <c r="AD170" s="9">
        <f>1/3*AD168+2/3*AD171</f>
        <v>9.0543666666666667</v>
      </c>
      <c r="AE170" s="9">
        <f t="shared" ref="AE170:BU170" si="191">AE169/2+AE171/2</f>
        <v>18.75</v>
      </c>
      <c r="AF170" s="9">
        <f t="shared" si="191"/>
        <v>19.850000000000001</v>
      </c>
      <c r="AG170" s="9">
        <f t="shared" si="191"/>
        <v>4.95</v>
      </c>
      <c r="AH170" s="9">
        <f t="shared" si="191"/>
        <v>4.8499999999999996</v>
      </c>
      <c r="AI170" s="9">
        <f t="shared" si="191"/>
        <v>4.7</v>
      </c>
      <c r="AJ170" s="9">
        <f t="shared" si="191"/>
        <v>17.350000000000001</v>
      </c>
      <c r="AK170" s="9">
        <f t="shared" si="191"/>
        <v>11.15</v>
      </c>
      <c r="AL170" s="9">
        <f t="shared" si="191"/>
        <v>14.4</v>
      </c>
      <c r="AM170" s="9">
        <f t="shared" si="191"/>
        <v>-6.65</v>
      </c>
      <c r="AN170" s="9">
        <f t="shared" si="191"/>
        <v>19.3</v>
      </c>
      <c r="AO170" s="9">
        <f t="shared" si="191"/>
        <v>16.5</v>
      </c>
      <c r="AP170" s="9">
        <f t="shared" si="191"/>
        <v>22.1</v>
      </c>
      <c r="AQ170" s="9">
        <f t="shared" si="191"/>
        <v>13.7</v>
      </c>
      <c r="AR170" s="9">
        <f t="shared" si="191"/>
        <v>9.85</v>
      </c>
      <c r="AS170" s="9">
        <f t="shared" si="191"/>
        <v>26.7</v>
      </c>
      <c r="AT170" s="9">
        <f t="shared" si="191"/>
        <v>15.549999999999999</v>
      </c>
      <c r="AU170" s="9">
        <f t="shared" si="191"/>
        <v>20.9</v>
      </c>
      <c r="AV170" s="9">
        <f t="shared" si="191"/>
        <v>23</v>
      </c>
      <c r="AW170" s="9">
        <f t="shared" si="191"/>
        <v>1.7000000000000002</v>
      </c>
      <c r="AX170" s="9">
        <f t="shared" si="191"/>
        <v>40.5</v>
      </c>
      <c r="AY170" s="9">
        <f t="shared" si="191"/>
        <v>57.75</v>
      </c>
      <c r="AZ170" s="9">
        <f t="shared" si="191"/>
        <v>25.9495</v>
      </c>
      <c r="BA170" s="9">
        <f t="shared" si="191"/>
        <v>10.5533</v>
      </c>
      <c r="BB170" s="9">
        <f t="shared" si="191"/>
        <v>16.791599999999999</v>
      </c>
      <c r="BC170" s="9">
        <f t="shared" si="191"/>
        <v>11.985800000000001</v>
      </c>
      <c r="BD170" s="9">
        <f t="shared" si="191"/>
        <v>4.1500000000000004</v>
      </c>
      <c r="BE170" s="9">
        <f t="shared" si="191"/>
        <v>32.34395</v>
      </c>
      <c r="BF170" s="9">
        <f t="shared" si="191"/>
        <v>19.166600000000003</v>
      </c>
      <c r="BG170" s="9">
        <f t="shared" si="191"/>
        <v>17.268250000000002</v>
      </c>
      <c r="BH170" s="9">
        <f t="shared" si="191"/>
        <v>20.945500000000003</v>
      </c>
      <c r="BI170" s="9">
        <f t="shared" si="191"/>
        <v>33.636800000000001</v>
      </c>
      <c r="BJ170" s="9">
        <f t="shared" si="191"/>
        <v>19.69425</v>
      </c>
      <c r="BK170" s="9">
        <f t="shared" si="191"/>
        <v>27.554099999999998</v>
      </c>
      <c r="BL170" s="9">
        <f t="shared" si="191"/>
        <v>32.926850000000002</v>
      </c>
      <c r="BM170" s="9">
        <f t="shared" si="191"/>
        <v>25.515650000000001</v>
      </c>
      <c r="BN170" s="9">
        <f t="shared" si="191"/>
        <v>17.477</v>
      </c>
      <c r="BO170" s="9">
        <f t="shared" si="191"/>
        <v>16.352450000000001</v>
      </c>
      <c r="BP170" s="9">
        <f t="shared" si="191"/>
        <v>16.849</v>
      </c>
      <c r="BQ170" s="9">
        <f t="shared" si="191"/>
        <v>21.3598</v>
      </c>
      <c r="BR170" s="9">
        <f t="shared" si="191"/>
        <v>19.987650000000002</v>
      </c>
      <c r="BS170" s="9">
        <f t="shared" si="191"/>
        <v>5.3337000000000003</v>
      </c>
      <c r="BT170" s="9">
        <f t="shared" si="191"/>
        <v>14.45</v>
      </c>
      <c r="BU170" s="9">
        <f t="shared" si="191"/>
        <v>16.5</v>
      </c>
      <c r="BV170" s="7">
        <v>16.11</v>
      </c>
      <c r="BW170" s="7">
        <v>47.2</v>
      </c>
      <c r="BX170" s="9">
        <f t="shared" ref="BX170:CQ170" si="192">BX169/2+BX171/2</f>
        <v>19.55</v>
      </c>
      <c r="BY170" s="9">
        <f t="shared" si="192"/>
        <v>18.899999999999999</v>
      </c>
      <c r="BZ170" s="9">
        <f t="shared" si="192"/>
        <v>32.650000000000006</v>
      </c>
      <c r="CA170" s="9">
        <f t="shared" si="192"/>
        <v>27.35</v>
      </c>
      <c r="CB170" s="9">
        <f t="shared" si="192"/>
        <v>10.050000000000001</v>
      </c>
      <c r="CC170" s="9">
        <f t="shared" si="192"/>
        <v>19.55</v>
      </c>
      <c r="CD170" s="9">
        <f t="shared" si="192"/>
        <v>7.65</v>
      </c>
      <c r="CE170" s="9">
        <f t="shared" si="192"/>
        <v>21.4</v>
      </c>
      <c r="CF170" s="9">
        <f t="shared" si="192"/>
        <v>23.7</v>
      </c>
      <c r="CG170" s="9">
        <f t="shared" si="192"/>
        <v>97.06</v>
      </c>
      <c r="CH170" s="9">
        <f t="shared" si="192"/>
        <v>19.45</v>
      </c>
      <c r="CI170" s="9">
        <f t="shared" si="192"/>
        <v>-6.9499999999999993</v>
      </c>
      <c r="CJ170" s="9">
        <f t="shared" si="192"/>
        <v>16.200000000000003</v>
      </c>
      <c r="CK170" s="9">
        <f t="shared" si="192"/>
        <v>-3.0999999999999996</v>
      </c>
      <c r="CL170" s="9">
        <f t="shared" si="192"/>
        <v>8.6</v>
      </c>
      <c r="CM170" s="9">
        <f t="shared" si="192"/>
        <v>8.15</v>
      </c>
      <c r="CN170" s="9">
        <f t="shared" si="192"/>
        <v>9.9499999999999993</v>
      </c>
      <c r="CO170" s="9">
        <f t="shared" si="192"/>
        <v>8.75</v>
      </c>
      <c r="CP170" s="9">
        <f t="shared" si="192"/>
        <v>15.100000000000001</v>
      </c>
      <c r="CQ170" s="9">
        <f t="shared" si="192"/>
        <v>10.4</v>
      </c>
      <c r="CR170" s="7">
        <v>9.5</v>
      </c>
      <c r="CS170" s="7">
        <v>5.2</v>
      </c>
      <c r="CT170" s="7">
        <v>14.9</v>
      </c>
      <c r="CU170" s="7">
        <v>5.3</v>
      </c>
      <c r="CV170" s="7">
        <v>3.9</v>
      </c>
      <c r="CW170" s="9">
        <f t="shared" ref="CW170:DA170" si="193">CW169/2+CW171/2</f>
        <v>12.712299999999999</v>
      </c>
      <c r="CX170" s="9">
        <f t="shared" si="193"/>
        <v>12.5348995</v>
      </c>
      <c r="CY170" s="9">
        <f t="shared" si="193"/>
        <v>13.8025775</v>
      </c>
      <c r="CZ170" s="9">
        <f t="shared" si="193"/>
        <v>13.197780999999999</v>
      </c>
      <c r="DA170" s="9">
        <f t="shared" si="193"/>
        <v>9.0752194999999993</v>
      </c>
      <c r="DB170" s="9">
        <f t="shared" ref="DB170:DE170" si="194">DB169/2+DB171/2</f>
        <v>11.232254000000001</v>
      </c>
      <c r="DC170" s="9">
        <f t="shared" si="194"/>
        <v>12.249261000000001</v>
      </c>
      <c r="DD170" s="9">
        <f t="shared" si="194"/>
        <v>-1.9160349999999999</v>
      </c>
      <c r="DE170" s="9">
        <f t="shared" si="194"/>
        <v>11.5</v>
      </c>
      <c r="DF170" s="9">
        <f>2/3*DF169+1/3*DF172</f>
        <v>9.7333333333333325</v>
      </c>
      <c r="DG170" s="9">
        <f>2/3*DG169+1/3*DG172</f>
        <v>8.6966666666666654</v>
      </c>
      <c r="DH170" s="7">
        <v>5.99</v>
      </c>
      <c r="DI170" s="9">
        <f t="shared" ref="DI170" si="195">DI169/2+DI171/2</f>
        <v>12.435</v>
      </c>
      <c r="DJ170" s="7">
        <v>14</v>
      </c>
      <c r="DK170" s="7">
        <v>10.26</v>
      </c>
      <c r="DL170" s="7">
        <v>-813.80584399999998</v>
      </c>
      <c r="DM170" s="7">
        <v>38666.410000000003</v>
      </c>
      <c r="DN170" s="7">
        <v>22.5</v>
      </c>
      <c r="DO170" s="7">
        <v>1.2</v>
      </c>
      <c r="DP170" s="7">
        <v>13.2</v>
      </c>
      <c r="DQ170" s="7">
        <v>14.3</v>
      </c>
      <c r="DR170" s="7">
        <v>23.03</v>
      </c>
      <c r="DS170" s="7">
        <v>-1.58</v>
      </c>
      <c r="DT170" s="7">
        <v>41.2</v>
      </c>
      <c r="DU170" s="7">
        <v>4.3499999999999996</v>
      </c>
      <c r="DV170" s="7">
        <v>38.020000000000003</v>
      </c>
      <c r="DW170" s="7">
        <v>-184.7</v>
      </c>
      <c r="DX170" s="7">
        <v>-2169.5500000000002</v>
      </c>
      <c r="DY170" s="7">
        <v>-53.98</v>
      </c>
      <c r="DZ170" s="7">
        <v>0</v>
      </c>
      <c r="EA170" s="7">
        <v>4.0999999999999996</v>
      </c>
      <c r="EB170" s="7">
        <v>4.4349999999999996</v>
      </c>
      <c r="EC170" s="9">
        <f>EC169+1/6*(EC175-EC169)</f>
        <v>5.0667499999999999</v>
      </c>
      <c r="ED170" s="9">
        <f t="shared" ref="ED170" si="196">ED169/2+ED171/2</f>
        <v>5.21875</v>
      </c>
      <c r="EE170" s="7">
        <v>5.73</v>
      </c>
      <c r="EF170" s="7">
        <v>4.95</v>
      </c>
      <c r="EG170" s="7">
        <v>4.8499999999999996</v>
      </c>
      <c r="EH170" s="7">
        <v>4.8837999999999999</v>
      </c>
      <c r="EI170" s="7">
        <v>4.8</v>
      </c>
      <c r="EJ170" s="7">
        <v>4.9039999999999999</v>
      </c>
      <c r="EK170" s="7">
        <v>4.9450000000000003</v>
      </c>
      <c r="EL170" s="9">
        <f>2/3*EL169+1/3*EL172</f>
        <v>5.3066666666666666</v>
      </c>
      <c r="EM170" s="7">
        <v>2.4861</v>
      </c>
      <c r="EN170" s="7">
        <v>-1.64</v>
      </c>
      <c r="EO170" s="7">
        <v>98.6</v>
      </c>
      <c r="EP170" s="7">
        <v>7.6333333333333302</v>
      </c>
      <c r="EQ170" s="7">
        <v>4.2</v>
      </c>
      <c r="ER170" s="7">
        <v>7.8333333333333304</v>
      </c>
      <c r="ES170" s="7">
        <v>8.1</v>
      </c>
      <c r="ET170" s="7">
        <v>4.3333333333333304</v>
      </c>
      <c r="EU170" s="7">
        <v>7.6</v>
      </c>
      <c r="EV170" s="7">
        <v>9.5333333333333297</v>
      </c>
      <c r="EW170" s="7">
        <v>10.8333333333333</v>
      </c>
      <c r="EX170" s="7">
        <v>6.6333333333333302</v>
      </c>
      <c r="EY170" s="7">
        <v>4.86666666666666</v>
      </c>
      <c r="EZ170" s="7">
        <v>10.066666666666601</v>
      </c>
      <c r="FA170" s="7">
        <v>3.93333333333333</v>
      </c>
      <c r="FB170" s="7">
        <v>7.86666666666666</v>
      </c>
      <c r="FC170" s="7">
        <v>7.1755333333333304</v>
      </c>
      <c r="FD170" s="7">
        <v>7.8033333333333301</v>
      </c>
      <c r="FE170" s="7">
        <v>9.0575666666666592</v>
      </c>
      <c r="FF170" s="7">
        <v>4.7602000000000002</v>
      </c>
      <c r="FG170" s="7">
        <v>1440.5227896666599</v>
      </c>
      <c r="FH170" s="7">
        <v>5.5071770000000004</v>
      </c>
      <c r="FI170" s="7">
        <v>14.4546243333333</v>
      </c>
      <c r="FJ170" s="7">
        <v>0.86554833333333303</v>
      </c>
      <c r="FK170" s="7">
        <v>85.545375666666601</v>
      </c>
      <c r="FL170" s="7">
        <v>4.6416286666666604</v>
      </c>
      <c r="FM170" s="7">
        <v>3.47565366666666</v>
      </c>
      <c r="FN170" s="7">
        <v>-1.444534</v>
      </c>
      <c r="FO170" s="7">
        <v>-1.29057133333333</v>
      </c>
      <c r="FP170" s="7">
        <v>3.5658699999999999</v>
      </c>
      <c r="FQ170" s="7">
        <v>18438.149323666599</v>
      </c>
      <c r="FR170" s="7">
        <v>207.266666666666</v>
      </c>
      <c r="FS170" s="7">
        <v>33.799999999999997</v>
      </c>
      <c r="FT170" s="7">
        <v>137.6</v>
      </c>
      <c r="FU170" s="7">
        <v>35.866666666666603</v>
      </c>
      <c r="FV170" s="7">
        <v>14.566666666666601</v>
      </c>
      <c r="FW170" s="7">
        <v>21.3</v>
      </c>
      <c r="FX170" s="7">
        <v>57.533333333333303</v>
      </c>
      <c r="FY170" s="7">
        <v>49.4</v>
      </c>
      <c r="FZ170" s="7">
        <v>9.7333333333333307</v>
      </c>
      <c r="GA170" s="7">
        <v>8.6966666666666601</v>
      </c>
    </row>
    <row r="171" spans="1:183" x14ac:dyDescent="0.3">
      <c r="A171" s="6">
        <v>41698</v>
      </c>
      <c r="B171" s="7">
        <v>8.8000000000000007</v>
      </c>
      <c r="C171" s="9">
        <f>1/3*C169+2/3*C172</f>
        <v>3.7333333333333334</v>
      </c>
      <c r="D171" s="9">
        <f t="shared" ref="D171:H171" si="197">1/3*D169+2/3*D172</f>
        <v>10.166666666666666</v>
      </c>
      <c r="E171" s="9">
        <f t="shared" si="197"/>
        <v>5.6</v>
      </c>
      <c r="F171" s="9">
        <f t="shared" si="197"/>
        <v>5.833333333333333</v>
      </c>
      <c r="G171" s="9">
        <f t="shared" si="197"/>
        <v>10.333333333333332</v>
      </c>
      <c r="H171" s="9">
        <f t="shared" si="197"/>
        <v>8.1666666666666661</v>
      </c>
      <c r="I171" s="9">
        <f>1/3*I169+2/3*I172</f>
        <v>11.2</v>
      </c>
      <c r="J171" s="7">
        <v>0.57999999999999996</v>
      </c>
      <c r="K171" s="7">
        <v>15.98</v>
      </c>
      <c r="L171" s="7">
        <v>13.736300999999999</v>
      </c>
      <c r="M171" s="7">
        <v>-6.6613059999999997</v>
      </c>
      <c r="N171" s="7">
        <v>15.129393</v>
      </c>
      <c r="O171" s="7">
        <v>10.520401</v>
      </c>
      <c r="P171" s="7">
        <v>12.688908</v>
      </c>
      <c r="Q171" s="7">
        <v>-6.3272000000000004</v>
      </c>
      <c r="R171" s="7">
        <v>10.5145</v>
      </c>
      <c r="S171" s="7">
        <v>-5.9859</v>
      </c>
      <c r="T171" s="7">
        <v>3.5438999999999998</v>
      </c>
      <c r="U171" s="9">
        <f>1/3*U169+2/3*U172</f>
        <v>9.1333333333333329</v>
      </c>
      <c r="V171" s="7">
        <v>12.72</v>
      </c>
      <c r="W171" s="7">
        <v>8.5</v>
      </c>
      <c r="X171" s="7">
        <v>10.19</v>
      </c>
      <c r="Y171" s="7">
        <v>50.2</v>
      </c>
      <c r="Z171" s="7">
        <v>52.6</v>
      </c>
      <c r="AA171" s="7">
        <v>55</v>
      </c>
      <c r="AB171" s="7">
        <v>48.5</v>
      </c>
      <c r="AC171" s="7">
        <v>51</v>
      </c>
      <c r="AD171" s="7">
        <v>9.2012</v>
      </c>
      <c r="AE171" s="7">
        <v>17.899999999999999</v>
      </c>
      <c r="AF171" s="7">
        <v>19.2</v>
      </c>
      <c r="AG171" s="7">
        <v>2.9</v>
      </c>
      <c r="AH171" s="7">
        <v>5.2</v>
      </c>
      <c r="AI171" s="7">
        <v>0.8</v>
      </c>
      <c r="AJ171" s="7">
        <v>14.6</v>
      </c>
      <c r="AK171" s="7">
        <v>5.3</v>
      </c>
      <c r="AL171" s="7">
        <v>14.4</v>
      </c>
      <c r="AM171" s="7">
        <v>-9.6</v>
      </c>
      <c r="AN171" s="7">
        <v>17.8</v>
      </c>
      <c r="AO171" s="7">
        <v>7.7</v>
      </c>
      <c r="AP171" s="7">
        <v>21.2</v>
      </c>
      <c r="AQ171" s="7">
        <v>9.6</v>
      </c>
      <c r="AR171" s="7">
        <v>12.5</v>
      </c>
      <c r="AS171" s="7">
        <v>20.9</v>
      </c>
      <c r="AT171" s="7">
        <v>13.7</v>
      </c>
      <c r="AU171" s="7">
        <v>20.8</v>
      </c>
      <c r="AV171" s="7">
        <v>26.3</v>
      </c>
      <c r="AW171" s="7">
        <v>1.3</v>
      </c>
      <c r="AX171" s="7">
        <v>38.700000000000003</v>
      </c>
      <c r="AY171" s="7">
        <v>60</v>
      </c>
      <c r="AZ171" s="7">
        <v>19.536899999999999</v>
      </c>
      <c r="BA171" s="7">
        <v>10.1922</v>
      </c>
      <c r="BB171" s="7">
        <v>15.1225</v>
      </c>
      <c r="BC171" s="7">
        <v>5.5453000000000001</v>
      </c>
      <c r="BD171" s="7">
        <v>6.9</v>
      </c>
      <c r="BE171" s="7">
        <v>34.651899999999998</v>
      </c>
      <c r="BF171" s="7">
        <v>21.1295</v>
      </c>
      <c r="BG171" s="7">
        <v>17.0397</v>
      </c>
      <c r="BH171" s="7">
        <v>22.402100000000001</v>
      </c>
      <c r="BI171" s="7">
        <v>31.964300000000001</v>
      </c>
      <c r="BJ171" s="7">
        <v>19.111499999999999</v>
      </c>
      <c r="BK171" s="7">
        <v>28.9678</v>
      </c>
      <c r="BL171" s="7">
        <v>38.6601</v>
      </c>
      <c r="BM171" s="7">
        <v>24.090699999999998</v>
      </c>
      <c r="BN171" s="7">
        <v>14.1265</v>
      </c>
      <c r="BO171" s="7">
        <v>13.6516</v>
      </c>
      <c r="BP171" s="7">
        <v>12.0282</v>
      </c>
      <c r="BQ171" s="7">
        <v>19.7</v>
      </c>
      <c r="BR171" s="7">
        <v>18.769100000000002</v>
      </c>
      <c r="BS171" s="7">
        <v>12.9643</v>
      </c>
      <c r="BT171" s="7">
        <v>14.7</v>
      </c>
      <c r="BU171" s="7">
        <v>16.8</v>
      </c>
      <c r="BV171" s="7">
        <v>4.05</v>
      </c>
      <c r="BW171" s="7">
        <v>-68.010000000000005</v>
      </c>
      <c r="BX171" s="7">
        <v>19.3</v>
      </c>
      <c r="BY171" s="7">
        <v>18.399999999999999</v>
      </c>
      <c r="BZ171" s="7">
        <v>27.1</v>
      </c>
      <c r="CA171" s="7">
        <v>26.4</v>
      </c>
      <c r="CB171" s="7">
        <v>12.8</v>
      </c>
      <c r="CC171" s="7">
        <v>19.3</v>
      </c>
      <c r="CD171" s="7">
        <v>6.5</v>
      </c>
      <c r="CE171" s="7">
        <v>8.9</v>
      </c>
      <c r="CF171" s="7">
        <v>35.799999999999997</v>
      </c>
      <c r="CG171" s="7">
        <v>96.91</v>
      </c>
      <c r="CH171" s="7">
        <v>12.4</v>
      </c>
      <c r="CI171" s="7">
        <v>-27.4</v>
      </c>
      <c r="CJ171" s="7">
        <v>16.3</v>
      </c>
      <c r="CK171" s="7">
        <v>-8.1999999999999993</v>
      </c>
      <c r="CL171" s="7">
        <v>-0.1</v>
      </c>
      <c r="CM171" s="7">
        <v>-1.2</v>
      </c>
      <c r="CN171" s="7">
        <v>-8</v>
      </c>
      <c r="CO171" s="7">
        <v>8.4</v>
      </c>
      <c r="CP171" s="7">
        <v>-0.4</v>
      </c>
      <c r="CQ171" s="7">
        <v>-4.5</v>
      </c>
      <c r="CR171" s="7">
        <v>8.6</v>
      </c>
      <c r="CS171" s="7">
        <v>4.7</v>
      </c>
      <c r="CT171" s="7">
        <v>13.5</v>
      </c>
      <c r="CU171" s="7">
        <v>4.9000000000000004</v>
      </c>
      <c r="CV171" s="7">
        <v>3.5</v>
      </c>
      <c r="CW171" s="7">
        <v>11.8246</v>
      </c>
      <c r="CX171" s="7">
        <v>11.669798999999999</v>
      </c>
      <c r="CY171" s="7">
        <v>12.805154999999999</v>
      </c>
      <c r="CZ171" s="7">
        <v>12.095561999999999</v>
      </c>
      <c r="DA171" s="7">
        <v>9.5504390000000008</v>
      </c>
      <c r="DB171" s="7">
        <v>9.4645080000000004</v>
      </c>
      <c r="DC171" s="7">
        <v>10.198522000000001</v>
      </c>
      <c r="DD171" s="7">
        <v>-0.53207000000000004</v>
      </c>
      <c r="DE171" s="7">
        <v>10.8</v>
      </c>
      <c r="DF171" s="9">
        <f>1/3*DF169+2/3*DF172</f>
        <v>9.7666666666666657</v>
      </c>
      <c r="DG171" s="9">
        <f>1/3*DG169+2/3*DG172</f>
        <v>9.3033333333333328</v>
      </c>
      <c r="DH171" s="7">
        <v>17.84</v>
      </c>
      <c r="DI171" s="7">
        <v>11.47</v>
      </c>
      <c r="DJ171" s="7">
        <v>-251.65</v>
      </c>
      <c r="DK171" s="7">
        <v>3.69</v>
      </c>
      <c r="DL171" s="7">
        <v>-585.25663299999997</v>
      </c>
      <c r="DM171" s="7">
        <v>39137.39</v>
      </c>
      <c r="DN171" s="7">
        <v>3.3</v>
      </c>
      <c r="DO171" s="7">
        <v>6.9</v>
      </c>
      <c r="DP171" s="7">
        <v>13.3</v>
      </c>
      <c r="DQ171" s="7">
        <v>14.2</v>
      </c>
      <c r="DR171" s="7">
        <v>4</v>
      </c>
      <c r="DS171" s="7">
        <v>14.03</v>
      </c>
      <c r="DT171" s="7">
        <v>-1.57</v>
      </c>
      <c r="DU171" s="7">
        <v>-59.44</v>
      </c>
      <c r="DV171" s="7">
        <v>19.059999999999999</v>
      </c>
      <c r="DW171" s="7">
        <v>157.21</v>
      </c>
      <c r="DX171" s="7">
        <v>-203.67</v>
      </c>
      <c r="DY171" s="7">
        <v>1623.27</v>
      </c>
      <c r="DZ171" s="7">
        <v>0</v>
      </c>
      <c r="EA171" s="9">
        <f>EA170+1/12*(EA182-EA170)</f>
        <v>4.0791666666666666</v>
      </c>
      <c r="EB171" s="7">
        <v>1.8458000000000001</v>
      </c>
      <c r="EC171" s="9">
        <f>EC169+2/6*(EC175-EC169)</f>
        <v>4.9735000000000005</v>
      </c>
      <c r="ED171" s="7">
        <v>5.2</v>
      </c>
      <c r="EE171" s="7">
        <v>5.76</v>
      </c>
      <c r="EF171" s="7">
        <v>3.78</v>
      </c>
      <c r="EG171" s="7">
        <v>4.1550000000000002</v>
      </c>
      <c r="EH171" s="7">
        <v>4.4353999999999996</v>
      </c>
      <c r="EI171" s="7">
        <v>4.3875999999999999</v>
      </c>
      <c r="EJ171" s="7">
        <v>4.5149999999999997</v>
      </c>
      <c r="EK171" s="7">
        <v>4.5621999999999998</v>
      </c>
      <c r="EL171" s="9">
        <f>1/3*EL169+2/3*EL172</f>
        <v>5.3633333333333333</v>
      </c>
      <c r="EM171" s="7">
        <v>1.9511000000000001</v>
      </c>
      <c r="EN171" s="7">
        <v>-2</v>
      </c>
      <c r="EO171" s="7">
        <v>97.7</v>
      </c>
      <c r="EP171" s="7">
        <v>7.5666666666666602</v>
      </c>
      <c r="EQ171" s="7">
        <v>3.7</v>
      </c>
      <c r="ER171" s="7">
        <v>7.5666666666666602</v>
      </c>
      <c r="ES171" s="7">
        <v>8.1</v>
      </c>
      <c r="ET171" s="7">
        <v>3.86666666666666</v>
      </c>
      <c r="EU171" s="7">
        <v>7.3</v>
      </c>
      <c r="EV171" s="7">
        <v>9.7666666666666604</v>
      </c>
      <c r="EW171" s="7">
        <v>10.7666666666666</v>
      </c>
      <c r="EX171" s="7">
        <v>6.5666666666666602</v>
      </c>
      <c r="EY171" s="7">
        <v>5.43333333333333</v>
      </c>
      <c r="EZ171" s="7">
        <v>9.6333333333333293</v>
      </c>
      <c r="FA171" s="7">
        <v>3.36666666666666</v>
      </c>
      <c r="FB171" s="7">
        <v>8.2333333333333307</v>
      </c>
      <c r="FC171" s="7">
        <v>7.3200666666666603</v>
      </c>
      <c r="FD171" s="7">
        <v>7.6826666666666599</v>
      </c>
      <c r="FE171" s="7">
        <v>9.17573333333333</v>
      </c>
      <c r="FF171" s="7">
        <v>5.0427999999999997</v>
      </c>
      <c r="FG171" s="7">
        <v>1158.4567073333301</v>
      </c>
      <c r="FH171" s="7">
        <v>4.6600820000000001</v>
      </c>
      <c r="FI171" s="7">
        <v>10.351989666666601</v>
      </c>
      <c r="FJ171" s="7">
        <v>0.55191766666666597</v>
      </c>
      <c r="FK171" s="7">
        <v>89.648010333333303</v>
      </c>
      <c r="FL171" s="7">
        <v>4.1081643333333302</v>
      </c>
      <c r="FM171" s="7">
        <v>2.68789233333333</v>
      </c>
      <c r="FN171" s="7">
        <v>-1.9005840000000001</v>
      </c>
      <c r="FO171" s="7">
        <v>-0.459834666666666</v>
      </c>
      <c r="FP171" s="7">
        <v>2.8214160000000001</v>
      </c>
      <c r="FQ171" s="7">
        <v>18692.648003333299</v>
      </c>
      <c r="FR171" s="7">
        <v>209.13333333333301</v>
      </c>
      <c r="FS171" s="7">
        <v>34.1</v>
      </c>
      <c r="FT171" s="7">
        <v>139.1</v>
      </c>
      <c r="FU171" s="7">
        <v>35.933333333333302</v>
      </c>
      <c r="FV171" s="7">
        <v>14.4333333333333</v>
      </c>
      <c r="FW171" s="7">
        <v>21.5</v>
      </c>
      <c r="FX171" s="7">
        <v>58.866666666666603</v>
      </c>
      <c r="FY171" s="7">
        <v>50.1</v>
      </c>
      <c r="FZ171" s="7">
        <v>9.7666666666666604</v>
      </c>
      <c r="GA171" s="7">
        <v>9.3033333333333292</v>
      </c>
    </row>
    <row r="172" spans="1:183" x14ac:dyDescent="0.3">
      <c r="A172" s="6">
        <v>41729</v>
      </c>
      <c r="B172" s="7">
        <v>8.8000000000000007</v>
      </c>
      <c r="C172" s="7">
        <v>2.9</v>
      </c>
      <c r="D172" s="7">
        <v>9.9</v>
      </c>
      <c r="E172" s="7">
        <v>5.4</v>
      </c>
      <c r="F172" s="7">
        <v>4.5999999999999996</v>
      </c>
      <c r="G172" s="7">
        <v>10.1</v>
      </c>
      <c r="H172" s="7">
        <v>7.8</v>
      </c>
      <c r="I172" s="7">
        <v>11.3</v>
      </c>
      <c r="J172" s="7">
        <v>0.92</v>
      </c>
      <c r="K172" s="7">
        <v>6.2</v>
      </c>
      <c r="L172" s="7">
        <v>7.2</v>
      </c>
      <c r="M172" s="7">
        <v>-4.3</v>
      </c>
      <c r="N172" s="7">
        <v>7.2</v>
      </c>
      <c r="O172" s="7">
        <v>10.5</v>
      </c>
      <c r="P172" s="7">
        <v>5.7</v>
      </c>
      <c r="Q172" s="7">
        <v>-4.1490999999999998</v>
      </c>
      <c r="R172" s="7">
        <v>7.1242000000000001</v>
      </c>
      <c r="S172" s="7">
        <v>-7.5301999999999998</v>
      </c>
      <c r="T172" s="7">
        <v>0.65800000000000003</v>
      </c>
      <c r="U172" s="7">
        <v>10.7</v>
      </c>
      <c r="V172" s="7">
        <v>13.1</v>
      </c>
      <c r="W172" s="7">
        <v>8.3000000000000007</v>
      </c>
      <c r="X172" s="7">
        <v>10.7</v>
      </c>
      <c r="Y172" s="7">
        <v>50.3</v>
      </c>
      <c r="Z172" s="7">
        <v>52.7</v>
      </c>
      <c r="AA172" s="7">
        <v>54.5</v>
      </c>
      <c r="AB172" s="7">
        <v>48</v>
      </c>
      <c r="AC172" s="7">
        <v>51.9</v>
      </c>
      <c r="AD172" s="7">
        <v>6.4053000000000004</v>
      </c>
      <c r="AE172" s="7">
        <v>17.600000000000001</v>
      </c>
      <c r="AF172" s="7">
        <v>19</v>
      </c>
      <c r="AG172" s="7">
        <v>-2</v>
      </c>
      <c r="AH172" s="7">
        <v>1.7</v>
      </c>
      <c r="AI172" s="7">
        <v>-7</v>
      </c>
      <c r="AJ172" s="7">
        <v>12.8</v>
      </c>
      <c r="AK172" s="7">
        <v>18.2</v>
      </c>
      <c r="AL172" s="7">
        <v>15.3</v>
      </c>
      <c r="AM172" s="7">
        <v>-6.2</v>
      </c>
      <c r="AN172" s="7">
        <v>15.6</v>
      </c>
      <c r="AO172" s="7">
        <v>-0.2</v>
      </c>
      <c r="AP172" s="7">
        <v>20.9</v>
      </c>
      <c r="AQ172" s="7">
        <v>10.4</v>
      </c>
      <c r="AR172" s="7">
        <v>11.5</v>
      </c>
      <c r="AS172" s="7">
        <v>25.8</v>
      </c>
      <c r="AT172" s="7">
        <v>14.7</v>
      </c>
      <c r="AU172" s="7">
        <v>19.600000000000001</v>
      </c>
      <c r="AV172" s="7">
        <v>22.5</v>
      </c>
      <c r="AW172" s="7">
        <v>1.7</v>
      </c>
      <c r="AX172" s="7">
        <v>41.4</v>
      </c>
      <c r="AY172" s="7">
        <v>56.9</v>
      </c>
      <c r="AZ172" s="7">
        <v>23.9</v>
      </c>
      <c r="BA172" s="7">
        <v>12.1</v>
      </c>
      <c r="BB172" s="7">
        <v>15.2</v>
      </c>
      <c r="BC172" s="7">
        <v>15.1</v>
      </c>
      <c r="BD172" s="7">
        <v>-1.8</v>
      </c>
      <c r="BE172" s="7">
        <v>33.200000000000003</v>
      </c>
      <c r="BF172" s="7">
        <v>20.399999999999999</v>
      </c>
      <c r="BG172" s="7">
        <v>16.100000000000001</v>
      </c>
      <c r="BH172" s="7">
        <v>41.7</v>
      </c>
      <c r="BI172" s="7">
        <v>25</v>
      </c>
      <c r="BJ172" s="7">
        <v>16.3</v>
      </c>
      <c r="BK172" s="7">
        <v>34.700000000000003</v>
      </c>
      <c r="BL172" s="7">
        <v>28.4</v>
      </c>
      <c r="BM172" s="7">
        <v>24.6</v>
      </c>
      <c r="BN172" s="7">
        <v>15.2</v>
      </c>
      <c r="BO172" s="7">
        <v>18.600000000000001</v>
      </c>
      <c r="BP172" s="7">
        <v>16.899999999999999</v>
      </c>
      <c r="BQ172" s="7">
        <v>21</v>
      </c>
      <c r="BR172" s="7">
        <v>20.8828</v>
      </c>
      <c r="BS172" s="7">
        <v>5.9</v>
      </c>
      <c r="BT172" s="7">
        <v>12.6</v>
      </c>
      <c r="BU172" s="7">
        <v>14.2</v>
      </c>
      <c r="BV172" s="7">
        <v>-1.47</v>
      </c>
      <c r="BW172" s="7">
        <v>53.7</v>
      </c>
      <c r="BX172" s="7">
        <v>16.8</v>
      </c>
      <c r="BY172" s="7">
        <v>16.8</v>
      </c>
      <c r="BZ172" s="7">
        <v>20.8</v>
      </c>
      <c r="CA172" s="7">
        <v>25.5</v>
      </c>
      <c r="CB172" s="7">
        <v>5.7</v>
      </c>
      <c r="CC172" s="7">
        <v>16.8</v>
      </c>
      <c r="CD172" s="7">
        <v>-2.2999999999999998</v>
      </c>
      <c r="CE172" s="7">
        <v>11.4</v>
      </c>
      <c r="CF172" s="7">
        <v>28.5</v>
      </c>
      <c r="CG172" s="7">
        <v>96.4</v>
      </c>
      <c r="CH172" s="7">
        <v>6.6</v>
      </c>
      <c r="CI172" s="7">
        <v>-25.2</v>
      </c>
      <c r="CJ172" s="7">
        <v>14.2</v>
      </c>
      <c r="CK172" s="7">
        <v>-4.9000000000000004</v>
      </c>
      <c r="CL172" s="7">
        <v>-3.8</v>
      </c>
      <c r="CM172" s="7">
        <v>-5.7</v>
      </c>
      <c r="CN172" s="7">
        <v>6.7</v>
      </c>
      <c r="CO172" s="7">
        <v>6</v>
      </c>
      <c r="CP172" s="7">
        <v>-1.9</v>
      </c>
      <c r="CQ172" s="7">
        <v>-6</v>
      </c>
      <c r="CR172" s="7">
        <v>7.7</v>
      </c>
      <c r="CS172" s="7">
        <v>4.2</v>
      </c>
      <c r="CT172" s="7">
        <v>11.3</v>
      </c>
      <c r="CU172" s="7">
        <v>4.5</v>
      </c>
      <c r="CV172" s="7">
        <v>3</v>
      </c>
      <c r="CW172" s="7">
        <v>12.240399999999999</v>
      </c>
      <c r="CX172" s="7">
        <v>12.134059000000001</v>
      </c>
      <c r="CY172" s="7">
        <v>12.914709</v>
      </c>
      <c r="CZ172" s="7">
        <v>12.480852000000001</v>
      </c>
      <c r="DA172" s="7">
        <v>10.20101</v>
      </c>
      <c r="DB172" s="7">
        <v>10.18</v>
      </c>
      <c r="DC172" s="7">
        <v>10.58</v>
      </c>
      <c r="DD172" s="7">
        <v>4.2</v>
      </c>
      <c r="DE172" s="7">
        <v>10.8</v>
      </c>
      <c r="DF172" s="7">
        <v>9.8000000000000007</v>
      </c>
      <c r="DG172" s="7">
        <v>9.91</v>
      </c>
      <c r="DH172" s="7">
        <v>6.58</v>
      </c>
      <c r="DI172" s="7">
        <v>14</v>
      </c>
      <c r="DJ172" s="7">
        <v>981.30790000000002</v>
      </c>
      <c r="DK172" s="7">
        <v>-1.08</v>
      </c>
      <c r="DL172" s="7">
        <v>-609.47733100000005</v>
      </c>
      <c r="DM172" s="7">
        <v>39480.97</v>
      </c>
      <c r="DN172" s="7">
        <v>5.2</v>
      </c>
      <c r="DO172" s="7">
        <v>5.4</v>
      </c>
      <c r="DP172" s="7">
        <v>12.1</v>
      </c>
      <c r="DQ172" s="7">
        <v>13.9</v>
      </c>
      <c r="DR172" s="7">
        <v>-1.2</v>
      </c>
      <c r="DS172" s="7">
        <v>-20.190000000000001</v>
      </c>
      <c r="DT172" s="7">
        <v>21.96</v>
      </c>
      <c r="DU172" s="7">
        <v>1.52</v>
      </c>
      <c r="DV172" s="7">
        <v>-3.34</v>
      </c>
      <c r="DW172" s="7">
        <v>-13.03</v>
      </c>
      <c r="DX172" s="7">
        <v>-26.53</v>
      </c>
      <c r="DY172" s="7">
        <v>81.290000000000006</v>
      </c>
      <c r="DZ172" s="7">
        <v>0</v>
      </c>
      <c r="EA172" s="9">
        <f>EA170+2/12*(EA182-EA170)</f>
        <v>4.0583333333333327</v>
      </c>
      <c r="EB172" s="7">
        <v>2.8</v>
      </c>
      <c r="EC172" s="9">
        <f>EC169+3/6*(EC175-EC169)</f>
        <v>4.8802500000000002</v>
      </c>
      <c r="ED172" s="7">
        <v>5.0999999999999996</v>
      </c>
      <c r="EE172" s="7">
        <v>5.76</v>
      </c>
      <c r="EF172" s="7">
        <v>4</v>
      </c>
      <c r="EG172" s="7">
        <v>4.1900000000000004</v>
      </c>
      <c r="EH172" s="7">
        <v>4.2300000000000004</v>
      </c>
      <c r="EI172" s="7">
        <v>4.2697000000000003</v>
      </c>
      <c r="EJ172" s="7">
        <v>4.4425999999999997</v>
      </c>
      <c r="EK172" s="7">
        <v>4.5377999999999998</v>
      </c>
      <c r="EL172" s="7">
        <v>5.42</v>
      </c>
      <c r="EM172" s="7">
        <v>2.3847999999999998</v>
      </c>
      <c r="EN172" s="7">
        <v>-2.3018999999999998</v>
      </c>
      <c r="EO172" s="7">
        <v>97.6</v>
      </c>
      <c r="EP172" s="7">
        <v>7.4999999999999902</v>
      </c>
      <c r="EQ172" s="7">
        <v>3.2</v>
      </c>
      <c r="ER172" s="7">
        <v>7.2999999999999901</v>
      </c>
      <c r="ES172" s="7">
        <v>8.1</v>
      </c>
      <c r="ET172" s="7">
        <v>3.3999999999999901</v>
      </c>
      <c r="EU172" s="7">
        <v>7</v>
      </c>
      <c r="EV172" s="7">
        <v>9.9999999999999893</v>
      </c>
      <c r="EW172" s="7">
        <v>10.6999999999999</v>
      </c>
      <c r="EX172" s="7">
        <v>6.4999999999999902</v>
      </c>
      <c r="EY172" s="7">
        <v>6</v>
      </c>
      <c r="EZ172" s="7">
        <v>9.1999999999999993</v>
      </c>
      <c r="FA172" s="7">
        <v>2.7999999999999901</v>
      </c>
      <c r="FB172" s="7">
        <v>8.6</v>
      </c>
      <c r="FC172" s="7">
        <v>7.4645999999999901</v>
      </c>
      <c r="FD172" s="7">
        <v>7.5619999999999896</v>
      </c>
      <c r="FE172" s="7">
        <v>9.2939000000000007</v>
      </c>
      <c r="FF172" s="7">
        <v>5.3254000000000001</v>
      </c>
      <c r="FG172" s="7">
        <v>876.390625</v>
      </c>
      <c r="FH172" s="7">
        <v>3.8129870000000001</v>
      </c>
      <c r="FI172" s="7">
        <v>6.2493549999999898</v>
      </c>
      <c r="FJ172" s="7">
        <v>0.238286999999999</v>
      </c>
      <c r="FK172" s="7">
        <v>93.750645000000006</v>
      </c>
      <c r="FL172" s="7">
        <v>3.5747</v>
      </c>
      <c r="FM172" s="7">
        <v>1.900131</v>
      </c>
      <c r="FN172" s="7">
        <v>-2.3566340000000001</v>
      </c>
      <c r="FO172" s="7">
        <v>0.37090200000000101</v>
      </c>
      <c r="FP172" s="7">
        <v>2.076962</v>
      </c>
      <c r="FQ172" s="7">
        <v>18947.146682999999</v>
      </c>
      <c r="FR172" s="7">
        <v>211</v>
      </c>
      <c r="FS172" s="7">
        <v>34.4</v>
      </c>
      <c r="FT172" s="7">
        <v>140.6</v>
      </c>
      <c r="FU172" s="7">
        <v>36</v>
      </c>
      <c r="FV172" s="7">
        <v>14.3</v>
      </c>
      <c r="FW172" s="7">
        <v>21.7</v>
      </c>
      <c r="FX172" s="7">
        <v>60.199999999999903</v>
      </c>
      <c r="FY172" s="7">
        <v>50.8</v>
      </c>
      <c r="FZ172" s="7">
        <v>9.7999999999999901</v>
      </c>
      <c r="GA172" s="7">
        <v>9.91</v>
      </c>
    </row>
    <row r="173" spans="1:183" x14ac:dyDescent="0.3">
      <c r="A173" s="6">
        <v>41759</v>
      </c>
      <c r="B173" s="7">
        <v>8.6999999999999993</v>
      </c>
      <c r="C173" s="7">
        <v>4.5</v>
      </c>
      <c r="D173" s="7">
        <v>9.8000000000000007</v>
      </c>
      <c r="E173" s="7">
        <v>3.4</v>
      </c>
      <c r="F173" s="7">
        <v>5.7</v>
      </c>
      <c r="G173" s="7">
        <v>10.3</v>
      </c>
      <c r="H173" s="7">
        <v>7</v>
      </c>
      <c r="I173" s="7">
        <v>11.2</v>
      </c>
      <c r="J173" s="7">
        <v>0.56999999999999995</v>
      </c>
      <c r="K173" s="7">
        <v>4.4000000000000004</v>
      </c>
      <c r="L173" s="7">
        <v>4.6100000000000003</v>
      </c>
      <c r="M173" s="7">
        <v>-0.09</v>
      </c>
      <c r="N173" s="7">
        <v>3.97</v>
      </c>
      <c r="O173" s="7">
        <v>5.94</v>
      </c>
      <c r="P173" s="7">
        <v>8.27</v>
      </c>
      <c r="Q173" s="7">
        <v>-2.7191000000000001</v>
      </c>
      <c r="R173" s="7">
        <v>13.379799999999999</v>
      </c>
      <c r="S173" s="7">
        <v>-6.5547000000000004</v>
      </c>
      <c r="T173" s="7">
        <v>10.486599999999999</v>
      </c>
      <c r="U173" s="7">
        <v>9.6</v>
      </c>
      <c r="V173" s="7">
        <v>12.6</v>
      </c>
      <c r="W173" s="7">
        <v>8.4</v>
      </c>
      <c r="X173" s="7">
        <v>12</v>
      </c>
      <c r="Y173" s="7">
        <v>50.4</v>
      </c>
      <c r="Z173" s="7">
        <v>52.5</v>
      </c>
      <c r="AA173" s="7">
        <v>54.8</v>
      </c>
      <c r="AB173" s="7">
        <v>48.1</v>
      </c>
      <c r="AC173" s="7">
        <v>51.4</v>
      </c>
      <c r="AD173" s="7">
        <v>5.5762</v>
      </c>
      <c r="AE173" s="7">
        <v>17.3</v>
      </c>
      <c r="AF173" s="7">
        <v>18.399999999999999</v>
      </c>
      <c r="AG173" s="7">
        <v>1.5</v>
      </c>
      <c r="AH173" s="7">
        <v>2.2000000000000002</v>
      </c>
      <c r="AI173" s="7">
        <v>-13.1</v>
      </c>
      <c r="AJ173" s="7">
        <v>12.459</v>
      </c>
      <c r="AK173" s="7">
        <v>18.5</v>
      </c>
      <c r="AL173" s="7">
        <v>11.9</v>
      </c>
      <c r="AM173" s="7">
        <v>-9.8000000000000007</v>
      </c>
      <c r="AN173" s="7">
        <v>16</v>
      </c>
      <c r="AO173" s="7">
        <v>-1.8</v>
      </c>
      <c r="AP173" s="7">
        <v>20.7</v>
      </c>
      <c r="AQ173" s="7">
        <v>10.3</v>
      </c>
      <c r="AR173" s="7">
        <v>10.5</v>
      </c>
      <c r="AS173" s="7">
        <v>21.2</v>
      </c>
      <c r="AT173" s="7">
        <v>14.5</v>
      </c>
      <c r="AU173" s="7">
        <v>19.2</v>
      </c>
      <c r="AV173" s="7">
        <v>20.8</v>
      </c>
      <c r="AW173" s="7">
        <v>2</v>
      </c>
      <c r="AX173" s="7">
        <v>41.8</v>
      </c>
      <c r="AY173" s="7">
        <v>56.2</v>
      </c>
      <c r="AZ173" s="7">
        <v>20</v>
      </c>
      <c r="BA173" s="7">
        <v>6.9</v>
      </c>
      <c r="BB173" s="7">
        <v>15.2</v>
      </c>
      <c r="BC173" s="7">
        <v>14.1</v>
      </c>
      <c r="BD173" s="7">
        <v>11</v>
      </c>
      <c r="BE173" s="7">
        <v>30.9</v>
      </c>
      <c r="BF173" s="7">
        <v>19.8</v>
      </c>
      <c r="BG173" s="7">
        <v>12.1</v>
      </c>
      <c r="BH173" s="7">
        <v>37.4</v>
      </c>
      <c r="BI173" s="7">
        <v>21.3</v>
      </c>
      <c r="BJ173" s="7">
        <v>15.4</v>
      </c>
      <c r="BK173" s="7">
        <v>38.6</v>
      </c>
      <c r="BL173" s="7">
        <v>28.3</v>
      </c>
      <c r="BM173" s="7">
        <v>25.5</v>
      </c>
      <c r="BN173" s="7">
        <v>9.5</v>
      </c>
      <c r="BO173" s="7">
        <v>17.2</v>
      </c>
      <c r="BP173" s="7">
        <v>19.899999999999999</v>
      </c>
      <c r="BQ173" s="7">
        <v>24.9</v>
      </c>
      <c r="BR173" s="7">
        <v>20.853899999999999</v>
      </c>
      <c r="BS173" s="7">
        <v>9.3000000000000007</v>
      </c>
      <c r="BT173" s="7">
        <v>12.8</v>
      </c>
      <c r="BU173" s="7">
        <v>13.1</v>
      </c>
      <c r="BV173" s="7">
        <v>3.4</v>
      </c>
      <c r="BW173" s="7">
        <v>1.88</v>
      </c>
      <c r="BX173" s="7">
        <v>16.399999999999999</v>
      </c>
      <c r="BY173" s="7">
        <v>16.600000000000001</v>
      </c>
      <c r="BZ173" s="7">
        <v>18.899999999999999</v>
      </c>
      <c r="CA173" s="7">
        <v>25.4</v>
      </c>
      <c r="CB173" s="7">
        <v>4.5</v>
      </c>
      <c r="CC173" s="7">
        <v>16.399999999999999</v>
      </c>
      <c r="CD173" s="7">
        <v>-7.9</v>
      </c>
      <c r="CE173" s="7">
        <v>9.6</v>
      </c>
      <c r="CF173" s="7">
        <v>27</v>
      </c>
      <c r="CG173" s="7">
        <v>95.79</v>
      </c>
      <c r="CH173" s="7">
        <v>4.5</v>
      </c>
      <c r="CI173" s="7">
        <v>-22.1</v>
      </c>
      <c r="CJ173" s="7">
        <v>12.8</v>
      </c>
      <c r="CK173" s="7">
        <v>-0.3</v>
      </c>
      <c r="CL173" s="7">
        <v>-6.9</v>
      </c>
      <c r="CM173" s="7">
        <v>-8.6</v>
      </c>
      <c r="CN173" s="7">
        <v>-0.2</v>
      </c>
      <c r="CO173" s="7">
        <v>3.4</v>
      </c>
      <c r="CP173" s="7">
        <v>-4.5</v>
      </c>
      <c r="CQ173" s="7">
        <v>-8.6</v>
      </c>
      <c r="CR173" s="7">
        <v>6.8</v>
      </c>
      <c r="CS173" s="7">
        <v>3.7</v>
      </c>
      <c r="CT173" s="7">
        <v>10</v>
      </c>
      <c r="CU173" s="7">
        <v>4.2</v>
      </c>
      <c r="CV173" s="7">
        <v>2.6</v>
      </c>
      <c r="CW173" s="7">
        <v>11.9</v>
      </c>
      <c r="CX173" s="7">
        <v>11.744709</v>
      </c>
      <c r="CY173" s="7">
        <v>13.193960000000001</v>
      </c>
      <c r="CZ173" s="7">
        <v>12.078557</v>
      </c>
      <c r="DA173" s="7">
        <v>10.709189</v>
      </c>
      <c r="DB173" s="7">
        <v>9.35</v>
      </c>
      <c r="DC173" s="7">
        <v>9.6199999999999992</v>
      </c>
      <c r="DD173" s="7">
        <v>5.3</v>
      </c>
      <c r="DE173" s="7">
        <v>10.9</v>
      </c>
      <c r="DF173" s="9">
        <f>2/3*DF172+1/3*DF175</f>
        <v>9.7333333333333325</v>
      </c>
      <c r="DG173" s="9">
        <f>2/3*DG172+1/3*DG175</f>
        <v>9.67</v>
      </c>
      <c r="DH173" s="7">
        <v>8.81</v>
      </c>
      <c r="DI173" s="7">
        <v>12.3</v>
      </c>
      <c r="DJ173" s="7">
        <v>1.64</v>
      </c>
      <c r="DK173" s="7">
        <v>-0.59</v>
      </c>
      <c r="DL173" s="7">
        <v>-657.70988699999998</v>
      </c>
      <c r="DM173" s="7">
        <v>39787.949999999997</v>
      </c>
      <c r="DN173" s="7">
        <v>5.4</v>
      </c>
      <c r="DO173" s="7">
        <v>5.5</v>
      </c>
      <c r="DP173" s="7">
        <v>13.2</v>
      </c>
      <c r="DQ173" s="7">
        <v>13.7</v>
      </c>
      <c r="DR173" s="7">
        <v>-2.25</v>
      </c>
      <c r="DS173" s="7">
        <v>-35.68</v>
      </c>
      <c r="DT173" s="7">
        <v>26.45</v>
      </c>
      <c r="DU173" s="7">
        <v>-24.48</v>
      </c>
      <c r="DV173" s="7">
        <v>17.73</v>
      </c>
      <c r="DW173" s="7">
        <v>553.95000000000005</v>
      </c>
      <c r="DX173" s="7">
        <v>-44.8</v>
      </c>
      <c r="DY173" s="7">
        <v>7.6</v>
      </c>
      <c r="DZ173" s="7">
        <v>0</v>
      </c>
      <c r="EA173" s="9">
        <f>EA170+3/12*(EA182-EA170)</f>
        <v>4.0374999999999996</v>
      </c>
      <c r="EB173" s="7">
        <v>2.5</v>
      </c>
      <c r="EC173" s="9">
        <f>EC169+4/6*(EC175-EC169)</f>
        <v>4.7869999999999999</v>
      </c>
      <c r="ED173" s="7">
        <v>4.6417000000000002</v>
      </c>
      <c r="EE173" s="7">
        <v>5.77</v>
      </c>
      <c r="EF173" s="7">
        <v>3.8988</v>
      </c>
      <c r="EG173" s="7">
        <v>3.7149999999999999</v>
      </c>
      <c r="EH173" s="7">
        <v>3.7374999999999998</v>
      </c>
      <c r="EI173" s="7">
        <v>3.7858999999999998</v>
      </c>
      <c r="EJ173" s="7">
        <v>4</v>
      </c>
      <c r="EK173" s="7">
        <v>4.1753999999999998</v>
      </c>
      <c r="EL173" s="7">
        <v>4.9015000000000004</v>
      </c>
      <c r="EM173" s="7">
        <v>1.8013999999999999</v>
      </c>
      <c r="EN173" s="7">
        <v>-2.0042</v>
      </c>
      <c r="EO173" s="7">
        <v>97.8</v>
      </c>
      <c r="EP173" s="7">
        <v>7.5333333333333297</v>
      </c>
      <c r="EQ173" s="7">
        <v>3.4666666666666601</v>
      </c>
      <c r="ER173" s="7">
        <v>7.4</v>
      </c>
      <c r="ES173" s="7">
        <v>8.1333333333333293</v>
      </c>
      <c r="ET173" s="7">
        <v>3.6333333333333302</v>
      </c>
      <c r="EU173" s="7">
        <v>7.0666666666666602</v>
      </c>
      <c r="EV173" s="7">
        <v>10</v>
      </c>
      <c r="EW173" s="7">
        <v>10.633333333333301</v>
      </c>
      <c r="EX173" s="7">
        <v>6.7666666666666604</v>
      </c>
      <c r="EY173" s="7">
        <v>6.1333333333333302</v>
      </c>
      <c r="EZ173" s="7">
        <v>8.9</v>
      </c>
      <c r="FA173" s="7">
        <v>2.7333333333333298</v>
      </c>
      <c r="FB173" s="7">
        <v>8.7666666666666604</v>
      </c>
      <c r="FC173" s="7">
        <v>7.3735999999999997</v>
      </c>
      <c r="FD173" s="7">
        <v>7.4183333333333303</v>
      </c>
      <c r="FE173" s="7">
        <v>9.0784666666666602</v>
      </c>
      <c r="FF173" s="7">
        <v>5.4021333333333299</v>
      </c>
      <c r="FG173" s="7">
        <v>718.05683699999997</v>
      </c>
      <c r="FH173" s="7">
        <v>3.0685956666666598</v>
      </c>
      <c r="FI173" s="7">
        <v>66.851489666666595</v>
      </c>
      <c r="FJ173" s="7">
        <v>1.1491673333333301</v>
      </c>
      <c r="FK173" s="7">
        <v>33.148510333333299</v>
      </c>
      <c r="FL173" s="7">
        <v>1.9194279999999999</v>
      </c>
      <c r="FM173" s="7">
        <v>2.64363066666666</v>
      </c>
      <c r="FN173" s="7">
        <v>-2.1260423333333298</v>
      </c>
      <c r="FO173" s="7">
        <v>0.31495833333333301</v>
      </c>
      <c r="FP173" s="7">
        <v>2.7057123333333299</v>
      </c>
      <c r="FQ173" s="7">
        <v>18783.194032666601</v>
      </c>
      <c r="FR173" s="7">
        <v>212.6</v>
      </c>
      <c r="FS173" s="7">
        <v>34.6666666666666</v>
      </c>
      <c r="FT173" s="7">
        <v>141.666666666666</v>
      </c>
      <c r="FU173" s="7">
        <v>36.266666666666602</v>
      </c>
      <c r="FV173" s="7">
        <v>14.3333333333333</v>
      </c>
      <c r="FW173" s="7">
        <v>21.933333333333302</v>
      </c>
      <c r="FX173" s="7">
        <v>61.533333333333303</v>
      </c>
      <c r="FY173" s="7">
        <v>51.466666666666598</v>
      </c>
      <c r="FZ173" s="7">
        <v>9.7333333333333307</v>
      </c>
      <c r="GA173" s="7">
        <v>9.67</v>
      </c>
    </row>
    <row r="174" spans="1:183" x14ac:dyDescent="0.3">
      <c r="A174" s="6">
        <v>41790</v>
      </c>
      <c r="B174" s="7">
        <v>8.8000000000000007</v>
      </c>
      <c r="C174" s="7">
        <v>4.3</v>
      </c>
      <c r="D174" s="7">
        <v>9.9</v>
      </c>
      <c r="E174" s="7">
        <v>4.5999999999999996</v>
      </c>
      <c r="F174" s="7">
        <v>6.1</v>
      </c>
      <c r="G174" s="7">
        <v>10.3</v>
      </c>
      <c r="H174" s="7">
        <v>6.5</v>
      </c>
      <c r="I174" s="7">
        <v>11.3</v>
      </c>
      <c r="J174" s="7">
        <v>0.57999999999999996</v>
      </c>
      <c r="K174" s="7">
        <v>5.9</v>
      </c>
      <c r="L174" s="7">
        <v>5.3</v>
      </c>
      <c r="M174" s="7">
        <v>-8.3000000000000007</v>
      </c>
      <c r="N174" s="7">
        <v>5.5</v>
      </c>
      <c r="O174" s="7">
        <v>6</v>
      </c>
      <c r="P174" s="7">
        <v>5.6</v>
      </c>
      <c r="Q174" s="7">
        <v>-1.0338000000000001</v>
      </c>
      <c r="R174" s="7">
        <v>17.2836</v>
      </c>
      <c r="S174" s="7">
        <v>-3.0238</v>
      </c>
      <c r="T174" s="7">
        <v>11.8377</v>
      </c>
      <c r="U174" s="7">
        <v>8.9</v>
      </c>
      <c r="V174" s="7">
        <v>12.6</v>
      </c>
      <c r="W174" s="7">
        <v>8.6999999999999993</v>
      </c>
      <c r="X174" s="7">
        <v>12.5</v>
      </c>
      <c r="Y174" s="7">
        <v>50.8</v>
      </c>
      <c r="Z174" s="7">
        <v>52.8</v>
      </c>
      <c r="AA174" s="7">
        <v>55.5</v>
      </c>
      <c r="AB174" s="7">
        <v>49.4</v>
      </c>
      <c r="AC174" s="7">
        <v>50.7</v>
      </c>
      <c r="AD174" s="7">
        <v>6.7858999999999998</v>
      </c>
      <c r="AE174" s="7">
        <v>17.2</v>
      </c>
      <c r="AF174" s="7">
        <v>18.2</v>
      </c>
      <c r="AG174" s="7">
        <v>4.5</v>
      </c>
      <c r="AH174" s="7">
        <v>-0.1</v>
      </c>
      <c r="AI174" s="7">
        <v>-11.5</v>
      </c>
      <c r="AJ174" s="7">
        <v>13</v>
      </c>
      <c r="AK174" s="7">
        <v>19.7</v>
      </c>
      <c r="AL174" s="7">
        <v>13.5</v>
      </c>
      <c r="AM174" s="7">
        <v>-10.4</v>
      </c>
      <c r="AN174" s="7">
        <v>16.100000000000001</v>
      </c>
      <c r="AO174" s="7">
        <v>-1.2</v>
      </c>
      <c r="AP174" s="7">
        <v>20.2</v>
      </c>
      <c r="AQ174" s="7">
        <v>11.3</v>
      </c>
      <c r="AR174" s="7">
        <v>10.6</v>
      </c>
      <c r="AS174" s="7">
        <v>20.8</v>
      </c>
      <c r="AT174" s="7">
        <v>14</v>
      </c>
      <c r="AU174" s="7">
        <v>19.5</v>
      </c>
      <c r="AV174" s="7">
        <v>20</v>
      </c>
      <c r="AW174" s="7">
        <v>2.1</v>
      </c>
      <c r="AX174" s="7">
        <v>42</v>
      </c>
      <c r="AY174" s="7">
        <v>55.8</v>
      </c>
      <c r="AZ174" s="7">
        <v>19.3</v>
      </c>
      <c r="BA174" s="7">
        <v>7.4</v>
      </c>
      <c r="BB174" s="7">
        <v>14.2</v>
      </c>
      <c r="BC174" s="7">
        <v>17</v>
      </c>
      <c r="BD174" s="7">
        <v>14.9</v>
      </c>
      <c r="BE174" s="7">
        <v>29.4</v>
      </c>
      <c r="BF174" s="7">
        <v>21.9</v>
      </c>
      <c r="BG174" s="7">
        <v>10.3</v>
      </c>
      <c r="BH174" s="7">
        <v>40.4</v>
      </c>
      <c r="BI174" s="7">
        <v>25.5</v>
      </c>
      <c r="BJ174" s="7">
        <v>14.2</v>
      </c>
      <c r="BK174" s="7">
        <v>40.6</v>
      </c>
      <c r="BL174" s="7">
        <v>35.6</v>
      </c>
      <c r="BM174" s="7">
        <v>27.2</v>
      </c>
      <c r="BN174" s="7">
        <v>9.6</v>
      </c>
      <c r="BO174" s="7">
        <v>17.8</v>
      </c>
      <c r="BP174" s="7">
        <v>19.600000000000001</v>
      </c>
      <c r="BQ174" s="7">
        <v>25.2</v>
      </c>
      <c r="BR174" s="7">
        <v>23.015999999999998</v>
      </c>
      <c r="BS174" s="7">
        <v>15.8</v>
      </c>
      <c r="BT174" s="7">
        <v>12.7</v>
      </c>
      <c r="BU174" s="7">
        <v>13.2</v>
      </c>
      <c r="BV174" s="7">
        <v>-6.7</v>
      </c>
      <c r="BW174" s="7">
        <v>6.9</v>
      </c>
      <c r="BX174" s="7">
        <v>14.7</v>
      </c>
      <c r="BY174" s="7">
        <v>14.6</v>
      </c>
      <c r="BZ174" s="7">
        <v>16.2</v>
      </c>
      <c r="CA174" s="7">
        <v>23.6</v>
      </c>
      <c r="CB174" s="7">
        <v>5.0999999999999996</v>
      </c>
      <c r="CC174" s="7">
        <v>14.7</v>
      </c>
      <c r="CD174" s="7">
        <v>-5.7</v>
      </c>
      <c r="CE174" s="7">
        <v>8.6999999999999993</v>
      </c>
      <c r="CF174" s="7">
        <v>24.8</v>
      </c>
      <c r="CG174" s="7">
        <v>95.02</v>
      </c>
      <c r="CH174" s="7">
        <v>3.6</v>
      </c>
      <c r="CI174" s="7">
        <v>-18.600000000000001</v>
      </c>
      <c r="CJ174" s="7">
        <v>12</v>
      </c>
      <c r="CK174" s="7">
        <v>6.8</v>
      </c>
      <c r="CL174" s="7">
        <v>-7.8</v>
      </c>
      <c r="CM174" s="7">
        <v>-9.1999999999999993</v>
      </c>
      <c r="CN174" s="7">
        <v>-5.8</v>
      </c>
      <c r="CO174" s="7">
        <v>0.6</v>
      </c>
      <c r="CP174" s="7">
        <v>-6.7</v>
      </c>
      <c r="CQ174" s="7">
        <v>-8.9</v>
      </c>
      <c r="CR174" s="7">
        <v>5.6</v>
      </c>
      <c r="CS174" s="7">
        <v>3.1</v>
      </c>
      <c r="CT174" s="7">
        <v>8.5</v>
      </c>
      <c r="CU174" s="7">
        <v>3.6</v>
      </c>
      <c r="CV174" s="7">
        <v>2</v>
      </c>
      <c r="CW174" s="7">
        <v>12.5143</v>
      </c>
      <c r="CX174" s="7">
        <v>12.309796</v>
      </c>
      <c r="CY174" s="7">
        <v>13.853261</v>
      </c>
      <c r="CZ174" s="7">
        <v>12.692978999999999</v>
      </c>
      <c r="DA174" s="7">
        <v>11.025451</v>
      </c>
      <c r="DB174" s="7">
        <v>9.85</v>
      </c>
      <c r="DC174" s="7">
        <v>10.1</v>
      </c>
      <c r="DD174" s="7">
        <v>6.2</v>
      </c>
      <c r="DE174" s="7">
        <v>10.7</v>
      </c>
      <c r="DF174" s="9">
        <f>1/3*DF172+2/3*DF175</f>
        <v>9.6666666666666661</v>
      </c>
      <c r="DG174" s="9">
        <f>1/3*DG172+2/3*DG175</f>
        <v>9.43</v>
      </c>
      <c r="DH174" s="7">
        <v>8.5</v>
      </c>
      <c r="DI174" s="7">
        <v>7.6</v>
      </c>
      <c r="DJ174" s="7">
        <v>75.42</v>
      </c>
      <c r="DK174" s="7">
        <v>0.14000000000000001</v>
      </c>
      <c r="DL174" s="7">
        <v>-626.09931800000004</v>
      </c>
      <c r="DM174" s="7">
        <v>39838.9</v>
      </c>
      <c r="DN174" s="7">
        <v>6.7</v>
      </c>
      <c r="DO174" s="7">
        <v>5.7</v>
      </c>
      <c r="DP174" s="7">
        <v>13.4</v>
      </c>
      <c r="DQ174" s="7">
        <v>13.9</v>
      </c>
      <c r="DR174" s="7">
        <v>30.09</v>
      </c>
      <c r="DS174" s="7">
        <v>9.15</v>
      </c>
      <c r="DT174" s="7">
        <v>46.78</v>
      </c>
      <c r="DU174" s="7">
        <v>-18.260000000000002</v>
      </c>
      <c r="DV174" s="7">
        <v>95.73</v>
      </c>
      <c r="DW174" s="7">
        <v>-7.43</v>
      </c>
      <c r="DX174" s="7">
        <v>42.2</v>
      </c>
      <c r="DY174" s="7">
        <v>-34.659999999999997</v>
      </c>
      <c r="DZ174" s="7">
        <v>0</v>
      </c>
      <c r="EA174" s="9">
        <f>EA170+4/12*(EA182-EA170)</f>
        <v>4.0166666666666666</v>
      </c>
      <c r="EB174" s="7">
        <v>2.57</v>
      </c>
      <c r="EC174" s="9">
        <f>EC169+5/6*(EC175-EC169)</f>
        <v>4.6937500000000005</v>
      </c>
      <c r="ED174" s="7">
        <v>4.62</v>
      </c>
      <c r="EE174" s="7">
        <v>5.77</v>
      </c>
      <c r="EF174" s="7">
        <v>3.3525</v>
      </c>
      <c r="EG174" s="7">
        <v>3.53</v>
      </c>
      <c r="EH174" s="7">
        <v>3.42</v>
      </c>
      <c r="EI174" s="7">
        <v>3.5030999999999999</v>
      </c>
      <c r="EJ174" s="7">
        <v>3.6888000000000001</v>
      </c>
      <c r="EK174" s="7">
        <v>3.8774999999999999</v>
      </c>
      <c r="EL174" s="7">
        <v>4.7958999999999996</v>
      </c>
      <c r="EM174" s="7">
        <v>2.4773000000000001</v>
      </c>
      <c r="EN174" s="7">
        <v>-1.4463999999999999</v>
      </c>
      <c r="EO174" s="7">
        <v>98.6</v>
      </c>
      <c r="EP174" s="7">
        <v>7.5666666666666602</v>
      </c>
      <c r="EQ174" s="7">
        <v>3.7333333333333298</v>
      </c>
      <c r="ER174" s="7">
        <v>7.5</v>
      </c>
      <c r="ES174" s="7">
        <v>8.1666666666666607</v>
      </c>
      <c r="ET174" s="7">
        <v>3.86666666666666</v>
      </c>
      <c r="EU174" s="7">
        <v>7.1333333333333302</v>
      </c>
      <c r="EV174" s="7">
        <v>10</v>
      </c>
      <c r="EW174" s="7">
        <v>10.566666666666601</v>
      </c>
      <c r="EX174" s="7">
        <v>7.0333333333333297</v>
      </c>
      <c r="EY174" s="7">
        <v>6.2666666666666604</v>
      </c>
      <c r="EZ174" s="7">
        <v>8.6</v>
      </c>
      <c r="FA174" s="7">
        <v>2.6666666666666599</v>
      </c>
      <c r="FB174" s="7">
        <v>8.93333333333333</v>
      </c>
      <c r="FC174" s="7">
        <v>7.2826000000000004</v>
      </c>
      <c r="FD174" s="7">
        <v>7.2746666666666604</v>
      </c>
      <c r="FE174" s="7">
        <v>8.8630333333333304</v>
      </c>
      <c r="FF174" s="7">
        <v>5.4788666666666597</v>
      </c>
      <c r="FG174" s="7">
        <v>559.72304899999995</v>
      </c>
      <c r="FH174" s="7">
        <v>2.3242043333333302</v>
      </c>
      <c r="FI174" s="7">
        <v>127.453624333333</v>
      </c>
      <c r="FJ174" s="7">
        <v>2.0600476666666601</v>
      </c>
      <c r="FK174" s="7">
        <v>-27.453624333333298</v>
      </c>
      <c r="FL174" s="7">
        <v>0.264156</v>
      </c>
      <c r="FM174" s="7">
        <v>3.3871303333333298</v>
      </c>
      <c r="FN174" s="7">
        <v>-1.89545066666666</v>
      </c>
      <c r="FO174" s="7">
        <v>0.259014666666666</v>
      </c>
      <c r="FP174" s="7">
        <v>3.3344626666666599</v>
      </c>
      <c r="FQ174" s="7">
        <v>18619.241382333301</v>
      </c>
      <c r="FR174" s="7">
        <v>214.2</v>
      </c>
      <c r="FS174" s="7">
        <v>34.933333333333302</v>
      </c>
      <c r="FT174" s="7">
        <v>142.73333333333301</v>
      </c>
      <c r="FU174" s="7">
        <v>36.533333333333303</v>
      </c>
      <c r="FV174" s="7">
        <v>14.3666666666666</v>
      </c>
      <c r="FW174" s="7">
        <v>22.1666666666666</v>
      </c>
      <c r="FX174" s="7">
        <v>62.866666666666603</v>
      </c>
      <c r="FY174" s="7">
        <v>52.133333333333297</v>
      </c>
      <c r="FZ174" s="7">
        <v>9.6666666666666607</v>
      </c>
      <c r="GA174" s="7">
        <v>9.43</v>
      </c>
    </row>
    <row r="175" spans="1:183" x14ac:dyDescent="0.3">
      <c r="A175" s="6">
        <v>41820</v>
      </c>
      <c r="B175" s="7">
        <v>9.1999999999999993</v>
      </c>
      <c r="C175" s="7">
        <v>7.9</v>
      </c>
      <c r="D175" s="7">
        <v>9.8000000000000007</v>
      </c>
      <c r="E175" s="7">
        <v>4.7</v>
      </c>
      <c r="F175" s="7">
        <v>7.3</v>
      </c>
      <c r="G175" s="7">
        <v>10.8</v>
      </c>
      <c r="H175" s="7">
        <v>7.4</v>
      </c>
      <c r="I175" s="7">
        <v>10.9</v>
      </c>
      <c r="J175" s="7">
        <v>0.55000000000000004</v>
      </c>
      <c r="K175" s="7">
        <v>5.7</v>
      </c>
      <c r="L175" s="7">
        <v>5.86</v>
      </c>
      <c r="M175" s="7">
        <v>0.33</v>
      </c>
      <c r="N175" s="7">
        <v>5.23</v>
      </c>
      <c r="O175" s="7">
        <v>9.02</v>
      </c>
      <c r="P175" s="7">
        <v>8.06</v>
      </c>
      <c r="Q175" s="7">
        <v>-0.67589999999999995</v>
      </c>
      <c r="R175" s="7">
        <v>7.8292000000000002</v>
      </c>
      <c r="S175" s="7">
        <v>-3.1738</v>
      </c>
      <c r="T175" s="7">
        <v>5.4945000000000004</v>
      </c>
      <c r="U175" s="7">
        <v>17.899999999999999</v>
      </c>
      <c r="V175" s="7">
        <v>12.7</v>
      </c>
      <c r="W175" s="7">
        <v>8.6</v>
      </c>
      <c r="X175" s="7">
        <v>12.6</v>
      </c>
      <c r="Y175" s="7">
        <v>51</v>
      </c>
      <c r="Z175" s="7">
        <v>53</v>
      </c>
      <c r="AA175" s="7">
        <v>55</v>
      </c>
      <c r="AB175" s="7">
        <v>50.7</v>
      </c>
      <c r="AC175" s="7">
        <v>53.1</v>
      </c>
      <c r="AD175" s="7">
        <v>6.7624000000000004</v>
      </c>
      <c r="AE175" s="7">
        <v>17.3</v>
      </c>
      <c r="AF175" s="7">
        <v>18.3</v>
      </c>
      <c r="AG175" s="7">
        <v>4.8</v>
      </c>
      <c r="AH175" s="7">
        <v>0.1</v>
      </c>
      <c r="AI175" s="7">
        <v>-2.8</v>
      </c>
      <c r="AJ175" s="7">
        <v>13.2</v>
      </c>
      <c r="AK175" s="7">
        <v>15.5</v>
      </c>
      <c r="AL175" s="7">
        <v>12.9</v>
      </c>
      <c r="AM175" s="7">
        <v>-8.3000000000000007</v>
      </c>
      <c r="AN175" s="7">
        <v>16.7</v>
      </c>
      <c r="AO175" s="7">
        <v>-1.8</v>
      </c>
      <c r="AP175" s="7">
        <v>20.399999999999999</v>
      </c>
      <c r="AQ175" s="7">
        <v>11.6</v>
      </c>
      <c r="AR175" s="7">
        <v>10.7</v>
      </c>
      <c r="AS175" s="7">
        <v>24.1</v>
      </c>
      <c r="AT175" s="7">
        <v>14.3</v>
      </c>
      <c r="AU175" s="7">
        <v>19.5</v>
      </c>
      <c r="AV175" s="7">
        <v>19.7</v>
      </c>
      <c r="AW175" s="7">
        <v>2.2999999999999998</v>
      </c>
      <c r="AX175" s="7">
        <v>41.9</v>
      </c>
      <c r="AY175" s="7">
        <v>55.8</v>
      </c>
      <c r="AZ175" s="7">
        <v>21.8</v>
      </c>
      <c r="BA175" s="7">
        <v>4.5</v>
      </c>
      <c r="BB175" s="7">
        <v>14.8</v>
      </c>
      <c r="BC175" s="7">
        <v>16.2</v>
      </c>
      <c r="BD175" s="7">
        <v>15.8</v>
      </c>
      <c r="BE175" s="7">
        <v>27.7</v>
      </c>
      <c r="BF175" s="7">
        <v>22.8</v>
      </c>
      <c r="BG175" s="7">
        <v>8.9</v>
      </c>
      <c r="BH175" s="7">
        <v>41.1</v>
      </c>
      <c r="BI175" s="7">
        <v>14.9</v>
      </c>
      <c r="BJ175" s="7">
        <v>14.1</v>
      </c>
      <c r="BK175" s="7">
        <v>44.1</v>
      </c>
      <c r="BL175" s="7">
        <v>40.799999999999997</v>
      </c>
      <c r="BM175" s="7">
        <v>26.4</v>
      </c>
      <c r="BN175" s="7">
        <v>6.2</v>
      </c>
      <c r="BO175" s="7">
        <v>20.6</v>
      </c>
      <c r="BP175" s="7">
        <v>21.4</v>
      </c>
      <c r="BQ175" s="7">
        <v>23.2</v>
      </c>
      <c r="BR175" s="7">
        <v>22.836500000000001</v>
      </c>
      <c r="BS175" s="7">
        <v>16.2</v>
      </c>
      <c r="BT175" s="7">
        <v>13.6</v>
      </c>
      <c r="BU175" s="7">
        <v>14.5</v>
      </c>
      <c r="BV175" s="7">
        <v>0.2</v>
      </c>
      <c r="BW175" s="7">
        <v>11.18</v>
      </c>
      <c r="BX175" s="7">
        <v>14.1</v>
      </c>
      <c r="BY175" s="7">
        <v>13.7</v>
      </c>
      <c r="BZ175" s="7">
        <v>19</v>
      </c>
      <c r="CA175" s="7">
        <v>23.2</v>
      </c>
      <c r="CB175" s="7">
        <v>4</v>
      </c>
      <c r="CC175" s="7">
        <v>14.1</v>
      </c>
      <c r="CD175" s="7">
        <v>-5.8</v>
      </c>
      <c r="CE175" s="7">
        <v>9</v>
      </c>
      <c r="CF175" s="7">
        <v>26</v>
      </c>
      <c r="CG175" s="7">
        <v>94.84</v>
      </c>
      <c r="CH175" s="7">
        <v>3</v>
      </c>
      <c r="CI175" s="7">
        <v>-16.399999999999999</v>
      </c>
      <c r="CJ175" s="7">
        <v>11.3</v>
      </c>
      <c r="CK175" s="7">
        <v>8.1</v>
      </c>
      <c r="CL175" s="7">
        <v>-6</v>
      </c>
      <c r="CM175" s="7">
        <v>-7.8</v>
      </c>
      <c r="CN175" s="7">
        <v>-2.8</v>
      </c>
      <c r="CO175" s="7">
        <v>7.7</v>
      </c>
      <c r="CP175" s="7">
        <v>-4</v>
      </c>
      <c r="CQ175" s="7">
        <v>-7.4</v>
      </c>
      <c r="CR175" s="7">
        <v>4.3</v>
      </c>
      <c r="CS175" s="7">
        <v>2.4</v>
      </c>
      <c r="CT175" s="7">
        <v>6.6</v>
      </c>
      <c r="CU175" s="7">
        <v>3</v>
      </c>
      <c r="CV175" s="7">
        <v>1.4</v>
      </c>
      <c r="CW175" s="7">
        <v>12.4</v>
      </c>
      <c r="CX175" s="7">
        <v>12.3</v>
      </c>
      <c r="CY175" s="7">
        <v>13.4</v>
      </c>
      <c r="CZ175" s="7">
        <v>12.8</v>
      </c>
      <c r="DA175" s="7">
        <v>9.8000000000000007</v>
      </c>
      <c r="DB175" s="7">
        <v>10.199999999999999</v>
      </c>
      <c r="DC175" s="7">
        <v>10.7</v>
      </c>
      <c r="DD175" s="7">
        <v>3.5</v>
      </c>
      <c r="DE175" s="7">
        <v>10.7</v>
      </c>
      <c r="DF175" s="7">
        <v>9.6</v>
      </c>
      <c r="DG175" s="7">
        <v>9.19</v>
      </c>
      <c r="DH175" s="7">
        <v>5.23</v>
      </c>
      <c r="DI175" s="7">
        <v>6.9</v>
      </c>
      <c r="DJ175" s="7">
        <v>16.97</v>
      </c>
      <c r="DK175" s="7">
        <v>1.1399999999999999</v>
      </c>
      <c r="DL175" s="7">
        <v>-534.26122299999997</v>
      </c>
      <c r="DM175" s="7">
        <v>39932.129999999997</v>
      </c>
      <c r="DN175" s="7">
        <v>5.3</v>
      </c>
      <c r="DO175" s="7">
        <v>8.9</v>
      </c>
      <c r="DP175" s="7">
        <v>14.7</v>
      </c>
      <c r="DQ175" s="7">
        <v>14</v>
      </c>
      <c r="DR175" s="7">
        <v>25.09</v>
      </c>
      <c r="DS175" s="7">
        <v>28.01</v>
      </c>
      <c r="DT175" s="7">
        <v>21.38</v>
      </c>
      <c r="DU175" s="7">
        <v>4.87</v>
      </c>
      <c r="DV175" s="7">
        <v>41.28</v>
      </c>
      <c r="DW175" s="7">
        <v>136.88</v>
      </c>
      <c r="DX175" s="7">
        <v>10405</v>
      </c>
      <c r="DY175" s="7">
        <v>153.08000000000001</v>
      </c>
      <c r="DZ175" s="7">
        <v>0</v>
      </c>
      <c r="EA175" s="9">
        <f>EA170+5/12*(EA182-EA170)</f>
        <v>3.9958333333333331</v>
      </c>
      <c r="EB175" s="7">
        <v>2.9129999999999998</v>
      </c>
      <c r="EC175" s="7">
        <v>4.6005000000000003</v>
      </c>
      <c r="ED175" s="7">
        <v>4.7434000000000003</v>
      </c>
      <c r="EE175" s="7">
        <v>5.76</v>
      </c>
      <c r="EF175" s="7">
        <v>3.6</v>
      </c>
      <c r="EG175" s="7">
        <v>3.492</v>
      </c>
      <c r="EH175" s="7">
        <v>2.8</v>
      </c>
      <c r="EI175" s="7">
        <v>3.5914000000000001</v>
      </c>
      <c r="EJ175" s="7">
        <v>3.9382999999999999</v>
      </c>
      <c r="EK175" s="7">
        <v>4.1071999999999997</v>
      </c>
      <c r="EL175" s="7">
        <v>4.6997999999999998</v>
      </c>
      <c r="EM175" s="7">
        <v>2.3361000000000001</v>
      </c>
      <c r="EN175" s="7">
        <v>-1.1092</v>
      </c>
      <c r="EO175" s="7">
        <v>98.9</v>
      </c>
      <c r="EP175" s="7">
        <v>7.5999999999999899</v>
      </c>
      <c r="EQ175" s="7">
        <v>4</v>
      </c>
      <c r="ER175" s="7">
        <v>7.6</v>
      </c>
      <c r="ES175" s="7">
        <v>8.1999999999999993</v>
      </c>
      <c r="ET175" s="7">
        <v>4.0999999999999899</v>
      </c>
      <c r="EU175" s="7">
        <v>7.2</v>
      </c>
      <c r="EV175" s="7">
        <v>10</v>
      </c>
      <c r="EW175" s="7">
        <v>10.499999999999901</v>
      </c>
      <c r="EX175" s="7">
        <v>7.3</v>
      </c>
      <c r="EY175" s="7">
        <v>6.3999999999999897</v>
      </c>
      <c r="EZ175" s="7">
        <v>8.3000000000000007</v>
      </c>
      <c r="FA175" s="7">
        <v>2.5999999999999899</v>
      </c>
      <c r="FB175" s="7">
        <v>9.1</v>
      </c>
      <c r="FC175" s="7">
        <v>7.1916000000000002</v>
      </c>
      <c r="FD175" s="7">
        <v>7.1309999999999896</v>
      </c>
      <c r="FE175" s="7">
        <v>8.6476000000000006</v>
      </c>
      <c r="FF175" s="7">
        <v>5.5555999999999903</v>
      </c>
      <c r="FG175" s="7">
        <v>401.38926099999998</v>
      </c>
      <c r="FH175" s="7">
        <v>1.5798129999999999</v>
      </c>
      <c r="FI175" s="7">
        <v>188.05575899999999</v>
      </c>
      <c r="FJ175" s="7">
        <v>2.97092799999999</v>
      </c>
      <c r="FK175" s="7">
        <v>-88.055758999999995</v>
      </c>
      <c r="FL175" s="7">
        <v>-1.391116</v>
      </c>
      <c r="FM175" s="7">
        <v>4.13063</v>
      </c>
      <c r="FN175" s="7">
        <v>-1.6648589999999901</v>
      </c>
      <c r="FO175" s="7">
        <v>0.203070999999999</v>
      </c>
      <c r="FP175" s="7">
        <v>3.9632129999999899</v>
      </c>
      <c r="FQ175" s="7">
        <v>18455.288732000001</v>
      </c>
      <c r="FR175" s="7">
        <v>215.8</v>
      </c>
      <c r="FS175" s="7">
        <v>35.199999999999903</v>
      </c>
      <c r="FT175" s="7">
        <v>143.79999999999899</v>
      </c>
      <c r="FU175" s="7">
        <v>36.799999999999997</v>
      </c>
      <c r="FV175" s="7">
        <v>14.399999999999901</v>
      </c>
      <c r="FW175" s="7">
        <v>22.4</v>
      </c>
      <c r="FX175" s="7">
        <v>64.2</v>
      </c>
      <c r="FY175" s="7">
        <v>52.8</v>
      </c>
      <c r="FZ175" s="7">
        <v>9.6</v>
      </c>
      <c r="GA175" s="7">
        <v>9.19</v>
      </c>
    </row>
    <row r="176" spans="1:183" x14ac:dyDescent="0.3">
      <c r="A176" s="6">
        <v>41851</v>
      </c>
      <c r="B176" s="7">
        <v>9</v>
      </c>
      <c r="C176" s="7">
        <v>6.2</v>
      </c>
      <c r="D176" s="7">
        <v>10</v>
      </c>
      <c r="E176" s="7">
        <v>1.9</v>
      </c>
      <c r="F176" s="7">
        <v>5.8</v>
      </c>
      <c r="G176" s="7">
        <v>10.199999999999999</v>
      </c>
      <c r="H176" s="7">
        <v>6.3</v>
      </c>
      <c r="I176" s="7">
        <v>11.5</v>
      </c>
      <c r="J176" s="7">
        <v>0.76</v>
      </c>
      <c r="K176" s="7">
        <v>3.33</v>
      </c>
      <c r="L176" s="7">
        <v>2.98</v>
      </c>
      <c r="M176" s="7">
        <v>7.6</v>
      </c>
      <c r="N176" s="7">
        <v>2.98</v>
      </c>
      <c r="O176" s="7">
        <v>4.5999999999999996</v>
      </c>
      <c r="P176" s="7">
        <v>0.47</v>
      </c>
      <c r="Q176" s="7">
        <v>-1.55</v>
      </c>
      <c r="R176" s="7">
        <v>12.316000000000001</v>
      </c>
      <c r="S176" s="7">
        <v>-3.9173</v>
      </c>
      <c r="T176" s="7">
        <v>10.3977</v>
      </c>
      <c r="U176" s="7">
        <v>13.5</v>
      </c>
      <c r="V176" s="7">
        <v>11.9</v>
      </c>
      <c r="W176" s="7">
        <v>8.9</v>
      </c>
      <c r="X176" s="7">
        <v>14.6</v>
      </c>
      <c r="Y176" s="7">
        <v>51.7</v>
      </c>
      <c r="Z176" s="7">
        <v>54.2</v>
      </c>
      <c r="AA176" s="7">
        <v>54.2</v>
      </c>
      <c r="AB176" s="7">
        <v>51.7</v>
      </c>
      <c r="AC176" s="7">
        <v>50</v>
      </c>
      <c r="AD176" s="7">
        <v>5.5547000000000004</v>
      </c>
      <c r="AE176" s="7">
        <v>17</v>
      </c>
      <c r="AF176" s="7">
        <v>17.899999999999999</v>
      </c>
      <c r="AG176" s="7">
        <v>6.2</v>
      </c>
      <c r="AH176" s="7">
        <v>-0.4</v>
      </c>
      <c r="AI176" s="7">
        <v>-1.6</v>
      </c>
      <c r="AJ176" s="7">
        <v>12.9</v>
      </c>
      <c r="AK176" s="7">
        <v>11.2</v>
      </c>
      <c r="AL176" s="7">
        <v>12.7</v>
      </c>
      <c r="AM176" s="7">
        <v>-9.6999999999999993</v>
      </c>
      <c r="AN176" s="7">
        <v>16.600000000000001</v>
      </c>
      <c r="AO176" s="7">
        <v>-2.1</v>
      </c>
      <c r="AP176" s="7">
        <v>19.7</v>
      </c>
      <c r="AQ176" s="7">
        <v>12.1</v>
      </c>
      <c r="AR176" s="7">
        <v>10.8</v>
      </c>
      <c r="AS176" s="7">
        <v>25.1</v>
      </c>
      <c r="AT176" s="7">
        <v>13.9</v>
      </c>
      <c r="AU176" s="7">
        <v>19.2</v>
      </c>
      <c r="AV176" s="7">
        <v>19.399999999999999</v>
      </c>
      <c r="AW176" s="7">
        <v>2.2999999999999998</v>
      </c>
      <c r="AX176" s="7">
        <v>42.1</v>
      </c>
      <c r="AY176" s="7">
        <v>55.6</v>
      </c>
      <c r="AZ176" s="7">
        <v>22.3</v>
      </c>
      <c r="BA176" s="7">
        <v>3.8</v>
      </c>
      <c r="BB176" s="7">
        <v>14.6</v>
      </c>
      <c r="BC176" s="7">
        <v>15.2</v>
      </c>
      <c r="BD176" s="7">
        <v>15.3</v>
      </c>
      <c r="BE176" s="7">
        <v>27.7</v>
      </c>
      <c r="BF176" s="7">
        <v>21.4</v>
      </c>
      <c r="BG176" s="7">
        <v>6.7</v>
      </c>
      <c r="BH176" s="7">
        <v>38</v>
      </c>
      <c r="BI176" s="7">
        <v>12.5</v>
      </c>
      <c r="BJ176" s="7">
        <v>14</v>
      </c>
      <c r="BK176" s="7">
        <v>43.5</v>
      </c>
      <c r="BL176" s="7">
        <v>40.799999999999997</v>
      </c>
      <c r="BM176" s="7">
        <v>27.7</v>
      </c>
      <c r="BN176" s="7">
        <v>3.3</v>
      </c>
      <c r="BO176" s="7">
        <v>20</v>
      </c>
      <c r="BP176" s="7">
        <v>21.8</v>
      </c>
      <c r="BQ176" s="7">
        <v>20.2</v>
      </c>
      <c r="BR176" s="7">
        <v>22.6099</v>
      </c>
      <c r="BS176" s="7">
        <v>12.6</v>
      </c>
      <c r="BT176" s="7">
        <v>14.6</v>
      </c>
      <c r="BU176" s="7">
        <v>13.1</v>
      </c>
      <c r="BV176" s="7">
        <v>-16.95</v>
      </c>
      <c r="BW176" s="7">
        <v>84.9</v>
      </c>
      <c r="BX176" s="7">
        <v>13.7</v>
      </c>
      <c r="BY176" s="7">
        <v>13.3</v>
      </c>
      <c r="BZ176" s="7">
        <v>19.3</v>
      </c>
      <c r="CA176" s="7">
        <v>22.3</v>
      </c>
      <c r="CB176" s="7">
        <v>3.8</v>
      </c>
      <c r="CC176" s="7">
        <v>13.7</v>
      </c>
      <c r="CD176" s="7">
        <v>-4.8</v>
      </c>
      <c r="CE176" s="7">
        <v>9.8000000000000007</v>
      </c>
      <c r="CF176" s="7">
        <v>28.9</v>
      </c>
      <c r="CG176" s="7">
        <v>94.82</v>
      </c>
      <c r="CH176" s="7">
        <v>3.2</v>
      </c>
      <c r="CI176" s="7">
        <v>-12.8</v>
      </c>
      <c r="CJ176" s="7">
        <v>11.3</v>
      </c>
      <c r="CK176" s="7">
        <v>4.5</v>
      </c>
      <c r="CL176" s="7">
        <v>-7.6</v>
      </c>
      <c r="CM176" s="7">
        <v>-9.4</v>
      </c>
      <c r="CN176" s="7">
        <v>-4.9000000000000004</v>
      </c>
      <c r="CO176" s="7">
        <v>7.4</v>
      </c>
      <c r="CP176" s="7">
        <v>-4.9000000000000004</v>
      </c>
      <c r="CQ176" s="7">
        <v>-9</v>
      </c>
      <c r="CR176" s="7">
        <v>2.6</v>
      </c>
      <c r="CS176" s="7">
        <v>1.3</v>
      </c>
      <c r="CT176" s="7">
        <v>4.5999999999999996</v>
      </c>
      <c r="CU176" s="7">
        <v>1.9</v>
      </c>
      <c r="CV176" s="7">
        <v>0.4</v>
      </c>
      <c r="CW176" s="7">
        <v>12.2217</v>
      </c>
      <c r="CX176" s="7">
        <v>12.073065</v>
      </c>
      <c r="CY176" s="7">
        <v>13.178882</v>
      </c>
      <c r="CZ176" s="7">
        <v>12.56584</v>
      </c>
      <c r="DA176" s="7">
        <v>9.3792209999999994</v>
      </c>
      <c r="DB176" s="7">
        <v>9.74</v>
      </c>
      <c r="DC176" s="7">
        <v>10.27</v>
      </c>
      <c r="DD176" s="7">
        <v>2.5</v>
      </c>
      <c r="DE176" s="7">
        <v>10.5</v>
      </c>
      <c r="DF176" s="9">
        <f>2/3*DF175+1/3*DF178</f>
        <v>9.5</v>
      </c>
      <c r="DG176" s="9">
        <f>2/3*DG175+1/3*DG178</f>
        <v>8.8933333333333326</v>
      </c>
      <c r="DH176" s="7">
        <v>6.71</v>
      </c>
      <c r="DI176" s="7">
        <v>8.1</v>
      </c>
      <c r="DJ176" s="7">
        <v>166.66</v>
      </c>
      <c r="DK176" s="7">
        <v>1.99</v>
      </c>
      <c r="DL176" s="7">
        <v>-863.65208700000005</v>
      </c>
      <c r="DM176" s="7">
        <v>39662.67</v>
      </c>
      <c r="DN176" s="7">
        <v>5.4</v>
      </c>
      <c r="DO176" s="7">
        <v>6.7</v>
      </c>
      <c r="DP176" s="7">
        <v>13.5</v>
      </c>
      <c r="DQ176" s="7">
        <v>13.4</v>
      </c>
      <c r="DR176" s="7">
        <v>-44.95</v>
      </c>
      <c r="DS176" s="7">
        <v>-115.71</v>
      </c>
      <c r="DT176" s="7">
        <v>-11.34</v>
      </c>
      <c r="DU176" s="7">
        <v>-32.770000000000003</v>
      </c>
      <c r="DV176" s="7">
        <v>-54.77</v>
      </c>
      <c r="DW176" s="7">
        <v>669.53</v>
      </c>
      <c r="DX176" s="7">
        <v>127.85</v>
      </c>
      <c r="DY176" s="7">
        <v>3.94</v>
      </c>
      <c r="DZ176" s="7">
        <v>0</v>
      </c>
      <c r="EA176" s="9">
        <f>EA170+6/12*(EA182-EA170)</f>
        <v>3.9749999999999996</v>
      </c>
      <c r="EB176" s="7">
        <v>3.2040000000000002</v>
      </c>
      <c r="EC176" s="9">
        <f t="shared" ref="EC176" si="198">EC175/2+EC177/2</f>
        <v>4.5007999999999999</v>
      </c>
      <c r="ED176" s="7">
        <v>4.6551</v>
      </c>
      <c r="EE176" s="7">
        <v>5.76</v>
      </c>
      <c r="EF176" s="7">
        <v>3.78</v>
      </c>
      <c r="EG176" s="7">
        <v>3.75</v>
      </c>
      <c r="EH176" s="7">
        <v>3.75</v>
      </c>
      <c r="EI176" s="7">
        <v>3.8491</v>
      </c>
      <c r="EJ176" s="7">
        <v>4.0891999999999999</v>
      </c>
      <c r="EK176" s="7">
        <v>4.2813999999999997</v>
      </c>
      <c r="EL176" s="7">
        <v>4.8499999999999996</v>
      </c>
      <c r="EM176" s="7">
        <v>2.2852000000000001</v>
      </c>
      <c r="EN176" s="7">
        <v>-0.86880000000000002</v>
      </c>
      <c r="EO176" s="7">
        <v>99.1</v>
      </c>
      <c r="EP176" s="7">
        <v>7.4666666666666597</v>
      </c>
      <c r="EQ176" s="7">
        <v>4.2</v>
      </c>
      <c r="ER176" s="7">
        <v>7.43333333333333</v>
      </c>
      <c r="ES176" s="7">
        <v>8.1666666666666607</v>
      </c>
      <c r="ET176" s="7">
        <v>4.3</v>
      </c>
      <c r="EU176" s="7">
        <v>7</v>
      </c>
      <c r="EV176" s="7">
        <v>9.86666666666666</v>
      </c>
      <c r="EW176" s="7">
        <v>10.3666666666666</v>
      </c>
      <c r="EX176" s="7">
        <v>7.0666666666666602</v>
      </c>
      <c r="EY176" s="7">
        <v>6.3</v>
      </c>
      <c r="EZ176" s="7">
        <v>8.7333333333333307</v>
      </c>
      <c r="FA176" s="7">
        <v>2.1</v>
      </c>
      <c r="FB176" s="7">
        <v>9.1</v>
      </c>
      <c r="FC176" s="7">
        <v>6.8130666666666597</v>
      </c>
      <c r="FD176" s="7">
        <v>6.5064000000000002</v>
      </c>
      <c r="FE176" s="7">
        <v>7.9782333333333302</v>
      </c>
      <c r="FF176" s="7">
        <v>5.58506666666666</v>
      </c>
      <c r="FG176" s="7">
        <v>396.31553333333301</v>
      </c>
      <c r="FH176" s="7">
        <v>1.5314603333333301</v>
      </c>
      <c r="FI176" s="7">
        <v>193.13443699999999</v>
      </c>
      <c r="FJ176" s="7">
        <v>2.9528650000000001</v>
      </c>
      <c r="FK176" s="7">
        <v>-93.134437000000005</v>
      </c>
      <c r="FL176" s="7">
        <v>-1.4214053333333301</v>
      </c>
      <c r="FM176" s="7">
        <v>4.4806210000000002</v>
      </c>
      <c r="FN176" s="7">
        <v>-1.8893136666666599</v>
      </c>
      <c r="FO176" s="7">
        <v>8.7496333333332996E-2</v>
      </c>
      <c r="FP176" s="7">
        <v>3.94221933333333</v>
      </c>
      <c r="FQ176" s="7">
        <v>18209.849203333299</v>
      </c>
      <c r="FR176" s="7">
        <v>215.8</v>
      </c>
      <c r="FS176" s="7">
        <v>35.366666666666603</v>
      </c>
      <c r="FT176" s="7">
        <v>143.23333333333301</v>
      </c>
      <c r="FU176" s="7">
        <v>37.200000000000003</v>
      </c>
      <c r="FV176" s="7">
        <v>14.466666666666599</v>
      </c>
      <c r="FW176" s="7">
        <v>22.733333333333299</v>
      </c>
      <c r="FX176" s="7">
        <v>62.733333333333299</v>
      </c>
      <c r="FY176" s="7">
        <v>52.6</v>
      </c>
      <c r="FZ176" s="7">
        <v>9.5</v>
      </c>
      <c r="GA176" s="7">
        <v>8.8933333333333309</v>
      </c>
    </row>
    <row r="177" spans="1:183" x14ac:dyDescent="0.3">
      <c r="A177" s="6">
        <v>41882</v>
      </c>
      <c r="B177" s="7">
        <v>6.9</v>
      </c>
      <c r="C177" s="7">
        <v>4.2</v>
      </c>
      <c r="D177" s="7">
        <v>8</v>
      </c>
      <c r="E177" s="7">
        <v>-0.6</v>
      </c>
      <c r="F177" s="7">
        <v>4</v>
      </c>
      <c r="G177" s="7">
        <v>8.6999999999999993</v>
      </c>
      <c r="H177" s="7">
        <v>3.8</v>
      </c>
      <c r="I177" s="7">
        <v>8.6999999999999993</v>
      </c>
      <c r="J177" s="7">
        <v>0.13</v>
      </c>
      <c r="K177" s="7">
        <v>-2.2000000000000002</v>
      </c>
      <c r="L177" s="7">
        <v>-1.49</v>
      </c>
      <c r="M177" s="7">
        <v>11.6</v>
      </c>
      <c r="N177" s="7">
        <v>-1.51</v>
      </c>
      <c r="O177" s="7">
        <v>1.1399999999999999</v>
      </c>
      <c r="P177" s="7">
        <v>-5.69</v>
      </c>
      <c r="Q177" s="7">
        <v>-0.42580000000000001</v>
      </c>
      <c r="R177" s="7">
        <v>15.9115</v>
      </c>
      <c r="S177" s="7">
        <v>-3.0539000000000001</v>
      </c>
      <c r="T177" s="7">
        <v>12.4719</v>
      </c>
      <c r="U177" s="7">
        <v>-0.6</v>
      </c>
      <c r="V177" s="7">
        <v>11.3</v>
      </c>
      <c r="W177" s="7">
        <v>9.3000000000000007</v>
      </c>
      <c r="X177" s="7">
        <v>15.6</v>
      </c>
      <c r="Y177" s="7">
        <v>51.1</v>
      </c>
      <c r="Z177" s="7">
        <v>53.2</v>
      </c>
      <c r="AA177" s="7">
        <v>54.4</v>
      </c>
      <c r="AB177" s="7">
        <v>50.2</v>
      </c>
      <c r="AC177" s="7">
        <v>54.1</v>
      </c>
      <c r="AD177" s="7">
        <v>3.9855</v>
      </c>
      <c r="AE177" s="7">
        <v>16.5</v>
      </c>
      <c r="AF177" s="7">
        <v>17.3</v>
      </c>
      <c r="AG177" s="7">
        <v>6.7</v>
      </c>
      <c r="AH177" s="7">
        <v>-0.8</v>
      </c>
      <c r="AI177" s="7">
        <v>-2</v>
      </c>
      <c r="AJ177" s="7">
        <v>12.8</v>
      </c>
      <c r="AK177" s="7">
        <v>12.2</v>
      </c>
      <c r="AL177" s="7">
        <v>12.6</v>
      </c>
      <c r="AM177" s="7">
        <v>-10.1</v>
      </c>
      <c r="AN177" s="7">
        <v>16.600000000000001</v>
      </c>
      <c r="AO177" s="7">
        <v>-2.7</v>
      </c>
      <c r="AP177" s="7">
        <v>18.899999999999999</v>
      </c>
      <c r="AQ177" s="7">
        <v>11.9</v>
      </c>
      <c r="AR177" s="7">
        <v>10.6</v>
      </c>
      <c r="AS177" s="7">
        <v>26.3</v>
      </c>
      <c r="AT177" s="7">
        <v>13.7</v>
      </c>
      <c r="AU177" s="7">
        <v>18.2</v>
      </c>
      <c r="AV177" s="7">
        <v>19.3</v>
      </c>
      <c r="AW177" s="7">
        <v>2.4</v>
      </c>
      <c r="AX177" s="7">
        <v>42.1</v>
      </c>
      <c r="AY177" s="7">
        <v>55.5</v>
      </c>
      <c r="AZ177" s="7">
        <v>23.8</v>
      </c>
      <c r="BA177" s="7">
        <v>3.9</v>
      </c>
      <c r="BB177" s="7">
        <v>14.1</v>
      </c>
      <c r="BC177" s="7">
        <v>15.7</v>
      </c>
      <c r="BD177" s="7">
        <v>21.6</v>
      </c>
      <c r="BE177" s="7">
        <v>26.7</v>
      </c>
      <c r="BF177" s="7">
        <v>20.399999999999999</v>
      </c>
      <c r="BG177" s="7">
        <v>4.9000000000000004</v>
      </c>
      <c r="BH177" s="7">
        <v>37.6</v>
      </c>
      <c r="BI177" s="7">
        <v>6.3</v>
      </c>
      <c r="BJ177" s="7">
        <v>13.4</v>
      </c>
      <c r="BK177" s="7">
        <v>40.4</v>
      </c>
      <c r="BL177" s="7">
        <v>39.200000000000003</v>
      </c>
      <c r="BM177" s="7">
        <v>25.8</v>
      </c>
      <c r="BN177" s="7">
        <v>7.2</v>
      </c>
      <c r="BO177" s="7">
        <v>19.7</v>
      </c>
      <c r="BP177" s="7">
        <v>22.5</v>
      </c>
      <c r="BQ177" s="7">
        <v>18.100000000000001</v>
      </c>
      <c r="BR177" s="7">
        <v>21.568100000000001</v>
      </c>
      <c r="BS177" s="7">
        <v>11.8</v>
      </c>
      <c r="BT177" s="7">
        <v>14.9</v>
      </c>
      <c r="BU177" s="7">
        <v>12.4</v>
      </c>
      <c r="BV177" s="7">
        <v>-14</v>
      </c>
      <c r="BW177" s="7">
        <v>112.1</v>
      </c>
      <c r="BX177" s="7">
        <v>13.2</v>
      </c>
      <c r="BY177" s="7">
        <v>12.4</v>
      </c>
      <c r="BZ177" s="7">
        <v>18.7</v>
      </c>
      <c r="CA177" s="7">
        <v>22.9</v>
      </c>
      <c r="CB177" s="7">
        <v>4</v>
      </c>
      <c r="CC177" s="7">
        <v>13.2</v>
      </c>
      <c r="CD177" s="7">
        <v>-3.2</v>
      </c>
      <c r="CE177" s="7">
        <v>12.8</v>
      </c>
      <c r="CF177" s="7">
        <v>30.9</v>
      </c>
      <c r="CG177" s="7">
        <v>94.79</v>
      </c>
      <c r="CH177" s="7">
        <v>2.7</v>
      </c>
      <c r="CI177" s="7">
        <v>-10.5</v>
      </c>
      <c r="CJ177" s="7">
        <v>11.5</v>
      </c>
      <c r="CK177" s="7">
        <v>6.7</v>
      </c>
      <c r="CL177" s="7">
        <v>-8.3000000000000007</v>
      </c>
      <c r="CM177" s="7">
        <v>-10</v>
      </c>
      <c r="CN177" s="7">
        <v>-8.9</v>
      </c>
      <c r="CO177" s="7">
        <v>6.4</v>
      </c>
      <c r="CP177" s="7">
        <v>-6.3</v>
      </c>
      <c r="CQ177" s="7">
        <v>-9.5</v>
      </c>
      <c r="CR177" s="7">
        <v>0.5</v>
      </c>
      <c r="CS177" s="7">
        <v>0.1</v>
      </c>
      <c r="CT177" s="7">
        <v>2.5</v>
      </c>
      <c r="CU177" s="7">
        <v>0.8</v>
      </c>
      <c r="CV177" s="7">
        <v>-0.8</v>
      </c>
      <c r="CW177" s="7">
        <v>11.901400000000001</v>
      </c>
      <c r="CX177" s="7">
        <v>11.763959</v>
      </c>
      <c r="CY177" s="7">
        <v>12.799137</v>
      </c>
      <c r="CZ177" s="7">
        <v>12.343918</v>
      </c>
      <c r="DA177" s="7">
        <v>8.4102029999999992</v>
      </c>
      <c r="DB177" s="7">
        <v>9.01</v>
      </c>
      <c r="DC177" s="7">
        <v>9.77</v>
      </c>
      <c r="DD177" s="7">
        <v>-0.9</v>
      </c>
      <c r="DE177" s="7">
        <v>10.6</v>
      </c>
      <c r="DF177" s="9">
        <f>1/3*DF175+2/3*DF178</f>
        <v>9.4</v>
      </c>
      <c r="DG177" s="9">
        <f>1/3*DG175+2/3*DG178</f>
        <v>8.5966666666666658</v>
      </c>
      <c r="DH177" s="7">
        <v>4.04</v>
      </c>
      <c r="DI177" s="7">
        <v>5.3</v>
      </c>
      <c r="DJ177" s="7">
        <v>77.290000000000006</v>
      </c>
      <c r="DK177" s="7">
        <v>2.25</v>
      </c>
      <c r="DL177" s="7">
        <v>-1420.3075449999999</v>
      </c>
      <c r="DM177" s="7">
        <v>39688.25</v>
      </c>
      <c r="DN177" s="7">
        <v>5.6</v>
      </c>
      <c r="DO177" s="7">
        <v>5.7</v>
      </c>
      <c r="DP177" s="7">
        <v>12.8</v>
      </c>
      <c r="DQ177" s="7">
        <v>13.3</v>
      </c>
      <c r="DR177" s="7">
        <v>-1.45</v>
      </c>
      <c r="DS177" s="7">
        <v>-10.72</v>
      </c>
      <c r="DT177" s="7">
        <v>1.85</v>
      </c>
      <c r="DU177" s="7">
        <v>-19.43</v>
      </c>
      <c r="DV177" s="7">
        <v>14.95</v>
      </c>
      <c r="DW177" s="7">
        <v>-86.59</v>
      </c>
      <c r="DX177" s="7">
        <v>-90.09</v>
      </c>
      <c r="DY177" s="7">
        <v>-29.04</v>
      </c>
      <c r="DZ177" s="7">
        <v>0</v>
      </c>
      <c r="EA177" s="9">
        <f>EA170+7/12*(EA182-EA170)</f>
        <v>3.9541666666666666</v>
      </c>
      <c r="EB177" s="7">
        <v>2.9079999999999999</v>
      </c>
      <c r="EC177" s="7">
        <v>4.4010999999999996</v>
      </c>
      <c r="ED177" s="7">
        <v>4.6734</v>
      </c>
      <c r="EE177" s="7">
        <v>5.76</v>
      </c>
      <c r="EF177" s="7">
        <v>3.6</v>
      </c>
      <c r="EG177" s="9">
        <f t="shared" ref="EG177" si="199">EG176/2+EG178/2</f>
        <v>3.4750000000000001</v>
      </c>
      <c r="EH177" s="7">
        <v>3.56</v>
      </c>
      <c r="EI177" s="7">
        <v>3.5990000000000002</v>
      </c>
      <c r="EJ177" s="7">
        <v>3.7425000000000002</v>
      </c>
      <c r="EK177" s="7">
        <v>3.8986999999999998</v>
      </c>
      <c r="EL177" s="7">
        <v>4.75</v>
      </c>
      <c r="EM177" s="7">
        <v>1.9908999999999999</v>
      </c>
      <c r="EN177" s="7">
        <v>-1.2038</v>
      </c>
      <c r="EO177" s="7">
        <v>98.6</v>
      </c>
      <c r="EP177" s="7">
        <v>7.3333333333333304</v>
      </c>
      <c r="EQ177" s="7">
        <v>4.4000000000000004</v>
      </c>
      <c r="ER177" s="7">
        <v>7.2666666666666604</v>
      </c>
      <c r="ES177" s="7">
        <v>8.1333333333333293</v>
      </c>
      <c r="ET177" s="7">
        <v>4.5</v>
      </c>
      <c r="EU177" s="7">
        <v>6.8</v>
      </c>
      <c r="EV177" s="7">
        <v>9.7333333333333307</v>
      </c>
      <c r="EW177" s="7">
        <v>10.233333333333301</v>
      </c>
      <c r="EX177" s="7">
        <v>6.8333333333333304</v>
      </c>
      <c r="EY177" s="7">
        <v>6.2</v>
      </c>
      <c r="EZ177" s="7">
        <v>9.1666666666666607</v>
      </c>
      <c r="FA177" s="7">
        <v>1.6</v>
      </c>
      <c r="FB177" s="7">
        <v>9.1</v>
      </c>
      <c r="FC177" s="7">
        <v>6.4345333333333299</v>
      </c>
      <c r="FD177" s="7">
        <v>5.8818000000000001</v>
      </c>
      <c r="FE177" s="7">
        <v>7.3088666666666597</v>
      </c>
      <c r="FF177" s="7">
        <v>5.6145333333333296</v>
      </c>
      <c r="FG177" s="7">
        <v>391.24180566666598</v>
      </c>
      <c r="FH177" s="7">
        <v>1.4831076666666601</v>
      </c>
      <c r="FI177" s="7">
        <v>198.21311499999999</v>
      </c>
      <c r="FJ177" s="7">
        <v>2.9348019999999999</v>
      </c>
      <c r="FK177" s="7">
        <v>-98.213115000000002</v>
      </c>
      <c r="FL177" s="7">
        <v>-1.4516946666666599</v>
      </c>
      <c r="FM177" s="7">
        <v>4.8306120000000004</v>
      </c>
      <c r="FN177" s="7">
        <v>-2.1137683333333301</v>
      </c>
      <c r="FO177" s="7">
        <v>-2.8078333333334E-2</v>
      </c>
      <c r="FP177" s="7">
        <v>3.9212256666666598</v>
      </c>
      <c r="FQ177" s="7">
        <v>17964.4096746666</v>
      </c>
      <c r="FR177" s="7">
        <v>215.8</v>
      </c>
      <c r="FS177" s="7">
        <v>35.533333333333303</v>
      </c>
      <c r="FT177" s="7">
        <v>142.666666666666</v>
      </c>
      <c r="FU177" s="7">
        <v>37.6</v>
      </c>
      <c r="FV177" s="7">
        <v>14.533333333333299</v>
      </c>
      <c r="FW177" s="7">
        <v>23.066666666666599</v>
      </c>
      <c r="FX177" s="7">
        <v>61.266666666666602</v>
      </c>
      <c r="FY177" s="7">
        <v>52.4</v>
      </c>
      <c r="FZ177" s="7">
        <v>9.4</v>
      </c>
      <c r="GA177" s="7">
        <v>8.5966666666666605</v>
      </c>
    </row>
    <row r="178" spans="1:183" x14ac:dyDescent="0.3">
      <c r="A178" s="6">
        <v>41912</v>
      </c>
      <c r="B178" s="7">
        <v>8</v>
      </c>
      <c r="C178" s="7">
        <v>3.9</v>
      </c>
      <c r="D178" s="7">
        <v>9.1</v>
      </c>
      <c r="E178" s="7">
        <v>2.8</v>
      </c>
      <c r="F178" s="7">
        <v>4.8</v>
      </c>
      <c r="G178" s="7">
        <v>9.3000000000000007</v>
      </c>
      <c r="H178" s="7">
        <v>6.4</v>
      </c>
      <c r="I178" s="7">
        <v>8.8000000000000007</v>
      </c>
      <c r="J178" s="7">
        <v>0.9</v>
      </c>
      <c r="K178" s="7">
        <v>4.12</v>
      </c>
      <c r="L178" s="7">
        <v>2.73</v>
      </c>
      <c r="M178" s="7">
        <v>6.45</v>
      </c>
      <c r="N178" s="7">
        <v>5.22</v>
      </c>
      <c r="O178" s="7">
        <v>4.93</v>
      </c>
      <c r="P178" s="7">
        <v>-10.24</v>
      </c>
      <c r="Q178" s="7">
        <v>-5.4629000000000003</v>
      </c>
      <c r="R178" s="7">
        <v>9.3204999999999991</v>
      </c>
      <c r="S178" s="7">
        <v>-6.1742999999999997</v>
      </c>
      <c r="T178" s="7">
        <v>7.8471000000000002</v>
      </c>
      <c r="U178" s="7">
        <v>0.4</v>
      </c>
      <c r="V178" s="7">
        <v>11</v>
      </c>
      <c r="W178" s="7">
        <v>8.9</v>
      </c>
      <c r="X178" s="7">
        <v>15.1</v>
      </c>
      <c r="Y178" s="7">
        <v>51.1</v>
      </c>
      <c r="Z178" s="7">
        <v>53.6</v>
      </c>
      <c r="AA178" s="7">
        <v>54</v>
      </c>
      <c r="AB178" s="7">
        <v>50.2</v>
      </c>
      <c r="AC178" s="7">
        <v>53.5</v>
      </c>
      <c r="AD178" s="7">
        <v>5.4211999999999998</v>
      </c>
      <c r="AE178" s="7">
        <v>16.100000000000001</v>
      </c>
      <c r="AF178" s="7">
        <v>16.8</v>
      </c>
      <c r="AG178" s="7">
        <v>7.9</v>
      </c>
      <c r="AH178" s="7">
        <v>-0.5</v>
      </c>
      <c r="AI178" s="7">
        <v>-4.9000000000000004</v>
      </c>
      <c r="AJ178" s="7">
        <v>12.4</v>
      </c>
      <c r="AK178" s="7">
        <v>14.1</v>
      </c>
      <c r="AL178" s="7">
        <v>11.2</v>
      </c>
      <c r="AM178" s="7">
        <v>-7</v>
      </c>
      <c r="AN178" s="7">
        <v>16.100000000000001</v>
      </c>
      <c r="AO178" s="7">
        <v>-3</v>
      </c>
      <c r="AP178" s="7">
        <v>18.8</v>
      </c>
      <c r="AQ178" s="7">
        <v>11</v>
      </c>
      <c r="AR178" s="7">
        <v>9.6999999999999993</v>
      </c>
      <c r="AS178" s="7">
        <v>27.7</v>
      </c>
      <c r="AT178" s="7">
        <v>13.7</v>
      </c>
      <c r="AU178" s="7">
        <v>17.399999999999999</v>
      </c>
      <c r="AV178" s="7">
        <v>19.2</v>
      </c>
      <c r="AW178" s="7">
        <v>2.4</v>
      </c>
      <c r="AX178" s="7">
        <v>42</v>
      </c>
      <c r="AY178" s="7">
        <v>55.6</v>
      </c>
      <c r="AZ178" s="7">
        <v>25.8</v>
      </c>
      <c r="BA178" s="7">
        <v>3.6</v>
      </c>
      <c r="BB178" s="7">
        <v>13.8</v>
      </c>
      <c r="BC178" s="7">
        <v>17.5</v>
      </c>
      <c r="BD178" s="7">
        <v>27.8</v>
      </c>
      <c r="BE178" s="7">
        <v>25.1</v>
      </c>
      <c r="BF178" s="7">
        <v>19.399999999999999</v>
      </c>
      <c r="BG178" s="7">
        <v>3.4</v>
      </c>
      <c r="BH178" s="7">
        <v>34.4</v>
      </c>
      <c r="BI178" s="7">
        <v>3.3</v>
      </c>
      <c r="BJ178" s="7">
        <v>12.6</v>
      </c>
      <c r="BK178" s="7">
        <v>37.5</v>
      </c>
      <c r="BL178" s="7">
        <v>38.4</v>
      </c>
      <c r="BM178" s="7">
        <v>24.2</v>
      </c>
      <c r="BN178" s="7">
        <v>9.3000000000000007</v>
      </c>
      <c r="BO178" s="7">
        <v>19</v>
      </c>
      <c r="BP178" s="7">
        <v>23.6</v>
      </c>
      <c r="BQ178" s="7">
        <v>18</v>
      </c>
      <c r="BR178" s="7">
        <v>20.946400000000001</v>
      </c>
      <c r="BS178" s="7">
        <v>13</v>
      </c>
      <c r="BT178" s="7">
        <v>14.4</v>
      </c>
      <c r="BU178" s="7">
        <v>12.5</v>
      </c>
      <c r="BV178" s="7">
        <v>1.9</v>
      </c>
      <c r="BW178" s="7">
        <v>90.5</v>
      </c>
      <c r="BX178" s="7">
        <v>12.5</v>
      </c>
      <c r="BY178" s="7">
        <v>11.3</v>
      </c>
      <c r="BZ178" s="7">
        <v>22.8</v>
      </c>
      <c r="CA178" s="7">
        <v>22.8</v>
      </c>
      <c r="CB178" s="7">
        <v>3</v>
      </c>
      <c r="CC178" s="7">
        <v>12.5</v>
      </c>
      <c r="CD178" s="7">
        <v>-4.5999999999999996</v>
      </c>
      <c r="CE178" s="7">
        <v>11.5</v>
      </c>
      <c r="CF178" s="7">
        <v>30.5</v>
      </c>
      <c r="CG178" s="7">
        <v>94.72</v>
      </c>
      <c r="CH178" s="7">
        <v>2.2999999999999998</v>
      </c>
      <c r="CI178" s="7">
        <v>-9.3000000000000007</v>
      </c>
      <c r="CJ178" s="7">
        <v>11.5</v>
      </c>
      <c r="CK178" s="7">
        <v>7.2</v>
      </c>
      <c r="CL178" s="7">
        <v>-8.6</v>
      </c>
      <c r="CM178" s="7">
        <v>-10.3</v>
      </c>
      <c r="CN178" s="7">
        <v>-9.5</v>
      </c>
      <c r="CO178" s="7">
        <v>7</v>
      </c>
      <c r="CP178" s="7">
        <v>-6</v>
      </c>
      <c r="CQ178" s="7">
        <v>-9.6</v>
      </c>
      <c r="CR178" s="7">
        <v>-1.2</v>
      </c>
      <c r="CS178" s="7">
        <v>-1.3</v>
      </c>
      <c r="CT178" s="7">
        <v>0.4</v>
      </c>
      <c r="CU178" s="7">
        <v>-0.7</v>
      </c>
      <c r="CV178" s="7">
        <v>-2</v>
      </c>
      <c r="CW178" s="7">
        <v>11.567600000000001</v>
      </c>
      <c r="CX178" s="7">
        <v>11.402672000000001</v>
      </c>
      <c r="CY178" s="7">
        <v>12.520640999999999</v>
      </c>
      <c r="CZ178" s="7">
        <v>11.922734999999999</v>
      </c>
      <c r="DA178" s="7">
        <v>8.6760210000000004</v>
      </c>
      <c r="DB178" s="7">
        <v>8.5500000000000007</v>
      </c>
      <c r="DC178" s="7">
        <v>9.19</v>
      </c>
      <c r="DD178" s="7">
        <v>-0.5</v>
      </c>
      <c r="DE178" s="7">
        <v>10.8</v>
      </c>
      <c r="DF178" s="7">
        <v>9.3000000000000007</v>
      </c>
      <c r="DG178" s="7">
        <v>8.3000000000000007</v>
      </c>
      <c r="DH178" s="7">
        <v>2.4700000000000002</v>
      </c>
      <c r="DI178" s="7">
        <v>6.7</v>
      </c>
      <c r="DJ178" s="7">
        <v>111.57</v>
      </c>
      <c r="DK178" s="7">
        <v>3.3</v>
      </c>
      <c r="DL178" s="7">
        <v>-1551.45733</v>
      </c>
      <c r="DM178" s="7">
        <v>38877</v>
      </c>
      <c r="DN178" s="7">
        <v>4.2</v>
      </c>
      <c r="DO178" s="7">
        <v>4.8</v>
      </c>
      <c r="DP178" s="7">
        <v>12.9</v>
      </c>
      <c r="DQ178" s="7">
        <v>13.2</v>
      </c>
      <c r="DR178" s="7">
        <v>8.92</v>
      </c>
      <c r="DS178" s="7">
        <v>9.27</v>
      </c>
      <c r="DT178" s="7">
        <v>5.0999999999999996</v>
      </c>
      <c r="DU178" s="7">
        <v>-15.14</v>
      </c>
      <c r="DV178" s="7">
        <v>27.35</v>
      </c>
      <c r="DW178" s="7">
        <v>-43.29</v>
      </c>
      <c r="DX178" s="7">
        <v>-133.75</v>
      </c>
      <c r="DY178" s="7">
        <v>6.99</v>
      </c>
      <c r="DZ178" s="7">
        <v>0</v>
      </c>
      <c r="EA178" s="9">
        <f>EA170+8/12*(EA182-EA170)</f>
        <v>3.9333333333333331</v>
      </c>
      <c r="EB178" s="7">
        <v>2.5325000000000002</v>
      </c>
      <c r="EC178" s="7">
        <v>4.4001000000000001</v>
      </c>
      <c r="ED178" s="7">
        <v>4.9000000000000004</v>
      </c>
      <c r="EE178" s="7">
        <v>5.76</v>
      </c>
      <c r="EF178" s="7">
        <v>3.3472</v>
      </c>
      <c r="EG178" s="7">
        <v>3.2</v>
      </c>
      <c r="EH178" s="7">
        <v>3.37</v>
      </c>
      <c r="EI178" s="7">
        <v>3.2</v>
      </c>
      <c r="EJ178" s="7">
        <v>3.38</v>
      </c>
      <c r="EK178" s="7">
        <v>3.4973000000000001</v>
      </c>
      <c r="EL178" s="7">
        <v>4.6904000000000003</v>
      </c>
      <c r="EM178" s="7">
        <v>1.6274999999999999</v>
      </c>
      <c r="EN178" s="7">
        <v>-1.7996000000000001</v>
      </c>
      <c r="EO178" s="7">
        <v>97.6</v>
      </c>
      <c r="EP178" s="7">
        <v>7.2</v>
      </c>
      <c r="EQ178" s="7">
        <v>4.5999999999999996</v>
      </c>
      <c r="ER178" s="7">
        <v>7.0999999999999899</v>
      </c>
      <c r="ES178" s="7">
        <v>8.1</v>
      </c>
      <c r="ET178" s="7">
        <v>4.7</v>
      </c>
      <c r="EU178" s="7">
        <v>6.6</v>
      </c>
      <c r="EV178" s="7">
        <v>9.6</v>
      </c>
      <c r="EW178" s="7">
        <v>10.1</v>
      </c>
      <c r="EX178" s="7">
        <v>6.6</v>
      </c>
      <c r="EY178" s="7">
        <v>6.1</v>
      </c>
      <c r="EZ178" s="7">
        <v>9.6</v>
      </c>
      <c r="FA178" s="7">
        <v>1.1000000000000001</v>
      </c>
      <c r="FB178" s="7">
        <v>9.1</v>
      </c>
      <c r="FC178" s="7">
        <v>6.056</v>
      </c>
      <c r="FD178" s="7">
        <v>5.2572000000000001</v>
      </c>
      <c r="FE178" s="7">
        <v>6.6394999999999902</v>
      </c>
      <c r="FF178" s="7">
        <v>5.6440000000000001</v>
      </c>
      <c r="FG178" s="7">
        <v>386.16807799999998</v>
      </c>
      <c r="FH178" s="7">
        <v>1.43475499999999</v>
      </c>
      <c r="FI178" s="7">
        <v>203.29179300000001</v>
      </c>
      <c r="FJ178" s="7">
        <v>2.9167390000000002</v>
      </c>
      <c r="FK178" s="7">
        <v>-103.291793</v>
      </c>
      <c r="FL178" s="7">
        <v>-1.48198399999999</v>
      </c>
      <c r="FM178" s="7">
        <v>5.1806029999999996</v>
      </c>
      <c r="FN178" s="7">
        <v>-2.3382230000000002</v>
      </c>
      <c r="FO178" s="7">
        <v>-0.143653000000001</v>
      </c>
      <c r="FP178" s="7">
        <v>3.9002319999999902</v>
      </c>
      <c r="FQ178" s="7">
        <v>17718.970146</v>
      </c>
      <c r="FR178" s="7">
        <v>215.8</v>
      </c>
      <c r="FS178" s="7">
        <v>35.700000000000003</v>
      </c>
      <c r="FT178" s="7">
        <v>142.1</v>
      </c>
      <c r="FU178" s="7">
        <v>38</v>
      </c>
      <c r="FV178" s="7">
        <v>14.6</v>
      </c>
      <c r="FW178" s="7">
        <v>23.4</v>
      </c>
      <c r="FX178" s="7">
        <v>59.8</v>
      </c>
      <c r="FY178" s="7">
        <v>52.2</v>
      </c>
      <c r="FZ178" s="7">
        <v>9.3000000000000007</v>
      </c>
      <c r="GA178" s="7">
        <v>8.2999999999999901</v>
      </c>
    </row>
    <row r="179" spans="1:183" x14ac:dyDescent="0.3">
      <c r="A179" s="6">
        <v>41943</v>
      </c>
      <c r="B179" s="7">
        <v>7.7</v>
      </c>
      <c r="C179" s="7">
        <v>4.7</v>
      </c>
      <c r="D179" s="7">
        <v>8.5</v>
      </c>
      <c r="E179" s="7">
        <v>2.9</v>
      </c>
      <c r="F179" s="7">
        <v>5.5</v>
      </c>
      <c r="G179" s="7">
        <v>9.1</v>
      </c>
      <c r="H179" s="7">
        <v>5.7</v>
      </c>
      <c r="I179" s="7">
        <v>8.6999999999999993</v>
      </c>
      <c r="J179" s="7">
        <v>0.43</v>
      </c>
      <c r="K179" s="7">
        <v>1.9</v>
      </c>
      <c r="L179" s="7">
        <v>3.0526409999999999</v>
      </c>
      <c r="M179" s="7">
        <v>-11.445128</v>
      </c>
      <c r="N179" s="7">
        <v>2.8365269999999998</v>
      </c>
      <c r="O179" s="7">
        <v>9.0848589999999998</v>
      </c>
      <c r="P179" s="7">
        <v>1.0116769999999999</v>
      </c>
      <c r="Q179" s="7">
        <v>-6.1677</v>
      </c>
      <c r="R179" s="7">
        <v>9.2146000000000008</v>
      </c>
      <c r="S179" s="7">
        <v>-7.4568000000000003</v>
      </c>
      <c r="T179" s="7">
        <v>6.5026999999999999</v>
      </c>
      <c r="U179" s="7">
        <v>-2.1</v>
      </c>
      <c r="V179" s="7">
        <v>11.1</v>
      </c>
      <c r="W179" s="7">
        <v>8.6999999999999993</v>
      </c>
      <c r="X179" s="7">
        <v>14.4</v>
      </c>
      <c r="Y179" s="7">
        <v>50.8</v>
      </c>
      <c r="Z179" s="7">
        <v>53.1</v>
      </c>
      <c r="AA179" s="7">
        <v>53.8</v>
      </c>
      <c r="AB179" s="7">
        <v>50.4</v>
      </c>
      <c r="AC179" s="7">
        <v>52.9</v>
      </c>
      <c r="AD179" s="7">
        <v>4.2685000000000004</v>
      </c>
      <c r="AE179" s="7">
        <v>15.9</v>
      </c>
      <c r="AF179" s="7">
        <v>16.600000000000001</v>
      </c>
      <c r="AG179" s="7">
        <v>8.6</v>
      </c>
      <c r="AH179" s="7">
        <v>-0.2</v>
      </c>
      <c r="AI179" s="7">
        <v>-3.4</v>
      </c>
      <c r="AJ179" s="7">
        <v>12.4</v>
      </c>
      <c r="AK179" s="7">
        <v>14.3</v>
      </c>
      <c r="AL179" s="7">
        <v>11.2</v>
      </c>
      <c r="AM179" s="7">
        <v>-7.1</v>
      </c>
      <c r="AN179" s="7">
        <v>16</v>
      </c>
      <c r="AO179" s="7">
        <v>-3.4</v>
      </c>
      <c r="AP179" s="7">
        <v>18.399999999999999</v>
      </c>
      <c r="AQ179" s="7">
        <v>11.3</v>
      </c>
      <c r="AR179" s="7">
        <v>10.1</v>
      </c>
      <c r="AS179" s="7">
        <v>28.9</v>
      </c>
      <c r="AT179" s="7">
        <v>13.4</v>
      </c>
      <c r="AU179" s="7">
        <v>17.399999999999999</v>
      </c>
      <c r="AV179" s="7">
        <v>19</v>
      </c>
      <c r="AW179" s="7">
        <v>2.4</v>
      </c>
      <c r="AX179" s="7">
        <v>41.9</v>
      </c>
      <c r="AY179" s="7">
        <v>55.7</v>
      </c>
      <c r="AZ179" s="7">
        <v>26.5</v>
      </c>
      <c r="BA179" s="7">
        <v>2.2000000000000002</v>
      </c>
      <c r="BB179" s="7">
        <v>13.5</v>
      </c>
      <c r="BC179" s="7">
        <v>17.7</v>
      </c>
      <c r="BD179" s="7">
        <v>28.9</v>
      </c>
      <c r="BE179" s="7">
        <v>25</v>
      </c>
      <c r="BF179" s="7">
        <v>19.8</v>
      </c>
      <c r="BG179" s="7">
        <v>3</v>
      </c>
      <c r="BH179" s="7">
        <v>35.6</v>
      </c>
      <c r="BI179" s="7">
        <v>6.1</v>
      </c>
      <c r="BJ179" s="7">
        <v>12.4</v>
      </c>
      <c r="BK179" s="7">
        <v>35.200000000000003</v>
      </c>
      <c r="BL179" s="7">
        <v>37.799999999999997</v>
      </c>
      <c r="BM179" s="7">
        <v>24.8</v>
      </c>
      <c r="BN179" s="7">
        <v>11.8</v>
      </c>
      <c r="BO179" s="7">
        <v>19.7</v>
      </c>
      <c r="BP179" s="7">
        <v>25</v>
      </c>
      <c r="BQ179" s="7">
        <v>17.100000000000001</v>
      </c>
      <c r="BR179" s="7">
        <v>21.38</v>
      </c>
      <c r="BS179" s="7">
        <v>9.3000000000000007</v>
      </c>
      <c r="BT179" s="7">
        <v>13.7</v>
      </c>
      <c r="BU179" s="7">
        <v>11.5</v>
      </c>
      <c r="BV179" s="7">
        <v>1.3</v>
      </c>
      <c r="BW179" s="7">
        <v>-12.2</v>
      </c>
      <c r="BX179" s="7">
        <v>12.4</v>
      </c>
      <c r="BY179" s="7">
        <v>11.1</v>
      </c>
      <c r="BZ179" s="7">
        <v>23.8</v>
      </c>
      <c r="CA179" s="7">
        <v>23.4</v>
      </c>
      <c r="CB179" s="7">
        <v>2.4</v>
      </c>
      <c r="CC179" s="7">
        <v>12.4</v>
      </c>
      <c r="CD179" s="7">
        <v>1.2</v>
      </c>
      <c r="CE179" s="7">
        <v>20.399999999999999</v>
      </c>
      <c r="CF179" s="7">
        <v>32</v>
      </c>
      <c r="CG179" s="7">
        <v>94.76</v>
      </c>
      <c r="CH179" s="7">
        <v>3.1</v>
      </c>
      <c r="CI179" s="7">
        <v>-5.5</v>
      </c>
      <c r="CJ179" s="7">
        <v>12.3</v>
      </c>
      <c r="CK179" s="7">
        <v>7.6</v>
      </c>
      <c r="CL179" s="7">
        <v>-7.8</v>
      </c>
      <c r="CM179" s="7">
        <v>-9.5</v>
      </c>
      <c r="CN179" s="7">
        <v>-9.9</v>
      </c>
      <c r="CO179" s="7">
        <v>8.1999999999999993</v>
      </c>
      <c r="CP179" s="7">
        <v>-5.0999999999999996</v>
      </c>
      <c r="CQ179" s="7">
        <v>-8.6</v>
      </c>
      <c r="CR179" s="7">
        <v>-2.6</v>
      </c>
      <c r="CS179" s="7">
        <v>-2.5</v>
      </c>
      <c r="CT179" s="7">
        <v>-0.5</v>
      </c>
      <c r="CU179" s="7">
        <v>-1.9</v>
      </c>
      <c r="CV179" s="7">
        <v>-3.3</v>
      </c>
      <c r="CW179" s="7">
        <v>11.520799999999999</v>
      </c>
      <c r="CX179" s="7">
        <v>11.378431000000001</v>
      </c>
      <c r="CY179" s="7">
        <v>12.448145999999999</v>
      </c>
      <c r="CZ179" s="7">
        <v>11.74812</v>
      </c>
      <c r="DA179" s="7">
        <v>9.7295069999999999</v>
      </c>
      <c r="DB179" s="7">
        <v>8.2836099999999995</v>
      </c>
      <c r="DC179" s="7">
        <v>8.7324990000000007</v>
      </c>
      <c r="DD179" s="7">
        <v>2.1</v>
      </c>
      <c r="DE179" s="7">
        <v>10.8</v>
      </c>
      <c r="DF179" s="9">
        <f>2/3*DF178+1/3*DF181</f>
        <v>9.1999999999999993</v>
      </c>
      <c r="DG179" s="9">
        <f>2/3*DG178+1/3*DG181</f>
        <v>9.129999999999999</v>
      </c>
      <c r="DH179" s="7">
        <v>2.82</v>
      </c>
      <c r="DI179" s="7">
        <v>4.5</v>
      </c>
      <c r="DJ179" s="7">
        <v>47.25</v>
      </c>
      <c r="DK179" s="7">
        <v>3.8</v>
      </c>
      <c r="DL179" s="7">
        <v>-1526.6178379999999</v>
      </c>
      <c r="DM179" s="7">
        <v>38529.18</v>
      </c>
      <c r="DN179" s="7">
        <v>3.8</v>
      </c>
      <c r="DO179" s="7">
        <v>3.2</v>
      </c>
      <c r="DP179" s="7">
        <v>12.6</v>
      </c>
      <c r="DQ179" s="7">
        <v>13.2</v>
      </c>
      <c r="DR179" s="7">
        <v>8.36</v>
      </c>
      <c r="DS179" s="7">
        <v>-11.04</v>
      </c>
      <c r="DT179" s="7">
        <v>15.19</v>
      </c>
      <c r="DU179" s="7">
        <v>-22.65</v>
      </c>
      <c r="DV179" s="7">
        <v>29.24</v>
      </c>
      <c r="DW179" s="7">
        <v>-53.66</v>
      </c>
      <c r="DX179" s="7">
        <v>116.73</v>
      </c>
      <c r="DY179" s="7">
        <v>8.8000000000000007</v>
      </c>
      <c r="DZ179" s="7">
        <v>0</v>
      </c>
      <c r="EA179" s="9">
        <f>EA170+9/12*(EA182-EA170)</f>
        <v>3.9125000000000001</v>
      </c>
      <c r="EB179" s="7">
        <v>2.5590000000000002</v>
      </c>
      <c r="EC179" s="7">
        <v>4.0000999999999998</v>
      </c>
      <c r="ED179" s="7">
        <v>4.3723999999999998</v>
      </c>
      <c r="EE179" s="7">
        <v>5.76</v>
      </c>
      <c r="EF179" s="7">
        <v>3.1</v>
      </c>
      <c r="EG179" s="7">
        <v>3.07</v>
      </c>
      <c r="EH179" s="7">
        <v>3.04</v>
      </c>
      <c r="EI179" s="7">
        <v>3.1126999999999998</v>
      </c>
      <c r="EJ179" s="7">
        <v>3.24</v>
      </c>
      <c r="EK179" s="7">
        <v>3.4601000000000002</v>
      </c>
      <c r="EL179" s="7">
        <v>4.4249999999999998</v>
      </c>
      <c r="EM179" s="7">
        <v>1.6011</v>
      </c>
      <c r="EN179" s="7">
        <v>-2.2427999999999999</v>
      </c>
      <c r="EO179" s="7">
        <v>96.9</v>
      </c>
      <c r="EP179" s="7">
        <v>7.2333333333333298</v>
      </c>
      <c r="EQ179" s="7">
        <v>4.36666666666666</v>
      </c>
      <c r="ER179" s="7">
        <v>6.9666666666666597</v>
      </c>
      <c r="ES179" s="7">
        <v>8.36666666666666</v>
      </c>
      <c r="ET179" s="7">
        <v>4.5</v>
      </c>
      <c r="EU179" s="7">
        <v>6.4666666666666597</v>
      </c>
      <c r="EV179" s="7">
        <v>9.5</v>
      </c>
      <c r="EW179" s="7">
        <v>10</v>
      </c>
      <c r="EX179" s="7">
        <v>6.8333333333333304</v>
      </c>
      <c r="EY179" s="7">
        <v>6.1333333333333302</v>
      </c>
      <c r="EZ179" s="7">
        <v>11.3666666666666</v>
      </c>
      <c r="FA179" s="7">
        <v>1.4</v>
      </c>
      <c r="FB179" s="7">
        <v>9.1666666666666607</v>
      </c>
      <c r="FC179" s="7">
        <v>5.7592333333333299</v>
      </c>
      <c r="FD179" s="7">
        <v>4.8051333333333304</v>
      </c>
      <c r="FE179" s="7">
        <v>6.04233333333333</v>
      </c>
      <c r="FF179" s="7">
        <v>5.7626666666666599</v>
      </c>
      <c r="FG179" s="7">
        <v>318.30537800000002</v>
      </c>
      <c r="FH179" s="7">
        <v>1.1626209999999999</v>
      </c>
      <c r="FI179" s="7">
        <v>275.34118166666599</v>
      </c>
      <c r="FJ179" s="7">
        <v>2.80903233333333</v>
      </c>
      <c r="FK179" s="7">
        <v>-175.34118166666599</v>
      </c>
      <c r="FL179" s="7">
        <v>-1.6464113333333299</v>
      </c>
      <c r="FM179" s="7">
        <v>5.1130453333333303</v>
      </c>
      <c r="FN179" s="7">
        <v>-2.1723029999999999</v>
      </c>
      <c r="FO179" s="7">
        <v>-0.34720066666666699</v>
      </c>
      <c r="FP179" s="7">
        <v>4.0407186666666597</v>
      </c>
      <c r="FQ179" s="7">
        <v>17180.344789999999</v>
      </c>
      <c r="FR179" s="7">
        <v>216.3</v>
      </c>
      <c r="FS179" s="7">
        <v>35.799999999999997</v>
      </c>
      <c r="FT179" s="7">
        <v>142.23333333333301</v>
      </c>
      <c r="FU179" s="7">
        <v>38.266666666666602</v>
      </c>
      <c r="FV179" s="7">
        <v>14.7</v>
      </c>
      <c r="FW179" s="7">
        <v>23.566666666666599</v>
      </c>
      <c r="FX179" s="7">
        <v>60.1666666666666</v>
      </c>
      <c r="FY179" s="7">
        <v>52.766666666666602</v>
      </c>
      <c r="FZ179" s="7">
        <v>9.1999999999999993</v>
      </c>
      <c r="GA179" s="7">
        <v>9.1300000000000008</v>
      </c>
    </row>
    <row r="180" spans="1:183" x14ac:dyDescent="0.3">
      <c r="A180" s="6">
        <v>41973</v>
      </c>
      <c r="B180" s="7">
        <v>7.2</v>
      </c>
      <c r="C180" s="7">
        <v>3</v>
      </c>
      <c r="D180" s="7">
        <v>8.1</v>
      </c>
      <c r="E180" s="7">
        <v>3.2</v>
      </c>
      <c r="F180" s="7">
        <v>2.8</v>
      </c>
      <c r="G180" s="7">
        <v>8.6999999999999993</v>
      </c>
      <c r="H180" s="7">
        <v>4.4000000000000004</v>
      </c>
      <c r="I180" s="7">
        <v>8.6999999999999993</v>
      </c>
      <c r="J180" s="7">
        <v>0.35</v>
      </c>
      <c r="K180" s="7">
        <v>0.6</v>
      </c>
      <c r="L180" s="7">
        <v>3.2825579999999999</v>
      </c>
      <c r="M180" s="7">
        <v>-6.4737150000000003</v>
      </c>
      <c r="N180" s="7">
        <v>2.7114370000000001</v>
      </c>
      <c r="O180" s="7">
        <v>6.9589660000000002</v>
      </c>
      <c r="P180" s="7">
        <v>5.2031689999999999</v>
      </c>
      <c r="Q180" s="7">
        <v>-6.4869000000000003</v>
      </c>
      <c r="R180" s="7">
        <v>9.6334</v>
      </c>
      <c r="S180" s="7">
        <v>-6.3859000000000004</v>
      </c>
      <c r="T180" s="7">
        <v>7.6936999999999998</v>
      </c>
      <c r="U180" s="7">
        <v>-4.2</v>
      </c>
      <c r="V180" s="7">
        <v>10.8</v>
      </c>
      <c r="W180" s="7">
        <v>7.5</v>
      </c>
      <c r="X180" s="7">
        <v>13.6</v>
      </c>
      <c r="Y180" s="7">
        <v>50.3</v>
      </c>
      <c r="Z180" s="7">
        <v>52.5</v>
      </c>
      <c r="AA180" s="7">
        <v>53.9</v>
      </c>
      <c r="AB180" s="7">
        <v>50</v>
      </c>
      <c r="AC180" s="7">
        <v>53</v>
      </c>
      <c r="AD180" s="7">
        <v>4.3051000000000004</v>
      </c>
      <c r="AE180" s="7">
        <v>15.8</v>
      </c>
      <c r="AF180" s="7">
        <v>16.399999999999999</v>
      </c>
      <c r="AG180" s="7">
        <v>9.1999999999999993</v>
      </c>
      <c r="AH180" s="7">
        <v>0</v>
      </c>
      <c r="AI180" s="7">
        <v>-1.2</v>
      </c>
      <c r="AJ180" s="7">
        <v>11.5</v>
      </c>
      <c r="AK180" s="7">
        <v>14</v>
      </c>
      <c r="AL180" s="7">
        <v>11.2</v>
      </c>
      <c r="AM180" s="7">
        <v>-7.6</v>
      </c>
      <c r="AN180" s="7">
        <v>14.8</v>
      </c>
      <c r="AO180" s="7">
        <v>-3.7</v>
      </c>
      <c r="AP180" s="7">
        <v>17.8</v>
      </c>
      <c r="AQ180" s="7">
        <v>12.5</v>
      </c>
      <c r="AR180" s="7">
        <v>10.1</v>
      </c>
      <c r="AS180" s="7">
        <v>29.9</v>
      </c>
      <c r="AT180" s="7">
        <v>13.3</v>
      </c>
      <c r="AU180" s="7">
        <v>17.100000000000001</v>
      </c>
      <c r="AV180" s="7">
        <v>19.2</v>
      </c>
      <c r="AW180" s="7">
        <v>2.4</v>
      </c>
      <c r="AX180" s="7">
        <v>41.7</v>
      </c>
      <c r="AY180" s="7">
        <v>55.9</v>
      </c>
      <c r="AZ180" s="7">
        <v>27.8</v>
      </c>
      <c r="BA180" s="7">
        <v>1.4</v>
      </c>
      <c r="BB180" s="7">
        <v>13.5</v>
      </c>
      <c r="BC180" s="7">
        <v>17.399999999999999</v>
      </c>
      <c r="BD180" s="7">
        <v>28</v>
      </c>
      <c r="BE180" s="7">
        <v>24</v>
      </c>
      <c r="BF180" s="7">
        <v>18.5</v>
      </c>
      <c r="BG180" s="7">
        <v>4</v>
      </c>
      <c r="BH180" s="7">
        <v>34.200000000000003</v>
      </c>
      <c r="BI180" s="7">
        <v>6.4</v>
      </c>
      <c r="BJ180" s="7">
        <v>12.2</v>
      </c>
      <c r="BK180" s="7">
        <v>33.200000000000003</v>
      </c>
      <c r="BL180" s="7">
        <v>37.4</v>
      </c>
      <c r="BM180" s="7">
        <v>25</v>
      </c>
      <c r="BN180" s="7">
        <v>13.6</v>
      </c>
      <c r="BO180" s="7">
        <v>20.7</v>
      </c>
      <c r="BP180" s="7">
        <v>25.6</v>
      </c>
      <c r="BQ180" s="7">
        <v>17.5</v>
      </c>
      <c r="BR180" s="7">
        <v>20.878</v>
      </c>
      <c r="BS180" s="7">
        <v>12.7</v>
      </c>
      <c r="BT180" s="7">
        <v>13.5</v>
      </c>
      <c r="BU180" s="7">
        <v>11.1</v>
      </c>
      <c r="BV180" s="7">
        <v>22.2</v>
      </c>
      <c r="BW180" s="7">
        <v>-26.1</v>
      </c>
      <c r="BX180" s="7">
        <v>11.9</v>
      </c>
      <c r="BY180" s="7">
        <v>10.5</v>
      </c>
      <c r="BZ180" s="7">
        <v>24.6</v>
      </c>
      <c r="CA180" s="7">
        <v>22</v>
      </c>
      <c r="CB180" s="7">
        <v>2.7</v>
      </c>
      <c r="CC180" s="7">
        <v>11.9</v>
      </c>
      <c r="CD180" s="7">
        <v>-14.5</v>
      </c>
      <c r="CE180" s="7">
        <v>-0.1</v>
      </c>
      <c r="CF180" s="7">
        <v>34.4</v>
      </c>
      <c r="CG180" s="7">
        <v>94.3</v>
      </c>
      <c r="CH180" s="7">
        <v>0.6</v>
      </c>
      <c r="CI180" s="7">
        <v>-9</v>
      </c>
      <c r="CJ180" s="7">
        <v>10.1</v>
      </c>
      <c r="CK180" s="7">
        <v>8.1</v>
      </c>
      <c r="CL180" s="7">
        <v>-8.1999999999999993</v>
      </c>
      <c r="CM180" s="7">
        <v>-10</v>
      </c>
      <c r="CN180" s="7">
        <v>-9.1999999999999993</v>
      </c>
      <c r="CO180" s="7">
        <v>7.1</v>
      </c>
      <c r="CP180" s="7">
        <v>-5.4</v>
      </c>
      <c r="CQ180" s="7">
        <v>-8.4</v>
      </c>
      <c r="CR180" s="7">
        <v>-3.7</v>
      </c>
      <c r="CS180" s="7">
        <v>-3.3</v>
      </c>
      <c r="CT180" s="7">
        <v>-1.2</v>
      </c>
      <c r="CU180" s="7">
        <v>-2.6</v>
      </c>
      <c r="CV180" s="7">
        <v>-4.0999999999999996</v>
      </c>
      <c r="CW180" s="7">
        <v>11.720800000000001</v>
      </c>
      <c r="CX180" s="7">
        <v>11.598697</v>
      </c>
      <c r="CY180" s="7">
        <v>12.510694000000001</v>
      </c>
      <c r="CZ180" s="7">
        <v>11.956832</v>
      </c>
      <c r="DA180" s="7">
        <v>9.8176480000000002</v>
      </c>
      <c r="DB180" s="7">
        <v>8.7105599999999992</v>
      </c>
      <c r="DC180" s="7">
        <v>9.1600590000000004</v>
      </c>
      <c r="DD180" s="7">
        <v>2.4</v>
      </c>
      <c r="DE180" s="7">
        <v>11.2</v>
      </c>
      <c r="DF180" s="9">
        <f>1/3*DF178+2/3*DF181</f>
        <v>9.1</v>
      </c>
      <c r="DG180" s="9">
        <f>1/3*DG178+2/3*DG181</f>
        <v>9.9599999999999991</v>
      </c>
      <c r="DH180" s="7">
        <v>2.2999999999999998</v>
      </c>
      <c r="DI180" s="7">
        <v>2</v>
      </c>
      <c r="DJ180" s="7">
        <v>62.25</v>
      </c>
      <c r="DK180" s="7">
        <v>3.37</v>
      </c>
      <c r="DL180" s="7">
        <v>-1535.217969</v>
      </c>
      <c r="DM180" s="7">
        <v>38473.54</v>
      </c>
      <c r="DN180" s="7">
        <v>3.5</v>
      </c>
      <c r="DO180" s="7">
        <v>3.2</v>
      </c>
      <c r="DP180" s="7">
        <v>12.3</v>
      </c>
      <c r="DQ180" s="7">
        <v>13.4</v>
      </c>
      <c r="DR180" s="7">
        <v>36.520000000000003</v>
      </c>
      <c r="DS180" s="7">
        <v>6.45</v>
      </c>
      <c r="DT180" s="7">
        <v>75.97</v>
      </c>
      <c r="DU180" s="7">
        <v>-4.93</v>
      </c>
      <c r="DV180" s="7">
        <v>65.84</v>
      </c>
      <c r="DW180" s="7">
        <v>22.64</v>
      </c>
      <c r="DX180" s="7">
        <v>12.25</v>
      </c>
      <c r="DY180" s="7">
        <v>-152.63999999999999</v>
      </c>
      <c r="DZ180" s="7">
        <v>0</v>
      </c>
      <c r="EA180" s="9">
        <f>EA170+10/12*(EA182-EA170)</f>
        <v>3.8916666666666666</v>
      </c>
      <c r="EB180" s="7">
        <v>2.6080000000000001</v>
      </c>
      <c r="EC180" s="7">
        <v>4.1006</v>
      </c>
      <c r="ED180" s="7">
        <v>4.1502999999999997</v>
      </c>
      <c r="EE180" s="7">
        <v>5.51</v>
      </c>
      <c r="EF180" s="7">
        <v>3.2524999999999999</v>
      </c>
      <c r="EG180" s="7">
        <v>3.1577999999999999</v>
      </c>
      <c r="EH180" s="7">
        <v>2.89</v>
      </c>
      <c r="EI180" s="7">
        <v>2.8691</v>
      </c>
      <c r="EJ180" s="7">
        <v>2.9209999999999998</v>
      </c>
      <c r="EK180" s="7">
        <v>3.0788000000000002</v>
      </c>
      <c r="EL180" s="7">
        <v>4.3</v>
      </c>
      <c r="EM180" s="7">
        <v>1.4393</v>
      </c>
      <c r="EN180" s="7">
        <v>-2.6928000000000001</v>
      </c>
      <c r="EO180" s="7">
        <v>96.4</v>
      </c>
      <c r="EP180" s="7">
        <v>7.2666666666666604</v>
      </c>
      <c r="EQ180" s="7">
        <v>4.1333333333333302</v>
      </c>
      <c r="ER180" s="7">
        <v>6.8333333333333304</v>
      </c>
      <c r="ES180" s="7">
        <v>8.6333333333333293</v>
      </c>
      <c r="ET180" s="7">
        <v>4.3</v>
      </c>
      <c r="EU180" s="7">
        <v>6.3333333333333304</v>
      </c>
      <c r="EV180" s="7">
        <v>9.4</v>
      </c>
      <c r="EW180" s="7">
        <v>9.9</v>
      </c>
      <c r="EX180" s="7">
        <v>7.0666666666666602</v>
      </c>
      <c r="EY180" s="7">
        <v>6.1666666666666599</v>
      </c>
      <c r="EZ180" s="7">
        <v>13.133333333333301</v>
      </c>
      <c r="FA180" s="7">
        <v>1.7</v>
      </c>
      <c r="FB180" s="7">
        <v>9.2333333333333307</v>
      </c>
      <c r="FC180" s="7">
        <v>5.4624666666666597</v>
      </c>
      <c r="FD180" s="7">
        <v>4.3530666666666598</v>
      </c>
      <c r="FE180" s="7">
        <v>5.44516666666666</v>
      </c>
      <c r="FF180" s="7">
        <v>5.8813333333333304</v>
      </c>
      <c r="FG180" s="7">
        <v>250.442678</v>
      </c>
      <c r="FH180" s="7">
        <v>0.89048700000000003</v>
      </c>
      <c r="FI180" s="7">
        <v>347.39057033333302</v>
      </c>
      <c r="FJ180" s="7">
        <v>2.7013256666666599</v>
      </c>
      <c r="FK180" s="7">
        <v>-247.39057033333299</v>
      </c>
      <c r="FL180" s="7">
        <v>-1.81083866666666</v>
      </c>
      <c r="FM180" s="7">
        <v>5.0454876666666602</v>
      </c>
      <c r="FN180" s="7">
        <v>-2.006383</v>
      </c>
      <c r="FO180" s="7">
        <v>-0.55074833333333395</v>
      </c>
      <c r="FP180" s="7">
        <v>4.1812053333333301</v>
      </c>
      <c r="FQ180" s="7">
        <v>16641.719433999999</v>
      </c>
      <c r="FR180" s="7">
        <v>216.8</v>
      </c>
      <c r="FS180" s="7">
        <v>35.9</v>
      </c>
      <c r="FT180" s="7">
        <v>142.36666666666599</v>
      </c>
      <c r="FU180" s="7">
        <v>38.533333333333303</v>
      </c>
      <c r="FV180" s="7">
        <v>14.8</v>
      </c>
      <c r="FW180" s="7">
        <v>23.733333333333299</v>
      </c>
      <c r="FX180" s="7">
        <v>60.533333333333303</v>
      </c>
      <c r="FY180" s="7">
        <v>53.3333333333333</v>
      </c>
      <c r="FZ180" s="7">
        <v>9.1</v>
      </c>
      <c r="GA180" s="7">
        <v>9.9600000000000009</v>
      </c>
    </row>
    <row r="181" spans="1:183" x14ac:dyDescent="0.3">
      <c r="A181" s="6">
        <v>42004</v>
      </c>
      <c r="B181" s="7">
        <v>7.9</v>
      </c>
      <c r="C181" s="7">
        <v>3.4</v>
      </c>
      <c r="D181" s="7">
        <v>8.9</v>
      </c>
      <c r="E181" s="7">
        <v>3.7</v>
      </c>
      <c r="F181" s="7">
        <v>3.8</v>
      </c>
      <c r="G181" s="7">
        <v>9.3000000000000007</v>
      </c>
      <c r="H181" s="7">
        <v>5.4</v>
      </c>
      <c r="I181" s="7">
        <v>9.5</v>
      </c>
      <c r="J181" s="7">
        <v>0.74</v>
      </c>
      <c r="K181" s="7">
        <v>1.3</v>
      </c>
      <c r="L181" s="7">
        <v>4.1532470000000004</v>
      </c>
      <c r="M181" s="7">
        <v>-12.707008999999999</v>
      </c>
      <c r="N181" s="7">
        <v>4.1116380000000001</v>
      </c>
      <c r="O181" s="7">
        <v>8.6087989999999994</v>
      </c>
      <c r="P181" s="7">
        <v>2.2653729999999999</v>
      </c>
      <c r="Q181" s="7">
        <v>-10.708399999999999</v>
      </c>
      <c r="R181" s="7">
        <v>29.0791</v>
      </c>
      <c r="S181" s="7">
        <v>-10.4003</v>
      </c>
      <c r="T181" s="7">
        <v>41.533799999999999</v>
      </c>
      <c r="U181" s="7">
        <v>-8</v>
      </c>
      <c r="V181" s="7">
        <v>10</v>
      </c>
      <c r="W181" s="7">
        <v>6.2</v>
      </c>
      <c r="X181" s="7">
        <v>12.6</v>
      </c>
      <c r="Y181" s="7">
        <v>50.1</v>
      </c>
      <c r="Z181" s="7">
        <v>52.2</v>
      </c>
      <c r="AA181" s="7">
        <v>54.1</v>
      </c>
      <c r="AB181" s="7">
        <v>49.6</v>
      </c>
      <c r="AC181" s="7">
        <v>53.4</v>
      </c>
      <c r="AD181" s="7">
        <v>4.2867509999999998</v>
      </c>
      <c r="AE181" s="7">
        <v>15.7</v>
      </c>
      <c r="AF181" s="7">
        <v>16.3</v>
      </c>
      <c r="AG181" s="7">
        <v>8.6999999999999993</v>
      </c>
      <c r="AH181" s="7">
        <v>-0.3</v>
      </c>
      <c r="AI181" s="7">
        <v>2</v>
      </c>
      <c r="AJ181" s="7">
        <v>10.6</v>
      </c>
      <c r="AK181" s="7">
        <v>14.1</v>
      </c>
      <c r="AL181" s="7">
        <v>8.6</v>
      </c>
      <c r="AM181" s="7">
        <v>-6.3</v>
      </c>
      <c r="AN181" s="7">
        <v>14.4</v>
      </c>
      <c r="AO181" s="7">
        <v>-5.0999999999999996</v>
      </c>
      <c r="AP181" s="7">
        <v>18.100000000000001</v>
      </c>
      <c r="AQ181" s="7">
        <v>12.2</v>
      </c>
      <c r="AR181" s="7">
        <v>8.6999999999999993</v>
      </c>
      <c r="AS181" s="7">
        <v>33.9</v>
      </c>
      <c r="AT181" s="7">
        <v>13.2</v>
      </c>
      <c r="AU181" s="7">
        <v>16.8</v>
      </c>
      <c r="AV181" s="7">
        <v>18.899999999999999</v>
      </c>
      <c r="AW181" s="7">
        <v>2.4</v>
      </c>
      <c r="AX181" s="7">
        <v>41.5</v>
      </c>
      <c r="AY181" s="7">
        <v>56.2</v>
      </c>
      <c r="AZ181" s="7">
        <v>31.3</v>
      </c>
      <c r="BA181" s="7">
        <v>0.7</v>
      </c>
      <c r="BB181" s="7">
        <v>13.5</v>
      </c>
      <c r="BC181" s="7">
        <v>17.100000000000001</v>
      </c>
      <c r="BD181" s="7">
        <v>27.2</v>
      </c>
      <c r="BE181" s="7">
        <v>25.7</v>
      </c>
      <c r="BF181" s="7">
        <v>18.600000000000001</v>
      </c>
      <c r="BG181" s="7">
        <v>4.2</v>
      </c>
      <c r="BH181" s="7">
        <v>38.6</v>
      </c>
      <c r="BI181" s="7">
        <v>10.5</v>
      </c>
      <c r="BJ181" s="7">
        <v>11.1</v>
      </c>
      <c r="BK181" s="7">
        <v>36.200000000000003</v>
      </c>
      <c r="BL181" s="7">
        <v>34.700000000000003</v>
      </c>
      <c r="BM181" s="7">
        <v>23.6</v>
      </c>
      <c r="BN181" s="7">
        <v>14.2</v>
      </c>
      <c r="BO181" s="7">
        <v>24</v>
      </c>
      <c r="BP181" s="7">
        <v>27.6</v>
      </c>
      <c r="BQ181" s="7">
        <v>18.899999999999999</v>
      </c>
      <c r="BR181" s="7">
        <v>20.2926</v>
      </c>
      <c r="BS181" s="7">
        <v>13.6</v>
      </c>
      <c r="BT181" s="7">
        <v>13.6</v>
      </c>
      <c r="BU181" s="7">
        <v>11.1</v>
      </c>
      <c r="BV181" s="7">
        <v>10.3</v>
      </c>
      <c r="BW181" s="7">
        <v>31.8</v>
      </c>
      <c r="BX181" s="7">
        <v>10.5</v>
      </c>
      <c r="BY181" s="7">
        <v>9.1999999999999993</v>
      </c>
      <c r="BZ181" s="7">
        <v>21.3</v>
      </c>
      <c r="CA181" s="7">
        <v>20.100000000000001</v>
      </c>
      <c r="CB181" s="7">
        <v>2.2000000000000002</v>
      </c>
      <c r="CC181" s="7">
        <v>10.5</v>
      </c>
      <c r="CD181" s="7">
        <v>-14</v>
      </c>
      <c r="CE181" s="7">
        <v>1</v>
      </c>
      <c r="CF181" s="7">
        <v>29.3</v>
      </c>
      <c r="CG181" s="7">
        <v>93.93</v>
      </c>
      <c r="CH181" s="7">
        <v>-0.1</v>
      </c>
      <c r="CI181" s="7">
        <v>-10.7</v>
      </c>
      <c r="CJ181" s="7">
        <v>9.1999999999999993</v>
      </c>
      <c r="CK181" s="7">
        <v>5.9</v>
      </c>
      <c r="CL181" s="7">
        <v>-7.6</v>
      </c>
      <c r="CM181" s="7">
        <v>-9.1</v>
      </c>
      <c r="CN181" s="7">
        <v>-13.4</v>
      </c>
      <c r="CO181" s="7">
        <v>7.2</v>
      </c>
      <c r="CP181" s="7">
        <v>-4.7</v>
      </c>
      <c r="CQ181" s="7">
        <v>-6.7</v>
      </c>
      <c r="CR181" s="7">
        <v>-4.5</v>
      </c>
      <c r="CS181" s="7">
        <v>-3.9</v>
      </c>
      <c r="CT181" s="7">
        <v>-1.4</v>
      </c>
      <c r="CU181" s="7">
        <v>-3.3</v>
      </c>
      <c r="CV181" s="7">
        <v>-4.7</v>
      </c>
      <c r="CW181" s="7">
        <v>11.889099999999999</v>
      </c>
      <c r="CX181" s="7">
        <v>11.808263</v>
      </c>
      <c r="CY181" s="7">
        <v>12.384679999999999</v>
      </c>
      <c r="CZ181" s="7">
        <v>12.110542000000001</v>
      </c>
      <c r="DA181" s="7">
        <v>10.050433999999999</v>
      </c>
      <c r="DB181" s="7">
        <v>9.3704809999999998</v>
      </c>
      <c r="DC181" s="7">
        <v>9.7450039999999998</v>
      </c>
      <c r="DD181" s="7">
        <v>3.782772</v>
      </c>
      <c r="DE181" s="7">
        <v>11.5</v>
      </c>
      <c r="DF181" s="7">
        <v>9</v>
      </c>
      <c r="DG181" s="7">
        <v>10.79</v>
      </c>
      <c r="DH181" s="7">
        <v>12.93</v>
      </c>
      <c r="DI181" s="7">
        <v>6.1</v>
      </c>
      <c r="DJ181" s="7">
        <v>97.86</v>
      </c>
      <c r="DK181" s="7">
        <v>3.43</v>
      </c>
      <c r="DL181" s="7">
        <v>-1438.750963</v>
      </c>
      <c r="DM181" s="7">
        <v>38430.18</v>
      </c>
      <c r="DN181" s="7">
        <v>2.9</v>
      </c>
      <c r="DO181" s="7">
        <v>3.2</v>
      </c>
      <c r="DP181" s="7">
        <v>12.2</v>
      </c>
      <c r="DQ181" s="7">
        <v>13.6</v>
      </c>
      <c r="DR181" s="7">
        <v>44.55</v>
      </c>
      <c r="DS181" s="7">
        <v>-98.57</v>
      </c>
      <c r="DT181" s="7">
        <v>380.61</v>
      </c>
      <c r="DU181" s="7">
        <v>28.4</v>
      </c>
      <c r="DV181" s="7">
        <v>53.23</v>
      </c>
      <c r="DW181" s="7">
        <v>-37.14</v>
      </c>
      <c r="DX181" s="7">
        <v>-4.91</v>
      </c>
      <c r="DY181" s="7">
        <v>-13.26</v>
      </c>
      <c r="DZ181" s="7">
        <v>14.3</v>
      </c>
      <c r="EA181" s="9">
        <f>EA170+11/12*(EA182-EA170)</f>
        <v>3.8708333333333336</v>
      </c>
      <c r="EB181" s="7">
        <v>3.528</v>
      </c>
      <c r="EC181" s="7">
        <v>5.3503999999999996</v>
      </c>
      <c r="ED181" s="7">
        <v>5.6501999999999999</v>
      </c>
      <c r="EE181" s="7">
        <v>5.51</v>
      </c>
      <c r="EF181" s="7">
        <v>4.0877999999999997</v>
      </c>
      <c r="EG181" s="7">
        <v>3.78</v>
      </c>
      <c r="EH181" s="7">
        <v>3.7</v>
      </c>
      <c r="EI181" s="7">
        <v>3.4171999999999998</v>
      </c>
      <c r="EJ181" s="7">
        <v>3.4525000000000001</v>
      </c>
      <c r="EK181" s="7">
        <v>3.54</v>
      </c>
      <c r="EL181" s="7">
        <v>5.2</v>
      </c>
      <c r="EM181" s="7">
        <v>1.5056</v>
      </c>
      <c r="EN181" s="7">
        <v>-3.3151999999999999</v>
      </c>
      <c r="EO181" s="7">
        <v>95.6</v>
      </c>
      <c r="EP181" s="7">
        <v>7.2999999999999901</v>
      </c>
      <c r="EQ181" s="7">
        <v>3.9</v>
      </c>
      <c r="ER181" s="7">
        <v>6.7</v>
      </c>
      <c r="ES181" s="7">
        <v>8.9</v>
      </c>
      <c r="ET181" s="7">
        <v>4.0999999999999996</v>
      </c>
      <c r="EU181" s="7">
        <v>6.2</v>
      </c>
      <c r="EV181" s="7">
        <v>9.3000000000000007</v>
      </c>
      <c r="EW181" s="7">
        <v>9.8000000000000007</v>
      </c>
      <c r="EX181" s="7">
        <v>7.2999999999999901</v>
      </c>
      <c r="EY181" s="7">
        <v>6.1999999999999904</v>
      </c>
      <c r="EZ181" s="7">
        <v>14.9</v>
      </c>
      <c r="FA181" s="7">
        <v>2</v>
      </c>
      <c r="FB181" s="7">
        <v>9.3000000000000007</v>
      </c>
      <c r="FC181" s="7">
        <v>5.1656999999999904</v>
      </c>
      <c r="FD181" s="7">
        <v>3.90099999999999</v>
      </c>
      <c r="FE181" s="7">
        <v>4.8479999999999901</v>
      </c>
      <c r="FF181" s="7">
        <v>6</v>
      </c>
      <c r="FG181" s="7">
        <v>182.57997800000001</v>
      </c>
      <c r="FH181" s="7">
        <v>0.61835300000000004</v>
      </c>
      <c r="FI181" s="7">
        <v>419.43995899999999</v>
      </c>
      <c r="FJ181" s="7">
        <v>2.5936189999999901</v>
      </c>
      <c r="FK181" s="7">
        <v>-319.43995899999999</v>
      </c>
      <c r="FL181" s="7">
        <v>-1.97526599999999</v>
      </c>
      <c r="FM181" s="7">
        <v>4.97792999999999</v>
      </c>
      <c r="FN181" s="7">
        <v>-1.840463</v>
      </c>
      <c r="FO181" s="7">
        <v>-0.75429600000000097</v>
      </c>
      <c r="FP181" s="7">
        <v>4.3216919999999996</v>
      </c>
      <c r="FQ181" s="7">
        <v>16103.094078</v>
      </c>
      <c r="FR181" s="7">
        <v>217.3</v>
      </c>
      <c r="FS181" s="7">
        <v>36</v>
      </c>
      <c r="FT181" s="7">
        <v>142.5</v>
      </c>
      <c r="FU181" s="7">
        <v>38.799999999999997</v>
      </c>
      <c r="FV181" s="7">
        <v>14.9</v>
      </c>
      <c r="FW181" s="7">
        <v>23.9</v>
      </c>
      <c r="FX181" s="7">
        <v>60.9</v>
      </c>
      <c r="FY181" s="7">
        <v>53.9</v>
      </c>
      <c r="FZ181" s="7">
        <v>9</v>
      </c>
      <c r="GA181" s="7">
        <v>10.79</v>
      </c>
    </row>
    <row r="182" spans="1:183" x14ac:dyDescent="0.3">
      <c r="A182" s="6">
        <v>42035</v>
      </c>
      <c r="B182" s="7">
        <v>9.6</v>
      </c>
      <c r="C182" s="9">
        <f>2/3*C181+1/3*C184</f>
        <v>2.7333333333333334</v>
      </c>
      <c r="D182" s="9">
        <f t="shared" ref="D182:H182" si="200">2/3*D181+1/3*D184</f>
        <v>8.1666666666666679</v>
      </c>
      <c r="E182" s="9">
        <f t="shared" si="200"/>
        <v>2.1</v>
      </c>
      <c r="F182" s="9">
        <f t="shared" si="200"/>
        <v>2.833333333333333</v>
      </c>
      <c r="G182" s="9">
        <f t="shared" si="200"/>
        <v>8.4666666666666668</v>
      </c>
      <c r="H182" s="9">
        <f t="shared" si="200"/>
        <v>4.7</v>
      </c>
      <c r="I182" s="9">
        <f>2/3*I181+1/3*I184</f>
        <v>9</v>
      </c>
      <c r="J182" s="7">
        <v>0.45</v>
      </c>
      <c r="K182" s="7">
        <v>13.37</v>
      </c>
      <c r="L182" s="9">
        <f>L181/2+L183/2</f>
        <v>-1.0733764999999997</v>
      </c>
      <c r="M182" s="9">
        <f t="shared" ref="M182:P182" si="201">M181/2+M183/2</f>
        <v>-8.3535044999999997</v>
      </c>
      <c r="N182" s="9">
        <f t="shared" si="201"/>
        <v>-2.4441809999999999</v>
      </c>
      <c r="O182" s="9">
        <f t="shared" si="201"/>
        <v>5.8543994999999995</v>
      </c>
      <c r="P182" s="9">
        <f t="shared" si="201"/>
        <v>-0.31731350000000003</v>
      </c>
      <c r="Q182" s="7">
        <v>-9.0625999999999998</v>
      </c>
      <c r="R182" s="7">
        <v>-1.0711999999999999</v>
      </c>
      <c r="S182" s="7">
        <v>-6.7702999999999998</v>
      </c>
      <c r="T182" s="7">
        <v>-15.569599999999999</v>
      </c>
      <c r="U182" s="9">
        <f>2/3*U181+1/3*U184</f>
        <v>-5.4666666666666668</v>
      </c>
      <c r="V182" s="9">
        <f t="shared" ref="V182:X182" si="202">V181/2+V183/2</f>
        <v>10.4</v>
      </c>
      <c r="W182" s="9">
        <f t="shared" si="202"/>
        <v>5.2</v>
      </c>
      <c r="X182" s="9">
        <f t="shared" si="202"/>
        <v>10.55</v>
      </c>
      <c r="Y182" s="7">
        <v>49.8</v>
      </c>
      <c r="Z182" s="7">
        <v>51.7</v>
      </c>
      <c r="AA182" s="7">
        <v>53.7</v>
      </c>
      <c r="AB182" s="7">
        <v>49.7</v>
      </c>
      <c r="AC182" s="7">
        <v>51.8</v>
      </c>
      <c r="AD182" s="9">
        <f t="shared" ref="AD182:BU182" si="203">AD181/2+AD183/2</f>
        <v>1.8533754999999998</v>
      </c>
      <c r="AE182" s="9">
        <f t="shared" si="203"/>
        <v>14.8</v>
      </c>
      <c r="AF182" s="9">
        <f t="shared" si="203"/>
        <v>15.350000000000001</v>
      </c>
      <c r="AG182" s="9">
        <f t="shared" si="203"/>
        <v>12.799999999999999</v>
      </c>
      <c r="AH182" s="9">
        <f t="shared" si="203"/>
        <v>-1.1499999999999999</v>
      </c>
      <c r="AI182" s="9">
        <f t="shared" si="203"/>
        <v>-0.14999999999999991</v>
      </c>
      <c r="AJ182" s="9">
        <f t="shared" si="203"/>
        <v>8.65</v>
      </c>
      <c r="AK182" s="9">
        <f t="shared" si="203"/>
        <v>14.05</v>
      </c>
      <c r="AL182" s="9">
        <f t="shared" si="203"/>
        <v>4.3999999999999995</v>
      </c>
      <c r="AM182" s="9">
        <f t="shared" si="203"/>
        <v>-15.700000000000001</v>
      </c>
      <c r="AN182" s="9">
        <f t="shared" si="203"/>
        <v>12.7</v>
      </c>
      <c r="AO182" s="9">
        <f t="shared" si="203"/>
        <v>-3.65</v>
      </c>
      <c r="AP182" s="9">
        <f t="shared" si="203"/>
        <v>16.8</v>
      </c>
      <c r="AQ182" s="9">
        <f t="shared" si="203"/>
        <v>10.45</v>
      </c>
      <c r="AR182" s="9">
        <f t="shared" si="203"/>
        <v>10.050000000000001</v>
      </c>
      <c r="AS182" s="9">
        <f t="shared" si="203"/>
        <v>35.099999999999994</v>
      </c>
      <c r="AT182" s="9">
        <f t="shared" si="203"/>
        <v>12.35</v>
      </c>
      <c r="AU182" s="9">
        <f t="shared" si="203"/>
        <v>15.8</v>
      </c>
      <c r="AV182" s="9">
        <f t="shared" si="203"/>
        <v>22.2</v>
      </c>
      <c r="AW182" s="9">
        <f t="shared" si="203"/>
        <v>2</v>
      </c>
      <c r="AX182" s="9">
        <f t="shared" si="203"/>
        <v>39.700000000000003</v>
      </c>
      <c r="AY182" s="9">
        <f t="shared" si="203"/>
        <v>58.35</v>
      </c>
      <c r="AZ182" s="9">
        <f t="shared" si="203"/>
        <v>33</v>
      </c>
      <c r="BA182" s="9">
        <f t="shared" si="203"/>
        <v>-0.95000000000000007</v>
      </c>
      <c r="BB182" s="9">
        <f t="shared" si="203"/>
        <v>12.05</v>
      </c>
      <c r="BC182" s="9">
        <f t="shared" si="203"/>
        <v>19.850000000000001</v>
      </c>
      <c r="BD182" s="9">
        <f t="shared" si="203"/>
        <v>31.5</v>
      </c>
      <c r="BE182" s="9">
        <f t="shared" si="203"/>
        <v>24.049999999999997</v>
      </c>
      <c r="BF182" s="9">
        <f t="shared" si="203"/>
        <v>19.950000000000003</v>
      </c>
      <c r="BG182" s="9">
        <f t="shared" si="203"/>
        <v>0.40000000000000013</v>
      </c>
      <c r="BH182" s="9">
        <f t="shared" si="203"/>
        <v>37.700000000000003</v>
      </c>
      <c r="BI182" s="9">
        <f t="shared" si="203"/>
        <v>1.2000000000000002</v>
      </c>
      <c r="BJ182" s="9">
        <f t="shared" si="203"/>
        <v>11.2</v>
      </c>
      <c r="BK182" s="9">
        <f t="shared" si="203"/>
        <v>27.950000000000003</v>
      </c>
      <c r="BL182" s="9">
        <f t="shared" si="203"/>
        <v>22.75</v>
      </c>
      <c r="BM182" s="9">
        <f t="shared" si="203"/>
        <v>21.450000000000003</v>
      </c>
      <c r="BN182" s="9">
        <f t="shared" si="203"/>
        <v>9.6499999999999986</v>
      </c>
      <c r="BO182" s="9">
        <f t="shared" si="203"/>
        <v>22.4</v>
      </c>
      <c r="BP182" s="9">
        <f t="shared" si="203"/>
        <v>34.1</v>
      </c>
      <c r="BQ182" s="9">
        <f t="shared" si="203"/>
        <v>17.5</v>
      </c>
      <c r="BR182" s="9">
        <f t="shared" si="203"/>
        <v>20.543050000000001</v>
      </c>
      <c r="BS182" s="9">
        <f t="shared" si="203"/>
        <v>10.25</v>
      </c>
      <c r="BT182" s="9">
        <f t="shared" si="203"/>
        <v>5.8999999999999995</v>
      </c>
      <c r="BU182" s="9">
        <f t="shared" si="203"/>
        <v>7.8</v>
      </c>
      <c r="BV182" s="7">
        <v>29.4</v>
      </c>
      <c r="BW182" s="7">
        <v>40.6</v>
      </c>
      <c r="BX182" s="9">
        <f t="shared" ref="BX182:CQ182" si="204">BX181/2+BX183/2</f>
        <v>10.45</v>
      </c>
      <c r="BY182" s="9">
        <f t="shared" si="204"/>
        <v>9.1499999999999986</v>
      </c>
      <c r="BZ182" s="9">
        <f t="shared" si="204"/>
        <v>18.100000000000001</v>
      </c>
      <c r="CA182" s="9">
        <f t="shared" si="204"/>
        <v>19.149999999999999</v>
      </c>
      <c r="CB182" s="9">
        <f t="shared" si="204"/>
        <v>4.25</v>
      </c>
      <c r="CC182" s="9">
        <f t="shared" si="204"/>
        <v>10.45</v>
      </c>
      <c r="CD182" s="9">
        <f t="shared" si="204"/>
        <v>-22.85</v>
      </c>
      <c r="CE182" s="9">
        <f t="shared" si="204"/>
        <v>-14.6</v>
      </c>
      <c r="CF182" s="9">
        <f t="shared" si="204"/>
        <v>31.299999999999997</v>
      </c>
      <c r="CG182" s="9">
        <f t="shared" si="204"/>
        <v>93.85</v>
      </c>
      <c r="CH182" s="9">
        <f t="shared" si="204"/>
        <v>0.75</v>
      </c>
      <c r="CI182" s="9">
        <f t="shared" si="204"/>
        <v>-14.2</v>
      </c>
      <c r="CJ182" s="9">
        <f t="shared" si="204"/>
        <v>8.3999999999999986</v>
      </c>
      <c r="CK182" s="9">
        <f t="shared" si="204"/>
        <v>-3.5</v>
      </c>
      <c r="CL182" s="9">
        <f t="shared" si="204"/>
        <v>-11.95</v>
      </c>
      <c r="CM182" s="9">
        <f t="shared" si="204"/>
        <v>-13.45</v>
      </c>
      <c r="CN182" s="9">
        <f t="shared" si="204"/>
        <v>-9</v>
      </c>
      <c r="CO182" s="9">
        <f t="shared" si="204"/>
        <v>5.2</v>
      </c>
      <c r="CP182" s="9">
        <f t="shared" si="204"/>
        <v>-6.8000000000000007</v>
      </c>
      <c r="CQ182" s="9">
        <f t="shared" si="204"/>
        <v>-12.1</v>
      </c>
      <c r="CR182" s="7">
        <v>-5.3</v>
      </c>
      <c r="CS182" s="7">
        <v>-4.4000000000000004</v>
      </c>
      <c r="CT182" s="7">
        <v>-1.7</v>
      </c>
      <c r="CU182" s="7">
        <v>-3.9</v>
      </c>
      <c r="CV182" s="7">
        <v>-5.2</v>
      </c>
      <c r="CW182" s="9">
        <f t="shared" ref="CW182:DA182" si="205">CW181/2+CW183/2</f>
        <v>11.301649999999999</v>
      </c>
      <c r="CX182" s="9">
        <f t="shared" si="205"/>
        <v>11.1851945</v>
      </c>
      <c r="CY182" s="9">
        <f t="shared" si="205"/>
        <v>12.010051499999999</v>
      </c>
      <c r="CZ182" s="9">
        <f t="shared" si="205"/>
        <v>11.381993000000001</v>
      </c>
      <c r="DA182" s="9">
        <f t="shared" si="205"/>
        <v>10.6402445</v>
      </c>
      <c r="DB182" s="9">
        <f t="shared" ref="DB182:DE182" si="206">DB181/2+DB183/2</f>
        <v>8.7581100000000003</v>
      </c>
      <c r="DC182" s="9">
        <f t="shared" si="206"/>
        <v>9.0483004999999999</v>
      </c>
      <c r="DD182" s="9">
        <f t="shared" si="206"/>
        <v>4.4228259999999997</v>
      </c>
      <c r="DE182" s="9">
        <f t="shared" si="206"/>
        <v>11.25</v>
      </c>
      <c r="DF182" s="9">
        <f>2/3*DF181+1/3*DF184</f>
        <v>8.7666666666666657</v>
      </c>
      <c r="DG182" s="9">
        <f>2/3*DG181+1/3*DG184</f>
        <v>10.073333333333332</v>
      </c>
      <c r="DH182" s="7">
        <v>7.56</v>
      </c>
      <c r="DI182" s="9">
        <f t="shared" ref="DI182" si="207">DI181/2+DI183/2</f>
        <v>8.4543999999999997</v>
      </c>
      <c r="DJ182" s="7">
        <v>85.23</v>
      </c>
      <c r="DK182" s="7">
        <v>-10.89</v>
      </c>
      <c r="DL182" s="7">
        <v>-826.944436</v>
      </c>
      <c r="DM182" s="7">
        <v>38134.14</v>
      </c>
      <c r="DN182" s="7">
        <v>-17.600000000000001</v>
      </c>
      <c r="DO182" s="7">
        <v>10.6</v>
      </c>
      <c r="DP182" s="7">
        <v>10.8</v>
      </c>
      <c r="DQ182" s="7">
        <v>13.9</v>
      </c>
      <c r="DR182" s="7">
        <v>11.5</v>
      </c>
      <c r="DS182" s="7">
        <v>7.83</v>
      </c>
      <c r="DT182" s="7">
        <v>15.34</v>
      </c>
      <c r="DU182" s="7">
        <v>-13.38</v>
      </c>
      <c r="DV182" s="7">
        <v>27.09</v>
      </c>
      <c r="DW182" s="7">
        <v>-280.81</v>
      </c>
      <c r="DX182" s="7">
        <v>-112.45</v>
      </c>
      <c r="DY182" s="7">
        <v>353.66</v>
      </c>
      <c r="DZ182" s="9">
        <f>2/3*DZ181+1/3*DZ184</f>
        <v>13.866666666666667</v>
      </c>
      <c r="EA182" s="7">
        <v>3.85</v>
      </c>
      <c r="EB182" s="7">
        <v>2.8130000000000002</v>
      </c>
      <c r="EC182" s="7">
        <v>4.75</v>
      </c>
      <c r="ED182" s="7">
        <v>5.0776000000000003</v>
      </c>
      <c r="EE182" s="7">
        <v>5.51</v>
      </c>
      <c r="EF182" s="7">
        <v>3.85</v>
      </c>
      <c r="EG182" s="7">
        <v>3.73</v>
      </c>
      <c r="EH182" s="7">
        <v>3.56</v>
      </c>
      <c r="EI182" s="7">
        <v>3.4306999999999999</v>
      </c>
      <c r="EJ182" s="7">
        <v>3.355</v>
      </c>
      <c r="EK182" s="7">
        <v>3.3813</v>
      </c>
      <c r="EL182" s="7">
        <v>4.9333999999999998</v>
      </c>
      <c r="EM182" s="7">
        <v>0.76380000000000003</v>
      </c>
      <c r="EN182" s="7">
        <v>-4.3201999999999998</v>
      </c>
      <c r="EO182" s="7">
        <v>94.4</v>
      </c>
      <c r="EP182" s="7">
        <v>7.2333333333333298</v>
      </c>
      <c r="EQ182" s="7">
        <v>3.6333333333333302</v>
      </c>
      <c r="ER182" s="7">
        <v>6.5333333333333297</v>
      </c>
      <c r="ES182" s="7">
        <v>8.7333333333333307</v>
      </c>
      <c r="ET182" s="7">
        <v>3.8333333333333299</v>
      </c>
      <c r="EU182" s="7">
        <v>6.0666666666666602</v>
      </c>
      <c r="EV182" s="7">
        <v>9.2666666666666604</v>
      </c>
      <c r="EW182" s="7">
        <v>8.7666666666666604</v>
      </c>
      <c r="EX182" s="7">
        <v>6.6</v>
      </c>
      <c r="EY182" s="7">
        <v>6.1666666666666599</v>
      </c>
      <c r="EZ182" s="7">
        <v>15.2666666666666</v>
      </c>
      <c r="FA182" s="7">
        <v>1.7666666666666599</v>
      </c>
      <c r="FB182" s="7">
        <v>9.1</v>
      </c>
      <c r="FC182" s="7">
        <v>4.7040666666666597</v>
      </c>
      <c r="FD182" s="7">
        <v>3.5255666666666601</v>
      </c>
      <c r="FE182" s="7">
        <v>4.30873333333333</v>
      </c>
      <c r="FF182" s="7">
        <v>5.5917666666666603</v>
      </c>
      <c r="FG182" s="7">
        <v>64.799913000000004</v>
      </c>
      <c r="FH182" s="7">
        <v>0.18107200000000001</v>
      </c>
      <c r="FI182" s="7">
        <v>132.885175333333</v>
      </c>
      <c r="FJ182" s="7">
        <v>2.7467166666666598</v>
      </c>
      <c r="FK182" s="7">
        <v>-32.885175333333301</v>
      </c>
      <c r="FL182" s="7">
        <v>-2.5656446666666599</v>
      </c>
      <c r="FM182" s="7">
        <v>4.9252803333333297</v>
      </c>
      <c r="FN182" s="7">
        <v>-1.8883683333333301</v>
      </c>
      <c r="FO182" s="7">
        <v>-0.51680066666666702</v>
      </c>
      <c r="FP182" s="7">
        <v>4.5044779999999998</v>
      </c>
      <c r="FQ182" s="7">
        <v>15632.7868286666</v>
      </c>
      <c r="FR182" s="7">
        <v>218.2</v>
      </c>
      <c r="FS182" s="7">
        <v>36.266666666666602</v>
      </c>
      <c r="FT182" s="7">
        <v>143.96666666666599</v>
      </c>
      <c r="FU182" s="7">
        <v>37.966666666666598</v>
      </c>
      <c r="FV182" s="7">
        <v>14.8</v>
      </c>
      <c r="FW182" s="7">
        <v>23.1666666666666</v>
      </c>
      <c r="FX182" s="7">
        <v>61.433333333333302</v>
      </c>
      <c r="FY182" s="7">
        <v>54.3</v>
      </c>
      <c r="FZ182" s="7">
        <v>8.7666666666666604</v>
      </c>
      <c r="GA182" s="7">
        <v>10.0733333333333</v>
      </c>
    </row>
    <row r="183" spans="1:183" x14ac:dyDescent="0.3">
      <c r="A183" s="6">
        <v>42063</v>
      </c>
      <c r="B183" s="7">
        <v>3.6</v>
      </c>
      <c r="C183" s="9">
        <f>1/3*C181+2/3*C184</f>
        <v>2.0666666666666664</v>
      </c>
      <c r="D183" s="9">
        <f t="shared" ref="D183:H183" si="208">1/3*D181+2/3*D184</f>
        <v>7.4333333333333336</v>
      </c>
      <c r="E183" s="9">
        <f t="shared" si="208"/>
        <v>0.5</v>
      </c>
      <c r="F183" s="9">
        <f t="shared" si="208"/>
        <v>1.8666666666666667</v>
      </c>
      <c r="G183" s="9">
        <f t="shared" si="208"/>
        <v>7.6333333333333329</v>
      </c>
      <c r="H183" s="9">
        <f t="shared" si="208"/>
        <v>4</v>
      </c>
      <c r="I183" s="9">
        <f>1/3*I181+2/3*I184</f>
        <v>8.5</v>
      </c>
      <c r="J183" s="7">
        <v>0.42</v>
      </c>
      <c r="K183" s="7">
        <v>-7.6</v>
      </c>
      <c r="L183" s="7">
        <v>-6.3</v>
      </c>
      <c r="M183" s="7">
        <v>-4</v>
      </c>
      <c r="N183" s="7">
        <v>-9</v>
      </c>
      <c r="O183" s="7">
        <v>3.1</v>
      </c>
      <c r="P183" s="7">
        <v>-2.9</v>
      </c>
      <c r="Q183" s="7">
        <v>-9.1288</v>
      </c>
      <c r="R183" s="7">
        <v>-5.7096</v>
      </c>
      <c r="S183" s="7">
        <v>-13.8941</v>
      </c>
      <c r="T183" s="7">
        <v>-19.8081</v>
      </c>
      <c r="U183" s="9">
        <f>1/3*U181+2/3*U184</f>
        <v>-2.9333333333333331</v>
      </c>
      <c r="V183" s="7">
        <v>10.8</v>
      </c>
      <c r="W183" s="7">
        <v>4.2</v>
      </c>
      <c r="X183" s="7">
        <v>8.5</v>
      </c>
      <c r="Y183" s="7">
        <v>49.9</v>
      </c>
      <c r="Z183" s="7">
        <v>51.4</v>
      </c>
      <c r="AA183" s="7">
        <v>53.9</v>
      </c>
      <c r="AB183" s="7">
        <v>50.7</v>
      </c>
      <c r="AC183" s="7">
        <v>52</v>
      </c>
      <c r="AD183" s="7">
        <v>-0.57999999999999996</v>
      </c>
      <c r="AE183" s="7">
        <v>13.9</v>
      </c>
      <c r="AF183" s="7">
        <v>14.4</v>
      </c>
      <c r="AG183" s="7">
        <v>16.899999999999999</v>
      </c>
      <c r="AH183" s="7">
        <v>-2</v>
      </c>
      <c r="AI183" s="7">
        <v>-2.2999999999999998</v>
      </c>
      <c r="AJ183" s="7">
        <v>6.7</v>
      </c>
      <c r="AK183" s="7">
        <v>14</v>
      </c>
      <c r="AL183" s="7">
        <v>0.2</v>
      </c>
      <c r="AM183" s="7">
        <v>-25.1</v>
      </c>
      <c r="AN183" s="7">
        <v>11</v>
      </c>
      <c r="AO183" s="7">
        <v>-2.2000000000000002</v>
      </c>
      <c r="AP183" s="7">
        <v>15.5</v>
      </c>
      <c r="AQ183" s="7">
        <v>8.6999999999999993</v>
      </c>
      <c r="AR183" s="7">
        <v>11.4</v>
      </c>
      <c r="AS183" s="7">
        <v>36.299999999999997</v>
      </c>
      <c r="AT183" s="7">
        <v>11.5</v>
      </c>
      <c r="AU183" s="7">
        <v>14.8</v>
      </c>
      <c r="AV183" s="7">
        <v>25.5</v>
      </c>
      <c r="AW183" s="7">
        <v>1.6</v>
      </c>
      <c r="AX183" s="7">
        <v>37.9</v>
      </c>
      <c r="AY183" s="7">
        <v>60.5</v>
      </c>
      <c r="AZ183" s="7">
        <v>34.700000000000003</v>
      </c>
      <c r="BA183" s="7">
        <v>-2.6</v>
      </c>
      <c r="BB183" s="7">
        <v>10.6</v>
      </c>
      <c r="BC183" s="7">
        <v>22.6</v>
      </c>
      <c r="BD183" s="7">
        <v>35.799999999999997</v>
      </c>
      <c r="BE183" s="7">
        <v>22.4</v>
      </c>
      <c r="BF183" s="7">
        <v>21.3</v>
      </c>
      <c r="BG183" s="7">
        <v>-3.4</v>
      </c>
      <c r="BH183" s="7">
        <v>36.799999999999997</v>
      </c>
      <c r="BI183" s="7">
        <v>-8.1</v>
      </c>
      <c r="BJ183" s="7">
        <v>11.3</v>
      </c>
      <c r="BK183" s="7">
        <v>19.7</v>
      </c>
      <c r="BL183" s="7">
        <v>10.8</v>
      </c>
      <c r="BM183" s="7">
        <v>19.3</v>
      </c>
      <c r="BN183" s="7">
        <v>5.0999999999999996</v>
      </c>
      <c r="BO183" s="7">
        <v>20.8</v>
      </c>
      <c r="BP183" s="7">
        <v>40.6</v>
      </c>
      <c r="BQ183" s="7">
        <v>16.100000000000001</v>
      </c>
      <c r="BR183" s="7">
        <v>20.793500000000002</v>
      </c>
      <c r="BS183" s="7">
        <v>6.9</v>
      </c>
      <c r="BT183" s="7">
        <v>-1.8</v>
      </c>
      <c r="BU183" s="7">
        <v>4.5</v>
      </c>
      <c r="BV183" s="7">
        <v>0.9</v>
      </c>
      <c r="BW183" s="7">
        <v>68.2</v>
      </c>
      <c r="BX183" s="7">
        <v>10.4</v>
      </c>
      <c r="BY183" s="7">
        <v>9.1</v>
      </c>
      <c r="BZ183" s="7">
        <v>14.9</v>
      </c>
      <c r="CA183" s="7">
        <v>18.2</v>
      </c>
      <c r="CB183" s="7">
        <v>6.3</v>
      </c>
      <c r="CC183" s="7">
        <v>10.4</v>
      </c>
      <c r="CD183" s="7">
        <v>-31.7</v>
      </c>
      <c r="CE183" s="7">
        <v>-30.2</v>
      </c>
      <c r="CF183" s="7">
        <v>33.299999999999997</v>
      </c>
      <c r="CG183" s="7">
        <v>93.77</v>
      </c>
      <c r="CH183" s="7">
        <v>1.6</v>
      </c>
      <c r="CI183" s="7">
        <v>-17.7</v>
      </c>
      <c r="CJ183" s="7">
        <v>7.6</v>
      </c>
      <c r="CK183" s="7">
        <v>-12.9</v>
      </c>
      <c r="CL183" s="7">
        <v>-16.3</v>
      </c>
      <c r="CM183" s="7">
        <v>-17.8</v>
      </c>
      <c r="CN183" s="7">
        <v>-4.5999999999999996</v>
      </c>
      <c r="CO183" s="7">
        <v>3.2</v>
      </c>
      <c r="CP183" s="7">
        <v>-8.9</v>
      </c>
      <c r="CQ183" s="7">
        <v>-17.5</v>
      </c>
      <c r="CR183" s="7">
        <v>-6</v>
      </c>
      <c r="CS183" s="7">
        <v>-4.9000000000000004</v>
      </c>
      <c r="CT183" s="7">
        <v>-2.1</v>
      </c>
      <c r="CU183" s="7">
        <v>-4.4000000000000004</v>
      </c>
      <c r="CV183" s="7">
        <v>-5.7</v>
      </c>
      <c r="CW183" s="7">
        <v>10.7142</v>
      </c>
      <c r="CX183" s="7">
        <v>10.562125999999999</v>
      </c>
      <c r="CY183" s="7">
        <v>11.635422999999999</v>
      </c>
      <c r="CZ183" s="7">
        <v>10.653444</v>
      </c>
      <c r="DA183" s="7">
        <v>11.230055</v>
      </c>
      <c r="DB183" s="7">
        <v>8.1457390000000007</v>
      </c>
      <c r="DC183" s="7">
        <v>8.3515969999999999</v>
      </c>
      <c r="DD183" s="7">
        <v>5.0628799999999998</v>
      </c>
      <c r="DE183" s="7">
        <v>11</v>
      </c>
      <c r="DF183" s="9">
        <f>1/3*DF181+2/3*DF184</f>
        <v>8.5333333333333332</v>
      </c>
      <c r="DG183" s="9">
        <f>1/3*DG181+2/3*DG184</f>
        <v>9.3566666666666656</v>
      </c>
      <c r="DH183" s="7">
        <v>-0.22</v>
      </c>
      <c r="DI183" s="7">
        <v>10.8088</v>
      </c>
      <c r="DJ183" s="7">
        <v>367.9</v>
      </c>
      <c r="DK183" s="7">
        <v>-2.35</v>
      </c>
      <c r="DL183" s="7">
        <v>-777.85494200000005</v>
      </c>
      <c r="DM183" s="7">
        <v>38015.03</v>
      </c>
      <c r="DN183" s="7">
        <v>17</v>
      </c>
      <c r="DO183" s="7">
        <v>5.6</v>
      </c>
      <c r="DP183" s="7">
        <v>12.5</v>
      </c>
      <c r="DQ183" s="7">
        <v>14.3</v>
      </c>
      <c r="DR183" s="7">
        <v>58.19</v>
      </c>
      <c r="DS183" s="7">
        <v>99.14</v>
      </c>
      <c r="DT183" s="7">
        <v>66.55</v>
      </c>
      <c r="DU183" s="7">
        <v>330.69</v>
      </c>
      <c r="DV183" s="7">
        <v>56.34</v>
      </c>
      <c r="DW183" s="7">
        <v>-104.05</v>
      </c>
      <c r="DX183" s="7">
        <v>-276.66000000000003</v>
      </c>
      <c r="DY183" s="7">
        <v>-211.44</v>
      </c>
      <c r="DZ183" s="9">
        <f>1/3*DZ181+2/3*DZ184</f>
        <v>13.433333333333334</v>
      </c>
      <c r="EA183" s="7">
        <v>3.85</v>
      </c>
      <c r="EB183" s="7">
        <v>3.4409999999999998</v>
      </c>
      <c r="EC183" s="7">
        <v>5.0835999999999997</v>
      </c>
      <c r="ED183" s="7">
        <v>4.9875999999999996</v>
      </c>
      <c r="EE183" s="7">
        <v>5.51</v>
      </c>
      <c r="EF183" s="7">
        <v>4.125</v>
      </c>
      <c r="EG183" s="7">
        <v>3.8491</v>
      </c>
      <c r="EH183" s="7">
        <v>3.5935999999999999</v>
      </c>
      <c r="EI183" s="7">
        <v>3.3786999999999998</v>
      </c>
      <c r="EJ183" s="7">
        <v>3.3</v>
      </c>
      <c r="EK183" s="7">
        <v>3.28</v>
      </c>
      <c r="EL183" s="7">
        <v>4.9134000000000002</v>
      </c>
      <c r="EM183" s="7">
        <v>1.4311</v>
      </c>
      <c r="EN183" s="7">
        <v>-4.7976000000000001</v>
      </c>
      <c r="EO183" s="7">
        <v>94.2</v>
      </c>
      <c r="EP183" s="7">
        <v>7.1666666666666599</v>
      </c>
      <c r="EQ183" s="7">
        <v>3.36666666666666</v>
      </c>
      <c r="ER183" s="7">
        <v>6.36666666666666</v>
      </c>
      <c r="ES183" s="7">
        <v>8.5666666666666593</v>
      </c>
      <c r="ET183" s="7">
        <v>3.5666666666666602</v>
      </c>
      <c r="EU183" s="7">
        <v>5.93333333333333</v>
      </c>
      <c r="EV183" s="7">
        <v>9.2333333333333307</v>
      </c>
      <c r="EW183" s="7">
        <v>7.7333333333333298</v>
      </c>
      <c r="EX183" s="7">
        <v>5.9</v>
      </c>
      <c r="EY183" s="7">
        <v>6.1333333333333302</v>
      </c>
      <c r="EZ183" s="7">
        <v>15.633333333333301</v>
      </c>
      <c r="FA183" s="7">
        <v>1.5333333333333301</v>
      </c>
      <c r="FB183" s="7">
        <v>8.9</v>
      </c>
      <c r="FC183" s="7">
        <v>4.2424333333333299</v>
      </c>
      <c r="FD183" s="7">
        <v>3.1501333333333301</v>
      </c>
      <c r="FE183" s="7">
        <v>3.7694666666666601</v>
      </c>
      <c r="FF183" s="7">
        <v>5.1835333333333304</v>
      </c>
      <c r="FG183" s="7">
        <v>-52.980151999999997</v>
      </c>
      <c r="FH183" s="7">
        <v>-0.25620900000000002</v>
      </c>
      <c r="FI183" s="7">
        <v>-153.669608333333</v>
      </c>
      <c r="FJ183" s="7">
        <v>2.8998143333333299</v>
      </c>
      <c r="FK183" s="7">
        <v>253.669608333333</v>
      </c>
      <c r="FL183" s="7">
        <v>-3.1560233333333301</v>
      </c>
      <c r="FM183" s="7">
        <v>4.8726306666666597</v>
      </c>
      <c r="FN183" s="7">
        <v>-1.93627366666666</v>
      </c>
      <c r="FO183" s="7">
        <v>-0.27930533333333402</v>
      </c>
      <c r="FP183" s="7">
        <v>4.6872639999999999</v>
      </c>
      <c r="FQ183" s="7">
        <v>15162.4795793333</v>
      </c>
      <c r="FR183" s="7">
        <v>219.1</v>
      </c>
      <c r="FS183" s="7">
        <v>36.533333333333303</v>
      </c>
      <c r="FT183" s="7">
        <v>145.433333333333</v>
      </c>
      <c r="FU183" s="7">
        <v>37.133333333333297</v>
      </c>
      <c r="FV183" s="7">
        <v>14.7</v>
      </c>
      <c r="FW183" s="7">
        <v>22.433333333333302</v>
      </c>
      <c r="FX183" s="7">
        <v>61.966666666666598</v>
      </c>
      <c r="FY183" s="7">
        <v>54.7</v>
      </c>
      <c r="FZ183" s="7">
        <v>8.5333333333333297</v>
      </c>
      <c r="GA183" s="7">
        <v>9.3566666666666602</v>
      </c>
    </row>
    <row r="184" spans="1:183" x14ac:dyDescent="0.3">
      <c r="A184" s="6">
        <v>42094</v>
      </c>
      <c r="B184" s="7">
        <v>5.6</v>
      </c>
      <c r="C184" s="7">
        <v>1.4</v>
      </c>
      <c r="D184" s="7">
        <v>6.7</v>
      </c>
      <c r="E184" s="7">
        <v>-1.1000000000000001</v>
      </c>
      <c r="F184" s="7">
        <v>0.9</v>
      </c>
      <c r="G184" s="7">
        <v>6.8</v>
      </c>
      <c r="H184" s="7">
        <v>3.3</v>
      </c>
      <c r="I184" s="7">
        <v>8</v>
      </c>
      <c r="J184" s="7">
        <v>0.28000000000000003</v>
      </c>
      <c r="K184" s="7">
        <v>-3.7</v>
      </c>
      <c r="L184" s="7">
        <v>-2.1773859999999998</v>
      </c>
      <c r="M184" s="7">
        <v>-0.90019499999999997</v>
      </c>
      <c r="N184" s="7">
        <v>-4.3281890000000001</v>
      </c>
      <c r="O184" s="7">
        <v>4.63591</v>
      </c>
      <c r="P184" s="7">
        <v>3.2403339999999998</v>
      </c>
      <c r="Q184" s="7">
        <v>-10.0602</v>
      </c>
      <c r="R184" s="7">
        <v>22.884799999999998</v>
      </c>
      <c r="S184" s="7">
        <v>-11.5708</v>
      </c>
      <c r="T184" s="7">
        <v>32.994100000000003</v>
      </c>
      <c r="U184" s="7">
        <v>-0.4</v>
      </c>
      <c r="V184" s="7">
        <v>9.3000000000000007</v>
      </c>
      <c r="W184" s="7">
        <v>3.9</v>
      </c>
      <c r="X184" s="7">
        <v>7.7</v>
      </c>
      <c r="Y184" s="7">
        <v>50.1</v>
      </c>
      <c r="Z184" s="7">
        <v>52.1</v>
      </c>
      <c r="AA184" s="7">
        <v>53.7</v>
      </c>
      <c r="AB184" s="7">
        <v>49.6</v>
      </c>
      <c r="AC184" s="7">
        <v>52.3</v>
      </c>
      <c r="AD184" s="7">
        <v>1.290948</v>
      </c>
      <c r="AE184" s="7">
        <v>13.5</v>
      </c>
      <c r="AF184" s="7">
        <v>13.8</v>
      </c>
      <c r="AG184" s="7">
        <v>14</v>
      </c>
      <c r="AH184" s="7">
        <v>2.6</v>
      </c>
      <c r="AI184" s="7">
        <v>15</v>
      </c>
      <c r="AJ184" s="7">
        <v>6.8</v>
      </c>
      <c r="AK184" s="7">
        <v>11</v>
      </c>
      <c r="AL184" s="7">
        <v>-3.7</v>
      </c>
      <c r="AM184" s="7">
        <v>-33.5</v>
      </c>
      <c r="AN184" s="7">
        <v>11.3</v>
      </c>
      <c r="AO184" s="7">
        <v>-1.2</v>
      </c>
      <c r="AP184" s="7">
        <v>15.1</v>
      </c>
      <c r="AQ184" s="7">
        <v>10.6</v>
      </c>
      <c r="AR184" s="7">
        <v>8.6999999999999993</v>
      </c>
      <c r="AS184" s="7">
        <v>32.799999999999997</v>
      </c>
      <c r="AT184" s="7">
        <v>11</v>
      </c>
      <c r="AU184" s="7">
        <v>14.7</v>
      </c>
      <c r="AV184" s="7">
        <v>21.5</v>
      </c>
      <c r="AW184" s="7">
        <v>2</v>
      </c>
      <c r="AX184" s="7">
        <v>40.5</v>
      </c>
      <c r="AY184" s="7">
        <v>57.5</v>
      </c>
      <c r="AZ184" s="7">
        <v>29.9</v>
      </c>
      <c r="BA184" s="7">
        <v>-4.0999999999999996</v>
      </c>
      <c r="BB184" s="7">
        <v>10.4</v>
      </c>
      <c r="BC184" s="7">
        <v>21.4</v>
      </c>
      <c r="BD184" s="7">
        <v>23.4</v>
      </c>
      <c r="BE184" s="7">
        <v>20.399999999999999</v>
      </c>
      <c r="BF184" s="7">
        <v>23.9</v>
      </c>
      <c r="BG184" s="7">
        <v>-5</v>
      </c>
      <c r="BH184" s="7">
        <v>30.1</v>
      </c>
      <c r="BI184" s="7">
        <v>-3.4</v>
      </c>
      <c r="BJ184" s="7">
        <v>9</v>
      </c>
      <c r="BK184" s="7">
        <v>22</v>
      </c>
      <c r="BL184" s="7">
        <v>24</v>
      </c>
      <c r="BM184" s="7">
        <v>22.5</v>
      </c>
      <c r="BN184" s="7">
        <v>9.9</v>
      </c>
      <c r="BO184" s="7">
        <v>19.8</v>
      </c>
      <c r="BP184" s="7">
        <v>33.6</v>
      </c>
      <c r="BQ184" s="7">
        <v>12.5</v>
      </c>
      <c r="BR184" s="7">
        <v>22.8262</v>
      </c>
      <c r="BS184" s="7">
        <v>10.3</v>
      </c>
      <c r="BT184" s="7">
        <v>6.1</v>
      </c>
      <c r="BU184" s="7">
        <v>7</v>
      </c>
      <c r="BV184" s="7">
        <v>2.2000000000000002</v>
      </c>
      <c r="BW184" s="7">
        <v>0.12</v>
      </c>
      <c r="BX184" s="7">
        <v>8.5</v>
      </c>
      <c r="BY184" s="7">
        <v>5.9</v>
      </c>
      <c r="BZ184" s="7">
        <v>20.6</v>
      </c>
      <c r="CA184" s="7">
        <v>17.2</v>
      </c>
      <c r="CB184" s="7">
        <v>7.4</v>
      </c>
      <c r="CC184" s="7">
        <v>8.5</v>
      </c>
      <c r="CD184" s="7">
        <v>-32.4</v>
      </c>
      <c r="CE184" s="7">
        <v>-27.8</v>
      </c>
      <c r="CF184" s="7">
        <v>28.7</v>
      </c>
      <c r="CG184" s="7">
        <v>93.11</v>
      </c>
      <c r="CH184" s="7">
        <v>-2.9</v>
      </c>
      <c r="CI184" s="7">
        <v>-18.399999999999999</v>
      </c>
      <c r="CJ184" s="7">
        <v>6.8</v>
      </c>
      <c r="CK184" s="7">
        <v>-8.1999999999999993</v>
      </c>
      <c r="CL184" s="7">
        <v>-9.1999999999999993</v>
      </c>
      <c r="CM184" s="7">
        <v>-9.8000000000000007</v>
      </c>
      <c r="CN184" s="7">
        <v>-23.3</v>
      </c>
      <c r="CO184" s="7">
        <v>5.4</v>
      </c>
      <c r="CP184" s="7">
        <v>-4.5999999999999996</v>
      </c>
      <c r="CQ184" s="7">
        <v>-10.6</v>
      </c>
      <c r="CR184" s="7">
        <v>-6.4</v>
      </c>
      <c r="CS184" s="7">
        <v>-5.2</v>
      </c>
      <c r="CT184" s="7">
        <v>-2.2999999999999998</v>
      </c>
      <c r="CU184" s="7">
        <v>-4.7</v>
      </c>
      <c r="CV184" s="7">
        <v>-5.9</v>
      </c>
      <c r="CW184" s="7">
        <v>10.2445</v>
      </c>
      <c r="CX184" s="7">
        <v>10.046996</v>
      </c>
      <c r="CY184" s="7">
        <v>11.488454000000001</v>
      </c>
      <c r="CZ184" s="7">
        <v>10.103634</v>
      </c>
      <c r="DA184" s="7">
        <v>11.464371999999999</v>
      </c>
      <c r="DB184" s="7">
        <v>7.1</v>
      </c>
      <c r="DC184" s="7">
        <v>6.7905100000000003</v>
      </c>
      <c r="DD184" s="7">
        <v>6.5</v>
      </c>
      <c r="DE184" s="7">
        <v>10.199999999999999</v>
      </c>
      <c r="DF184" s="7">
        <v>8.3000000000000007</v>
      </c>
      <c r="DG184" s="7">
        <v>8.64</v>
      </c>
      <c r="DH184" s="7">
        <v>3.29</v>
      </c>
      <c r="DI184" s="7">
        <v>-1.3</v>
      </c>
      <c r="DJ184" s="7">
        <v>-68.489999999999995</v>
      </c>
      <c r="DK184" s="7">
        <v>-6.31</v>
      </c>
      <c r="DL184" s="7">
        <v>-921.32504600000004</v>
      </c>
      <c r="DM184" s="7">
        <v>37300.379999999997</v>
      </c>
      <c r="DN184" s="7">
        <v>6.2</v>
      </c>
      <c r="DO184" s="7">
        <v>2.9</v>
      </c>
      <c r="DP184" s="7">
        <v>11.6</v>
      </c>
      <c r="DQ184" s="7">
        <v>14</v>
      </c>
      <c r="DR184" s="7">
        <v>12.41</v>
      </c>
      <c r="DS184" s="7">
        <v>-15.25</v>
      </c>
      <c r="DT184" s="7">
        <v>2.5499999999999998</v>
      </c>
      <c r="DU184" s="7">
        <v>-35.29</v>
      </c>
      <c r="DV184" s="7">
        <v>10.8</v>
      </c>
      <c r="DW184" s="7">
        <v>-30.25</v>
      </c>
      <c r="DX184" s="7">
        <v>-43.16</v>
      </c>
      <c r="DY184" s="7">
        <v>-31.64</v>
      </c>
      <c r="DZ184" s="7">
        <v>13</v>
      </c>
      <c r="EA184" s="7">
        <v>3.55</v>
      </c>
      <c r="EB184" s="7">
        <v>3.1829999999999998</v>
      </c>
      <c r="EC184" s="7">
        <v>5</v>
      </c>
      <c r="ED184" s="7">
        <v>5.1430999999999996</v>
      </c>
      <c r="EE184" s="7">
        <v>5.3</v>
      </c>
      <c r="EF184" s="7">
        <v>4.2</v>
      </c>
      <c r="EG184" s="7">
        <v>3.7944</v>
      </c>
      <c r="EH184" s="7">
        <v>3.6956000000000002</v>
      </c>
      <c r="EI184" s="7">
        <v>3.6076000000000001</v>
      </c>
      <c r="EJ184" s="7">
        <v>3.5023</v>
      </c>
      <c r="EK184" s="7">
        <v>3.7372999999999998</v>
      </c>
      <c r="EL184" s="7">
        <v>5.0999999999999996</v>
      </c>
      <c r="EM184" s="7">
        <v>1.3757999999999999</v>
      </c>
      <c r="EN184" s="7">
        <v>-4.5602999999999998</v>
      </c>
      <c r="EO184" s="7">
        <v>94.6</v>
      </c>
      <c r="EP184" s="7">
        <v>7.0999999999999899</v>
      </c>
      <c r="EQ184" s="7">
        <v>3.0999999999999899</v>
      </c>
      <c r="ER184" s="7">
        <v>6.1999999999999904</v>
      </c>
      <c r="ES184" s="7">
        <v>8.3999999999999897</v>
      </c>
      <c r="ET184" s="7">
        <v>3.2999999999999901</v>
      </c>
      <c r="EU184" s="7">
        <v>5.8</v>
      </c>
      <c r="EV184" s="7">
        <v>9.1999999999999993</v>
      </c>
      <c r="EW184" s="7">
        <v>6.7</v>
      </c>
      <c r="EX184" s="7">
        <v>5.2</v>
      </c>
      <c r="EY184" s="7">
        <v>6.1</v>
      </c>
      <c r="EZ184" s="7">
        <v>16</v>
      </c>
      <c r="FA184" s="7">
        <v>1.3</v>
      </c>
      <c r="FB184" s="7">
        <v>8.6999999999999993</v>
      </c>
      <c r="FC184" s="7">
        <v>3.7808000000000002</v>
      </c>
      <c r="FD184" s="7">
        <v>2.7747000000000002</v>
      </c>
      <c r="FE184" s="7">
        <v>3.2301999999999902</v>
      </c>
      <c r="FF184" s="7">
        <v>4.7752999999999997</v>
      </c>
      <c r="FG184" s="7">
        <v>-170.76021700000001</v>
      </c>
      <c r="FH184" s="7">
        <v>-0.69349000000000005</v>
      </c>
      <c r="FI184" s="7">
        <v>-440.224391999999</v>
      </c>
      <c r="FJ184" s="7">
        <v>3.0529120000000001</v>
      </c>
      <c r="FK184" s="7">
        <v>540.22439199999997</v>
      </c>
      <c r="FL184" s="7">
        <v>-3.7464019999999998</v>
      </c>
      <c r="FM184" s="7">
        <v>4.8199809999999896</v>
      </c>
      <c r="FN184" s="7">
        <v>-1.9841789999999899</v>
      </c>
      <c r="FO184" s="7">
        <v>-4.1810000000000999E-2</v>
      </c>
      <c r="FP184" s="7">
        <v>4.87005</v>
      </c>
      <c r="FQ184" s="7">
        <v>14692.172329999999</v>
      </c>
      <c r="FR184" s="7">
        <v>220</v>
      </c>
      <c r="FS184" s="7">
        <v>36.799999999999997</v>
      </c>
      <c r="FT184" s="7">
        <v>146.9</v>
      </c>
      <c r="FU184" s="7">
        <v>36.299999999999997</v>
      </c>
      <c r="FV184" s="7">
        <v>14.6</v>
      </c>
      <c r="FW184" s="7">
        <v>21.7</v>
      </c>
      <c r="FX184" s="7">
        <v>62.499999999999901</v>
      </c>
      <c r="FY184" s="7">
        <v>55.1</v>
      </c>
      <c r="FZ184" s="7">
        <v>8.3000000000000007</v>
      </c>
      <c r="GA184" s="7">
        <v>8.6399999999999899</v>
      </c>
    </row>
    <row r="185" spans="1:183" x14ac:dyDescent="0.3">
      <c r="A185" s="6">
        <v>42124</v>
      </c>
      <c r="B185" s="7">
        <v>5.9</v>
      </c>
      <c r="C185" s="7">
        <v>2.8</v>
      </c>
      <c r="D185" s="7">
        <v>6.5</v>
      </c>
      <c r="E185" s="7">
        <v>2</v>
      </c>
      <c r="F185" s="7">
        <v>1.9</v>
      </c>
      <c r="G185" s="7">
        <v>7.4</v>
      </c>
      <c r="H185" s="7">
        <v>2.9</v>
      </c>
      <c r="I185" s="7">
        <v>7.7</v>
      </c>
      <c r="J185" s="7">
        <v>0.52</v>
      </c>
      <c r="K185" s="7">
        <v>1</v>
      </c>
      <c r="L185" s="7">
        <v>1.2871859999999999</v>
      </c>
      <c r="M185" s="7">
        <v>-4.1792920000000002</v>
      </c>
      <c r="N185" s="7">
        <v>-1.267166</v>
      </c>
      <c r="O185" s="7">
        <v>11.154956</v>
      </c>
      <c r="P185" s="7">
        <v>8.8719850000000005</v>
      </c>
      <c r="Q185" s="7">
        <v>-9.9377999999999993</v>
      </c>
      <c r="R185" s="7">
        <v>9.0143000000000004</v>
      </c>
      <c r="S185" s="7">
        <v>-10.075799999999999</v>
      </c>
      <c r="T185" s="7">
        <v>8.0942000000000007</v>
      </c>
      <c r="U185" s="7">
        <v>2.6</v>
      </c>
      <c r="V185" s="7">
        <v>8.6</v>
      </c>
      <c r="W185" s="7">
        <v>3.4</v>
      </c>
      <c r="X185" s="7">
        <v>7</v>
      </c>
      <c r="Y185" s="7">
        <v>50.1</v>
      </c>
      <c r="Z185" s="7">
        <v>52.6</v>
      </c>
      <c r="AA185" s="7">
        <v>53.4</v>
      </c>
      <c r="AB185" s="7">
        <v>48.9</v>
      </c>
      <c r="AC185" s="7">
        <v>52.9</v>
      </c>
      <c r="AD185" s="7">
        <v>2.3906619999999998</v>
      </c>
      <c r="AE185" s="7">
        <v>12</v>
      </c>
      <c r="AF185" s="7">
        <v>12.3</v>
      </c>
      <c r="AG185" s="7">
        <v>11.1</v>
      </c>
      <c r="AH185" s="7">
        <v>2.5</v>
      </c>
      <c r="AI185" s="7">
        <v>11.2</v>
      </c>
      <c r="AJ185" s="7">
        <v>6.5</v>
      </c>
      <c r="AK185" s="7">
        <v>7.2</v>
      </c>
      <c r="AL185" s="7">
        <v>-2.1</v>
      </c>
      <c r="AM185" s="7">
        <v>-28.9</v>
      </c>
      <c r="AN185" s="7">
        <v>10.199999999999999</v>
      </c>
      <c r="AO185" s="7">
        <v>-1.1000000000000001</v>
      </c>
      <c r="AP185" s="7">
        <v>13.2</v>
      </c>
      <c r="AQ185" s="7">
        <v>11.3</v>
      </c>
      <c r="AR185" s="7">
        <v>6.5</v>
      </c>
      <c r="AS185" s="7">
        <v>26.4</v>
      </c>
      <c r="AT185" s="7">
        <v>9.8000000000000007</v>
      </c>
      <c r="AU185" s="7">
        <v>13.2</v>
      </c>
      <c r="AV185" s="7">
        <v>19.7</v>
      </c>
      <c r="AW185" s="7">
        <v>2.2999999999999998</v>
      </c>
      <c r="AX185" s="7">
        <v>41</v>
      </c>
      <c r="AY185" s="7">
        <v>56.8</v>
      </c>
      <c r="AZ185" s="7">
        <v>26.6</v>
      </c>
      <c r="BA185" s="7">
        <v>-7.8</v>
      </c>
      <c r="BB185" s="7">
        <v>9.9</v>
      </c>
      <c r="BC185" s="7">
        <v>20.3</v>
      </c>
      <c r="BD185" s="7">
        <v>1.8</v>
      </c>
      <c r="BE185" s="7">
        <v>20.100000000000001</v>
      </c>
      <c r="BF185" s="7">
        <v>21.3</v>
      </c>
      <c r="BG185" s="7">
        <v>-4.9000000000000004</v>
      </c>
      <c r="BH185" s="7">
        <v>35.4</v>
      </c>
      <c r="BI185" s="7">
        <v>0.3</v>
      </c>
      <c r="BJ185" s="7">
        <v>7.1</v>
      </c>
      <c r="BK185" s="7">
        <v>25</v>
      </c>
      <c r="BL185" s="7">
        <v>23.1</v>
      </c>
      <c r="BM185" s="7">
        <v>19.399999999999999</v>
      </c>
      <c r="BN185" s="7">
        <v>13.4</v>
      </c>
      <c r="BO185" s="7">
        <v>20.100000000000001</v>
      </c>
      <c r="BP185" s="7">
        <v>26.4</v>
      </c>
      <c r="BQ185" s="7">
        <v>8.9</v>
      </c>
      <c r="BR185" s="7">
        <v>20.318000000000001</v>
      </c>
      <c r="BS185" s="7">
        <v>11</v>
      </c>
      <c r="BT185" s="7">
        <v>0.2</v>
      </c>
      <c r="BU185" s="7">
        <v>5.4</v>
      </c>
      <c r="BV185" s="7">
        <v>10.5</v>
      </c>
      <c r="BW185" s="7">
        <v>58.55</v>
      </c>
      <c r="BX185" s="7">
        <v>6</v>
      </c>
      <c r="BY185" s="7">
        <v>3.7</v>
      </c>
      <c r="BZ185" s="7">
        <v>13.6</v>
      </c>
      <c r="CA185" s="7">
        <v>13.9</v>
      </c>
      <c r="CB185" s="7">
        <v>6.1</v>
      </c>
      <c r="CC185" s="7">
        <v>6</v>
      </c>
      <c r="CD185" s="7">
        <v>-32.700000000000003</v>
      </c>
      <c r="CE185" s="7">
        <v>-29.1</v>
      </c>
      <c r="CF185" s="7">
        <v>22.4</v>
      </c>
      <c r="CG185" s="7">
        <v>92.56</v>
      </c>
      <c r="CH185" s="7">
        <v>-2.5</v>
      </c>
      <c r="CI185" s="7">
        <v>-17.3</v>
      </c>
      <c r="CJ185" s="7">
        <v>6.2</v>
      </c>
      <c r="CK185" s="7">
        <v>-10.5</v>
      </c>
      <c r="CL185" s="7">
        <v>-4.8</v>
      </c>
      <c r="CM185" s="7">
        <v>-5</v>
      </c>
      <c r="CN185" s="7">
        <v>-13.6</v>
      </c>
      <c r="CO185" s="7">
        <v>5.2</v>
      </c>
      <c r="CP185" s="7">
        <v>0</v>
      </c>
      <c r="CQ185" s="7">
        <v>-3.9</v>
      </c>
      <c r="CR185" s="7">
        <v>-6.6</v>
      </c>
      <c r="CS185" s="7">
        <v>-5.2</v>
      </c>
      <c r="CT185" s="7">
        <v>-0.9</v>
      </c>
      <c r="CU185" s="7">
        <v>-4.7</v>
      </c>
      <c r="CV185" s="7">
        <v>-6</v>
      </c>
      <c r="CW185" s="7">
        <v>10.0024</v>
      </c>
      <c r="CX185" s="7">
        <v>9.7843309999999999</v>
      </c>
      <c r="CY185" s="7">
        <v>11.409815999999999</v>
      </c>
      <c r="CZ185" s="7">
        <v>9.8097650000000005</v>
      </c>
      <c r="DA185" s="7">
        <v>11.689686999999999</v>
      </c>
      <c r="DB185" s="7">
        <v>6.7</v>
      </c>
      <c r="DC185" s="7">
        <v>6.7</v>
      </c>
      <c r="DD185" s="7">
        <v>7.2</v>
      </c>
      <c r="DE185" s="7">
        <v>9.9</v>
      </c>
      <c r="DF185" s="9">
        <f>2/3*DF184+1/3*DF187</f>
        <v>8.2333333333333325</v>
      </c>
      <c r="DG185" s="9">
        <f>2/3*DG184+1/3*DG187</f>
        <v>8.57</v>
      </c>
      <c r="DH185" s="7">
        <v>-0.49</v>
      </c>
      <c r="DI185" s="7">
        <v>1.6</v>
      </c>
      <c r="DJ185" s="7">
        <v>77.89</v>
      </c>
      <c r="DK185" s="7">
        <v>-7.6</v>
      </c>
      <c r="DL185" s="7">
        <v>-1061.231389</v>
      </c>
      <c r="DM185" s="7">
        <v>37481.42</v>
      </c>
      <c r="DN185" s="7">
        <v>3.7</v>
      </c>
      <c r="DO185" s="7">
        <v>3.7</v>
      </c>
      <c r="DP185" s="7">
        <v>10.1</v>
      </c>
      <c r="DQ185" s="7">
        <v>14.1</v>
      </c>
      <c r="DR185" s="7">
        <v>-8.6</v>
      </c>
      <c r="DS185" s="7">
        <v>46.57</v>
      </c>
      <c r="DT185" s="7">
        <v>-15.4</v>
      </c>
      <c r="DU185" s="7">
        <v>4.13</v>
      </c>
      <c r="DV185" s="7">
        <v>3.07</v>
      </c>
      <c r="DW185" s="7">
        <v>-233.07</v>
      </c>
      <c r="DX185" s="7">
        <v>131.43</v>
      </c>
      <c r="DY185" s="7">
        <v>-80.41</v>
      </c>
      <c r="DZ185" s="9">
        <f>2/3*DZ184+1/3*DZ187</f>
        <v>12.633333333333333</v>
      </c>
      <c r="EA185" s="7">
        <v>3.35</v>
      </c>
      <c r="EB185" s="7">
        <v>1.69</v>
      </c>
      <c r="EC185" s="7">
        <v>3.3656000000000001</v>
      </c>
      <c r="ED185" s="7">
        <v>3.9</v>
      </c>
      <c r="EE185" s="7">
        <v>5.3</v>
      </c>
      <c r="EF185" s="7">
        <v>3.65</v>
      </c>
      <c r="EG185" s="7">
        <v>2.4714</v>
      </c>
      <c r="EH185" s="7">
        <v>2.4851999999999999</v>
      </c>
      <c r="EI185" s="7">
        <v>2.5442999999999998</v>
      </c>
      <c r="EJ185" s="7">
        <v>2.72</v>
      </c>
      <c r="EK185" s="7">
        <v>2.8003</v>
      </c>
      <c r="EL185" s="7">
        <v>4.1100000000000003</v>
      </c>
      <c r="EM185" s="7">
        <v>1.5091000000000001</v>
      </c>
      <c r="EN185" s="7">
        <v>-4.5724999999999998</v>
      </c>
      <c r="EO185" s="7">
        <v>94.7</v>
      </c>
      <c r="EP185" s="7">
        <v>7.1</v>
      </c>
      <c r="EQ185" s="7">
        <v>3.3</v>
      </c>
      <c r="ER185" s="7">
        <v>6.1</v>
      </c>
      <c r="ES185" s="7">
        <v>8.6</v>
      </c>
      <c r="ET185" s="7">
        <v>3.4666666666666601</v>
      </c>
      <c r="EU185" s="7">
        <v>5.8</v>
      </c>
      <c r="EV185" s="7">
        <v>8.2666666666666604</v>
      </c>
      <c r="EW185" s="7">
        <v>6.6333333333333302</v>
      </c>
      <c r="EX185" s="7">
        <v>4.86666666666666</v>
      </c>
      <c r="EY185" s="7">
        <v>6.1333333333333302</v>
      </c>
      <c r="EZ185" s="7">
        <v>17.1666666666666</v>
      </c>
      <c r="FA185" s="7">
        <v>2.5</v>
      </c>
      <c r="FB185" s="7">
        <v>8.5333333333333297</v>
      </c>
      <c r="FC185" s="7">
        <v>3.6387</v>
      </c>
      <c r="FD185" s="7">
        <v>2.7764333333333302</v>
      </c>
      <c r="FE185" s="7">
        <v>3.08046666666666</v>
      </c>
      <c r="FF185" s="7">
        <v>4.5685666666666602</v>
      </c>
      <c r="FG185" s="7">
        <v>-57.3383166666666</v>
      </c>
      <c r="FH185" s="7">
        <v>-0.25715966666666701</v>
      </c>
      <c r="FI185" s="7">
        <v>-160.54710766666599</v>
      </c>
      <c r="FJ185" s="7">
        <v>2.8534953333333299</v>
      </c>
      <c r="FK185" s="7">
        <v>260.54710766666602</v>
      </c>
      <c r="FL185" s="7">
        <v>-3.1106553333333302</v>
      </c>
      <c r="FM185" s="7">
        <v>4.8778899999999998</v>
      </c>
      <c r="FN185" s="7">
        <v>-2.0018986666666598</v>
      </c>
      <c r="FO185" s="7">
        <v>-0.262037666666667</v>
      </c>
      <c r="FP185" s="7">
        <v>4.4247636666666601</v>
      </c>
      <c r="FQ185" s="7">
        <v>14455.1790133333</v>
      </c>
      <c r="FR185" s="7">
        <v>220.46666666666599</v>
      </c>
      <c r="FS185" s="7">
        <v>37.1</v>
      </c>
      <c r="FT185" s="7">
        <v>147.69999999999999</v>
      </c>
      <c r="FU185" s="7">
        <v>35.6666666666666</v>
      </c>
      <c r="FV185" s="7">
        <v>14.6666666666666</v>
      </c>
      <c r="FW185" s="7">
        <v>21</v>
      </c>
      <c r="FX185" s="7">
        <v>64.466666666666598</v>
      </c>
      <c r="FY185" s="7">
        <v>57.366666666666603</v>
      </c>
      <c r="FZ185" s="7">
        <v>8.2333333333333307</v>
      </c>
      <c r="GA185" s="7">
        <v>8.57</v>
      </c>
    </row>
    <row r="186" spans="1:183" x14ac:dyDescent="0.3">
      <c r="A186" s="6">
        <v>42155</v>
      </c>
      <c r="B186" s="7">
        <v>6.1</v>
      </c>
      <c r="C186" s="7">
        <v>3.9</v>
      </c>
      <c r="D186" s="7">
        <v>6.7</v>
      </c>
      <c r="E186" s="7">
        <v>2.2000000000000002</v>
      </c>
      <c r="F186" s="7">
        <v>2.2000000000000002</v>
      </c>
      <c r="G186" s="7">
        <v>7.5</v>
      </c>
      <c r="H186" s="7">
        <v>3</v>
      </c>
      <c r="I186" s="7">
        <v>8.1</v>
      </c>
      <c r="J186" s="7">
        <v>0.51</v>
      </c>
      <c r="K186" s="10">
        <v>0</v>
      </c>
      <c r="L186" s="7">
        <v>1.5785210000000001</v>
      </c>
      <c r="M186" s="7">
        <v>4.7622629999999999</v>
      </c>
      <c r="N186" s="7">
        <v>-0.67539400000000005</v>
      </c>
      <c r="O186" s="7">
        <v>9.8457889999999999</v>
      </c>
      <c r="P186" s="7">
        <v>8.8725149999999999</v>
      </c>
      <c r="Q186" s="7">
        <v>-10.957700000000001</v>
      </c>
      <c r="R186" s="7">
        <v>10.801399999999999</v>
      </c>
      <c r="S186" s="7">
        <v>-12.727600000000001</v>
      </c>
      <c r="T186" s="7">
        <v>8.6092999999999993</v>
      </c>
      <c r="U186" s="7">
        <v>0.6</v>
      </c>
      <c r="V186" s="7">
        <v>8.8000000000000007</v>
      </c>
      <c r="W186" s="7">
        <v>3.1</v>
      </c>
      <c r="X186" s="7">
        <v>7.1</v>
      </c>
      <c r="Y186" s="7">
        <v>50.2</v>
      </c>
      <c r="Z186" s="7">
        <v>52.9</v>
      </c>
      <c r="AA186" s="7">
        <v>53.2</v>
      </c>
      <c r="AB186" s="7">
        <v>49.2</v>
      </c>
      <c r="AC186" s="7">
        <v>53.5</v>
      </c>
      <c r="AD186" s="7">
        <v>2.186439</v>
      </c>
      <c r="AE186" s="7">
        <v>11.4</v>
      </c>
      <c r="AF186" s="7">
        <v>11.7</v>
      </c>
      <c r="AG186" s="7">
        <v>8.9</v>
      </c>
      <c r="AH186" s="7">
        <v>0.9</v>
      </c>
      <c r="AI186" s="7">
        <v>18.100000000000001</v>
      </c>
      <c r="AJ186" s="7">
        <v>6</v>
      </c>
      <c r="AK186" s="7">
        <v>10.3</v>
      </c>
      <c r="AL186" s="7">
        <v>-6.3</v>
      </c>
      <c r="AM186" s="7">
        <v>-26.1</v>
      </c>
      <c r="AN186" s="7">
        <v>9.6</v>
      </c>
      <c r="AO186" s="7">
        <v>0.1</v>
      </c>
      <c r="AP186" s="7">
        <v>12.9</v>
      </c>
      <c r="AQ186" s="7">
        <v>9.8000000000000007</v>
      </c>
      <c r="AR186" s="7">
        <v>5.4</v>
      </c>
      <c r="AS186" s="7">
        <v>27.8</v>
      </c>
      <c r="AT186" s="7">
        <v>9.6</v>
      </c>
      <c r="AU186" s="7">
        <v>12.1</v>
      </c>
      <c r="AV186" s="7">
        <v>18.899999999999999</v>
      </c>
      <c r="AW186" s="7">
        <v>2.5</v>
      </c>
      <c r="AX186" s="7">
        <v>41.3</v>
      </c>
      <c r="AY186" s="7">
        <v>56.2</v>
      </c>
      <c r="AZ186" s="7">
        <v>27.3</v>
      </c>
      <c r="BA186" s="7">
        <v>-9.1</v>
      </c>
      <c r="BB186" s="7">
        <v>10</v>
      </c>
      <c r="BC186" s="7">
        <v>18.8</v>
      </c>
      <c r="BD186" s="7">
        <v>1.8</v>
      </c>
      <c r="BE186" s="7">
        <v>20.2</v>
      </c>
      <c r="BF186" s="7">
        <v>21.2</v>
      </c>
      <c r="BG186" s="7">
        <v>-3.7</v>
      </c>
      <c r="BH186" s="7">
        <v>30.4</v>
      </c>
      <c r="BI186" s="7">
        <v>0.6</v>
      </c>
      <c r="BJ186" s="7">
        <v>6.1</v>
      </c>
      <c r="BK186" s="7">
        <v>21.4</v>
      </c>
      <c r="BL186" s="7">
        <v>19.5</v>
      </c>
      <c r="BM186" s="7">
        <v>16.3</v>
      </c>
      <c r="BN186" s="7">
        <v>12.8</v>
      </c>
      <c r="BO186" s="7">
        <v>17.399999999999999</v>
      </c>
      <c r="BP186" s="7">
        <v>28.3</v>
      </c>
      <c r="BQ186" s="7">
        <v>5.5</v>
      </c>
      <c r="BR186" s="7">
        <v>18.660900000000002</v>
      </c>
      <c r="BS186" s="7">
        <v>11.4</v>
      </c>
      <c r="BT186" s="7">
        <v>0.5</v>
      </c>
      <c r="BU186" s="7">
        <v>4.9000000000000004</v>
      </c>
      <c r="BV186" s="7">
        <v>7.8</v>
      </c>
      <c r="BW186" s="7">
        <v>103.91</v>
      </c>
      <c r="BX186" s="7">
        <v>5.0999999999999996</v>
      </c>
      <c r="BY186" s="7">
        <v>2.9</v>
      </c>
      <c r="BZ186" s="7">
        <v>12.8</v>
      </c>
      <c r="CA186" s="7">
        <v>11.9</v>
      </c>
      <c r="CB186" s="7">
        <v>5.6</v>
      </c>
      <c r="CC186" s="7">
        <v>5.0999999999999996</v>
      </c>
      <c r="CD186" s="7">
        <v>-31</v>
      </c>
      <c r="CE186" s="7">
        <v>-25.8</v>
      </c>
      <c r="CF186" s="7">
        <v>18.399999999999999</v>
      </c>
      <c r="CG186" s="7">
        <v>92.43</v>
      </c>
      <c r="CH186" s="7">
        <v>-1.6</v>
      </c>
      <c r="CI186" s="7">
        <v>-16</v>
      </c>
      <c r="CJ186" s="7">
        <v>5.3</v>
      </c>
      <c r="CK186" s="7">
        <v>-13.3</v>
      </c>
      <c r="CL186" s="7">
        <v>-0.2</v>
      </c>
      <c r="CM186" s="7">
        <v>0</v>
      </c>
      <c r="CN186" s="7">
        <v>-9.3000000000000007</v>
      </c>
      <c r="CO186" s="7">
        <v>3.9</v>
      </c>
      <c r="CP186" s="7">
        <v>8</v>
      </c>
      <c r="CQ186" s="7">
        <v>1.9</v>
      </c>
      <c r="CR186" s="7">
        <v>-6.3</v>
      </c>
      <c r="CS186" s="7">
        <v>-4.8</v>
      </c>
      <c r="CT186" s="7">
        <v>3.1</v>
      </c>
      <c r="CU186" s="7">
        <v>-4.5</v>
      </c>
      <c r="CV186" s="7">
        <v>-6</v>
      </c>
      <c r="CW186" s="7">
        <v>10.1302</v>
      </c>
      <c r="CX186" s="7">
        <v>9.9056200000000008</v>
      </c>
      <c r="CY186" s="7">
        <v>11.580589</v>
      </c>
      <c r="CZ186" s="7">
        <v>9.9407169999999994</v>
      </c>
      <c r="DA186" s="7">
        <v>11.732336</v>
      </c>
      <c r="DB186" s="7">
        <v>6.8</v>
      </c>
      <c r="DC186" s="7">
        <v>6.7288610000000002</v>
      </c>
      <c r="DD186" s="7">
        <v>7.1</v>
      </c>
      <c r="DE186" s="7">
        <v>10.199999999999999</v>
      </c>
      <c r="DF186" s="9">
        <f>1/3*DF184+2/3*DF187</f>
        <v>8.1666666666666661</v>
      </c>
      <c r="DG186" s="9">
        <f>1/3*DG184+2/3*DG187</f>
        <v>8.5</v>
      </c>
      <c r="DH186" s="7">
        <v>-0.4</v>
      </c>
      <c r="DI186" s="7">
        <v>2.1</v>
      </c>
      <c r="DJ186" s="7">
        <v>57.71</v>
      </c>
      <c r="DK186" s="7">
        <v>-8.0500000000000007</v>
      </c>
      <c r="DL186" s="7">
        <v>-1116.7496080000001</v>
      </c>
      <c r="DM186" s="7">
        <v>37111.43</v>
      </c>
      <c r="DN186" s="7">
        <v>1.8</v>
      </c>
      <c r="DO186" s="7">
        <v>4.7</v>
      </c>
      <c r="DP186" s="7">
        <v>10.8</v>
      </c>
      <c r="DQ186" s="7">
        <v>14</v>
      </c>
      <c r="DR186" s="7">
        <v>3.45</v>
      </c>
      <c r="DS186" s="7">
        <v>18.97</v>
      </c>
      <c r="DT186" s="7">
        <v>-16.16</v>
      </c>
      <c r="DU186" s="7">
        <v>-0.48</v>
      </c>
      <c r="DV186" s="7">
        <v>-3.38</v>
      </c>
      <c r="DW186" s="7">
        <v>135.77000000000001</v>
      </c>
      <c r="DX186" s="7">
        <v>87.99</v>
      </c>
      <c r="DY186" s="7">
        <v>27.25</v>
      </c>
      <c r="DZ186" s="9">
        <f>1/3*DZ184+2/3*DZ187</f>
        <v>12.266666666666666</v>
      </c>
      <c r="EA186" s="9">
        <f t="shared" ref="EA186" si="209">EA185/2+EA187/2</f>
        <v>2.9249999999999998</v>
      </c>
      <c r="EB186" s="7">
        <v>1.0389999999999999</v>
      </c>
      <c r="EC186" s="7">
        <v>2.3628</v>
      </c>
      <c r="ED186" s="7">
        <v>2.9459</v>
      </c>
      <c r="EE186" s="7">
        <v>5.05</v>
      </c>
      <c r="EF186" s="7">
        <v>2.25</v>
      </c>
      <c r="EG186" s="7">
        <v>2.2633999999999999</v>
      </c>
      <c r="EH186" s="7">
        <v>2.2986</v>
      </c>
      <c r="EI186" s="7">
        <v>2.4363999999999999</v>
      </c>
      <c r="EJ186" s="7">
        <v>2.6452</v>
      </c>
      <c r="EK186" s="7">
        <v>2.9089</v>
      </c>
      <c r="EL186" s="7">
        <v>3.5142000000000002</v>
      </c>
      <c r="EM186" s="7">
        <v>1.2307999999999999</v>
      </c>
      <c r="EN186" s="7">
        <v>-4.6070000000000002</v>
      </c>
      <c r="EO186" s="7">
        <v>94.5</v>
      </c>
      <c r="EP186" s="7">
        <v>7.1</v>
      </c>
      <c r="EQ186" s="7">
        <v>3.5</v>
      </c>
      <c r="ER186" s="7">
        <v>6</v>
      </c>
      <c r="ES186" s="7">
        <v>8.8000000000000007</v>
      </c>
      <c r="ET186" s="7">
        <v>3.6333333333333302</v>
      </c>
      <c r="EU186" s="7">
        <v>5.8</v>
      </c>
      <c r="EV186" s="7">
        <v>7.3333333333333304</v>
      </c>
      <c r="EW186" s="7">
        <v>6.5666666666666602</v>
      </c>
      <c r="EX186" s="7">
        <v>4.5333333333333297</v>
      </c>
      <c r="EY186" s="7">
        <v>6.1666666666666599</v>
      </c>
      <c r="EZ186" s="7">
        <v>18.3333333333333</v>
      </c>
      <c r="FA186" s="7">
        <v>3.7</v>
      </c>
      <c r="FB186" s="7">
        <v>8.36666666666666</v>
      </c>
      <c r="FC186" s="7">
        <v>3.4965999999999999</v>
      </c>
      <c r="FD186" s="7">
        <v>2.7781666666666598</v>
      </c>
      <c r="FE186" s="7">
        <v>2.9307333333333299</v>
      </c>
      <c r="FF186" s="7">
        <v>4.3618333333333297</v>
      </c>
      <c r="FG186" s="7">
        <v>56.083583666666598</v>
      </c>
      <c r="FH186" s="7">
        <v>0.17917066666666601</v>
      </c>
      <c r="FI186" s="7">
        <v>119.130176666666</v>
      </c>
      <c r="FJ186" s="7">
        <v>2.6540786666666598</v>
      </c>
      <c r="FK186" s="7">
        <v>-19.1301766666666</v>
      </c>
      <c r="FL186" s="7">
        <v>-2.4749086666666602</v>
      </c>
      <c r="FM186" s="7">
        <v>4.9357990000000003</v>
      </c>
      <c r="FN186" s="7">
        <v>-2.0196183333333302</v>
      </c>
      <c r="FO186" s="7">
        <v>-0.48226533333333399</v>
      </c>
      <c r="FP186" s="7">
        <v>3.97947733333333</v>
      </c>
      <c r="FQ186" s="7">
        <v>14218.1856966666</v>
      </c>
      <c r="FR186" s="7">
        <v>220.933333333333</v>
      </c>
      <c r="FS186" s="7">
        <v>37.4</v>
      </c>
      <c r="FT186" s="7">
        <v>148.5</v>
      </c>
      <c r="FU186" s="7">
        <v>35.033333333333303</v>
      </c>
      <c r="FV186" s="7">
        <v>14.733333333333301</v>
      </c>
      <c r="FW186" s="7">
        <v>20.3</v>
      </c>
      <c r="FX186" s="7">
        <v>66.433333333333294</v>
      </c>
      <c r="FY186" s="7">
        <v>59.633333333333297</v>
      </c>
      <c r="FZ186" s="7">
        <v>8.1666666666666607</v>
      </c>
      <c r="GA186" s="7">
        <v>8.5</v>
      </c>
    </row>
    <row r="187" spans="1:183" x14ac:dyDescent="0.3">
      <c r="A187" s="6">
        <v>42185</v>
      </c>
      <c r="B187" s="7">
        <v>6.8</v>
      </c>
      <c r="C187" s="7">
        <v>2.7</v>
      </c>
      <c r="D187" s="7">
        <v>7.7</v>
      </c>
      <c r="E187" s="7">
        <v>2.1</v>
      </c>
      <c r="F187" s="7">
        <v>2.2000000000000002</v>
      </c>
      <c r="G187" s="7">
        <v>7.8</v>
      </c>
      <c r="H187" s="7">
        <v>4.5</v>
      </c>
      <c r="I187" s="7">
        <v>8.9</v>
      </c>
      <c r="J187" s="7">
        <v>0.71</v>
      </c>
      <c r="K187" s="7">
        <v>0.5</v>
      </c>
      <c r="L187" s="7">
        <v>1.760122</v>
      </c>
      <c r="M187" s="7">
        <v>6.2773810000000001</v>
      </c>
      <c r="N187" s="7">
        <v>0.59798899999999999</v>
      </c>
      <c r="O187" s="7">
        <v>6.7341610000000003</v>
      </c>
      <c r="P187" s="7">
        <v>3.4588909999999999</v>
      </c>
      <c r="Q187" s="7">
        <v>-11.7051</v>
      </c>
      <c r="R187" s="7">
        <v>9.6518999999999995</v>
      </c>
      <c r="S187" s="7">
        <v>-14.0725</v>
      </c>
      <c r="T187" s="7">
        <v>6.1303999999999998</v>
      </c>
      <c r="U187" s="7">
        <v>-0.3</v>
      </c>
      <c r="V187" s="7">
        <v>7.9</v>
      </c>
      <c r="W187" s="7">
        <v>3.2</v>
      </c>
      <c r="X187" s="7">
        <v>7.4</v>
      </c>
      <c r="Y187" s="7">
        <v>50.2</v>
      </c>
      <c r="Z187" s="7">
        <v>52.9</v>
      </c>
      <c r="AA187" s="7">
        <v>53.8</v>
      </c>
      <c r="AB187" s="7">
        <v>49.4</v>
      </c>
      <c r="AC187" s="7">
        <v>51.8</v>
      </c>
      <c r="AD187" s="7">
        <v>2.5856819999999998</v>
      </c>
      <c r="AE187" s="7">
        <v>11.4</v>
      </c>
      <c r="AF187" s="7">
        <v>11.8</v>
      </c>
      <c r="AG187" s="7">
        <v>9.1</v>
      </c>
      <c r="AH187" s="7">
        <v>3.3</v>
      </c>
      <c r="AI187" s="7">
        <v>0.2</v>
      </c>
      <c r="AJ187" s="7">
        <v>6.3</v>
      </c>
      <c r="AK187" s="7">
        <v>18.600000000000001</v>
      </c>
      <c r="AL187" s="7">
        <v>-4.8</v>
      </c>
      <c r="AM187" s="7">
        <v>-30.9</v>
      </c>
      <c r="AN187" s="7">
        <v>8.6</v>
      </c>
      <c r="AO187" s="7">
        <v>2.4</v>
      </c>
      <c r="AP187" s="7">
        <v>13.2</v>
      </c>
      <c r="AQ187" s="7">
        <v>9.6</v>
      </c>
      <c r="AR187" s="7">
        <v>4.7</v>
      </c>
      <c r="AS187" s="7">
        <v>27.8</v>
      </c>
      <c r="AT187" s="7">
        <v>9.3000000000000007</v>
      </c>
      <c r="AU187" s="7">
        <v>12.4</v>
      </c>
      <c r="AV187" s="7">
        <v>18.5</v>
      </c>
      <c r="AW187" s="7">
        <v>2.6</v>
      </c>
      <c r="AX187" s="7">
        <v>41.1</v>
      </c>
      <c r="AY187" s="7">
        <v>56.3</v>
      </c>
      <c r="AZ187" s="7">
        <v>27.4</v>
      </c>
      <c r="BA187" s="7">
        <v>-7.7</v>
      </c>
      <c r="BB187" s="7">
        <v>9.6999999999999993</v>
      </c>
      <c r="BC187" s="7">
        <v>17.100000000000001</v>
      </c>
      <c r="BD187" s="7">
        <v>5.2</v>
      </c>
      <c r="BE187" s="7">
        <v>18.899999999999999</v>
      </c>
      <c r="BF187" s="7">
        <v>20.9</v>
      </c>
      <c r="BG187" s="7">
        <v>-2.6</v>
      </c>
      <c r="BH187" s="7">
        <v>28.8</v>
      </c>
      <c r="BI187" s="7">
        <v>4.8</v>
      </c>
      <c r="BJ187" s="7">
        <v>5.7</v>
      </c>
      <c r="BK187" s="7">
        <v>23.2</v>
      </c>
      <c r="BL187" s="7">
        <v>18</v>
      </c>
      <c r="BM187" s="7">
        <v>18.7</v>
      </c>
      <c r="BN187" s="7">
        <v>13.2</v>
      </c>
      <c r="BO187" s="7">
        <v>17.100000000000001</v>
      </c>
      <c r="BP187" s="7">
        <v>30.2</v>
      </c>
      <c r="BQ187" s="7">
        <v>8.1999999999999993</v>
      </c>
      <c r="BR187" s="7">
        <v>19.188600000000001</v>
      </c>
      <c r="BS187" s="7">
        <v>10.9</v>
      </c>
      <c r="BT187" s="7">
        <v>1.6</v>
      </c>
      <c r="BU187" s="7">
        <v>3.7</v>
      </c>
      <c r="BV187" s="7">
        <v>0.7</v>
      </c>
      <c r="BW187" s="7">
        <v>-15.48</v>
      </c>
      <c r="BX187" s="7">
        <v>4.5999999999999996</v>
      </c>
      <c r="BY187" s="7">
        <v>2.8</v>
      </c>
      <c r="BZ187" s="7">
        <v>14.4</v>
      </c>
      <c r="CA187" s="7">
        <v>8.6</v>
      </c>
      <c r="CB187" s="7">
        <v>5.0999999999999996</v>
      </c>
      <c r="CC187" s="7">
        <v>4.5999999999999996</v>
      </c>
      <c r="CD187" s="7">
        <v>-33.799999999999997</v>
      </c>
      <c r="CE187" s="7">
        <v>-28.9</v>
      </c>
      <c r="CF187" s="7">
        <v>15.1</v>
      </c>
      <c r="CG187" s="7">
        <v>92.63</v>
      </c>
      <c r="CH187" s="7">
        <v>0.1</v>
      </c>
      <c r="CI187" s="7">
        <v>-15.8</v>
      </c>
      <c r="CJ187" s="7">
        <v>4.3</v>
      </c>
      <c r="CK187" s="7">
        <v>-13.8</v>
      </c>
      <c r="CL187" s="7">
        <v>3.9</v>
      </c>
      <c r="CM187" s="7">
        <v>4.5</v>
      </c>
      <c r="CN187" s="7">
        <v>-2.4</v>
      </c>
      <c r="CO187" s="7">
        <v>3.5</v>
      </c>
      <c r="CP187" s="7">
        <v>13.9</v>
      </c>
      <c r="CQ187" s="7">
        <v>9.1</v>
      </c>
      <c r="CR187" s="7">
        <v>-5.7</v>
      </c>
      <c r="CS187" s="7">
        <v>-4.2</v>
      </c>
      <c r="CT187" s="7">
        <v>7.1</v>
      </c>
      <c r="CU187" s="7">
        <v>-3.9</v>
      </c>
      <c r="CV187" s="7">
        <v>-5.7</v>
      </c>
      <c r="CW187" s="7">
        <v>10.632</v>
      </c>
      <c r="CX187" s="7">
        <v>10.442364</v>
      </c>
      <c r="CY187" s="7">
        <v>11.813007000000001</v>
      </c>
      <c r="CZ187" s="7">
        <v>10.514727000000001</v>
      </c>
      <c r="DA187" s="7">
        <v>11.612323999999999</v>
      </c>
      <c r="DB187" s="7">
        <v>7.8</v>
      </c>
      <c r="DC187" s="7">
        <v>7.9287239999999999</v>
      </c>
      <c r="DD187" s="7">
        <v>6.9</v>
      </c>
      <c r="DE187" s="7">
        <v>10.6</v>
      </c>
      <c r="DF187" s="7">
        <v>8.1</v>
      </c>
      <c r="DG187" s="7">
        <v>8.43</v>
      </c>
      <c r="DH187" s="7">
        <v>-2.31</v>
      </c>
      <c r="DI187" s="7">
        <v>4.8</v>
      </c>
      <c r="DJ187" s="7">
        <v>41.71</v>
      </c>
      <c r="DK187" s="7">
        <v>-7.07</v>
      </c>
      <c r="DL187" s="7">
        <v>-908.98277199999995</v>
      </c>
      <c r="DM187" s="7">
        <v>36938.379999999997</v>
      </c>
      <c r="DN187" s="7">
        <v>2.9</v>
      </c>
      <c r="DO187" s="7">
        <v>4.3</v>
      </c>
      <c r="DP187" s="7">
        <v>11.8</v>
      </c>
      <c r="DQ187" s="7">
        <v>13.4</v>
      </c>
      <c r="DR187" s="7">
        <v>18.649999999999999</v>
      </c>
      <c r="DS187" s="7">
        <v>18.73</v>
      </c>
      <c r="DT187" s="7">
        <v>30.76</v>
      </c>
      <c r="DU187" s="7">
        <v>27.97</v>
      </c>
      <c r="DV187" s="7">
        <v>18.399999999999999</v>
      </c>
      <c r="DW187" s="7">
        <v>-25.87</v>
      </c>
      <c r="DX187" s="7">
        <v>-28.33</v>
      </c>
      <c r="DY187" s="7">
        <v>-142.84</v>
      </c>
      <c r="DZ187" s="7">
        <v>11.9</v>
      </c>
      <c r="EA187" s="7">
        <v>2.5</v>
      </c>
      <c r="EB187" s="7">
        <v>1.2569999999999999</v>
      </c>
      <c r="EC187" s="7">
        <v>3.7753999999999999</v>
      </c>
      <c r="ED187" s="7">
        <v>3.5</v>
      </c>
      <c r="EE187" s="7">
        <v>4.8</v>
      </c>
      <c r="EF187" s="7">
        <v>2.77</v>
      </c>
      <c r="EG187" s="7">
        <v>2.4112</v>
      </c>
      <c r="EH187" s="7">
        <v>2.3767</v>
      </c>
      <c r="EI187" s="7">
        <v>2.3855</v>
      </c>
      <c r="EJ187" s="7">
        <v>2.5629</v>
      </c>
      <c r="EK187" s="7">
        <v>2.8136000000000001</v>
      </c>
      <c r="EL187" s="7">
        <v>3.4998999999999998</v>
      </c>
      <c r="EM187" s="7">
        <v>1.3909</v>
      </c>
      <c r="EN187" s="7">
        <v>-4.8135000000000003</v>
      </c>
      <c r="EO187" s="7">
        <v>94.2</v>
      </c>
      <c r="EP187" s="7">
        <v>7.1</v>
      </c>
      <c r="EQ187" s="7">
        <v>3.7</v>
      </c>
      <c r="ER187" s="7">
        <v>5.9</v>
      </c>
      <c r="ES187" s="7">
        <v>9</v>
      </c>
      <c r="ET187" s="7">
        <v>3.8</v>
      </c>
      <c r="EU187" s="7">
        <v>5.8</v>
      </c>
      <c r="EV187" s="7">
        <v>6.4</v>
      </c>
      <c r="EW187" s="7">
        <v>6.4999999999999902</v>
      </c>
      <c r="EX187" s="7">
        <v>4.2</v>
      </c>
      <c r="EY187" s="7">
        <v>6.1999999999999904</v>
      </c>
      <c r="EZ187" s="7">
        <v>19.5</v>
      </c>
      <c r="FA187" s="7">
        <v>4.9000000000000004</v>
      </c>
      <c r="FB187" s="7">
        <v>8.1999999999999993</v>
      </c>
      <c r="FC187" s="7">
        <v>3.3544999999999998</v>
      </c>
      <c r="FD187" s="7">
        <v>2.7798999999999898</v>
      </c>
      <c r="FE187" s="7">
        <v>2.7810000000000001</v>
      </c>
      <c r="FF187" s="7">
        <v>4.1551</v>
      </c>
      <c r="FG187" s="7">
        <v>169.505483999999</v>
      </c>
      <c r="FH187" s="7">
        <v>0.61550099999999897</v>
      </c>
      <c r="FI187" s="7">
        <v>398.80746099999902</v>
      </c>
      <c r="FJ187" s="7">
        <v>2.4546619999999901</v>
      </c>
      <c r="FK187" s="7">
        <v>-298.80746099999902</v>
      </c>
      <c r="FL187" s="7">
        <v>-1.83916199999999</v>
      </c>
      <c r="FM187" s="7">
        <v>4.9937079999999998</v>
      </c>
      <c r="FN187" s="7">
        <v>-2.0373380000000001</v>
      </c>
      <c r="FO187" s="7">
        <v>-0.70249300000000103</v>
      </c>
      <c r="FP187" s="7">
        <v>3.5341909999999999</v>
      </c>
      <c r="FQ187" s="7">
        <v>13981.1923799999</v>
      </c>
      <c r="FR187" s="7">
        <v>221.4</v>
      </c>
      <c r="FS187" s="7">
        <v>37.700000000000003</v>
      </c>
      <c r="FT187" s="7">
        <v>149.30000000000001</v>
      </c>
      <c r="FU187" s="7">
        <v>34.4</v>
      </c>
      <c r="FV187" s="7">
        <v>14.8</v>
      </c>
      <c r="FW187" s="7">
        <v>19.600000000000001</v>
      </c>
      <c r="FX187" s="7">
        <v>68.400000000000006</v>
      </c>
      <c r="FY187" s="7">
        <v>61.9</v>
      </c>
      <c r="FZ187" s="7">
        <v>8.1</v>
      </c>
      <c r="GA187" s="7">
        <v>8.43</v>
      </c>
    </row>
    <row r="188" spans="1:183" x14ac:dyDescent="0.3">
      <c r="A188" s="6">
        <v>42216</v>
      </c>
      <c r="B188" s="7">
        <v>6</v>
      </c>
      <c r="C188" s="7">
        <v>5.6</v>
      </c>
      <c r="D188" s="7">
        <v>6.6</v>
      </c>
      <c r="E188" s="7">
        <v>-0.2</v>
      </c>
      <c r="F188" s="7">
        <v>0</v>
      </c>
      <c r="G188" s="7">
        <v>7.7</v>
      </c>
      <c r="H188" s="7">
        <v>2.6</v>
      </c>
      <c r="I188" s="7">
        <v>9.3000000000000007</v>
      </c>
      <c r="J188" s="7">
        <v>0.2</v>
      </c>
      <c r="K188" s="7">
        <v>-2</v>
      </c>
      <c r="L188" s="7">
        <v>-1.317016</v>
      </c>
      <c r="M188" s="7">
        <v>7.0144320000000002</v>
      </c>
      <c r="N188" s="7">
        <v>-3.3225739999999999</v>
      </c>
      <c r="O188" s="7">
        <v>4.398682</v>
      </c>
      <c r="P188" s="7">
        <v>3.8089140000000001</v>
      </c>
      <c r="Q188" s="7">
        <v>-10.889900000000001</v>
      </c>
      <c r="R188" s="7">
        <v>11.5558</v>
      </c>
      <c r="S188" s="7">
        <v>-14.4017</v>
      </c>
      <c r="T188" s="7">
        <v>8.5995000000000008</v>
      </c>
      <c r="U188" s="7">
        <v>-2.9</v>
      </c>
      <c r="V188" s="7">
        <v>7.6</v>
      </c>
      <c r="W188" s="7">
        <v>2.9</v>
      </c>
      <c r="X188" s="7">
        <v>6.8</v>
      </c>
      <c r="Y188" s="7">
        <v>50</v>
      </c>
      <c r="Z188" s="7">
        <v>52.4</v>
      </c>
      <c r="AA188" s="7">
        <v>53.9</v>
      </c>
      <c r="AB188" s="7">
        <v>47.8</v>
      </c>
      <c r="AC188" s="7">
        <v>53.8</v>
      </c>
      <c r="AD188" s="7">
        <v>1.1468750000000001</v>
      </c>
      <c r="AE188" s="7">
        <v>11.2</v>
      </c>
      <c r="AF188" s="7">
        <v>11.6</v>
      </c>
      <c r="AG188" s="7">
        <v>6.9</v>
      </c>
      <c r="AH188" s="7">
        <v>1.4</v>
      </c>
      <c r="AI188" s="7">
        <v>0.7</v>
      </c>
      <c r="AJ188" s="7">
        <v>6.8</v>
      </c>
      <c r="AK188" s="7">
        <v>20.2</v>
      </c>
      <c r="AL188" s="7">
        <v>-4.2</v>
      </c>
      <c r="AM188" s="7">
        <v>-23.9</v>
      </c>
      <c r="AN188" s="7">
        <v>8.6</v>
      </c>
      <c r="AO188" s="7">
        <v>4.5</v>
      </c>
      <c r="AP188" s="7">
        <v>12.6</v>
      </c>
      <c r="AQ188" s="7">
        <v>9.9</v>
      </c>
      <c r="AR188" s="7">
        <v>5.0999999999999996</v>
      </c>
      <c r="AS188" s="7">
        <v>28.2</v>
      </c>
      <c r="AT188" s="7">
        <v>9</v>
      </c>
      <c r="AU188" s="7">
        <v>12.1</v>
      </c>
      <c r="AV188" s="7">
        <v>18.2</v>
      </c>
      <c r="AW188" s="7">
        <v>2.7</v>
      </c>
      <c r="AX188" s="7">
        <v>41.2</v>
      </c>
      <c r="AY188" s="7">
        <v>56.1</v>
      </c>
      <c r="AZ188" s="7">
        <v>28.4</v>
      </c>
      <c r="BA188" s="7">
        <v>-6.5</v>
      </c>
      <c r="BB188" s="7">
        <v>9.1999999999999993</v>
      </c>
      <c r="BC188" s="7">
        <v>17.399999999999999</v>
      </c>
      <c r="BD188" s="7">
        <v>4.3</v>
      </c>
      <c r="BE188" s="7">
        <v>19</v>
      </c>
      <c r="BF188" s="7">
        <v>19.8</v>
      </c>
      <c r="BG188" s="7">
        <v>0</v>
      </c>
      <c r="BH188" s="7">
        <v>28.2</v>
      </c>
      <c r="BI188" s="7">
        <v>-0.6</v>
      </c>
      <c r="BJ188" s="7">
        <v>5.3</v>
      </c>
      <c r="BK188" s="7">
        <v>21.4</v>
      </c>
      <c r="BL188" s="7">
        <v>15.9</v>
      </c>
      <c r="BM188" s="7">
        <v>18.2</v>
      </c>
      <c r="BN188" s="7">
        <v>11.8</v>
      </c>
      <c r="BO188" s="7">
        <v>15.8</v>
      </c>
      <c r="BP188" s="7">
        <v>30.1</v>
      </c>
      <c r="BQ188" s="7">
        <v>10.9</v>
      </c>
      <c r="BR188" s="7">
        <v>18.629899999999999</v>
      </c>
      <c r="BS188" s="7">
        <v>13.1</v>
      </c>
      <c r="BT188" s="7">
        <v>2.4</v>
      </c>
      <c r="BU188" s="7">
        <v>4.2</v>
      </c>
      <c r="BV188" s="7">
        <v>5.2</v>
      </c>
      <c r="BW188" s="7">
        <v>-18.57</v>
      </c>
      <c r="BX188" s="7">
        <v>4.3</v>
      </c>
      <c r="BY188" s="7">
        <v>3</v>
      </c>
      <c r="BZ188" s="7">
        <v>13.5</v>
      </c>
      <c r="CA188" s="7">
        <v>7.6</v>
      </c>
      <c r="CB188" s="7">
        <v>3.7</v>
      </c>
      <c r="CC188" s="7">
        <v>4.3</v>
      </c>
      <c r="CD188" s="7">
        <v>-32</v>
      </c>
      <c r="CE188" s="7">
        <v>-25.6</v>
      </c>
      <c r="CF188" s="7">
        <v>14</v>
      </c>
      <c r="CG188" s="7">
        <v>93.03</v>
      </c>
      <c r="CH188" s="7">
        <v>0.5</v>
      </c>
      <c r="CI188" s="7">
        <v>-16.8</v>
      </c>
      <c r="CJ188" s="7">
        <v>3.4</v>
      </c>
      <c r="CK188" s="7">
        <v>-13.1</v>
      </c>
      <c r="CL188" s="7">
        <v>6.1</v>
      </c>
      <c r="CM188" s="7">
        <v>6.9</v>
      </c>
      <c r="CN188" s="7">
        <v>-0.4</v>
      </c>
      <c r="CO188" s="7">
        <v>2.2999999999999998</v>
      </c>
      <c r="CP188" s="7">
        <v>15.9</v>
      </c>
      <c r="CQ188" s="7">
        <v>12.7</v>
      </c>
      <c r="CR188" s="7">
        <v>-4.5999999999999996</v>
      </c>
      <c r="CS188" s="7">
        <v>-3.1</v>
      </c>
      <c r="CT188" s="7">
        <v>11</v>
      </c>
      <c r="CU188" s="7">
        <v>-2.9</v>
      </c>
      <c r="CV188" s="7">
        <v>-4.9000000000000004</v>
      </c>
      <c r="CW188" s="7">
        <v>10.5123</v>
      </c>
      <c r="CX188" s="7">
        <v>10.290642</v>
      </c>
      <c r="CY188" s="7">
        <v>11.925519</v>
      </c>
      <c r="CZ188" s="7">
        <v>10.314624999999999</v>
      </c>
      <c r="DA188" s="7">
        <v>12.193898000000001</v>
      </c>
      <c r="DB188" s="7">
        <v>7.2576510000000001</v>
      </c>
      <c r="DC188" s="7">
        <v>7.1994619999999996</v>
      </c>
      <c r="DD188" s="7">
        <v>8.1</v>
      </c>
      <c r="DE188" s="7">
        <v>10.4</v>
      </c>
      <c r="DF188" s="9">
        <f>2/3*DF187+1/3*DF190</f>
        <v>8.1999999999999993</v>
      </c>
      <c r="DG188" s="9">
        <f>2/3*DG187+1/3*DG190</f>
        <v>7.9533333333333323</v>
      </c>
      <c r="DH188" s="7">
        <v>-7.12</v>
      </c>
      <c r="DI188" s="7">
        <v>2.5</v>
      </c>
      <c r="DJ188" s="7">
        <v>-11.58</v>
      </c>
      <c r="DK188" s="7">
        <v>-7.36</v>
      </c>
      <c r="DL188" s="7">
        <v>-1294.9622400000001</v>
      </c>
      <c r="DM188" s="7">
        <v>36513.1</v>
      </c>
      <c r="DN188" s="7">
        <v>2.9</v>
      </c>
      <c r="DO188" s="7">
        <v>6.6</v>
      </c>
      <c r="DP188" s="7">
        <v>13.3</v>
      </c>
      <c r="DQ188" s="7">
        <v>15.5</v>
      </c>
      <c r="DR188" s="7">
        <v>284.22000000000003</v>
      </c>
      <c r="DS188" s="7">
        <v>-577.9</v>
      </c>
      <c r="DT188" s="7">
        <v>-1.75</v>
      </c>
      <c r="DU188" s="7">
        <v>33.46</v>
      </c>
      <c r="DV188" s="7">
        <v>76.37</v>
      </c>
      <c r="DW188" s="7">
        <v>-209.6</v>
      </c>
      <c r="DX188" s="7">
        <v>-84.18</v>
      </c>
      <c r="DY188" s="7">
        <v>-24.31</v>
      </c>
      <c r="DZ188" s="9">
        <f>2/3*DZ187+1/3*DZ190</f>
        <v>12.1</v>
      </c>
      <c r="EA188" s="7">
        <v>2.5</v>
      </c>
      <c r="EB188" s="7">
        <v>1.47</v>
      </c>
      <c r="EC188" s="7">
        <v>2.9554999999999998</v>
      </c>
      <c r="ED188" s="7">
        <v>3.2126999999999999</v>
      </c>
      <c r="EE188" s="7">
        <v>4.8</v>
      </c>
      <c r="EF188" s="7">
        <v>2.58</v>
      </c>
      <c r="EG188" s="7">
        <v>2.4952999999999999</v>
      </c>
      <c r="EH188" s="7">
        <v>2.5066000000000002</v>
      </c>
      <c r="EI188" s="7">
        <v>2.5444</v>
      </c>
      <c r="EJ188" s="7">
        <v>2.67</v>
      </c>
      <c r="EK188" s="7">
        <v>2.8814000000000002</v>
      </c>
      <c r="EL188" s="7">
        <v>3.58</v>
      </c>
      <c r="EM188" s="7">
        <v>1.6473</v>
      </c>
      <c r="EN188" s="7">
        <v>-5.3692000000000002</v>
      </c>
      <c r="EO188" s="7">
        <v>93.3</v>
      </c>
      <c r="EP188" s="7">
        <v>7.0666666666666602</v>
      </c>
      <c r="EQ188" s="7">
        <v>3.8333333333333299</v>
      </c>
      <c r="ER188" s="7">
        <v>5.8333333333333304</v>
      </c>
      <c r="ES188" s="7">
        <v>9</v>
      </c>
      <c r="ET188" s="7">
        <v>3.9666666666666601</v>
      </c>
      <c r="EU188" s="7">
        <v>5.7333333333333298</v>
      </c>
      <c r="EV188" s="7">
        <v>6.4</v>
      </c>
      <c r="EW188" s="7">
        <v>6.6</v>
      </c>
      <c r="EX188" s="7">
        <v>4.3</v>
      </c>
      <c r="EY188" s="7">
        <v>6.4666666666666597</v>
      </c>
      <c r="EZ188" s="7">
        <v>18.566666666666599</v>
      </c>
      <c r="FA188" s="7">
        <v>5</v>
      </c>
      <c r="FB188" s="7">
        <v>8.5333333333333297</v>
      </c>
      <c r="FC188" s="7">
        <v>3.3936666666666602</v>
      </c>
      <c r="FD188" s="7">
        <v>2.74186666666666</v>
      </c>
      <c r="FE188" s="7">
        <v>3.0317333333333298</v>
      </c>
      <c r="FF188" s="7">
        <v>4.0029333333333303</v>
      </c>
      <c r="FG188" s="7">
        <v>-134.20599999999999</v>
      </c>
      <c r="FH188" s="7">
        <v>-0.46563399999999999</v>
      </c>
      <c r="FI188" s="7">
        <v>235.86305466666599</v>
      </c>
      <c r="FJ188" s="7">
        <v>2.4250379999999998</v>
      </c>
      <c r="FK188" s="7">
        <v>-135.86305466666599</v>
      </c>
      <c r="FL188" s="7">
        <v>-2.89067266666666</v>
      </c>
      <c r="FM188" s="7">
        <v>5.2150193333333297</v>
      </c>
      <c r="FN188" s="7">
        <v>-2.1003613333333302</v>
      </c>
      <c r="FO188" s="7">
        <v>-0.85232166666666698</v>
      </c>
      <c r="FP188" s="7">
        <v>3.0105219999999999</v>
      </c>
      <c r="FQ188" s="7">
        <v>14456.334489999999</v>
      </c>
      <c r="FR188" s="7">
        <v>222.7</v>
      </c>
      <c r="FS188" s="7">
        <v>38</v>
      </c>
      <c r="FT188" s="7">
        <v>149.63333333333301</v>
      </c>
      <c r="FU188" s="7">
        <v>35.066666666666599</v>
      </c>
      <c r="FV188" s="7">
        <v>14.9333333333333</v>
      </c>
      <c r="FW188" s="7">
        <v>20.133333333333301</v>
      </c>
      <c r="FX188" s="7">
        <v>68.3333333333333</v>
      </c>
      <c r="FY188" s="7">
        <v>61.866666666666603</v>
      </c>
      <c r="FZ188" s="7">
        <v>8.1999999999999993</v>
      </c>
      <c r="GA188" s="7">
        <v>7.9533333333333296</v>
      </c>
    </row>
    <row r="189" spans="1:183" x14ac:dyDescent="0.3">
      <c r="A189" s="6">
        <v>42247</v>
      </c>
      <c r="B189" s="7">
        <v>6.1</v>
      </c>
      <c r="C189" s="7">
        <v>4</v>
      </c>
      <c r="D189" s="7">
        <v>6.8</v>
      </c>
      <c r="E189" s="7">
        <v>1.9</v>
      </c>
      <c r="F189" s="7">
        <v>-0.6</v>
      </c>
      <c r="G189" s="7">
        <v>7.6</v>
      </c>
      <c r="H189" s="7">
        <v>2.8</v>
      </c>
      <c r="I189" s="7">
        <v>10.3</v>
      </c>
      <c r="J189" s="7">
        <v>0.5</v>
      </c>
      <c r="K189" s="7">
        <v>1</v>
      </c>
      <c r="L189" s="7">
        <v>1.9034990000000001</v>
      </c>
      <c r="M189" s="7">
        <v>2.3159260000000002</v>
      </c>
      <c r="N189" s="7">
        <v>0.74302699999999999</v>
      </c>
      <c r="O189" s="7">
        <v>7.8426819999999999</v>
      </c>
      <c r="P189" s="7">
        <v>2.031209</v>
      </c>
      <c r="Q189" s="7">
        <v>-15.3363</v>
      </c>
      <c r="R189" s="7">
        <v>9.9598999999999993</v>
      </c>
      <c r="S189" s="7">
        <v>-17.337800000000001</v>
      </c>
      <c r="T189" s="7">
        <v>7.8202999999999996</v>
      </c>
      <c r="U189" s="7">
        <v>-8.8000000000000007</v>
      </c>
      <c r="V189" s="7">
        <v>7.9</v>
      </c>
      <c r="W189" s="7">
        <v>2.1</v>
      </c>
      <c r="X189" s="7">
        <v>5.7</v>
      </c>
      <c r="Y189" s="7">
        <v>49.7</v>
      </c>
      <c r="Z189" s="7">
        <v>51.7</v>
      </c>
      <c r="AA189" s="7">
        <v>53.4</v>
      </c>
      <c r="AB189" s="7">
        <v>47.3</v>
      </c>
      <c r="AC189" s="7">
        <v>51.5</v>
      </c>
      <c r="AD189" s="7">
        <v>1.596384</v>
      </c>
      <c r="AE189" s="7">
        <v>10.9</v>
      </c>
      <c r="AF189" s="7">
        <v>11.4</v>
      </c>
      <c r="AG189" s="7">
        <v>3.7</v>
      </c>
      <c r="AH189" s="7">
        <v>-0.7</v>
      </c>
      <c r="AI189" s="7">
        <v>1.7</v>
      </c>
      <c r="AJ189" s="7">
        <v>6.8</v>
      </c>
      <c r="AK189" s="7">
        <v>21.1</v>
      </c>
      <c r="AL189" s="7">
        <v>-5.3</v>
      </c>
      <c r="AM189" s="7">
        <v>-25.7</v>
      </c>
      <c r="AN189" s="7">
        <v>8.4</v>
      </c>
      <c r="AO189" s="7">
        <v>6.5</v>
      </c>
      <c r="AP189" s="7">
        <v>12.3</v>
      </c>
      <c r="AQ189" s="7">
        <v>9.4</v>
      </c>
      <c r="AR189" s="7">
        <v>4.7</v>
      </c>
      <c r="AS189" s="7">
        <v>28.5</v>
      </c>
      <c r="AT189" s="7">
        <v>8.5</v>
      </c>
      <c r="AU189" s="7">
        <v>11.9</v>
      </c>
      <c r="AV189" s="7">
        <v>18</v>
      </c>
      <c r="AW189" s="7">
        <v>2.8</v>
      </c>
      <c r="AX189" s="7">
        <v>41.2</v>
      </c>
      <c r="AY189" s="7">
        <v>56</v>
      </c>
      <c r="AZ189" s="7">
        <v>28.283799999999999</v>
      </c>
      <c r="BA189" s="7">
        <v>-7.5765000000000002</v>
      </c>
      <c r="BB189" s="7">
        <v>8.9281000000000006</v>
      </c>
      <c r="BC189" s="7">
        <v>17.122499999999999</v>
      </c>
      <c r="BD189" s="7">
        <v>0.3</v>
      </c>
      <c r="BE189" s="7">
        <v>17.654900000000001</v>
      </c>
      <c r="BF189" s="7">
        <v>18.596800000000002</v>
      </c>
      <c r="BG189" s="7">
        <v>1.9959</v>
      </c>
      <c r="BH189" s="7">
        <v>29.2484</v>
      </c>
      <c r="BI189" s="7">
        <v>1.4618</v>
      </c>
      <c r="BJ189" s="7">
        <v>4.6988000000000003</v>
      </c>
      <c r="BK189" s="7">
        <v>20.451000000000001</v>
      </c>
      <c r="BL189" s="7">
        <v>14.3033</v>
      </c>
      <c r="BM189" s="7">
        <v>19.801600000000001</v>
      </c>
      <c r="BN189" s="7">
        <v>7.3155000000000001</v>
      </c>
      <c r="BO189" s="7">
        <v>16.6342</v>
      </c>
      <c r="BP189" s="7">
        <v>29.498200000000001</v>
      </c>
      <c r="BQ189" s="7">
        <v>11.2904</v>
      </c>
      <c r="BR189" s="7">
        <v>18.7944</v>
      </c>
      <c r="BS189" s="7">
        <v>12.0053</v>
      </c>
      <c r="BT189" s="7">
        <v>2.7</v>
      </c>
      <c r="BU189" s="7">
        <v>5.0999999999999996</v>
      </c>
      <c r="BV189" s="7">
        <v>22</v>
      </c>
      <c r="BW189" s="7">
        <v>7</v>
      </c>
      <c r="BX189" s="7">
        <v>3.5</v>
      </c>
      <c r="BY189" s="7">
        <v>2.2999999999999998</v>
      </c>
      <c r="BZ189" s="7">
        <v>14.2</v>
      </c>
      <c r="CA189" s="7">
        <v>5.4</v>
      </c>
      <c r="CB189" s="7">
        <v>2.9</v>
      </c>
      <c r="CC189" s="7">
        <v>3.5</v>
      </c>
      <c r="CD189" s="7">
        <v>-32.1</v>
      </c>
      <c r="CE189" s="7">
        <v>-24.6</v>
      </c>
      <c r="CF189" s="7">
        <v>10</v>
      </c>
      <c r="CG189" s="7">
        <v>93.46</v>
      </c>
      <c r="CH189" s="7">
        <v>0.9</v>
      </c>
      <c r="CI189" s="7">
        <v>-16.8</v>
      </c>
      <c r="CJ189" s="7">
        <v>2.5</v>
      </c>
      <c r="CK189" s="7">
        <v>-14.6</v>
      </c>
      <c r="CL189" s="7">
        <v>7.2</v>
      </c>
      <c r="CM189" s="7">
        <v>8</v>
      </c>
      <c r="CN189" s="7">
        <v>8.5</v>
      </c>
      <c r="CO189" s="7">
        <v>1.2</v>
      </c>
      <c r="CP189" s="7">
        <v>19.3</v>
      </c>
      <c r="CQ189" s="7">
        <v>14.3</v>
      </c>
      <c r="CR189" s="7">
        <v>-3.3</v>
      </c>
      <c r="CS189" s="7">
        <v>-2.1</v>
      </c>
      <c r="CT189" s="7">
        <v>14.4</v>
      </c>
      <c r="CU189" s="7">
        <v>-2.1</v>
      </c>
      <c r="CV189" s="7">
        <v>-4</v>
      </c>
      <c r="CW189" s="7">
        <v>10.792299999999999</v>
      </c>
      <c r="CX189" s="7">
        <v>10.614217</v>
      </c>
      <c r="CY189" s="7">
        <v>11.945392999999999</v>
      </c>
      <c r="CZ189" s="7">
        <v>10.597562999999999</v>
      </c>
      <c r="DA189" s="7">
        <v>12.384373</v>
      </c>
      <c r="DB189" s="7">
        <v>7.9509860000000003</v>
      </c>
      <c r="DC189" s="7">
        <v>7.8827030000000002</v>
      </c>
      <c r="DD189" s="7">
        <v>8.9</v>
      </c>
      <c r="DE189" s="7">
        <v>10.4</v>
      </c>
      <c r="DF189" s="9">
        <f>1/3*DF187+2/3*DF190</f>
        <v>8.2999999999999989</v>
      </c>
      <c r="DG189" s="9">
        <f>1/3*DG187+2/3*DG190</f>
        <v>7.4766666666666657</v>
      </c>
      <c r="DH189" s="7">
        <v>-2.98</v>
      </c>
      <c r="DI189" s="7">
        <v>5.2</v>
      </c>
      <c r="DJ189" s="7">
        <v>19.670000000000002</v>
      </c>
      <c r="DK189" s="7">
        <v>-7.62</v>
      </c>
      <c r="DL189" s="7">
        <v>-1436.17562</v>
      </c>
      <c r="DM189" s="7">
        <v>35573.81</v>
      </c>
      <c r="DN189" s="7">
        <v>1.8</v>
      </c>
      <c r="DO189" s="7">
        <v>9.3000000000000007</v>
      </c>
      <c r="DP189" s="7">
        <v>13.3</v>
      </c>
      <c r="DQ189" s="7">
        <v>15.4</v>
      </c>
      <c r="DR189" s="7">
        <v>15.25</v>
      </c>
      <c r="DS189" s="7">
        <v>35.97</v>
      </c>
      <c r="DT189" s="7">
        <v>-5.26</v>
      </c>
      <c r="DU189" s="7">
        <v>29.35</v>
      </c>
      <c r="DV189" s="7">
        <v>-1.86</v>
      </c>
      <c r="DW189" s="7">
        <v>-50.74</v>
      </c>
      <c r="DX189" s="7">
        <v>1856.89</v>
      </c>
      <c r="DY189" s="7">
        <v>-260.27999999999997</v>
      </c>
      <c r="DZ189" s="9">
        <f>1/3*DZ187+2/3*DZ190</f>
        <v>12.299999999999999</v>
      </c>
      <c r="EA189" s="7">
        <v>2.35</v>
      </c>
      <c r="EB189" s="7">
        <v>1.8009999999999999</v>
      </c>
      <c r="EC189" s="7">
        <v>2.8666999999999998</v>
      </c>
      <c r="ED189" s="7">
        <v>3.1667000000000001</v>
      </c>
      <c r="EE189" s="7">
        <v>4.55</v>
      </c>
      <c r="EF189" s="7">
        <v>2.6524999999999999</v>
      </c>
      <c r="EG189" s="7">
        <v>2.3902000000000001</v>
      </c>
      <c r="EH189" s="7">
        <v>2.4001000000000001</v>
      </c>
      <c r="EI189" s="7">
        <v>2.4167999999999998</v>
      </c>
      <c r="EJ189" s="7">
        <v>2.54</v>
      </c>
      <c r="EK189" s="7">
        <v>2.7376</v>
      </c>
      <c r="EL189" s="7">
        <v>3.5001000000000002</v>
      </c>
      <c r="EM189" s="7">
        <v>1.9554</v>
      </c>
      <c r="EN189" s="7">
        <v>-5.9226999999999999</v>
      </c>
      <c r="EO189" s="7">
        <v>93</v>
      </c>
      <c r="EP189" s="7">
        <v>7.0333333333333297</v>
      </c>
      <c r="EQ189" s="7">
        <v>3.9666666666666601</v>
      </c>
      <c r="ER189" s="7">
        <v>5.7666666666666604</v>
      </c>
      <c r="ES189" s="7">
        <v>9</v>
      </c>
      <c r="ET189" s="7">
        <v>4.1333333333333302</v>
      </c>
      <c r="EU189" s="7">
        <v>5.6666666666666599</v>
      </c>
      <c r="EV189" s="7">
        <v>6.4</v>
      </c>
      <c r="EW189" s="7">
        <v>6.7</v>
      </c>
      <c r="EX189" s="7">
        <v>4.4000000000000004</v>
      </c>
      <c r="EY189" s="7">
        <v>6.7333333333333298</v>
      </c>
      <c r="EZ189" s="7">
        <v>17.633333333333301</v>
      </c>
      <c r="FA189" s="7">
        <v>5.0999999999999996</v>
      </c>
      <c r="FB189" s="7">
        <v>8.86666666666666</v>
      </c>
      <c r="FC189" s="7">
        <v>3.4328333333333299</v>
      </c>
      <c r="FD189" s="7">
        <v>2.7038333333333302</v>
      </c>
      <c r="FE189" s="7">
        <v>3.28246666666666</v>
      </c>
      <c r="FF189" s="7">
        <v>3.8507666666666598</v>
      </c>
      <c r="FG189" s="7">
        <v>-437.917484</v>
      </c>
      <c r="FH189" s="7">
        <v>-1.5467690000000001</v>
      </c>
      <c r="FI189" s="7">
        <v>72.918648333333294</v>
      </c>
      <c r="FJ189" s="7">
        <v>2.3954140000000002</v>
      </c>
      <c r="FK189" s="7">
        <v>27.081351666666599</v>
      </c>
      <c r="FL189" s="7">
        <v>-3.9421833333333298</v>
      </c>
      <c r="FM189" s="7">
        <v>5.4363306666666604</v>
      </c>
      <c r="FN189" s="7">
        <v>-2.1633846666666599</v>
      </c>
      <c r="FO189" s="7">
        <v>-1.0021503333333299</v>
      </c>
      <c r="FP189" s="7">
        <v>2.486853</v>
      </c>
      <c r="FQ189" s="7">
        <v>14931.4766</v>
      </c>
      <c r="FR189" s="7">
        <v>224</v>
      </c>
      <c r="FS189" s="7">
        <v>38.299999999999997</v>
      </c>
      <c r="FT189" s="7">
        <v>149.96666666666599</v>
      </c>
      <c r="FU189" s="7">
        <v>35.733333333333299</v>
      </c>
      <c r="FV189" s="7">
        <v>15.066666666666601</v>
      </c>
      <c r="FW189" s="7">
        <v>20.6666666666666</v>
      </c>
      <c r="FX189" s="7">
        <v>68.266666666666595</v>
      </c>
      <c r="FY189" s="7">
        <v>61.8333333333333</v>
      </c>
      <c r="FZ189" s="7">
        <v>8.3000000000000007</v>
      </c>
      <c r="GA189" s="7">
        <v>7.4766666666666604</v>
      </c>
    </row>
    <row r="190" spans="1:183" x14ac:dyDescent="0.3">
      <c r="A190" s="6">
        <v>42277</v>
      </c>
      <c r="B190" s="7">
        <v>5.7</v>
      </c>
      <c r="C190" s="7">
        <v>1.2</v>
      </c>
      <c r="D190" s="7">
        <v>6.7</v>
      </c>
      <c r="E190" s="7">
        <v>0.7</v>
      </c>
      <c r="F190" s="7">
        <v>-1.4</v>
      </c>
      <c r="G190" s="7">
        <v>7.2</v>
      </c>
      <c r="H190" s="7">
        <v>2.7</v>
      </c>
      <c r="I190" s="7">
        <v>9.3000000000000007</v>
      </c>
      <c r="J190" s="7">
        <v>0.52</v>
      </c>
      <c r="K190" s="7">
        <v>-3.1</v>
      </c>
      <c r="L190" s="7">
        <v>-0.15279000000000001</v>
      </c>
      <c r="M190" s="7">
        <v>5.0680870000000002</v>
      </c>
      <c r="N190" s="7">
        <v>-2.9224589999999999</v>
      </c>
      <c r="O190" s="7">
        <v>6.2314259999999999</v>
      </c>
      <c r="P190" s="7">
        <v>6.9030149999999999</v>
      </c>
      <c r="Q190" s="7">
        <v>-15.585100000000001</v>
      </c>
      <c r="R190" s="7">
        <v>12.5787</v>
      </c>
      <c r="S190" s="7">
        <v>-18.764600000000002</v>
      </c>
      <c r="T190" s="7">
        <v>9.4033999999999995</v>
      </c>
      <c r="U190" s="7">
        <v>-0.1</v>
      </c>
      <c r="V190" s="7">
        <v>8</v>
      </c>
      <c r="W190" s="7">
        <v>1.4</v>
      </c>
      <c r="X190" s="7">
        <v>4.9000000000000004</v>
      </c>
      <c r="Y190" s="7">
        <v>49.8</v>
      </c>
      <c r="Z190" s="7">
        <v>52.3</v>
      </c>
      <c r="AA190" s="7">
        <v>53.4</v>
      </c>
      <c r="AB190" s="7">
        <v>47.2</v>
      </c>
      <c r="AC190" s="7">
        <v>50.5</v>
      </c>
      <c r="AD190" s="7">
        <v>0.17552000000000001</v>
      </c>
      <c r="AE190" s="7">
        <v>10.3</v>
      </c>
      <c r="AF190" s="7">
        <v>10.8</v>
      </c>
      <c r="AG190" s="7">
        <v>1.6</v>
      </c>
      <c r="AH190" s="7">
        <v>-2.2000000000000002</v>
      </c>
      <c r="AI190" s="7">
        <v>3</v>
      </c>
      <c r="AJ190" s="7">
        <v>6.8</v>
      </c>
      <c r="AK190" s="7">
        <v>20.5</v>
      </c>
      <c r="AL190" s="7">
        <v>-4.4000000000000004</v>
      </c>
      <c r="AM190" s="7">
        <v>-26.2</v>
      </c>
      <c r="AN190" s="7">
        <v>8.1999999999999993</v>
      </c>
      <c r="AO190" s="7">
        <v>6.9</v>
      </c>
      <c r="AP190" s="7">
        <v>11.7</v>
      </c>
      <c r="AQ190" s="7">
        <v>9.3000000000000007</v>
      </c>
      <c r="AR190" s="7">
        <v>3.7</v>
      </c>
      <c r="AS190" s="7">
        <v>27.4</v>
      </c>
      <c r="AT190" s="7">
        <v>8</v>
      </c>
      <c r="AU190" s="7">
        <v>11.2</v>
      </c>
      <c r="AV190" s="7">
        <v>17.899999999999999</v>
      </c>
      <c r="AW190" s="7">
        <v>2.8</v>
      </c>
      <c r="AX190" s="7">
        <v>41.1</v>
      </c>
      <c r="AY190" s="7">
        <v>56.1</v>
      </c>
      <c r="AZ190" s="7">
        <v>27.4693</v>
      </c>
      <c r="BA190" s="7">
        <v>-7.9714999999999998</v>
      </c>
      <c r="BB190" s="7">
        <v>8.3231999999999999</v>
      </c>
      <c r="BC190" s="7">
        <v>15.6572</v>
      </c>
      <c r="BD190" s="7">
        <v>4</v>
      </c>
      <c r="BE190" s="7">
        <v>17.236499999999999</v>
      </c>
      <c r="BF190" s="7">
        <v>16.890799999999999</v>
      </c>
      <c r="BG190" s="7">
        <v>3.0577000000000001</v>
      </c>
      <c r="BH190" s="7">
        <v>31.254200000000001</v>
      </c>
      <c r="BI190" s="7">
        <v>4.3456999999999999</v>
      </c>
      <c r="BJ190" s="7">
        <v>3.8090000000000002</v>
      </c>
      <c r="BK190" s="7">
        <v>18.4697</v>
      </c>
      <c r="BL190" s="7">
        <v>12.316700000000001</v>
      </c>
      <c r="BM190" s="7">
        <v>20.2759</v>
      </c>
      <c r="BN190" s="7">
        <v>10.6106</v>
      </c>
      <c r="BO190" s="7">
        <v>16.094200000000001</v>
      </c>
      <c r="BP190" s="7">
        <v>30.214099999999998</v>
      </c>
      <c r="BQ190" s="7">
        <v>9.52</v>
      </c>
      <c r="BR190" s="7">
        <v>18.071400000000001</v>
      </c>
      <c r="BS190" s="7">
        <v>11.5581</v>
      </c>
      <c r="BT190" s="7">
        <v>2.8</v>
      </c>
      <c r="BU190" s="7">
        <v>4.5</v>
      </c>
      <c r="BV190" s="7">
        <v>7.1</v>
      </c>
      <c r="BW190" s="7">
        <v>5.2</v>
      </c>
      <c r="BX190" s="7">
        <v>2.6</v>
      </c>
      <c r="BY190" s="7">
        <v>1.7</v>
      </c>
      <c r="BZ190" s="7">
        <v>11.1</v>
      </c>
      <c r="CA190" s="7">
        <v>4</v>
      </c>
      <c r="CB190" s="7">
        <v>1.9</v>
      </c>
      <c r="CC190" s="7">
        <v>2.6</v>
      </c>
      <c r="CD190" s="7">
        <v>-33.799999999999997</v>
      </c>
      <c r="CE190" s="7">
        <v>-27.5</v>
      </c>
      <c r="CF190" s="7">
        <v>7</v>
      </c>
      <c r="CG190" s="7">
        <v>93.4</v>
      </c>
      <c r="CH190" s="7">
        <v>0.9</v>
      </c>
      <c r="CI190" s="7">
        <v>-12.6</v>
      </c>
      <c r="CJ190" s="7">
        <v>3</v>
      </c>
      <c r="CK190" s="7">
        <v>-9.8000000000000007</v>
      </c>
      <c r="CL190" s="7">
        <v>7.5</v>
      </c>
      <c r="CM190" s="7">
        <v>8.1999999999999993</v>
      </c>
      <c r="CN190" s="7">
        <v>11.4</v>
      </c>
      <c r="CO190" s="7">
        <v>1.8</v>
      </c>
      <c r="CP190" s="7">
        <v>20.100000000000001</v>
      </c>
      <c r="CQ190" s="7">
        <v>14</v>
      </c>
      <c r="CR190" s="7">
        <v>-2.1</v>
      </c>
      <c r="CS190" s="7">
        <v>-0.9</v>
      </c>
      <c r="CT190" s="7">
        <v>17.600000000000001</v>
      </c>
      <c r="CU190" s="7">
        <v>-0.9</v>
      </c>
      <c r="CV190" s="7">
        <v>-3.1</v>
      </c>
      <c r="CW190" s="7">
        <v>10.9</v>
      </c>
      <c r="CX190" s="7">
        <v>10.7</v>
      </c>
      <c r="CY190" s="7">
        <v>12.1</v>
      </c>
      <c r="CZ190" s="7">
        <v>10.7</v>
      </c>
      <c r="DA190" s="7">
        <v>12.1</v>
      </c>
      <c r="DB190" s="7">
        <v>8.1999999999999993</v>
      </c>
      <c r="DC190" s="7">
        <v>8.1999999999999993</v>
      </c>
      <c r="DD190" s="7">
        <v>8.1</v>
      </c>
      <c r="DE190" s="7">
        <v>10.8</v>
      </c>
      <c r="DF190" s="7">
        <v>8.4</v>
      </c>
      <c r="DG190" s="7">
        <v>7</v>
      </c>
      <c r="DH190" s="7">
        <v>2.08</v>
      </c>
      <c r="DI190" s="7">
        <v>2.7</v>
      </c>
      <c r="DJ190" s="7">
        <v>90.96</v>
      </c>
      <c r="DK190" s="7">
        <v>-8.11</v>
      </c>
      <c r="DL190" s="7">
        <v>-1443.692865</v>
      </c>
      <c r="DM190" s="7">
        <v>35141.199999999997</v>
      </c>
      <c r="DN190" s="7">
        <v>3.7</v>
      </c>
      <c r="DO190" s="7">
        <v>11.4</v>
      </c>
      <c r="DP190" s="7">
        <v>13.1</v>
      </c>
      <c r="DQ190" s="7">
        <v>15.4</v>
      </c>
      <c r="DR190" s="7">
        <v>22.49</v>
      </c>
      <c r="DS190" s="7">
        <v>-10.36</v>
      </c>
      <c r="DT190" s="7">
        <v>50.79</v>
      </c>
      <c r="DU190" s="7">
        <v>40.18</v>
      </c>
      <c r="DV190" s="7">
        <v>13.11</v>
      </c>
      <c r="DW190" s="7">
        <v>-134.53</v>
      </c>
      <c r="DX190" s="7">
        <v>-298.17</v>
      </c>
      <c r="DY190" s="7">
        <v>-1.43</v>
      </c>
      <c r="DZ190" s="7">
        <v>12.5</v>
      </c>
      <c r="EA190" s="7">
        <v>2.35</v>
      </c>
      <c r="EB190" s="7">
        <v>1.9890000000000001</v>
      </c>
      <c r="EC190" s="7">
        <v>3.2</v>
      </c>
      <c r="ED190" s="7">
        <v>3.1251000000000002</v>
      </c>
      <c r="EE190" s="7">
        <v>4.55</v>
      </c>
      <c r="EF190" s="9">
        <f>2/3*EF189+1/3*EF192</f>
        <v>2.5584999999999996</v>
      </c>
      <c r="EG190" s="7">
        <v>2.4632000000000001</v>
      </c>
      <c r="EH190" s="7">
        <v>2.4382999999999999</v>
      </c>
      <c r="EI190" s="7">
        <v>2.4573</v>
      </c>
      <c r="EJ190" s="7">
        <v>2.57</v>
      </c>
      <c r="EK190" s="7">
        <v>2.7694999999999999</v>
      </c>
      <c r="EL190" s="7">
        <v>3.5539999999999998</v>
      </c>
      <c r="EM190" s="7">
        <v>1.5955999999999999</v>
      </c>
      <c r="EN190" s="7">
        <v>-5.9450000000000003</v>
      </c>
      <c r="EO190" s="7">
        <v>92.7</v>
      </c>
      <c r="EP190" s="7">
        <v>7</v>
      </c>
      <c r="EQ190" s="7">
        <v>4.0999999999999899</v>
      </c>
      <c r="ER190" s="7">
        <v>5.6999999999999904</v>
      </c>
      <c r="ES190" s="7">
        <v>9</v>
      </c>
      <c r="ET190" s="7">
        <v>4.3</v>
      </c>
      <c r="EU190" s="7">
        <v>5.5999999999999899</v>
      </c>
      <c r="EV190" s="7">
        <v>6.4</v>
      </c>
      <c r="EW190" s="7">
        <v>6.8</v>
      </c>
      <c r="EX190" s="7">
        <v>4.5</v>
      </c>
      <c r="EY190" s="7">
        <v>7</v>
      </c>
      <c r="EZ190" s="7">
        <v>16.7</v>
      </c>
      <c r="FA190" s="7">
        <v>5.2</v>
      </c>
      <c r="FB190" s="7">
        <v>9.1999999999999993</v>
      </c>
      <c r="FC190" s="7">
        <v>3.472</v>
      </c>
      <c r="FD190" s="7">
        <v>2.6657999999999999</v>
      </c>
      <c r="FE190" s="7">
        <v>3.5331999999999901</v>
      </c>
      <c r="FF190" s="7">
        <v>3.6985999999999901</v>
      </c>
      <c r="FG190" s="7">
        <v>-741.62896799999999</v>
      </c>
      <c r="FH190" s="7">
        <v>-2.627904</v>
      </c>
      <c r="FI190" s="7">
        <v>-90.025757999999897</v>
      </c>
      <c r="FJ190" s="7">
        <v>2.3657900000000001</v>
      </c>
      <c r="FK190" s="7">
        <v>190.025757999999</v>
      </c>
      <c r="FL190" s="7">
        <v>-4.9936939999999996</v>
      </c>
      <c r="FM190" s="7">
        <v>5.6576419999999903</v>
      </c>
      <c r="FN190" s="7">
        <v>-2.22640799999999</v>
      </c>
      <c r="FO190" s="7">
        <v>-1.1519790000000001</v>
      </c>
      <c r="FP190" s="7">
        <v>1.963184</v>
      </c>
      <c r="FQ190" s="7">
        <v>15406.618710000001</v>
      </c>
      <c r="FR190" s="7">
        <v>225.3</v>
      </c>
      <c r="FS190" s="7">
        <v>38.6</v>
      </c>
      <c r="FT190" s="7">
        <v>150.29999999999899</v>
      </c>
      <c r="FU190" s="7">
        <v>36.4</v>
      </c>
      <c r="FV190" s="7">
        <v>15.2</v>
      </c>
      <c r="FW190" s="7">
        <v>21.2</v>
      </c>
      <c r="FX190" s="7">
        <v>68.2</v>
      </c>
      <c r="FY190" s="7">
        <v>61.8</v>
      </c>
      <c r="FZ190" s="7">
        <v>8.4</v>
      </c>
      <c r="GA190" s="7">
        <v>6.9999999999999902</v>
      </c>
    </row>
    <row r="191" spans="1:183" x14ac:dyDescent="0.3">
      <c r="A191" s="6">
        <v>42308</v>
      </c>
      <c r="B191" s="7">
        <v>5.6</v>
      </c>
      <c r="C191" s="7">
        <v>0.4</v>
      </c>
      <c r="D191" s="7">
        <v>6.7</v>
      </c>
      <c r="E191" s="7">
        <v>-0.3</v>
      </c>
      <c r="F191" s="7">
        <v>-0.5</v>
      </c>
      <c r="G191" s="7">
        <v>6.6</v>
      </c>
      <c r="H191" s="7">
        <v>3.6</v>
      </c>
      <c r="I191" s="7">
        <v>8.1</v>
      </c>
      <c r="J191" s="7">
        <v>0.4</v>
      </c>
      <c r="K191" s="7">
        <v>-3.24</v>
      </c>
      <c r="L191" s="7">
        <v>-0.242482</v>
      </c>
      <c r="M191" s="7">
        <v>6.56595</v>
      </c>
      <c r="N191" s="7">
        <v>-1.945174</v>
      </c>
      <c r="O191" s="7">
        <v>4.6383559999999999</v>
      </c>
      <c r="P191" s="7">
        <v>4.7064550000000001</v>
      </c>
      <c r="Q191" s="7">
        <v>-16.337800000000001</v>
      </c>
      <c r="R191" s="7">
        <v>11.4017</v>
      </c>
      <c r="S191" s="7">
        <v>-17.026199999999999</v>
      </c>
      <c r="T191" s="7">
        <v>8.1203000000000003</v>
      </c>
      <c r="U191" s="7">
        <v>-4.5999999999999996</v>
      </c>
      <c r="V191" s="7">
        <v>8</v>
      </c>
      <c r="W191" s="7">
        <v>0.9</v>
      </c>
      <c r="X191" s="7">
        <v>4.5</v>
      </c>
      <c r="Y191" s="7">
        <v>49.8</v>
      </c>
      <c r="Z191" s="7">
        <v>52.2</v>
      </c>
      <c r="AA191" s="7">
        <v>53.1</v>
      </c>
      <c r="AB191" s="7">
        <v>48.3</v>
      </c>
      <c r="AC191" s="7">
        <v>52</v>
      </c>
      <c r="AD191" s="7">
        <v>0.37639499999999998</v>
      </c>
      <c r="AE191" s="7">
        <v>10.199999999999999</v>
      </c>
      <c r="AF191" s="7">
        <v>10.7</v>
      </c>
      <c r="AG191" s="7">
        <v>1.2</v>
      </c>
      <c r="AH191" s="7">
        <v>-2.4</v>
      </c>
      <c r="AI191" s="7">
        <v>4.5</v>
      </c>
      <c r="AJ191" s="7">
        <v>7.3</v>
      </c>
      <c r="AK191" s="7">
        <v>21.1</v>
      </c>
      <c r="AL191" s="7">
        <v>-4.5</v>
      </c>
      <c r="AM191" s="7">
        <v>-28.6</v>
      </c>
      <c r="AN191" s="7">
        <v>8.5</v>
      </c>
      <c r="AO191" s="7">
        <v>8.6999999999999993</v>
      </c>
      <c r="AP191" s="7">
        <v>11.6</v>
      </c>
      <c r="AQ191" s="7">
        <v>9.4</v>
      </c>
      <c r="AR191" s="7">
        <v>3.4</v>
      </c>
      <c r="AS191" s="7">
        <v>28.1</v>
      </c>
      <c r="AT191" s="7">
        <v>8</v>
      </c>
      <c r="AU191" s="7">
        <v>11</v>
      </c>
      <c r="AV191" s="7">
        <v>17.600000000000001</v>
      </c>
      <c r="AW191" s="7">
        <v>2.8</v>
      </c>
      <c r="AX191" s="7">
        <v>41.1</v>
      </c>
      <c r="AY191" s="7">
        <v>56.1</v>
      </c>
      <c r="AZ191" s="7">
        <v>28.682600000000001</v>
      </c>
      <c r="BA191" s="7">
        <v>-8.5381</v>
      </c>
      <c r="BB191" s="7">
        <v>8.3354999999999997</v>
      </c>
      <c r="BC191" s="7">
        <v>15.523899999999999</v>
      </c>
      <c r="BD191" s="7">
        <v>4.4000000000000004</v>
      </c>
      <c r="BE191" s="7">
        <v>17.6081</v>
      </c>
      <c r="BF191" s="7">
        <v>15.776</v>
      </c>
      <c r="BG191" s="7">
        <v>4.1433</v>
      </c>
      <c r="BH191" s="7">
        <v>32.635100000000001</v>
      </c>
      <c r="BI191" s="7">
        <v>1.7225999999999999</v>
      </c>
      <c r="BJ191" s="7">
        <v>3.3820999999999999</v>
      </c>
      <c r="BK191" s="7">
        <v>18.3247</v>
      </c>
      <c r="BL191" s="7">
        <v>12.161</v>
      </c>
      <c r="BM191" s="7">
        <v>19.762699999999999</v>
      </c>
      <c r="BN191" s="7">
        <v>12.9558</v>
      </c>
      <c r="BO191" s="7">
        <v>15.914400000000001</v>
      </c>
      <c r="BP191" s="7">
        <v>29.4727</v>
      </c>
      <c r="BQ191" s="7">
        <v>9.3941999999999997</v>
      </c>
      <c r="BR191" s="7">
        <v>17.4085</v>
      </c>
      <c r="BS191" s="7">
        <v>15.2441</v>
      </c>
      <c r="BT191" s="7">
        <v>4.0999999999999996</v>
      </c>
      <c r="BU191" s="7">
        <v>5.3</v>
      </c>
      <c r="BV191" s="7">
        <v>4.2</v>
      </c>
      <c r="BW191" s="7">
        <v>14.3</v>
      </c>
      <c r="BX191" s="7">
        <v>2</v>
      </c>
      <c r="BY191" s="7">
        <v>1.3</v>
      </c>
      <c r="BZ191" s="7">
        <v>10.7</v>
      </c>
      <c r="CA191" s="7">
        <v>2.8</v>
      </c>
      <c r="CB191" s="7">
        <v>1</v>
      </c>
      <c r="CC191" s="7">
        <v>2</v>
      </c>
      <c r="CD191" s="7">
        <v>-33.799999999999997</v>
      </c>
      <c r="CE191" s="7">
        <v>-25.2</v>
      </c>
      <c r="CF191" s="7">
        <v>6.4</v>
      </c>
      <c r="CG191" s="7">
        <v>93.34</v>
      </c>
      <c r="CH191" s="7">
        <v>1.3</v>
      </c>
      <c r="CI191" s="7">
        <v>-13.9</v>
      </c>
      <c r="CJ191" s="7">
        <v>2.2999999999999998</v>
      </c>
      <c r="CK191" s="7">
        <v>-4.2</v>
      </c>
      <c r="CL191" s="7">
        <v>7.2</v>
      </c>
      <c r="CM191" s="7">
        <v>7.9</v>
      </c>
      <c r="CN191" s="7">
        <v>13.4</v>
      </c>
      <c r="CO191" s="7">
        <v>1.5</v>
      </c>
      <c r="CP191" s="7">
        <v>19.600000000000001</v>
      </c>
      <c r="CQ191" s="7">
        <v>13.7</v>
      </c>
      <c r="CR191" s="7">
        <v>-1.2</v>
      </c>
      <c r="CS191" s="7">
        <v>0</v>
      </c>
      <c r="CT191" s="7">
        <v>18.7</v>
      </c>
      <c r="CU191" s="7">
        <v>0</v>
      </c>
      <c r="CV191" s="7">
        <v>-2.1</v>
      </c>
      <c r="CW191" s="7">
        <v>11.023400000000001</v>
      </c>
      <c r="CX191" s="7">
        <v>10.840733</v>
      </c>
      <c r="CY191" s="7">
        <v>12.203806</v>
      </c>
      <c r="CZ191" s="7">
        <v>10.846719</v>
      </c>
      <c r="DA191" s="7">
        <v>12.444781000000001</v>
      </c>
      <c r="DB191" s="7">
        <v>8.3509910000000005</v>
      </c>
      <c r="DC191" s="7">
        <v>8.3181130000000003</v>
      </c>
      <c r="DD191" s="7">
        <v>8.8000000000000007</v>
      </c>
      <c r="DE191" s="7">
        <v>11</v>
      </c>
      <c r="DF191" s="9">
        <f>2/3*DF190+1/3*DF193</f>
        <v>8.3333333333333321</v>
      </c>
      <c r="DG191" s="9">
        <f>2/3*DG190+1/3*DG193</f>
        <v>7.043333333333333</v>
      </c>
      <c r="DH191" s="7">
        <v>11.79</v>
      </c>
      <c r="DI191" s="7">
        <v>7.1</v>
      </c>
      <c r="DJ191" s="7">
        <v>34.11</v>
      </c>
      <c r="DK191" s="7">
        <v>-8.5299999999999994</v>
      </c>
      <c r="DL191" s="7">
        <v>-892.13142300000004</v>
      </c>
      <c r="DM191" s="7">
        <v>35255.07</v>
      </c>
      <c r="DN191" s="7">
        <v>3.8</v>
      </c>
      <c r="DO191" s="7">
        <v>14</v>
      </c>
      <c r="DP191" s="7">
        <v>13.5</v>
      </c>
      <c r="DQ191" s="7">
        <v>15.4</v>
      </c>
      <c r="DR191" s="7">
        <v>-6.33</v>
      </c>
      <c r="DS191" s="7">
        <v>4.08</v>
      </c>
      <c r="DT191" s="7">
        <v>2.63</v>
      </c>
      <c r="DU191" s="7">
        <v>5.43</v>
      </c>
      <c r="DV191" s="7">
        <v>-0.23</v>
      </c>
      <c r="DW191" s="7">
        <v>-410.02</v>
      </c>
      <c r="DX191" s="7">
        <v>-106.16</v>
      </c>
      <c r="DY191" s="7">
        <v>-25.24</v>
      </c>
      <c r="DZ191" s="9">
        <f>2/3*DZ190+1/3*DZ193</f>
        <v>12.466666666666665</v>
      </c>
      <c r="EA191" s="7">
        <v>2.25</v>
      </c>
      <c r="EB191" s="7">
        <v>1.798</v>
      </c>
      <c r="EC191" s="7">
        <v>2.6343999999999999</v>
      </c>
      <c r="ED191" s="7">
        <v>3.0613999999999999</v>
      </c>
      <c r="EE191" s="7">
        <v>4.3</v>
      </c>
      <c r="EF191" s="9">
        <f>1/3*EF189+2/3*EF192</f>
        <v>2.4644999999999997</v>
      </c>
      <c r="EG191" s="7">
        <v>2.3037999999999998</v>
      </c>
      <c r="EH191" s="7">
        <v>2.33</v>
      </c>
      <c r="EI191" s="7">
        <v>2.3199000000000001</v>
      </c>
      <c r="EJ191" s="7">
        <v>2.4039999999999999</v>
      </c>
      <c r="EK191" s="7">
        <v>2.6303000000000001</v>
      </c>
      <c r="EL191" s="7">
        <v>3.2456999999999998</v>
      </c>
      <c r="EM191" s="7">
        <v>1.2674000000000001</v>
      </c>
      <c r="EN191" s="7">
        <v>-5.9</v>
      </c>
      <c r="EO191" s="7">
        <v>92.6</v>
      </c>
      <c r="EP191" s="7">
        <v>6.9666666666666597</v>
      </c>
      <c r="EQ191" s="7">
        <v>4.0999999999999996</v>
      </c>
      <c r="ER191" s="7">
        <v>5.8</v>
      </c>
      <c r="ES191" s="7">
        <v>8.93333333333333</v>
      </c>
      <c r="ET191" s="7">
        <v>4.2666666666666604</v>
      </c>
      <c r="EU191" s="7">
        <v>5.6</v>
      </c>
      <c r="EV191" s="7">
        <v>6.9</v>
      </c>
      <c r="EW191" s="7">
        <v>6.8333333333333304</v>
      </c>
      <c r="EX191" s="7">
        <v>4.3333333333333304</v>
      </c>
      <c r="EY191" s="7">
        <v>7</v>
      </c>
      <c r="EZ191" s="7">
        <v>16.100000000000001</v>
      </c>
      <c r="FA191" s="7">
        <v>4.8</v>
      </c>
      <c r="FB191" s="7">
        <v>9.0333333333333297</v>
      </c>
      <c r="FC191" s="7">
        <v>3.3652000000000002</v>
      </c>
      <c r="FD191" s="7">
        <v>2.6777000000000002</v>
      </c>
      <c r="FE191" s="7">
        <v>3.6630333333333298</v>
      </c>
      <c r="FF191" s="7">
        <v>3.2743666666666602</v>
      </c>
      <c r="FG191" s="7">
        <v>-717.20386499999995</v>
      </c>
      <c r="FH191" s="7">
        <v>-2.491428</v>
      </c>
      <c r="FI191" s="7">
        <v>-101.653683</v>
      </c>
      <c r="FJ191" s="7">
        <v>2.5008893333333302</v>
      </c>
      <c r="FK191" s="7">
        <v>201.653683</v>
      </c>
      <c r="FL191" s="7">
        <v>-4.9923173333333297</v>
      </c>
      <c r="FM191" s="7">
        <v>5.5455709999999998</v>
      </c>
      <c r="FN191" s="7">
        <v>-2.04328766666666</v>
      </c>
      <c r="FO191" s="7">
        <v>-1.0707949999999999</v>
      </c>
      <c r="FP191" s="7">
        <v>2.2876650000000001</v>
      </c>
      <c r="FQ191" s="7">
        <v>15933.980869999999</v>
      </c>
      <c r="FR191" s="7">
        <v>225.96666666666599</v>
      </c>
      <c r="FS191" s="7">
        <v>38.799999999999997</v>
      </c>
      <c r="FT191" s="7">
        <v>150.6</v>
      </c>
      <c r="FU191" s="7">
        <v>36.566666666666599</v>
      </c>
      <c r="FV191" s="7">
        <v>15.3</v>
      </c>
      <c r="FW191" s="7">
        <v>21.266666666666602</v>
      </c>
      <c r="FX191" s="7">
        <v>69.2</v>
      </c>
      <c r="FY191" s="7">
        <v>62.8333333333333</v>
      </c>
      <c r="FZ191" s="7">
        <v>8.3333333333333304</v>
      </c>
      <c r="GA191" s="7">
        <v>7.0433333333333303</v>
      </c>
    </row>
    <row r="192" spans="1:183" x14ac:dyDescent="0.3">
      <c r="A192" s="6">
        <v>42338</v>
      </c>
      <c r="B192" s="7">
        <v>6.2</v>
      </c>
      <c r="C192" s="7">
        <v>0.3</v>
      </c>
      <c r="D192" s="7">
        <v>7.2</v>
      </c>
      <c r="E192" s="7">
        <v>2.2000000000000002</v>
      </c>
      <c r="F192" s="7">
        <v>2.8</v>
      </c>
      <c r="G192" s="7">
        <v>6.9</v>
      </c>
      <c r="H192" s="7">
        <v>5.2</v>
      </c>
      <c r="I192" s="7">
        <v>8</v>
      </c>
      <c r="J192" s="7">
        <v>0.57999999999999996</v>
      </c>
      <c r="K192" s="7">
        <v>0.1</v>
      </c>
      <c r="L192" s="7">
        <v>0.58184899999999995</v>
      </c>
      <c r="M192" s="7">
        <v>2.72919</v>
      </c>
      <c r="N192" s="7">
        <v>-1.6091949999999999</v>
      </c>
      <c r="O192" s="7">
        <v>9.373462</v>
      </c>
      <c r="P192" s="7">
        <v>6.4795879999999997</v>
      </c>
      <c r="Q192" s="7">
        <v>-15.632199999999999</v>
      </c>
      <c r="R192" s="7">
        <v>9.5983000000000001</v>
      </c>
      <c r="S192" s="7">
        <v>-18.0913</v>
      </c>
      <c r="T192" s="7">
        <v>4.8613</v>
      </c>
      <c r="U192" s="7">
        <v>-1.4</v>
      </c>
      <c r="V192" s="7">
        <v>7.8</v>
      </c>
      <c r="W192" s="7">
        <v>0.8</v>
      </c>
      <c r="X192" s="7">
        <v>4.5999999999999996</v>
      </c>
      <c r="Y192" s="7">
        <v>49.6</v>
      </c>
      <c r="Z192" s="7">
        <v>51.9</v>
      </c>
      <c r="AA192" s="7">
        <v>53.6</v>
      </c>
      <c r="AB192" s="7">
        <v>48.6</v>
      </c>
      <c r="AC192" s="7">
        <v>51.2</v>
      </c>
      <c r="AD192" s="7">
        <v>0.61</v>
      </c>
      <c r="AE192" s="7">
        <v>10.199999999999999</v>
      </c>
      <c r="AF192" s="7">
        <v>10.8</v>
      </c>
      <c r="AG192" s="7">
        <v>0.6</v>
      </c>
      <c r="AH192" s="7">
        <v>-2.4</v>
      </c>
      <c r="AI192" s="7">
        <v>4.4000000000000004</v>
      </c>
      <c r="AJ192" s="7">
        <v>7.9</v>
      </c>
      <c r="AK192" s="7">
        <v>21.4</v>
      </c>
      <c r="AL192" s="7">
        <v>-4.3</v>
      </c>
      <c r="AM192" s="7">
        <v>-28.1</v>
      </c>
      <c r="AN192" s="7">
        <v>9.1999999999999993</v>
      </c>
      <c r="AO192" s="7">
        <v>9.6999999999999993</v>
      </c>
      <c r="AP192" s="7">
        <v>11.8</v>
      </c>
      <c r="AQ192" s="7">
        <v>9.6</v>
      </c>
      <c r="AR192" s="7">
        <v>2.6</v>
      </c>
      <c r="AS192" s="7">
        <v>28.7</v>
      </c>
      <c r="AT192" s="7">
        <v>8.1</v>
      </c>
      <c r="AU192" s="7">
        <v>11</v>
      </c>
      <c r="AV192" s="7">
        <v>17.600000000000001</v>
      </c>
      <c r="AW192" s="7">
        <v>2.8</v>
      </c>
      <c r="AX192" s="7">
        <v>40.9</v>
      </c>
      <c r="AY192" s="7">
        <v>56.3</v>
      </c>
      <c r="AZ192" s="7">
        <v>28.7151</v>
      </c>
      <c r="BA192" s="7">
        <v>-8.7110000000000003</v>
      </c>
      <c r="BB192" s="7">
        <v>8.4253</v>
      </c>
      <c r="BC192" s="7">
        <v>16.041499999999999</v>
      </c>
      <c r="BD192" s="7">
        <v>4.8</v>
      </c>
      <c r="BE192" s="7">
        <v>18.870699999999999</v>
      </c>
      <c r="BF192" s="7">
        <v>15.6538</v>
      </c>
      <c r="BG192" s="7">
        <v>4.7438000000000002</v>
      </c>
      <c r="BH192" s="7">
        <v>32.084400000000002</v>
      </c>
      <c r="BI192" s="7">
        <v>2.4363999999999999</v>
      </c>
      <c r="BJ192" s="7">
        <v>2.774</v>
      </c>
      <c r="BK192" s="7">
        <v>19.892900000000001</v>
      </c>
      <c r="BL192" s="7">
        <v>13.2049</v>
      </c>
      <c r="BM192" s="7">
        <v>21.050999999999998</v>
      </c>
      <c r="BN192" s="7">
        <v>15.1793</v>
      </c>
      <c r="BO192" s="7">
        <v>15.6854</v>
      </c>
      <c r="BP192" s="7">
        <v>30.353000000000002</v>
      </c>
      <c r="BQ192" s="7">
        <v>9.6800999999999995</v>
      </c>
      <c r="BR192" s="7">
        <v>18.008299999999998</v>
      </c>
      <c r="BS192" s="7">
        <v>11.8734</v>
      </c>
      <c r="BT192" s="7">
        <v>4.7</v>
      </c>
      <c r="BU192" s="7">
        <v>5.6</v>
      </c>
      <c r="BV192" s="7">
        <v>1.9</v>
      </c>
      <c r="BW192" s="7">
        <v>12.6</v>
      </c>
      <c r="BX192" s="7">
        <v>1.3</v>
      </c>
      <c r="BY192" s="7">
        <v>0.7</v>
      </c>
      <c r="BZ192" s="7">
        <v>10.3</v>
      </c>
      <c r="CA192" s="7">
        <v>1.9</v>
      </c>
      <c r="CB192" s="7">
        <v>-0.8</v>
      </c>
      <c r="CC192" s="7">
        <v>1.3</v>
      </c>
      <c r="CD192" s="7">
        <v>-33.1</v>
      </c>
      <c r="CE192" s="7">
        <v>-26</v>
      </c>
      <c r="CF192" s="7">
        <v>2.5</v>
      </c>
      <c r="CG192" s="7">
        <v>93.35</v>
      </c>
      <c r="CH192" s="7">
        <v>2.2000000000000002</v>
      </c>
      <c r="CI192" s="7">
        <v>-14.7</v>
      </c>
      <c r="CJ192" s="7">
        <v>1.8</v>
      </c>
      <c r="CK192" s="7">
        <v>-3.5</v>
      </c>
      <c r="CL192" s="7">
        <v>7.4</v>
      </c>
      <c r="CM192" s="7">
        <v>7.9</v>
      </c>
      <c r="CN192" s="7">
        <v>16.2</v>
      </c>
      <c r="CO192" s="7">
        <v>2.7</v>
      </c>
      <c r="CP192" s="7">
        <v>21.4</v>
      </c>
      <c r="CQ192" s="7">
        <v>14.1</v>
      </c>
      <c r="CR192" s="7">
        <v>-0.4</v>
      </c>
      <c r="CS192" s="7">
        <v>0.6</v>
      </c>
      <c r="CT192" s="7">
        <v>19.899999999999999</v>
      </c>
      <c r="CU192" s="7">
        <v>0.6</v>
      </c>
      <c r="CV192" s="7">
        <v>-1.6</v>
      </c>
      <c r="CW192" s="7">
        <v>11.1722</v>
      </c>
      <c r="CX192" s="7">
        <v>11.013683</v>
      </c>
      <c r="CY192" s="7">
        <v>12.1936</v>
      </c>
      <c r="CZ192" s="7">
        <v>11.128199</v>
      </c>
      <c r="DA192" s="7">
        <v>11.534897000000001</v>
      </c>
      <c r="DB192" s="7">
        <v>8.8457039999999996</v>
      </c>
      <c r="DC192" s="7">
        <v>9.0026130000000002</v>
      </c>
      <c r="DD192" s="7">
        <v>6.5</v>
      </c>
      <c r="DE192" s="7">
        <v>11</v>
      </c>
      <c r="DF192" s="9">
        <f>1/3*DF190+2/3*DF193</f>
        <v>8.2666666666666657</v>
      </c>
      <c r="DG192" s="9">
        <f>1/3*DG190+2/3*DG193</f>
        <v>7.086666666666666</v>
      </c>
      <c r="DH192" s="7">
        <v>19.989999999999998</v>
      </c>
      <c r="DI192" s="7">
        <v>8.9600000000000009</v>
      </c>
      <c r="DJ192" s="7">
        <v>-1.44</v>
      </c>
      <c r="DK192" s="7">
        <v>-8.4700000000000006</v>
      </c>
      <c r="DL192" s="7">
        <v>-996.30915100000004</v>
      </c>
      <c r="DM192" s="7">
        <v>34382.839999999997</v>
      </c>
      <c r="DN192" s="7">
        <v>3.2</v>
      </c>
      <c r="DO192" s="7">
        <v>15.7</v>
      </c>
      <c r="DP192" s="7">
        <v>13.7</v>
      </c>
      <c r="DQ192" s="7">
        <v>14.9</v>
      </c>
      <c r="DR192" s="7">
        <v>-16.86</v>
      </c>
      <c r="DS192" s="7">
        <v>9.16</v>
      </c>
      <c r="DT192" s="7">
        <v>-2.42</v>
      </c>
      <c r="DU192" s="7">
        <v>54.63</v>
      </c>
      <c r="DV192" s="7">
        <v>-16.97</v>
      </c>
      <c r="DW192" s="7">
        <v>113.08</v>
      </c>
      <c r="DX192" s="7">
        <v>138.97</v>
      </c>
      <c r="DY192" s="7">
        <v>1142.3599999999999</v>
      </c>
      <c r="DZ192" s="9">
        <f>1/3*DZ190+2/3*DZ193</f>
        <v>12.433333333333332</v>
      </c>
      <c r="EA192" s="7">
        <v>2.25</v>
      </c>
      <c r="EB192" s="7">
        <v>1.788</v>
      </c>
      <c r="EC192" s="7">
        <v>2.6839</v>
      </c>
      <c r="ED192" s="7">
        <v>3.2368999999999999</v>
      </c>
      <c r="EE192" s="7">
        <v>4.3</v>
      </c>
      <c r="EF192" s="7">
        <v>2.3704999999999998</v>
      </c>
      <c r="EG192" s="7">
        <v>2.3588</v>
      </c>
      <c r="EH192" s="7">
        <v>2.3645</v>
      </c>
      <c r="EI192" s="7">
        <v>2.3698999999999999</v>
      </c>
      <c r="EJ192" s="7">
        <v>2.5032999999999999</v>
      </c>
      <c r="EK192" s="7">
        <v>2.6863000000000001</v>
      </c>
      <c r="EL192" s="7">
        <v>3.2749999999999999</v>
      </c>
      <c r="EM192" s="7">
        <v>1.4856</v>
      </c>
      <c r="EN192" s="7">
        <v>-5.9</v>
      </c>
      <c r="EO192" s="7">
        <v>92.3</v>
      </c>
      <c r="EP192" s="7">
        <v>6.93333333333333</v>
      </c>
      <c r="EQ192" s="7">
        <v>4.0999999999999996</v>
      </c>
      <c r="ER192" s="7">
        <v>5.9</v>
      </c>
      <c r="ES192" s="7">
        <v>8.86666666666666</v>
      </c>
      <c r="ET192" s="7">
        <v>4.2333333333333298</v>
      </c>
      <c r="EU192" s="7">
        <v>5.6</v>
      </c>
      <c r="EV192" s="7">
        <v>7.4</v>
      </c>
      <c r="EW192" s="7">
        <v>6.86666666666666</v>
      </c>
      <c r="EX192" s="7">
        <v>4.1666666666666599</v>
      </c>
      <c r="EY192" s="7">
        <v>7</v>
      </c>
      <c r="EZ192" s="7">
        <v>15.5</v>
      </c>
      <c r="FA192" s="7">
        <v>4.4000000000000004</v>
      </c>
      <c r="FB192" s="7">
        <v>8.86666666666666</v>
      </c>
      <c r="FC192" s="7">
        <v>3.2584</v>
      </c>
      <c r="FD192" s="7">
        <v>2.6896</v>
      </c>
      <c r="FE192" s="7">
        <v>3.7928666666666602</v>
      </c>
      <c r="FF192" s="7">
        <v>2.8501333333333299</v>
      </c>
      <c r="FG192" s="7">
        <v>-692.77876200000003</v>
      </c>
      <c r="FH192" s="7">
        <v>-2.3549519999999999</v>
      </c>
      <c r="FI192" s="7">
        <v>-113.28160800000001</v>
      </c>
      <c r="FJ192" s="7">
        <v>2.6359886666666599</v>
      </c>
      <c r="FK192" s="7">
        <v>213.28160800000001</v>
      </c>
      <c r="FL192" s="7">
        <v>-4.9909406666666598</v>
      </c>
      <c r="FM192" s="7">
        <v>5.4335000000000004</v>
      </c>
      <c r="FN192" s="7">
        <v>-1.86016733333333</v>
      </c>
      <c r="FO192" s="7">
        <v>-0.98961100000000002</v>
      </c>
      <c r="FP192" s="7">
        <v>2.6121460000000001</v>
      </c>
      <c r="FQ192" s="7">
        <v>16461.34303</v>
      </c>
      <c r="FR192" s="7">
        <v>226.63333333333301</v>
      </c>
      <c r="FS192" s="7">
        <v>39</v>
      </c>
      <c r="FT192" s="7">
        <v>150.9</v>
      </c>
      <c r="FU192" s="7">
        <v>36.733333333333299</v>
      </c>
      <c r="FV192" s="7">
        <v>15.4</v>
      </c>
      <c r="FW192" s="7">
        <v>21.3333333333333</v>
      </c>
      <c r="FX192" s="7">
        <v>70.2</v>
      </c>
      <c r="FY192" s="7">
        <v>63.866666666666603</v>
      </c>
      <c r="FZ192" s="7">
        <v>8.2666666666666604</v>
      </c>
      <c r="GA192" s="7">
        <v>7.0866666666666598</v>
      </c>
    </row>
    <row r="193" spans="1:183" x14ac:dyDescent="0.3">
      <c r="A193" s="6">
        <v>42369</v>
      </c>
      <c r="B193" s="7">
        <v>5.9</v>
      </c>
      <c r="C193" s="7">
        <v>1.4</v>
      </c>
      <c r="D193" s="7">
        <v>7</v>
      </c>
      <c r="E193" s="7">
        <v>-0.8</v>
      </c>
      <c r="F193" s="7">
        <v>2.6</v>
      </c>
      <c r="G193" s="7">
        <v>7.1</v>
      </c>
      <c r="H193" s="7">
        <v>3.5</v>
      </c>
      <c r="I193" s="7">
        <v>7.9</v>
      </c>
      <c r="J193" s="7">
        <v>0.49</v>
      </c>
      <c r="K193" s="7">
        <v>-3.7</v>
      </c>
      <c r="L193" s="7">
        <v>-2.1530649999999998</v>
      </c>
      <c r="M193" s="7">
        <v>-2.9377840000000002</v>
      </c>
      <c r="N193" s="7">
        <v>-4.8826090000000004</v>
      </c>
      <c r="O193" s="7">
        <v>7.6318359999999998</v>
      </c>
      <c r="P193" s="7">
        <v>7.009887</v>
      </c>
      <c r="Q193" s="7">
        <v>-8.2985000000000007</v>
      </c>
      <c r="R193" s="7">
        <v>10.4793</v>
      </c>
      <c r="S193" s="7">
        <v>-10.068899999999999</v>
      </c>
      <c r="T193" s="7">
        <v>3.6297999999999999</v>
      </c>
      <c r="U193" s="7">
        <v>-4.7</v>
      </c>
      <c r="V193" s="7">
        <v>7.9</v>
      </c>
      <c r="W193" s="7">
        <v>-0.1</v>
      </c>
      <c r="X193" s="7">
        <v>3.3</v>
      </c>
      <c r="Y193" s="7">
        <v>49.7</v>
      </c>
      <c r="Z193" s="7">
        <v>52.2</v>
      </c>
      <c r="AA193" s="7">
        <v>54.4</v>
      </c>
      <c r="AB193" s="7">
        <v>48.2</v>
      </c>
      <c r="AC193" s="7">
        <v>50.2</v>
      </c>
      <c r="AD193" s="7">
        <v>1</v>
      </c>
      <c r="AE193" s="7">
        <v>10</v>
      </c>
      <c r="AF193" s="7">
        <v>10.6</v>
      </c>
      <c r="AG193" s="9">
        <f>2/3*AG192+1/3*AG195</f>
        <v>5.3</v>
      </c>
      <c r="AH193" s="7">
        <v>-2.8</v>
      </c>
      <c r="AI193" s="7">
        <v>9.9</v>
      </c>
      <c r="AJ193" s="7">
        <v>7.7</v>
      </c>
      <c r="AK193" s="7">
        <v>15.6</v>
      </c>
      <c r="AL193" s="7">
        <v>-5.8</v>
      </c>
      <c r="AM193" s="7">
        <v>-29.6</v>
      </c>
      <c r="AN193" s="7">
        <v>9.5</v>
      </c>
      <c r="AO193" s="7">
        <v>10.1</v>
      </c>
      <c r="AP193" s="7">
        <v>11.3</v>
      </c>
      <c r="AQ193" s="7">
        <v>10.199999999999999</v>
      </c>
      <c r="AR193" s="7">
        <v>2.7</v>
      </c>
      <c r="AS193" s="7">
        <v>31.8</v>
      </c>
      <c r="AT193" s="7">
        <v>8</v>
      </c>
      <c r="AU193" s="7">
        <v>10.6</v>
      </c>
      <c r="AV193" s="7">
        <v>17.399999999999999</v>
      </c>
      <c r="AW193" s="7">
        <v>2.8</v>
      </c>
      <c r="AX193" s="7">
        <v>40.6</v>
      </c>
      <c r="AY193" s="7">
        <v>56.6</v>
      </c>
      <c r="AZ193" s="7">
        <v>30.8</v>
      </c>
      <c r="BA193" s="7">
        <v>-8.8000000000000007</v>
      </c>
      <c r="BB193" s="7">
        <v>8.1</v>
      </c>
      <c r="BC193" s="7">
        <v>16.600000000000001</v>
      </c>
      <c r="BD193" s="7">
        <v>10.199999999999999</v>
      </c>
      <c r="BE193" s="7">
        <v>20.100000000000001</v>
      </c>
      <c r="BF193" s="7">
        <v>14.3</v>
      </c>
      <c r="BG193" s="7">
        <v>5.0999999999999996</v>
      </c>
      <c r="BH193" s="7">
        <v>34.5</v>
      </c>
      <c r="BI193" s="7">
        <v>0.3</v>
      </c>
      <c r="BJ193" s="7">
        <v>2.5</v>
      </c>
      <c r="BK193" s="7">
        <v>18.600000000000001</v>
      </c>
      <c r="BL193" s="7">
        <v>12.6</v>
      </c>
      <c r="BM193" s="7">
        <v>20.399999999999999</v>
      </c>
      <c r="BN193" s="7">
        <v>15.5</v>
      </c>
      <c r="BO193" s="7">
        <v>15.2</v>
      </c>
      <c r="BP193" s="7">
        <v>29.7</v>
      </c>
      <c r="BQ193" s="7">
        <v>8.9</v>
      </c>
      <c r="BR193" s="7">
        <v>17.2895</v>
      </c>
      <c r="BS193" s="7">
        <v>9.1</v>
      </c>
      <c r="BT193" s="7">
        <v>5.5</v>
      </c>
      <c r="BU193" s="7">
        <v>4.3</v>
      </c>
      <c r="BV193" s="7">
        <v>-5.8</v>
      </c>
      <c r="BW193" s="7">
        <v>6.1</v>
      </c>
      <c r="BX193" s="7">
        <v>1</v>
      </c>
      <c r="BY193" s="7">
        <v>0.4</v>
      </c>
      <c r="BZ193" s="7">
        <v>10.1</v>
      </c>
      <c r="CA193" s="7">
        <v>1.8</v>
      </c>
      <c r="CB193" s="7">
        <v>-1.2</v>
      </c>
      <c r="CC193" s="7">
        <v>1</v>
      </c>
      <c r="CD193" s="7">
        <v>-31.7</v>
      </c>
      <c r="CE193" s="7">
        <v>-23.9</v>
      </c>
      <c r="CF193" s="7">
        <v>1.2</v>
      </c>
      <c r="CG193" s="7">
        <v>93.34</v>
      </c>
      <c r="CH193" s="7">
        <v>2.6</v>
      </c>
      <c r="CI193" s="7">
        <v>-14</v>
      </c>
      <c r="CJ193" s="7">
        <v>1.3</v>
      </c>
      <c r="CK193" s="7">
        <v>-6.9</v>
      </c>
      <c r="CL193" s="7">
        <v>6.5</v>
      </c>
      <c r="CM193" s="7">
        <v>6.9</v>
      </c>
      <c r="CN193" s="7">
        <v>16.2</v>
      </c>
      <c r="CO193" s="7">
        <v>1.9</v>
      </c>
      <c r="CP193" s="7">
        <v>19.600000000000001</v>
      </c>
      <c r="CQ193" s="7">
        <v>13</v>
      </c>
      <c r="CR193" s="7">
        <v>0.3</v>
      </c>
      <c r="CS193" s="7">
        <v>1.1000000000000001</v>
      </c>
      <c r="CT193" s="7">
        <v>21.7</v>
      </c>
      <c r="CU193" s="7">
        <v>1.2</v>
      </c>
      <c r="CV193" s="7">
        <v>-1.3</v>
      </c>
      <c r="CW193" s="7">
        <v>11.1</v>
      </c>
      <c r="CX193" s="7">
        <v>10.9</v>
      </c>
      <c r="CY193" s="7">
        <v>12</v>
      </c>
      <c r="CZ193" s="7">
        <v>11</v>
      </c>
      <c r="DA193" s="7">
        <v>11.2</v>
      </c>
      <c r="DB193" s="7">
        <v>8.6</v>
      </c>
      <c r="DC193" s="7">
        <v>8.8000000000000007</v>
      </c>
      <c r="DD193" s="7">
        <v>6</v>
      </c>
      <c r="DE193" s="7">
        <v>10.7</v>
      </c>
      <c r="DF193" s="7">
        <v>8.1999999999999993</v>
      </c>
      <c r="DG193" s="7">
        <v>7.13</v>
      </c>
      <c r="DH193" s="7">
        <v>15.39</v>
      </c>
      <c r="DI193" s="7">
        <v>8.1</v>
      </c>
      <c r="DJ193" s="7">
        <v>19.46</v>
      </c>
      <c r="DK193" s="7">
        <v>-8.1</v>
      </c>
      <c r="DL193" s="7">
        <v>-1198.790105</v>
      </c>
      <c r="DM193" s="7">
        <v>33303.620000000003</v>
      </c>
      <c r="DN193" s="7">
        <v>4.9000000000000004</v>
      </c>
      <c r="DO193" s="7">
        <v>15.2</v>
      </c>
      <c r="DP193" s="7">
        <v>13.3</v>
      </c>
      <c r="DQ193" s="7">
        <v>14.3</v>
      </c>
      <c r="DR193" s="7">
        <v>-14.27</v>
      </c>
      <c r="DS193" s="7">
        <v>4452.08</v>
      </c>
      <c r="DT193" s="7">
        <v>-8.27</v>
      </c>
      <c r="DU193" s="7">
        <v>42.89</v>
      </c>
      <c r="DV193" s="7">
        <v>9.26</v>
      </c>
      <c r="DW193" s="7">
        <v>-105.12</v>
      </c>
      <c r="DX193" s="7">
        <v>64.88</v>
      </c>
      <c r="DY193" s="7">
        <v>14.5</v>
      </c>
      <c r="DZ193" s="7">
        <v>12.4</v>
      </c>
      <c r="EA193" s="7">
        <v>2.25</v>
      </c>
      <c r="EB193" s="7">
        <v>1.9910000000000001</v>
      </c>
      <c r="EC193" s="7">
        <v>3.1999</v>
      </c>
      <c r="ED193" s="7">
        <v>3.1850999999999998</v>
      </c>
      <c r="EE193" s="7">
        <v>4.3</v>
      </c>
      <c r="EF193" s="7">
        <v>2.4</v>
      </c>
      <c r="EG193" s="7">
        <v>2.37</v>
      </c>
      <c r="EH193" s="7">
        <v>2.3214000000000001</v>
      </c>
      <c r="EI193" s="7">
        <v>2.3342999999999998</v>
      </c>
      <c r="EJ193" s="7">
        <v>2.3917000000000002</v>
      </c>
      <c r="EK193" s="7">
        <v>2.5739000000000001</v>
      </c>
      <c r="EL193" s="7">
        <v>3.3498999999999999</v>
      </c>
      <c r="EM193" s="7">
        <v>1.6</v>
      </c>
      <c r="EN193" s="7">
        <v>-5.9</v>
      </c>
      <c r="EO193" s="7">
        <v>92.7</v>
      </c>
      <c r="EP193" s="7">
        <v>6.9</v>
      </c>
      <c r="EQ193" s="7">
        <v>4.0999999999999996</v>
      </c>
      <c r="ER193" s="7">
        <v>6</v>
      </c>
      <c r="ES193" s="7">
        <v>8.8000000000000007</v>
      </c>
      <c r="ET193" s="7">
        <v>4.2</v>
      </c>
      <c r="EU193" s="7">
        <v>5.6</v>
      </c>
      <c r="EV193" s="7">
        <v>7.9</v>
      </c>
      <c r="EW193" s="7">
        <v>6.8999999999999897</v>
      </c>
      <c r="EX193" s="7">
        <v>3.9999999999999898</v>
      </c>
      <c r="EY193" s="7">
        <v>7</v>
      </c>
      <c r="EZ193" s="7">
        <v>14.9</v>
      </c>
      <c r="FA193" s="7">
        <v>4</v>
      </c>
      <c r="FB193" s="7">
        <v>8.6999999999999993</v>
      </c>
      <c r="FC193" s="7">
        <v>3.1516000000000002</v>
      </c>
      <c r="FD193" s="7">
        <v>2.7014999999999998</v>
      </c>
      <c r="FE193" s="7">
        <v>3.9226999999999901</v>
      </c>
      <c r="FF193" s="7">
        <v>2.4258999999999999</v>
      </c>
      <c r="FG193" s="7">
        <v>-668.35365899999999</v>
      </c>
      <c r="FH193" s="7">
        <v>-2.2184759999999999</v>
      </c>
      <c r="FI193" s="7">
        <v>-124.909533</v>
      </c>
      <c r="FJ193" s="7">
        <v>2.77108799999999</v>
      </c>
      <c r="FK193" s="7">
        <v>224.90953300000001</v>
      </c>
      <c r="FL193" s="7">
        <v>-4.9895639999999899</v>
      </c>
      <c r="FM193" s="7">
        <v>5.3214290000000002</v>
      </c>
      <c r="FN193" s="7">
        <v>-1.677047</v>
      </c>
      <c r="FO193" s="7">
        <v>-0.90842699999999998</v>
      </c>
      <c r="FP193" s="7">
        <v>2.9366270000000001</v>
      </c>
      <c r="FQ193" s="7">
        <v>16988.705190000001</v>
      </c>
      <c r="FR193" s="7">
        <v>227.3</v>
      </c>
      <c r="FS193" s="7">
        <v>39.200000000000003</v>
      </c>
      <c r="FT193" s="7">
        <v>151.19999999999999</v>
      </c>
      <c r="FU193" s="7">
        <v>36.9</v>
      </c>
      <c r="FV193" s="7">
        <v>15.5</v>
      </c>
      <c r="FW193" s="7">
        <v>21.4</v>
      </c>
      <c r="FX193" s="7">
        <v>71.2</v>
      </c>
      <c r="FY193" s="7">
        <v>64.900000000000006</v>
      </c>
      <c r="FZ193" s="7">
        <v>8.1999999999999904</v>
      </c>
      <c r="GA193" s="7">
        <v>7.1299999999999901</v>
      </c>
    </row>
    <row r="194" spans="1:183" x14ac:dyDescent="0.3">
      <c r="A194" s="6">
        <v>42400</v>
      </c>
      <c r="B194" s="7">
        <v>5.8657240000000002</v>
      </c>
      <c r="C194" s="9">
        <f>2/3*C193+1/3*C196</f>
        <v>1.9666666666666663</v>
      </c>
      <c r="D194" s="9">
        <f t="shared" ref="D194:H194" si="210">2/3*D193+1/3*D196</f>
        <v>7.0666666666666664</v>
      </c>
      <c r="E194" s="9">
        <f t="shared" si="210"/>
        <v>1.0666666666666664</v>
      </c>
      <c r="F194" s="9">
        <f t="shared" si="210"/>
        <v>2.8</v>
      </c>
      <c r="G194" s="9">
        <f t="shared" si="210"/>
        <v>7.2666666666666657</v>
      </c>
      <c r="H194" s="9">
        <f t="shared" si="210"/>
        <v>3.9333333333333327</v>
      </c>
      <c r="I194" s="9">
        <f>2/3*I193+1/3*I196</f>
        <v>8.1333333333333329</v>
      </c>
      <c r="J194" s="7">
        <v>0.49</v>
      </c>
      <c r="K194" s="9">
        <f>2/3*K193+1/3*K196</f>
        <v>-1.1466666666666669</v>
      </c>
      <c r="L194" s="9">
        <f>L193/2+L195/2</f>
        <v>0.93365950000000009</v>
      </c>
      <c r="M194" s="9">
        <f t="shared" ref="M194:P194" si="211">M193/2+M195/2</f>
        <v>4.4923324999999998</v>
      </c>
      <c r="N194" s="9">
        <f t="shared" si="211"/>
        <v>-3.3231980000000001</v>
      </c>
      <c r="O194" s="9">
        <f t="shared" si="211"/>
        <v>11.686928999999999</v>
      </c>
      <c r="P194" s="9">
        <f t="shared" si="211"/>
        <v>11.796439999999999</v>
      </c>
      <c r="Q194" s="7">
        <v>-10.004899999999999</v>
      </c>
      <c r="R194" s="7">
        <v>18.550799999999999</v>
      </c>
      <c r="S194" s="7">
        <v>-13.8672</v>
      </c>
      <c r="T194" s="7">
        <v>23.1663</v>
      </c>
      <c r="U194" s="9">
        <f>2/3*U193+1/3*U196</f>
        <v>0.56666666666666643</v>
      </c>
      <c r="V194" s="9">
        <f t="shared" ref="V194:X194" si="212">V193/2+V195/2</f>
        <v>8.0500000000000007</v>
      </c>
      <c r="W194" s="9">
        <f t="shared" si="212"/>
        <v>-0.35</v>
      </c>
      <c r="X194" s="9">
        <f t="shared" si="212"/>
        <v>2</v>
      </c>
      <c r="Y194" s="7">
        <v>49.4</v>
      </c>
      <c r="Z194" s="7">
        <v>51.4</v>
      </c>
      <c r="AA194" s="7">
        <v>53.5</v>
      </c>
      <c r="AB194" s="7">
        <v>48.4</v>
      </c>
      <c r="AC194" s="7">
        <v>52.4</v>
      </c>
      <c r="AD194" s="9">
        <f t="shared" ref="AD194:BU194" si="213">AD193/2+AD195/2</f>
        <v>1.45</v>
      </c>
      <c r="AE194" s="9">
        <f t="shared" si="213"/>
        <v>10.1</v>
      </c>
      <c r="AF194" s="9">
        <f t="shared" si="213"/>
        <v>10.399999999999999</v>
      </c>
      <c r="AG194" s="9">
        <f>1/3*AG192+2/3*AG195</f>
        <v>9.9999999999999982</v>
      </c>
      <c r="AH194" s="9">
        <f t="shared" si="213"/>
        <v>1.6</v>
      </c>
      <c r="AI194" s="9">
        <f t="shared" si="213"/>
        <v>15.25</v>
      </c>
      <c r="AJ194" s="9">
        <f t="shared" si="213"/>
        <v>4.3</v>
      </c>
      <c r="AK194" s="9">
        <f t="shared" si="213"/>
        <v>13.25</v>
      </c>
      <c r="AL194" s="9">
        <f t="shared" si="213"/>
        <v>-2</v>
      </c>
      <c r="AM194" s="9">
        <f t="shared" si="213"/>
        <v>-31.900000000000002</v>
      </c>
      <c r="AN194" s="9">
        <f t="shared" si="213"/>
        <v>3.2</v>
      </c>
      <c r="AO194" s="9">
        <f t="shared" si="213"/>
        <v>12.8</v>
      </c>
      <c r="AP194" s="9">
        <f t="shared" si="213"/>
        <v>10.55</v>
      </c>
      <c r="AQ194" s="9">
        <f t="shared" si="213"/>
        <v>6.75</v>
      </c>
      <c r="AR194" s="9">
        <f t="shared" si="213"/>
        <v>13.2</v>
      </c>
      <c r="AS194" s="9">
        <f t="shared" si="213"/>
        <v>33.049999999999997</v>
      </c>
      <c r="AT194" s="9">
        <f t="shared" si="213"/>
        <v>7.95</v>
      </c>
      <c r="AU194" s="9">
        <f t="shared" si="213"/>
        <v>10.85</v>
      </c>
      <c r="AV194" s="9">
        <f t="shared" si="213"/>
        <v>20.6</v>
      </c>
      <c r="AW194" s="9">
        <f t="shared" si="213"/>
        <v>2.4</v>
      </c>
      <c r="AX194" s="9">
        <f t="shared" si="213"/>
        <v>38.85</v>
      </c>
      <c r="AY194" s="9">
        <f t="shared" si="213"/>
        <v>58.8</v>
      </c>
      <c r="AZ194" s="9">
        <f t="shared" si="213"/>
        <v>32.35</v>
      </c>
      <c r="BA194" s="9">
        <f t="shared" si="213"/>
        <v>-19.149999999999999</v>
      </c>
      <c r="BB194" s="9">
        <f t="shared" si="213"/>
        <v>7.8</v>
      </c>
      <c r="BC194" s="9">
        <f t="shared" si="213"/>
        <v>17.55</v>
      </c>
      <c r="BD194" s="9">
        <f t="shared" si="213"/>
        <v>8.5</v>
      </c>
      <c r="BE194" s="9">
        <f t="shared" si="213"/>
        <v>11.8</v>
      </c>
      <c r="BF194" s="9">
        <f t="shared" si="213"/>
        <v>9.5500000000000007</v>
      </c>
      <c r="BG194" s="9">
        <f t="shared" si="213"/>
        <v>-2.2000000000000002</v>
      </c>
      <c r="BH194" s="9">
        <f t="shared" si="213"/>
        <v>29.95</v>
      </c>
      <c r="BI194" s="9">
        <f t="shared" si="213"/>
        <v>4.95</v>
      </c>
      <c r="BJ194" s="9">
        <f t="shared" si="213"/>
        <v>3.65</v>
      </c>
      <c r="BK194" s="9">
        <f t="shared" si="213"/>
        <v>38.049999999999997</v>
      </c>
      <c r="BL194" s="9">
        <f t="shared" si="213"/>
        <v>17.899999999999999</v>
      </c>
      <c r="BM194" s="9">
        <f t="shared" si="213"/>
        <v>23.5</v>
      </c>
      <c r="BN194" s="9">
        <f t="shared" si="213"/>
        <v>22.45</v>
      </c>
      <c r="BO194" s="9">
        <f t="shared" si="213"/>
        <v>22.6</v>
      </c>
      <c r="BP194" s="9">
        <f t="shared" si="213"/>
        <v>25.25</v>
      </c>
      <c r="BQ194" s="9">
        <f t="shared" si="213"/>
        <v>5.2</v>
      </c>
      <c r="BR194" s="9">
        <f t="shared" si="213"/>
        <v>16.4998</v>
      </c>
      <c r="BS194" s="9">
        <f t="shared" si="213"/>
        <v>24.150000000000002</v>
      </c>
      <c r="BT194" s="9">
        <f t="shared" si="213"/>
        <v>23.3</v>
      </c>
      <c r="BU194" s="9">
        <f t="shared" si="213"/>
        <v>9.1</v>
      </c>
      <c r="BV194" s="7">
        <v>1.1000000000000001</v>
      </c>
      <c r="BW194" s="7">
        <v>18.2</v>
      </c>
      <c r="BX194" s="9">
        <f t="shared" ref="BX194:CQ194" si="214">BX193/2+BX195/2</f>
        <v>2</v>
      </c>
      <c r="BY194" s="9">
        <f t="shared" si="214"/>
        <v>1.1000000000000001</v>
      </c>
      <c r="BZ194" s="9">
        <f t="shared" si="214"/>
        <v>13.100000000000001</v>
      </c>
      <c r="CA194" s="9">
        <f t="shared" si="214"/>
        <v>2.25</v>
      </c>
      <c r="CB194" s="9">
        <f t="shared" si="214"/>
        <v>1.1000000000000001</v>
      </c>
      <c r="CC194" s="9">
        <f t="shared" si="214"/>
        <v>2</v>
      </c>
      <c r="CD194" s="9">
        <f t="shared" si="214"/>
        <v>-25.549999999999997</v>
      </c>
      <c r="CE194" s="9">
        <f t="shared" si="214"/>
        <v>-11.5</v>
      </c>
      <c r="CF194" s="9">
        <f t="shared" si="214"/>
        <v>6.4499999999999993</v>
      </c>
      <c r="CG194" s="9">
        <f t="shared" si="214"/>
        <v>96.26</v>
      </c>
      <c r="CH194" s="9">
        <f t="shared" si="214"/>
        <v>0.8</v>
      </c>
      <c r="CI194" s="9">
        <f t="shared" si="214"/>
        <v>-0.15000000000000036</v>
      </c>
      <c r="CJ194" s="9">
        <f t="shared" si="214"/>
        <v>3.6</v>
      </c>
      <c r="CK194" s="9">
        <f t="shared" si="214"/>
        <v>11</v>
      </c>
      <c r="CL194" s="9">
        <f t="shared" si="214"/>
        <v>17.350000000000001</v>
      </c>
      <c r="CM194" s="9">
        <f t="shared" si="214"/>
        <v>18.649999999999999</v>
      </c>
      <c r="CN194" s="9">
        <f t="shared" si="214"/>
        <v>13.6</v>
      </c>
      <c r="CO194" s="9">
        <f t="shared" si="214"/>
        <v>5.65</v>
      </c>
      <c r="CP194" s="9">
        <f t="shared" si="214"/>
        <v>32.700000000000003</v>
      </c>
      <c r="CQ194" s="9">
        <f t="shared" si="214"/>
        <v>28</v>
      </c>
      <c r="CR194" s="7">
        <v>1.1000000000000001</v>
      </c>
      <c r="CS194" s="7">
        <v>1.8</v>
      </c>
      <c r="CT194" s="7">
        <v>25.2</v>
      </c>
      <c r="CU194" s="7">
        <v>1.8</v>
      </c>
      <c r="CV194" s="7">
        <v>-0.8</v>
      </c>
      <c r="CW194" s="9">
        <f t="shared" ref="CW194:DA194" si="215">CW193/2+CW195/2</f>
        <v>10.649999999999999</v>
      </c>
      <c r="CX194" s="9">
        <f t="shared" si="215"/>
        <v>10.5</v>
      </c>
      <c r="CY194" s="9">
        <f t="shared" si="215"/>
        <v>11.45</v>
      </c>
      <c r="CZ194" s="9">
        <f t="shared" si="215"/>
        <v>10.55</v>
      </c>
      <c r="DA194" s="9">
        <f t="shared" si="215"/>
        <v>11.25</v>
      </c>
      <c r="DB194" s="9">
        <f t="shared" ref="DB194:DE194" si="216">DB193/2+DB195/2</f>
        <v>8.1</v>
      </c>
      <c r="DC194" s="9">
        <f t="shared" si="216"/>
        <v>8.25</v>
      </c>
      <c r="DD194" s="9">
        <f t="shared" si="216"/>
        <v>6.2</v>
      </c>
      <c r="DE194" s="9">
        <f t="shared" si="216"/>
        <v>10.149999999999999</v>
      </c>
      <c r="DF194" s="9">
        <f>2/3*DF193+1/3*DF196</f>
        <v>8.1233333333333313</v>
      </c>
      <c r="DG194" s="9">
        <f>2/3*DG193+1/3*DG196</f>
        <v>7.3833333333333329</v>
      </c>
      <c r="DH194" s="7">
        <v>7.72</v>
      </c>
      <c r="DI194" s="9">
        <f t="shared" ref="DI194" si="217">DI193/2+DI195/2</f>
        <v>6.75</v>
      </c>
      <c r="DJ194" s="7">
        <v>-4.1500000000000004</v>
      </c>
      <c r="DK194" s="7">
        <v>-17.18</v>
      </c>
      <c r="DL194" s="7">
        <v>-1264.291252</v>
      </c>
      <c r="DM194" s="7">
        <v>32308.93</v>
      </c>
      <c r="DN194" s="7">
        <v>15.1</v>
      </c>
      <c r="DO194" s="7">
        <v>18.600000000000001</v>
      </c>
      <c r="DP194" s="7">
        <v>14</v>
      </c>
      <c r="DQ194" s="7">
        <v>15.3</v>
      </c>
      <c r="DR194" s="7">
        <v>70.67</v>
      </c>
      <c r="DS194" s="7">
        <v>93.96</v>
      </c>
      <c r="DT194" s="7">
        <v>63.39</v>
      </c>
      <c r="DU194" s="7">
        <v>42.57</v>
      </c>
      <c r="DV194" s="7">
        <v>84.76</v>
      </c>
      <c r="DW194" s="7">
        <v>20</v>
      </c>
      <c r="DX194" s="7">
        <v>132.43</v>
      </c>
      <c r="DY194" s="7">
        <v>-26.87</v>
      </c>
      <c r="DZ194" s="7">
        <v>13.1</v>
      </c>
      <c r="EA194" s="7">
        <v>2.25</v>
      </c>
      <c r="EB194" s="7">
        <v>1.9890000000000001</v>
      </c>
      <c r="EC194" s="7">
        <v>3.2561</v>
      </c>
      <c r="ED194" s="7">
        <v>3.2130000000000001</v>
      </c>
      <c r="EE194" s="7">
        <v>4.3</v>
      </c>
      <c r="EF194" s="7">
        <v>2.4500000000000002</v>
      </c>
      <c r="EG194" s="7">
        <v>2.3199999999999998</v>
      </c>
      <c r="EH194" s="7">
        <v>2.3508</v>
      </c>
      <c r="EI194" s="7">
        <v>2.2993999999999999</v>
      </c>
      <c r="EJ194" s="7">
        <v>2.3733</v>
      </c>
      <c r="EK194" s="7">
        <v>2.5853000000000002</v>
      </c>
      <c r="EL194" s="7">
        <v>3.23</v>
      </c>
      <c r="EM194" s="7">
        <v>1.8</v>
      </c>
      <c r="EN194" s="7">
        <v>-5.3</v>
      </c>
      <c r="EO194" s="7">
        <v>93.4</v>
      </c>
      <c r="EP194" s="7">
        <v>6.9</v>
      </c>
      <c r="EQ194" s="7">
        <v>3.7</v>
      </c>
      <c r="ER194" s="7">
        <v>5.93333333333333</v>
      </c>
      <c r="ES194" s="7">
        <v>8.5333333333333297</v>
      </c>
      <c r="ET194" s="7">
        <v>3.8333333333333299</v>
      </c>
      <c r="EU194" s="7">
        <v>5.5333333333333297</v>
      </c>
      <c r="EV194" s="7">
        <v>8.2333333333333307</v>
      </c>
      <c r="EW194" s="7">
        <v>6.8333333333333304</v>
      </c>
      <c r="EX194" s="7">
        <v>3.86666666666666</v>
      </c>
      <c r="EY194" s="7">
        <v>7.2666666666666604</v>
      </c>
      <c r="EZ194" s="7">
        <v>12.4</v>
      </c>
      <c r="FA194" s="7">
        <v>5.8333333333333304</v>
      </c>
      <c r="FB194" s="7">
        <v>8.43333333333333</v>
      </c>
      <c r="FC194" s="7">
        <v>3.2966000000000002</v>
      </c>
      <c r="FD194" s="7">
        <v>2.6807333333333299</v>
      </c>
      <c r="FE194" s="7">
        <v>4.1797000000000004</v>
      </c>
      <c r="FF194" s="7">
        <v>2.5109333333333299</v>
      </c>
      <c r="FG194" s="7">
        <v>-723.20209133333299</v>
      </c>
      <c r="FH194" s="7">
        <v>-2.5950546666666598</v>
      </c>
      <c r="FI194" s="7">
        <v>-101.48636500000001</v>
      </c>
      <c r="FJ194" s="7">
        <v>2.4572133333333301</v>
      </c>
      <c r="FK194" s="7">
        <v>201.48636500000001</v>
      </c>
      <c r="FL194" s="7">
        <v>-5.0522679999999998</v>
      </c>
      <c r="FM194" s="7">
        <v>4.9474460000000002</v>
      </c>
      <c r="FN194" s="7">
        <v>-1.8210586666666599</v>
      </c>
      <c r="FO194" s="7">
        <v>-0.74166466666666697</v>
      </c>
      <c r="FP194" s="7">
        <v>2.3186456666666602</v>
      </c>
      <c r="FQ194" s="7">
        <v>17330.708353333299</v>
      </c>
      <c r="FR194" s="7">
        <v>229.1</v>
      </c>
      <c r="FS194" s="7">
        <v>39.6</v>
      </c>
      <c r="FT194" s="7">
        <v>153.166666666666</v>
      </c>
      <c r="FU194" s="7">
        <v>36.3333333333333</v>
      </c>
      <c r="FV194" s="7">
        <v>15.4333333333333</v>
      </c>
      <c r="FW194" s="7">
        <v>20.9</v>
      </c>
      <c r="FX194" s="7">
        <v>72.433333333333294</v>
      </c>
      <c r="FY194" s="7">
        <v>64.566666666666606</v>
      </c>
      <c r="FZ194" s="7">
        <v>8.1233333333333295</v>
      </c>
      <c r="GA194" s="7">
        <v>7.3833333333333302</v>
      </c>
    </row>
    <row r="195" spans="1:183" x14ac:dyDescent="0.3">
      <c r="A195" s="6">
        <v>42429</v>
      </c>
      <c r="B195" s="7">
        <v>4.9069370000000001</v>
      </c>
      <c r="C195" s="9">
        <f>1/3*C193+2/3*C196</f>
        <v>2.5333333333333332</v>
      </c>
      <c r="D195" s="9">
        <f t="shared" ref="D195:H195" si="218">1/3*D193+2/3*D196</f>
        <v>7.1333333333333329</v>
      </c>
      <c r="E195" s="9">
        <f t="shared" si="218"/>
        <v>2.9333333333333331</v>
      </c>
      <c r="F195" s="9">
        <f t="shared" si="218"/>
        <v>3</v>
      </c>
      <c r="G195" s="9">
        <f t="shared" si="218"/>
        <v>7.4333333333333327</v>
      </c>
      <c r="H195" s="9">
        <f t="shared" si="218"/>
        <v>4.3666666666666663</v>
      </c>
      <c r="I195" s="9">
        <f>1/3*I193+2/3*I196</f>
        <v>8.3666666666666654</v>
      </c>
      <c r="J195" s="7">
        <v>0.39</v>
      </c>
      <c r="K195" s="9">
        <f>1/3*K193+2/3*K196</f>
        <v>1.4066666666666663</v>
      </c>
      <c r="L195" s="7">
        <v>4.020384</v>
      </c>
      <c r="M195" s="7">
        <v>11.922449</v>
      </c>
      <c r="N195" s="7">
        <v>-1.763787</v>
      </c>
      <c r="O195" s="7">
        <v>15.742022</v>
      </c>
      <c r="P195" s="7">
        <v>16.582992999999998</v>
      </c>
      <c r="Q195" s="7">
        <v>-10.7082</v>
      </c>
      <c r="R195" s="7">
        <v>24.9984</v>
      </c>
      <c r="S195" s="7">
        <v>-9.0501000000000005</v>
      </c>
      <c r="T195" s="7">
        <v>20.391300000000001</v>
      </c>
      <c r="U195" s="9">
        <f>1/3*U193+2/3*U196</f>
        <v>5.833333333333333</v>
      </c>
      <c r="V195" s="7">
        <v>8.1999999999999993</v>
      </c>
      <c r="W195" s="7">
        <v>-0.6</v>
      </c>
      <c r="X195" s="7">
        <v>0.7</v>
      </c>
      <c r="Y195" s="7">
        <v>49</v>
      </c>
      <c r="Z195" s="7">
        <v>50.2</v>
      </c>
      <c r="AA195" s="7">
        <v>52.7</v>
      </c>
      <c r="AB195" s="7">
        <v>48</v>
      </c>
      <c r="AC195" s="7">
        <v>51.2</v>
      </c>
      <c r="AD195" s="7">
        <v>1.9</v>
      </c>
      <c r="AE195" s="7">
        <v>10.199999999999999</v>
      </c>
      <c r="AF195" s="7">
        <v>10.199999999999999</v>
      </c>
      <c r="AG195" s="7">
        <v>14.7</v>
      </c>
      <c r="AH195" s="7">
        <v>6</v>
      </c>
      <c r="AI195" s="7">
        <v>20.6</v>
      </c>
      <c r="AJ195" s="7">
        <v>0.9</v>
      </c>
      <c r="AK195" s="7">
        <v>10.9</v>
      </c>
      <c r="AL195" s="7">
        <v>1.8</v>
      </c>
      <c r="AM195" s="7">
        <v>-34.200000000000003</v>
      </c>
      <c r="AN195" s="7">
        <v>-3.1</v>
      </c>
      <c r="AO195" s="7">
        <v>15.5</v>
      </c>
      <c r="AP195" s="7">
        <v>9.8000000000000007</v>
      </c>
      <c r="AQ195" s="7">
        <v>3.3</v>
      </c>
      <c r="AR195" s="7">
        <v>23.7</v>
      </c>
      <c r="AS195" s="7">
        <v>34.299999999999997</v>
      </c>
      <c r="AT195" s="7">
        <v>7.9</v>
      </c>
      <c r="AU195" s="7">
        <v>11.1</v>
      </c>
      <c r="AV195" s="7">
        <v>23.8</v>
      </c>
      <c r="AW195" s="7">
        <v>2</v>
      </c>
      <c r="AX195" s="7">
        <v>37.1</v>
      </c>
      <c r="AY195" s="7">
        <v>61</v>
      </c>
      <c r="AZ195" s="7">
        <v>33.9</v>
      </c>
      <c r="BA195" s="7">
        <v>-29.5</v>
      </c>
      <c r="BB195" s="7">
        <v>7.5</v>
      </c>
      <c r="BC195" s="7">
        <v>18.5</v>
      </c>
      <c r="BD195" s="7">
        <v>6.8</v>
      </c>
      <c r="BE195" s="7">
        <v>3.5</v>
      </c>
      <c r="BF195" s="7">
        <v>4.8</v>
      </c>
      <c r="BG195" s="7">
        <v>-9.5</v>
      </c>
      <c r="BH195" s="7">
        <v>25.4</v>
      </c>
      <c r="BI195" s="7">
        <v>9.6</v>
      </c>
      <c r="BJ195" s="7">
        <v>4.8</v>
      </c>
      <c r="BK195" s="7">
        <v>57.5</v>
      </c>
      <c r="BL195" s="7">
        <v>23.2</v>
      </c>
      <c r="BM195" s="7">
        <v>26.6</v>
      </c>
      <c r="BN195" s="7">
        <v>29.4</v>
      </c>
      <c r="BO195" s="7">
        <v>30</v>
      </c>
      <c r="BP195" s="7">
        <v>20.8</v>
      </c>
      <c r="BQ195" s="7">
        <v>1.5</v>
      </c>
      <c r="BR195" s="7">
        <v>15.710100000000001</v>
      </c>
      <c r="BS195" s="7">
        <v>39.200000000000003</v>
      </c>
      <c r="BT195" s="7">
        <v>41.1</v>
      </c>
      <c r="BU195" s="7">
        <v>13.9</v>
      </c>
      <c r="BV195" s="7">
        <v>1.8</v>
      </c>
      <c r="BW195" s="7">
        <v>146.9</v>
      </c>
      <c r="BX195" s="7">
        <v>3</v>
      </c>
      <c r="BY195" s="7">
        <v>1.8</v>
      </c>
      <c r="BZ195" s="7">
        <v>16.100000000000001</v>
      </c>
      <c r="CA195" s="7">
        <v>2.7</v>
      </c>
      <c r="CB195" s="7">
        <v>3.4</v>
      </c>
      <c r="CC195" s="7">
        <v>3</v>
      </c>
      <c r="CD195" s="7">
        <v>-19.399999999999999</v>
      </c>
      <c r="CE195" s="7">
        <v>0.9</v>
      </c>
      <c r="CF195" s="7">
        <v>11.7</v>
      </c>
      <c r="CG195" s="7">
        <v>99.18</v>
      </c>
      <c r="CH195" s="7">
        <v>-1</v>
      </c>
      <c r="CI195" s="7">
        <v>13.7</v>
      </c>
      <c r="CJ195" s="7">
        <v>5.9</v>
      </c>
      <c r="CK195" s="7">
        <v>28.9</v>
      </c>
      <c r="CL195" s="7">
        <v>28.2</v>
      </c>
      <c r="CM195" s="7">
        <v>30.4</v>
      </c>
      <c r="CN195" s="7">
        <v>11</v>
      </c>
      <c r="CO195" s="7">
        <v>9.4</v>
      </c>
      <c r="CP195" s="7">
        <v>45.8</v>
      </c>
      <c r="CQ195" s="7">
        <v>43</v>
      </c>
      <c r="CR195" s="7">
        <v>2</v>
      </c>
      <c r="CS195" s="7">
        <v>2.6</v>
      </c>
      <c r="CT195" s="7">
        <v>29.2</v>
      </c>
      <c r="CU195" s="7">
        <v>2.6</v>
      </c>
      <c r="CV195" s="7">
        <v>-0.4</v>
      </c>
      <c r="CW195" s="7">
        <v>10.199999999999999</v>
      </c>
      <c r="CX195" s="7">
        <v>10.1</v>
      </c>
      <c r="CY195" s="7">
        <v>10.9</v>
      </c>
      <c r="CZ195" s="7">
        <v>10.1</v>
      </c>
      <c r="DA195" s="7">
        <v>11.3</v>
      </c>
      <c r="DB195" s="7">
        <v>7.6</v>
      </c>
      <c r="DC195" s="7">
        <v>7.7</v>
      </c>
      <c r="DD195" s="7">
        <v>6.4</v>
      </c>
      <c r="DE195" s="7">
        <v>9.6</v>
      </c>
      <c r="DF195" s="9">
        <f>1/3*DF193+2/3*DF196</f>
        <v>8.0466666666666651</v>
      </c>
      <c r="DG195" s="9">
        <f>1/3*DG193+2/3*DG196</f>
        <v>7.6366666666666667</v>
      </c>
      <c r="DH195" s="7">
        <v>-0.86</v>
      </c>
      <c r="DI195" s="7">
        <v>5.4</v>
      </c>
      <c r="DJ195" s="7">
        <v>-53.44</v>
      </c>
      <c r="DK195" s="7">
        <v>-19.53</v>
      </c>
      <c r="DL195" s="7">
        <v>-1103.683432</v>
      </c>
      <c r="DM195" s="7">
        <v>32023.21</v>
      </c>
      <c r="DN195" s="7">
        <v>-4.8</v>
      </c>
      <c r="DO195" s="7">
        <v>17.399999999999999</v>
      </c>
      <c r="DP195" s="7">
        <v>13.3</v>
      </c>
      <c r="DQ195" s="7">
        <v>14.7</v>
      </c>
      <c r="DR195" s="7">
        <v>-28.76</v>
      </c>
      <c r="DS195" s="7">
        <v>-79.3</v>
      </c>
      <c r="DT195" s="7">
        <v>-0.84</v>
      </c>
      <c r="DU195" s="7">
        <v>-103.07</v>
      </c>
      <c r="DV195" s="7">
        <v>-12.79</v>
      </c>
      <c r="DW195" s="7">
        <v>-1150.5</v>
      </c>
      <c r="DX195" s="7">
        <v>-13.95</v>
      </c>
      <c r="DY195" s="7">
        <v>-64.08</v>
      </c>
      <c r="DZ195" s="7">
        <v>12.7</v>
      </c>
      <c r="EA195" s="7">
        <v>2.25</v>
      </c>
      <c r="EB195" s="7">
        <v>2.0070000000000001</v>
      </c>
      <c r="EC195" s="7">
        <v>2.7202000000000002</v>
      </c>
      <c r="ED195" s="7">
        <v>2.9123000000000001</v>
      </c>
      <c r="EE195" s="7">
        <v>4.3</v>
      </c>
      <c r="EF195" s="9">
        <f t="shared" ref="EF195" si="219">EF194/2+EF196/2</f>
        <v>2.4000000000000004</v>
      </c>
      <c r="EG195" s="7">
        <v>2.35</v>
      </c>
      <c r="EH195" s="7">
        <v>2.3405</v>
      </c>
      <c r="EI195" s="7">
        <v>2.3102</v>
      </c>
      <c r="EJ195" s="7">
        <v>2.41</v>
      </c>
      <c r="EK195" s="7">
        <v>2.6036999999999999</v>
      </c>
      <c r="EL195" s="7">
        <v>3.0312999999999999</v>
      </c>
      <c r="EM195" s="7">
        <v>2.2999999999999998</v>
      </c>
      <c r="EN195" s="7">
        <v>-4.9000000000000004</v>
      </c>
      <c r="EO195" s="7">
        <v>93.9</v>
      </c>
      <c r="EP195" s="7">
        <v>6.9</v>
      </c>
      <c r="EQ195" s="7">
        <v>3.3</v>
      </c>
      <c r="ER195" s="7">
        <v>5.86666666666666</v>
      </c>
      <c r="ES195" s="7">
        <v>8.2666666666666604</v>
      </c>
      <c r="ET195" s="7">
        <v>3.4666666666666601</v>
      </c>
      <c r="EU195" s="7">
        <v>5.4666666666666597</v>
      </c>
      <c r="EV195" s="7">
        <v>8.5666666666666593</v>
      </c>
      <c r="EW195" s="7">
        <v>6.7666666666666604</v>
      </c>
      <c r="EX195" s="7">
        <v>3.7333333333333298</v>
      </c>
      <c r="EY195" s="7">
        <v>7.5333333333333297</v>
      </c>
      <c r="EZ195" s="7">
        <v>9.9</v>
      </c>
      <c r="FA195" s="7">
        <v>7.6666666666666599</v>
      </c>
      <c r="FB195" s="7">
        <v>8.1666666666666607</v>
      </c>
      <c r="FC195" s="7">
        <v>3.4416000000000002</v>
      </c>
      <c r="FD195" s="7">
        <v>2.6599666666666599</v>
      </c>
      <c r="FE195" s="7">
        <v>4.4367000000000001</v>
      </c>
      <c r="FF195" s="7">
        <v>2.5959666666666599</v>
      </c>
      <c r="FG195" s="7">
        <v>-778.05052366666598</v>
      </c>
      <c r="FH195" s="7">
        <v>-2.97163333333333</v>
      </c>
      <c r="FI195" s="7">
        <v>-78.063197000000002</v>
      </c>
      <c r="FJ195" s="7">
        <v>2.1433386666666601</v>
      </c>
      <c r="FK195" s="7">
        <v>178.063197</v>
      </c>
      <c r="FL195" s="7">
        <v>-5.1149719999999999</v>
      </c>
      <c r="FM195" s="7">
        <v>4.5734630000000003</v>
      </c>
      <c r="FN195" s="7">
        <v>-1.9650703333333299</v>
      </c>
      <c r="FO195" s="7">
        <v>-0.57490233333333396</v>
      </c>
      <c r="FP195" s="7">
        <v>1.70066433333333</v>
      </c>
      <c r="FQ195" s="7">
        <v>17672.711516666601</v>
      </c>
      <c r="FR195" s="7">
        <v>230.9</v>
      </c>
      <c r="FS195" s="7">
        <v>40</v>
      </c>
      <c r="FT195" s="7">
        <v>155.13333333333301</v>
      </c>
      <c r="FU195" s="7">
        <v>35.766666666666602</v>
      </c>
      <c r="FV195" s="7">
        <v>15.3666666666666</v>
      </c>
      <c r="FW195" s="7">
        <v>20.399999999999999</v>
      </c>
      <c r="FX195" s="7">
        <v>73.6666666666666</v>
      </c>
      <c r="FY195" s="7">
        <v>64.233333333333306</v>
      </c>
      <c r="FZ195" s="7">
        <v>8.0466666666666598</v>
      </c>
      <c r="GA195" s="7">
        <v>7.6366666666666596</v>
      </c>
    </row>
    <row r="196" spans="1:183" x14ac:dyDescent="0.3">
      <c r="A196" s="6">
        <v>42460</v>
      </c>
      <c r="B196" s="7">
        <v>6.8</v>
      </c>
      <c r="C196" s="7">
        <v>3.1</v>
      </c>
      <c r="D196" s="7">
        <v>7.2</v>
      </c>
      <c r="E196" s="7">
        <v>4.8</v>
      </c>
      <c r="F196" s="7">
        <v>3.2</v>
      </c>
      <c r="G196" s="7">
        <v>7.6</v>
      </c>
      <c r="H196" s="7">
        <v>4.8</v>
      </c>
      <c r="I196" s="7">
        <v>8.6</v>
      </c>
      <c r="J196" s="7">
        <v>0.62</v>
      </c>
      <c r="K196" s="7">
        <v>3.96</v>
      </c>
      <c r="L196" s="7">
        <v>5.6404670000000001</v>
      </c>
      <c r="M196" s="7">
        <v>9.8917870000000008</v>
      </c>
      <c r="N196" s="7">
        <v>4.321256</v>
      </c>
      <c r="O196" s="7">
        <v>8.987997</v>
      </c>
      <c r="P196" s="7">
        <v>8.9242360000000005</v>
      </c>
      <c r="Q196" s="7">
        <v>-6.3624000000000001</v>
      </c>
      <c r="R196" s="7">
        <v>-1.4475</v>
      </c>
      <c r="S196" s="7">
        <v>-4.4157999999999999</v>
      </c>
      <c r="T196" s="7">
        <v>-15.098000000000001</v>
      </c>
      <c r="U196" s="7">
        <v>11.1</v>
      </c>
      <c r="V196" s="7">
        <v>8.3000000000000007</v>
      </c>
      <c r="W196" s="7">
        <v>-0.7</v>
      </c>
      <c r="X196" s="7">
        <v>0</v>
      </c>
      <c r="Y196" s="7">
        <v>50.2</v>
      </c>
      <c r="Z196" s="7">
        <v>52.3</v>
      </c>
      <c r="AA196" s="7">
        <v>53.8</v>
      </c>
      <c r="AB196" s="7">
        <v>49.7</v>
      </c>
      <c r="AC196" s="7">
        <v>52.2</v>
      </c>
      <c r="AD196" s="7">
        <v>5.61</v>
      </c>
      <c r="AE196" s="7">
        <v>10.7</v>
      </c>
      <c r="AF196" s="7">
        <v>10.4</v>
      </c>
      <c r="AG196" s="7">
        <v>24</v>
      </c>
      <c r="AH196" s="7">
        <v>11.3</v>
      </c>
      <c r="AI196" s="7">
        <v>3.9</v>
      </c>
      <c r="AJ196" s="7">
        <v>6.4</v>
      </c>
      <c r="AK196" s="7">
        <v>16.899999999999999</v>
      </c>
      <c r="AL196" s="7">
        <v>13.9</v>
      </c>
      <c r="AM196" s="7">
        <v>-25.6</v>
      </c>
      <c r="AN196" s="7">
        <v>-0.2</v>
      </c>
      <c r="AO196" s="7">
        <v>31.4</v>
      </c>
      <c r="AP196" s="7">
        <v>11.7</v>
      </c>
      <c r="AQ196" s="7">
        <v>3.5</v>
      </c>
      <c r="AR196" s="7">
        <v>16.3</v>
      </c>
      <c r="AS196" s="7">
        <v>25.5</v>
      </c>
      <c r="AT196" s="7">
        <v>7.3</v>
      </c>
      <c r="AU196" s="7">
        <v>12.6</v>
      </c>
      <c r="AV196" s="7">
        <v>20.6</v>
      </c>
      <c r="AW196" s="7">
        <v>2.2999999999999998</v>
      </c>
      <c r="AX196" s="7">
        <v>39.200000000000003</v>
      </c>
      <c r="AY196" s="7">
        <v>58.5</v>
      </c>
      <c r="AZ196" s="7">
        <v>24.7</v>
      </c>
      <c r="BA196" s="7">
        <v>-18.100000000000001</v>
      </c>
      <c r="BB196" s="7">
        <v>6.4</v>
      </c>
      <c r="BC196" s="7">
        <v>19.399999999999999</v>
      </c>
      <c r="BD196" s="7">
        <v>6</v>
      </c>
      <c r="BE196" s="7">
        <v>-1.5</v>
      </c>
      <c r="BF196" s="7">
        <v>7.9</v>
      </c>
      <c r="BG196" s="7">
        <v>-8.1999999999999993</v>
      </c>
      <c r="BH196" s="7">
        <v>24.3</v>
      </c>
      <c r="BI196" s="7">
        <v>8.9</v>
      </c>
      <c r="BJ196" s="7">
        <v>8.1999999999999993</v>
      </c>
      <c r="BK196" s="7">
        <v>32.299999999999997</v>
      </c>
      <c r="BL196" s="7">
        <v>10.4</v>
      </c>
      <c r="BM196" s="7">
        <v>30.5</v>
      </c>
      <c r="BN196" s="7">
        <v>13</v>
      </c>
      <c r="BO196" s="7">
        <v>25.9</v>
      </c>
      <c r="BP196" s="7">
        <v>24.5</v>
      </c>
      <c r="BQ196" s="7">
        <v>11.1</v>
      </c>
      <c r="BR196" s="7">
        <v>19.2456</v>
      </c>
      <c r="BS196" s="7">
        <v>21.3</v>
      </c>
      <c r="BT196" s="7">
        <v>39.5</v>
      </c>
      <c r="BU196" s="7">
        <v>6.7</v>
      </c>
      <c r="BV196" s="7">
        <v>7.8</v>
      </c>
      <c r="BW196" s="7">
        <v>21.5</v>
      </c>
      <c r="BX196" s="7">
        <v>6.2</v>
      </c>
      <c r="BY196" s="7">
        <v>4.5999999999999996</v>
      </c>
      <c r="BZ196" s="7">
        <v>14.2</v>
      </c>
      <c r="CA196" s="7">
        <v>7.1</v>
      </c>
      <c r="CB196" s="7">
        <v>9.5</v>
      </c>
      <c r="CC196" s="7">
        <v>6.2</v>
      </c>
      <c r="CD196" s="7">
        <v>-11.7</v>
      </c>
      <c r="CE196" s="7">
        <v>3.7</v>
      </c>
      <c r="CF196" s="7">
        <v>1.2</v>
      </c>
      <c r="CG196" s="7">
        <v>100.29</v>
      </c>
      <c r="CH196" s="7">
        <v>14.7</v>
      </c>
      <c r="CI196" s="7">
        <v>19.2</v>
      </c>
      <c r="CJ196" s="7">
        <v>5.8</v>
      </c>
      <c r="CK196" s="7">
        <v>17.7</v>
      </c>
      <c r="CL196" s="7">
        <v>33.1</v>
      </c>
      <c r="CM196" s="7">
        <v>35.6</v>
      </c>
      <c r="CN196" s="7">
        <v>34.4</v>
      </c>
      <c r="CO196" s="7">
        <v>8.5</v>
      </c>
      <c r="CP196" s="7">
        <v>53.8</v>
      </c>
      <c r="CQ196" s="7">
        <v>54.2</v>
      </c>
      <c r="CR196" s="7">
        <v>3.1</v>
      </c>
      <c r="CS196" s="7">
        <v>3.7</v>
      </c>
      <c r="CT196" s="7">
        <v>35.5</v>
      </c>
      <c r="CU196" s="7">
        <v>3.8</v>
      </c>
      <c r="CV196" s="7">
        <v>0</v>
      </c>
      <c r="CW196" s="7">
        <v>10.5</v>
      </c>
      <c r="CX196" s="7">
        <v>10.4</v>
      </c>
      <c r="CY196" s="7">
        <v>11.1</v>
      </c>
      <c r="CZ196" s="7">
        <v>10.4</v>
      </c>
      <c r="DA196" s="7">
        <v>11.4</v>
      </c>
      <c r="DB196" s="7">
        <v>8.6</v>
      </c>
      <c r="DC196" s="7">
        <v>8.6999999999999993</v>
      </c>
      <c r="DD196" s="7">
        <v>7.2</v>
      </c>
      <c r="DE196" s="7">
        <v>9.6999999999999993</v>
      </c>
      <c r="DF196" s="7">
        <v>7.97</v>
      </c>
      <c r="DG196" s="7">
        <v>7.89</v>
      </c>
      <c r="DH196" s="7">
        <v>8.76</v>
      </c>
      <c r="DI196" s="7">
        <v>12.3</v>
      </c>
      <c r="DJ196" s="7">
        <v>890.06</v>
      </c>
      <c r="DK196" s="7">
        <v>-13.42</v>
      </c>
      <c r="DL196" s="7">
        <v>-1208.625859</v>
      </c>
      <c r="DM196" s="7">
        <v>32125.79</v>
      </c>
      <c r="DN196" s="7">
        <v>4.4000000000000004</v>
      </c>
      <c r="DO196" s="7">
        <v>22.1</v>
      </c>
      <c r="DP196" s="7">
        <v>13.4</v>
      </c>
      <c r="DQ196" s="7">
        <v>14.7</v>
      </c>
      <c r="DR196" s="7">
        <v>16.100000000000001</v>
      </c>
      <c r="DS196" s="7">
        <v>-17.420000000000002</v>
      </c>
      <c r="DT196" s="7">
        <v>78.34</v>
      </c>
      <c r="DU196" s="7">
        <v>154.38</v>
      </c>
      <c r="DV196" s="7">
        <v>-8.3699999999999992</v>
      </c>
      <c r="DW196" s="7">
        <v>-1.56</v>
      </c>
      <c r="DX196" s="7">
        <v>129.87</v>
      </c>
      <c r="DY196" s="7">
        <v>-47.38</v>
      </c>
      <c r="DZ196" s="7">
        <v>13.4</v>
      </c>
      <c r="EA196" s="7">
        <v>2.25</v>
      </c>
      <c r="EB196" s="7">
        <v>2.0169999999999999</v>
      </c>
      <c r="EC196" s="7">
        <v>3.0009000000000001</v>
      </c>
      <c r="ED196" s="7">
        <v>2.9249999999999998</v>
      </c>
      <c r="EE196" s="7">
        <v>4.3</v>
      </c>
      <c r="EF196" s="7">
        <v>2.35</v>
      </c>
      <c r="EG196" s="7">
        <v>2.3460000000000001</v>
      </c>
      <c r="EH196" s="7">
        <v>2.3250000000000002</v>
      </c>
      <c r="EI196" s="7">
        <v>2.3098000000000001</v>
      </c>
      <c r="EJ196" s="7">
        <v>2.3814000000000002</v>
      </c>
      <c r="EK196" s="7">
        <v>2.6082999999999998</v>
      </c>
      <c r="EL196" s="7">
        <v>2.8801000000000001</v>
      </c>
      <c r="EM196" s="7">
        <v>2.3013910000000002</v>
      </c>
      <c r="EN196" s="7">
        <v>-4.3</v>
      </c>
      <c r="EO196" s="7">
        <v>94.9</v>
      </c>
      <c r="EP196" s="7">
        <v>6.9</v>
      </c>
      <c r="EQ196" s="7">
        <v>2.9</v>
      </c>
      <c r="ER196" s="7">
        <v>5.7999999999999901</v>
      </c>
      <c r="ES196" s="7">
        <v>7.9999999999999902</v>
      </c>
      <c r="ET196" s="7">
        <v>3.0999999999999899</v>
      </c>
      <c r="EU196" s="7">
        <v>5.3999999999999897</v>
      </c>
      <c r="EV196" s="7">
        <v>8.8999999999999897</v>
      </c>
      <c r="EW196" s="7">
        <v>6.6999999999999904</v>
      </c>
      <c r="EX196" s="7">
        <v>3.6</v>
      </c>
      <c r="EY196" s="7">
        <v>7.8</v>
      </c>
      <c r="EZ196" s="7">
        <v>7.4</v>
      </c>
      <c r="FA196" s="7">
        <v>9.4999999999999893</v>
      </c>
      <c r="FB196" s="7">
        <v>7.9</v>
      </c>
      <c r="FC196" s="7">
        <v>3.5865999999999998</v>
      </c>
      <c r="FD196" s="7">
        <v>2.63919999999999</v>
      </c>
      <c r="FE196" s="7">
        <v>4.6936999999999998</v>
      </c>
      <c r="FF196" s="7">
        <v>2.6809999999999898</v>
      </c>
      <c r="FG196" s="7">
        <v>-832.898956</v>
      </c>
      <c r="FH196" s="7">
        <v>-3.3482120000000002</v>
      </c>
      <c r="FI196" s="7">
        <v>-54.640028999999998</v>
      </c>
      <c r="FJ196" s="7">
        <v>1.82946399999999</v>
      </c>
      <c r="FK196" s="7">
        <v>154.640029</v>
      </c>
      <c r="FL196" s="7">
        <v>-5.1776759999999999</v>
      </c>
      <c r="FM196" s="7">
        <v>4.1994800000000003</v>
      </c>
      <c r="FN196" s="7">
        <v>-2.1090819999999999</v>
      </c>
      <c r="FO196" s="7">
        <v>-0.408140000000001</v>
      </c>
      <c r="FP196" s="7">
        <v>1.0826830000000001</v>
      </c>
      <c r="FQ196" s="7">
        <v>18014.714679999899</v>
      </c>
      <c r="FR196" s="7">
        <v>232.7</v>
      </c>
      <c r="FS196" s="7">
        <v>40.4</v>
      </c>
      <c r="FT196" s="7">
        <v>157.1</v>
      </c>
      <c r="FU196" s="7">
        <v>35.200000000000003</v>
      </c>
      <c r="FV196" s="7">
        <v>15.3</v>
      </c>
      <c r="FW196" s="7">
        <v>19.899999999999999</v>
      </c>
      <c r="FX196" s="7">
        <v>74.900000000000006</v>
      </c>
      <c r="FY196" s="7">
        <v>63.899999999999899</v>
      </c>
      <c r="FZ196" s="7">
        <v>7.96999999999999</v>
      </c>
      <c r="GA196" s="7">
        <v>7.8899999999999899</v>
      </c>
    </row>
    <row r="197" spans="1:183" x14ac:dyDescent="0.3">
      <c r="A197" s="6">
        <v>42490</v>
      </c>
      <c r="B197" s="7">
        <v>6</v>
      </c>
      <c r="C197" s="7">
        <v>0.1</v>
      </c>
      <c r="D197" s="7">
        <v>6.9</v>
      </c>
      <c r="E197" s="7">
        <v>1.9</v>
      </c>
      <c r="F197" s="7">
        <v>-0.1</v>
      </c>
      <c r="G197" s="7">
        <v>7.1</v>
      </c>
      <c r="H197" s="7">
        <v>2.6</v>
      </c>
      <c r="I197" s="7">
        <v>8.9</v>
      </c>
      <c r="J197" s="7">
        <v>0.42</v>
      </c>
      <c r="K197" s="7">
        <v>-1.7</v>
      </c>
      <c r="L197" s="7">
        <v>1.8850769999999999</v>
      </c>
      <c r="M197" s="7">
        <v>12.533096</v>
      </c>
      <c r="N197" s="7">
        <v>0.62571100000000002</v>
      </c>
      <c r="O197" s="7">
        <v>5.7607819999999998</v>
      </c>
      <c r="P197" s="7">
        <v>4.057588</v>
      </c>
      <c r="Q197" s="7">
        <v>-4.5</v>
      </c>
      <c r="R197" s="7">
        <v>13.1</v>
      </c>
      <c r="S197" s="7">
        <v>-5.2</v>
      </c>
      <c r="T197" s="7">
        <v>3.9</v>
      </c>
      <c r="U197" s="7">
        <v>4.2</v>
      </c>
      <c r="V197" s="7">
        <v>8.8000000000000007</v>
      </c>
      <c r="W197" s="7">
        <v>-1</v>
      </c>
      <c r="X197" s="7">
        <v>-1.2</v>
      </c>
      <c r="Y197" s="7">
        <v>50.1</v>
      </c>
      <c r="Z197" s="7">
        <v>52.2</v>
      </c>
      <c r="AA197" s="7">
        <v>53.5</v>
      </c>
      <c r="AB197" s="7">
        <v>49.4</v>
      </c>
      <c r="AC197" s="7">
        <v>51.8</v>
      </c>
      <c r="AD197" s="7">
        <v>4.53</v>
      </c>
      <c r="AE197" s="7">
        <v>10.5</v>
      </c>
      <c r="AF197" s="7">
        <v>10.199999999999999</v>
      </c>
      <c r="AG197" s="7">
        <v>22.7</v>
      </c>
      <c r="AH197" s="7">
        <v>12.4</v>
      </c>
      <c r="AI197" s="7">
        <v>-1.5</v>
      </c>
      <c r="AJ197" s="7">
        <v>8.1</v>
      </c>
      <c r="AK197" s="7">
        <v>22.9</v>
      </c>
      <c r="AL197" s="7">
        <v>11.4</v>
      </c>
      <c r="AM197" s="7">
        <v>-20.9</v>
      </c>
      <c r="AN197" s="7">
        <v>1.5</v>
      </c>
      <c r="AO197" s="7">
        <v>37.5</v>
      </c>
      <c r="AP197" s="7">
        <v>11.8</v>
      </c>
      <c r="AQ197" s="7">
        <v>2.8</v>
      </c>
      <c r="AR197" s="7">
        <v>15.4</v>
      </c>
      <c r="AS197" s="7">
        <v>21.7</v>
      </c>
      <c r="AT197" s="7">
        <v>7.3</v>
      </c>
      <c r="AU197" s="7">
        <v>12.4</v>
      </c>
      <c r="AV197" s="7">
        <v>19.100000000000001</v>
      </c>
      <c r="AW197" s="7">
        <v>2.5</v>
      </c>
      <c r="AX197" s="7">
        <v>39.799999999999997</v>
      </c>
      <c r="AY197" s="7">
        <v>57.7</v>
      </c>
      <c r="AZ197" s="7">
        <v>19.600000000000001</v>
      </c>
      <c r="BA197" s="7">
        <v>-15.3</v>
      </c>
      <c r="BB197" s="7">
        <v>6</v>
      </c>
      <c r="BC197" s="7">
        <v>23.7</v>
      </c>
      <c r="BD197" s="7">
        <v>5</v>
      </c>
      <c r="BE197" s="7">
        <v>-0.9</v>
      </c>
      <c r="BF197" s="7">
        <v>9.3000000000000007</v>
      </c>
      <c r="BG197" s="7">
        <v>-9.3000000000000007</v>
      </c>
      <c r="BH197" s="7">
        <v>20.9</v>
      </c>
      <c r="BI197" s="7">
        <v>-10.8</v>
      </c>
      <c r="BJ197" s="7">
        <v>8.4</v>
      </c>
      <c r="BK197" s="7">
        <v>28.4</v>
      </c>
      <c r="BL197" s="7">
        <v>12.6</v>
      </c>
      <c r="BM197" s="7">
        <v>27.8</v>
      </c>
      <c r="BN197" s="7">
        <v>5.9</v>
      </c>
      <c r="BO197" s="7">
        <v>23.5</v>
      </c>
      <c r="BP197" s="7">
        <v>29.7</v>
      </c>
      <c r="BQ197" s="7">
        <v>11.9</v>
      </c>
      <c r="BR197" s="7">
        <v>19.733599999999999</v>
      </c>
      <c r="BS197" s="7">
        <v>18.899999999999999</v>
      </c>
      <c r="BT197" s="7">
        <v>38</v>
      </c>
      <c r="BU197" s="7">
        <v>8.3000000000000007</v>
      </c>
      <c r="BV197" s="7">
        <v>6</v>
      </c>
      <c r="BW197" s="7">
        <v>117.76</v>
      </c>
      <c r="BX197" s="7">
        <v>7.2</v>
      </c>
      <c r="BY197" s="7">
        <v>6.4</v>
      </c>
      <c r="BZ197" s="7">
        <v>15.4</v>
      </c>
      <c r="CA197" s="7">
        <v>7.6</v>
      </c>
      <c r="CB197" s="7">
        <v>6.9</v>
      </c>
      <c r="CC197" s="7">
        <v>7.2</v>
      </c>
      <c r="CD197" s="7">
        <v>-6.5</v>
      </c>
      <c r="CE197" s="7">
        <v>-0.2</v>
      </c>
      <c r="CF197" s="7">
        <v>0.2</v>
      </c>
      <c r="CG197" s="7">
        <v>100.58</v>
      </c>
      <c r="CH197" s="7">
        <v>16.8</v>
      </c>
      <c r="CI197" s="7">
        <v>21.4</v>
      </c>
      <c r="CJ197" s="7">
        <v>5.8</v>
      </c>
      <c r="CK197" s="7">
        <v>20.100000000000001</v>
      </c>
      <c r="CL197" s="7">
        <v>36.5</v>
      </c>
      <c r="CM197" s="7">
        <v>38.799999999999997</v>
      </c>
      <c r="CN197" s="7">
        <v>33.9</v>
      </c>
      <c r="CO197" s="7">
        <v>13.5</v>
      </c>
      <c r="CP197" s="7">
        <v>55.6</v>
      </c>
      <c r="CQ197" s="7">
        <v>56</v>
      </c>
      <c r="CR197" s="7">
        <v>4.3</v>
      </c>
      <c r="CS197" s="7">
        <v>4.3</v>
      </c>
      <c r="CT197" s="7">
        <v>36</v>
      </c>
      <c r="CU197" s="7">
        <v>4.8</v>
      </c>
      <c r="CV197" s="7">
        <v>0.2</v>
      </c>
      <c r="CW197" s="7">
        <v>10.1</v>
      </c>
      <c r="CX197" s="7">
        <v>10</v>
      </c>
      <c r="CY197" s="7">
        <v>10.9</v>
      </c>
      <c r="CZ197" s="7">
        <v>9.9</v>
      </c>
      <c r="DA197" s="7">
        <v>11.6</v>
      </c>
      <c r="DB197" s="7">
        <v>6.7</v>
      </c>
      <c r="DC197" s="7">
        <v>6.6</v>
      </c>
      <c r="DD197" s="7">
        <v>8</v>
      </c>
      <c r="DE197" s="7">
        <v>9.3000000000000007</v>
      </c>
      <c r="DF197" s="9">
        <f>2/3*DF196+1/3*DF199</f>
        <v>7.9833333333333325</v>
      </c>
      <c r="DG197" s="9">
        <f>2/3*DG196+1/3*DG199</f>
        <v>7.7733333333333334</v>
      </c>
      <c r="DH197" s="7">
        <v>6.32</v>
      </c>
      <c r="DI197" s="7">
        <v>5.0999999999999996</v>
      </c>
      <c r="DJ197" s="7">
        <v>20.05</v>
      </c>
      <c r="DK197" s="7">
        <v>-11.98</v>
      </c>
      <c r="DL197" s="7">
        <v>-1165.665784</v>
      </c>
      <c r="DM197" s="7">
        <v>32196.68</v>
      </c>
      <c r="DN197" s="7">
        <v>6</v>
      </c>
      <c r="DO197" s="7">
        <v>22.9</v>
      </c>
      <c r="DP197" s="7">
        <v>12.8</v>
      </c>
      <c r="DQ197" s="7">
        <v>14.4</v>
      </c>
      <c r="DR197" s="7">
        <v>-21.51</v>
      </c>
      <c r="DS197" s="7">
        <v>-59.11</v>
      </c>
      <c r="DT197" s="7">
        <v>-11.37</v>
      </c>
      <c r="DU197" s="7">
        <v>44.27</v>
      </c>
      <c r="DV197" s="7">
        <v>-72.25</v>
      </c>
      <c r="DW197" s="7">
        <v>-4.45</v>
      </c>
      <c r="DX197" s="7">
        <v>-45.2</v>
      </c>
      <c r="DY197" s="7">
        <v>746.32</v>
      </c>
      <c r="DZ197" s="7">
        <v>13.1</v>
      </c>
      <c r="EA197" s="7">
        <v>2.25</v>
      </c>
      <c r="EB197" s="7">
        <v>2.0489999999999999</v>
      </c>
      <c r="EC197" s="7">
        <v>2.8643999999999998</v>
      </c>
      <c r="ED197" s="7">
        <v>3.0023</v>
      </c>
      <c r="EE197" s="7">
        <v>4.3</v>
      </c>
      <c r="EF197" s="7">
        <v>2.63</v>
      </c>
      <c r="EG197" s="7">
        <v>2.6320999999999999</v>
      </c>
      <c r="EH197" s="7">
        <v>2.6775000000000002</v>
      </c>
      <c r="EI197" s="7">
        <v>2.6833</v>
      </c>
      <c r="EJ197" s="7">
        <v>2.7715000000000001</v>
      </c>
      <c r="EK197" s="7">
        <v>2.9863</v>
      </c>
      <c r="EL197" s="7">
        <v>3.0556000000000001</v>
      </c>
      <c r="EM197" s="7">
        <v>2.3278650000000001</v>
      </c>
      <c r="EN197" s="7">
        <v>-3.4</v>
      </c>
      <c r="EO197" s="7">
        <v>96</v>
      </c>
      <c r="EP197" s="7">
        <v>6.86666666666666</v>
      </c>
      <c r="EQ197" s="7">
        <v>2.9666666666666601</v>
      </c>
      <c r="ER197" s="7">
        <v>5.93333333333333</v>
      </c>
      <c r="ES197" s="7">
        <v>7.9666666666666597</v>
      </c>
      <c r="ET197" s="7">
        <v>3.1666666666666599</v>
      </c>
      <c r="EU197" s="7">
        <v>5.5</v>
      </c>
      <c r="EV197" s="7">
        <v>8.7666666666666604</v>
      </c>
      <c r="EW197" s="7">
        <v>7</v>
      </c>
      <c r="EX197" s="7">
        <v>4.43333333333333</v>
      </c>
      <c r="EY197" s="7">
        <v>7.7333333333333298</v>
      </c>
      <c r="EZ197" s="7">
        <v>6.43333333333333</v>
      </c>
      <c r="FA197" s="7">
        <v>9.3000000000000007</v>
      </c>
      <c r="FB197" s="7">
        <v>7.9</v>
      </c>
      <c r="FC197" s="7">
        <v>3.7061333333333302</v>
      </c>
      <c r="FD197" s="7">
        <v>2.5308000000000002</v>
      </c>
      <c r="FE197" s="7">
        <v>5.0137999999999998</v>
      </c>
      <c r="FF197" s="7">
        <v>2.6295333333333302</v>
      </c>
      <c r="FG197" s="7">
        <v>-552.60323400000004</v>
      </c>
      <c r="FH197" s="7">
        <v>-2.2225540000000001</v>
      </c>
      <c r="FI197" s="7">
        <v>2429.64506933333</v>
      </c>
      <c r="FJ197" s="7">
        <v>1.9289336666666601</v>
      </c>
      <c r="FK197" s="7">
        <v>-2329.64506933333</v>
      </c>
      <c r="FL197" s="7">
        <v>-4.15148766666666</v>
      </c>
      <c r="FM197" s="7">
        <v>4.2962049999999996</v>
      </c>
      <c r="FN197" s="7">
        <v>-2.0262713333333302</v>
      </c>
      <c r="FO197" s="7">
        <v>-0.48606433333333299</v>
      </c>
      <c r="FP197" s="7">
        <v>1.11937366666666</v>
      </c>
      <c r="FQ197" s="7">
        <v>18477.844536666598</v>
      </c>
      <c r="FR197" s="7">
        <v>233.766666666666</v>
      </c>
      <c r="FS197" s="7">
        <v>40.966666666666598</v>
      </c>
      <c r="FT197" s="7">
        <v>157.06666666666601</v>
      </c>
      <c r="FU197" s="7">
        <v>35.733333333333299</v>
      </c>
      <c r="FV197" s="7">
        <v>15.4333333333333</v>
      </c>
      <c r="FW197" s="7">
        <v>20.3</v>
      </c>
      <c r="FX197" s="7">
        <v>75.5</v>
      </c>
      <c r="FY197" s="7">
        <v>64.766666666666595</v>
      </c>
      <c r="FZ197" s="7">
        <v>7.9833333333333298</v>
      </c>
      <c r="GA197" s="7">
        <v>7.7733333333333299</v>
      </c>
    </row>
    <row r="198" spans="1:183" x14ac:dyDescent="0.3">
      <c r="A198" s="6">
        <v>42521</v>
      </c>
      <c r="B198" s="7">
        <v>6</v>
      </c>
      <c r="C198" s="7">
        <v>-2.2999999999999998</v>
      </c>
      <c r="D198" s="7">
        <v>7.2</v>
      </c>
      <c r="E198" s="7">
        <v>2.4</v>
      </c>
      <c r="F198" s="7">
        <v>-0.5</v>
      </c>
      <c r="G198" s="7">
        <v>7.2</v>
      </c>
      <c r="H198" s="7">
        <v>3.1</v>
      </c>
      <c r="I198" s="7">
        <v>9.5</v>
      </c>
      <c r="J198" s="7">
        <v>0.45</v>
      </c>
      <c r="K198" s="7">
        <v>0</v>
      </c>
      <c r="L198" s="7">
        <v>2.0530889999999999</v>
      </c>
      <c r="M198" s="7">
        <v>10.921893000000001</v>
      </c>
      <c r="N198" s="7">
        <v>0.921018</v>
      </c>
      <c r="O198" s="7">
        <v>7.378431</v>
      </c>
      <c r="P198" s="7">
        <v>2.8140939999999999</v>
      </c>
      <c r="Q198" s="7">
        <v>-7</v>
      </c>
      <c r="R198" s="7">
        <v>7.9</v>
      </c>
      <c r="S198" s="7">
        <v>-6.6</v>
      </c>
      <c r="T198" s="7">
        <v>1.9</v>
      </c>
      <c r="U198" s="7">
        <v>3.7</v>
      </c>
      <c r="V198" s="7">
        <v>8.6</v>
      </c>
      <c r="W198" s="7">
        <v>-0.5</v>
      </c>
      <c r="X198" s="7">
        <v>-1.1000000000000001</v>
      </c>
      <c r="Y198" s="7">
        <v>50.1</v>
      </c>
      <c r="Z198" s="7">
        <v>52.3</v>
      </c>
      <c r="AA198" s="7">
        <v>53.1</v>
      </c>
      <c r="AB198" s="7">
        <v>49.2</v>
      </c>
      <c r="AC198" s="7">
        <v>51.2</v>
      </c>
      <c r="AD198" s="7">
        <v>4.17</v>
      </c>
      <c r="AE198" s="7">
        <v>9.6</v>
      </c>
      <c r="AF198" s="7">
        <v>9.3000000000000007</v>
      </c>
      <c r="AG198" s="7">
        <v>21.1</v>
      </c>
      <c r="AH198" s="7">
        <v>12.7</v>
      </c>
      <c r="AI198" s="7">
        <v>-6.9</v>
      </c>
      <c r="AJ198" s="7">
        <v>7.9</v>
      </c>
      <c r="AK198" s="7">
        <v>21.4</v>
      </c>
      <c r="AL198" s="7">
        <v>13.7</v>
      </c>
      <c r="AM198" s="7">
        <v>-18.5</v>
      </c>
      <c r="AN198" s="7">
        <v>1</v>
      </c>
      <c r="AO198" s="7">
        <v>37.799999999999997</v>
      </c>
      <c r="AP198" s="7">
        <v>11</v>
      </c>
      <c r="AQ198" s="7">
        <v>2.4</v>
      </c>
      <c r="AR198" s="7">
        <v>12.9</v>
      </c>
      <c r="AS198" s="7">
        <v>20.6</v>
      </c>
      <c r="AT198" s="7">
        <v>5.8</v>
      </c>
      <c r="AU198" s="7">
        <v>11.9</v>
      </c>
      <c r="AV198" s="7">
        <v>18.399999999999999</v>
      </c>
      <c r="AW198" s="7">
        <v>2.7</v>
      </c>
      <c r="AX198" s="7">
        <v>39.9</v>
      </c>
      <c r="AY198" s="7">
        <v>57.4</v>
      </c>
      <c r="AZ198" s="7">
        <v>19.3</v>
      </c>
      <c r="BA198" s="7">
        <v>-16.399999999999999</v>
      </c>
      <c r="BB198" s="7">
        <v>4.5999999999999996</v>
      </c>
      <c r="BC198" s="7">
        <v>21.6</v>
      </c>
      <c r="BD198" s="7">
        <v>1.2</v>
      </c>
      <c r="BE198" s="7">
        <v>-3.3</v>
      </c>
      <c r="BF198" s="7">
        <v>9.4</v>
      </c>
      <c r="BG198" s="7">
        <v>-10.3</v>
      </c>
      <c r="BH198" s="7">
        <v>21.6</v>
      </c>
      <c r="BI198" s="7">
        <v>-12.3</v>
      </c>
      <c r="BJ198" s="7">
        <v>7.7</v>
      </c>
      <c r="BK198" s="7">
        <v>27.1</v>
      </c>
      <c r="BL198" s="7">
        <v>7.7</v>
      </c>
      <c r="BM198" s="7">
        <v>28.6</v>
      </c>
      <c r="BN198" s="7">
        <v>3.7</v>
      </c>
      <c r="BO198" s="7">
        <v>23.2</v>
      </c>
      <c r="BP198" s="7">
        <v>25.8</v>
      </c>
      <c r="BQ198" s="7">
        <v>11.6</v>
      </c>
      <c r="BR198" s="7">
        <v>19.750599999999999</v>
      </c>
      <c r="BS198" s="7">
        <v>15.4</v>
      </c>
      <c r="BT198" s="7">
        <v>32.200000000000003</v>
      </c>
      <c r="BU198" s="7">
        <v>7.4</v>
      </c>
      <c r="BV198" s="7">
        <v>-1</v>
      </c>
      <c r="BW198" s="7">
        <v>28.74</v>
      </c>
      <c r="BX198" s="7">
        <v>7</v>
      </c>
      <c r="BY198" s="7">
        <v>6.8</v>
      </c>
      <c r="BZ198" s="7">
        <v>12.8</v>
      </c>
      <c r="CA198" s="7">
        <v>8.1999999999999993</v>
      </c>
      <c r="CB198" s="7">
        <v>3.7</v>
      </c>
      <c r="CC198" s="7">
        <v>7</v>
      </c>
      <c r="CD198" s="7">
        <v>-5.9</v>
      </c>
      <c r="CE198" s="7">
        <v>4.7</v>
      </c>
      <c r="CF198" s="7">
        <v>-0.3</v>
      </c>
      <c r="CG198" s="7">
        <v>100.57</v>
      </c>
      <c r="CH198" s="7">
        <v>16.8</v>
      </c>
      <c r="CI198" s="7">
        <v>18.3</v>
      </c>
      <c r="CJ198" s="7">
        <v>5.6</v>
      </c>
      <c r="CK198" s="7">
        <v>20.399999999999999</v>
      </c>
      <c r="CL198" s="7">
        <v>33.200000000000003</v>
      </c>
      <c r="CM198" s="7">
        <v>34.200000000000003</v>
      </c>
      <c r="CN198" s="7">
        <v>44</v>
      </c>
      <c r="CO198" s="7">
        <v>18.100000000000001</v>
      </c>
      <c r="CP198" s="7">
        <v>50.3</v>
      </c>
      <c r="CQ198" s="7">
        <v>50.8</v>
      </c>
      <c r="CR198" s="7">
        <v>5.2</v>
      </c>
      <c r="CS198" s="7">
        <v>4.5999999999999996</v>
      </c>
      <c r="CT198" s="7">
        <v>32.6</v>
      </c>
      <c r="CU198" s="7">
        <v>5.6</v>
      </c>
      <c r="CV198" s="7">
        <v>0.4</v>
      </c>
      <c r="CW198" s="7">
        <v>10</v>
      </c>
      <c r="CX198" s="7">
        <v>9.9</v>
      </c>
      <c r="CY198" s="7">
        <v>10.7</v>
      </c>
      <c r="CZ198" s="7">
        <v>9.9</v>
      </c>
      <c r="DA198" s="7">
        <v>10.9</v>
      </c>
      <c r="DB198" s="7">
        <v>6.5</v>
      </c>
      <c r="DC198" s="7">
        <v>6.5</v>
      </c>
      <c r="DD198" s="7">
        <v>5.3</v>
      </c>
      <c r="DE198" s="7">
        <v>9.6999999999999993</v>
      </c>
      <c r="DF198" s="9">
        <f>1/3*DF196+2/3*DF199</f>
        <v>7.9966666666666661</v>
      </c>
      <c r="DG198" s="9">
        <f>1/3*DG196+2/3*DG199</f>
        <v>7.6566666666666663</v>
      </c>
      <c r="DH198" s="7">
        <v>9.75</v>
      </c>
      <c r="DI198" s="7">
        <v>8.6</v>
      </c>
      <c r="DJ198" s="7">
        <v>-21.54</v>
      </c>
      <c r="DK198" s="7">
        <v>-10.39</v>
      </c>
      <c r="DL198" s="7">
        <v>-1176.866655</v>
      </c>
      <c r="DM198" s="7">
        <v>31917.360000000001</v>
      </c>
      <c r="DN198" s="7">
        <v>6.3</v>
      </c>
      <c r="DO198" s="7">
        <v>23.7</v>
      </c>
      <c r="DP198" s="7">
        <v>11.8</v>
      </c>
      <c r="DQ198" s="7">
        <v>14.4</v>
      </c>
      <c r="DR198" s="7">
        <v>9.4</v>
      </c>
      <c r="DS198" s="7">
        <v>-46.27</v>
      </c>
      <c r="DT198" s="7">
        <v>54.11</v>
      </c>
      <c r="DU198" s="7">
        <v>85.18</v>
      </c>
      <c r="DV198" s="7">
        <v>-33.35</v>
      </c>
      <c r="DW198" s="7">
        <v>-43.34</v>
      </c>
      <c r="DX198" s="7">
        <v>-47.43</v>
      </c>
      <c r="DY198" s="7">
        <v>-57.97</v>
      </c>
      <c r="DZ198" s="7">
        <v>12.6</v>
      </c>
      <c r="EA198" s="7">
        <v>2.25</v>
      </c>
      <c r="EB198" s="7">
        <v>2.0099999999999998</v>
      </c>
      <c r="EC198" s="7">
        <v>2.7873000000000001</v>
      </c>
      <c r="ED198" s="7">
        <v>3.0158</v>
      </c>
      <c r="EE198" s="7">
        <v>4.3</v>
      </c>
      <c r="EF198" s="7">
        <v>2.5375000000000001</v>
      </c>
      <c r="EG198" s="7">
        <v>2.5367000000000002</v>
      </c>
      <c r="EH198" s="7">
        <v>2.5634999999999999</v>
      </c>
      <c r="EI198" s="7">
        <v>2.5994000000000002</v>
      </c>
      <c r="EJ198" s="7">
        <v>2.7250000000000001</v>
      </c>
      <c r="EK198" s="7">
        <v>2.9367999999999999</v>
      </c>
      <c r="EL198" s="7">
        <v>3.0686</v>
      </c>
      <c r="EM198" s="7">
        <v>2.038999</v>
      </c>
      <c r="EN198" s="7">
        <v>-2.8</v>
      </c>
      <c r="EO198" s="7">
        <v>96.2</v>
      </c>
      <c r="EP198" s="7">
        <v>6.8333333333333304</v>
      </c>
      <c r="EQ198" s="7">
        <v>3.0333333333333301</v>
      </c>
      <c r="ER198" s="7">
        <v>6.0666666666666602</v>
      </c>
      <c r="ES198" s="7">
        <v>7.93333333333333</v>
      </c>
      <c r="ET198" s="7">
        <v>3.2333333333333298</v>
      </c>
      <c r="EU198" s="7">
        <v>5.6</v>
      </c>
      <c r="EV198" s="7">
        <v>8.6333333333333293</v>
      </c>
      <c r="EW198" s="7">
        <v>7.3</v>
      </c>
      <c r="EX198" s="7">
        <v>5.2666666666666604</v>
      </c>
      <c r="EY198" s="7">
        <v>7.6666666666666599</v>
      </c>
      <c r="EZ198" s="7">
        <v>5.4666666666666597</v>
      </c>
      <c r="FA198" s="7">
        <v>9.1</v>
      </c>
      <c r="FB198" s="7">
        <v>7.9</v>
      </c>
      <c r="FC198" s="7">
        <v>3.8256666666666601</v>
      </c>
      <c r="FD198" s="7">
        <v>2.4224000000000001</v>
      </c>
      <c r="FE198" s="7">
        <v>5.3338999999999999</v>
      </c>
      <c r="FF198" s="7">
        <v>2.5780666666666598</v>
      </c>
      <c r="FG198" s="7">
        <v>-272.30751199999997</v>
      </c>
      <c r="FH198" s="7">
        <v>-1.0968960000000001</v>
      </c>
      <c r="FI198" s="7">
        <v>4913.9301676666601</v>
      </c>
      <c r="FJ198" s="7">
        <v>2.0284033333333298</v>
      </c>
      <c r="FK198" s="7">
        <v>-4813.9301676666601</v>
      </c>
      <c r="FL198" s="7">
        <v>-3.1252993333333299</v>
      </c>
      <c r="FM198" s="7">
        <v>4.3929299999999998</v>
      </c>
      <c r="FN198" s="7">
        <v>-1.9434606666666601</v>
      </c>
      <c r="FO198" s="7">
        <v>-0.56398866666666603</v>
      </c>
      <c r="FP198" s="7">
        <v>1.15606433333333</v>
      </c>
      <c r="FQ198" s="7">
        <v>18940.974393333301</v>
      </c>
      <c r="FR198" s="7">
        <v>234.833333333333</v>
      </c>
      <c r="FS198" s="7">
        <v>41.533333333333303</v>
      </c>
      <c r="FT198" s="7">
        <v>157.03333333333299</v>
      </c>
      <c r="FU198" s="7">
        <v>36.266666666666602</v>
      </c>
      <c r="FV198" s="7">
        <v>15.566666666666601</v>
      </c>
      <c r="FW198" s="7">
        <v>20.7</v>
      </c>
      <c r="FX198" s="7">
        <v>76.099999999999994</v>
      </c>
      <c r="FY198" s="7">
        <v>65.633333333333297</v>
      </c>
      <c r="FZ198" s="7">
        <v>7.9966666666666599</v>
      </c>
      <c r="GA198" s="7">
        <v>7.6566666666666601</v>
      </c>
    </row>
    <row r="199" spans="1:183" x14ac:dyDescent="0.3">
      <c r="A199" s="6">
        <v>42551</v>
      </c>
      <c r="B199" s="7">
        <v>6.2</v>
      </c>
      <c r="C199" s="7">
        <v>-2.4</v>
      </c>
      <c r="D199" s="7">
        <v>7.2</v>
      </c>
      <c r="E199" s="7">
        <v>4</v>
      </c>
      <c r="F199" s="7">
        <v>-0.1</v>
      </c>
      <c r="G199" s="7">
        <v>7.4</v>
      </c>
      <c r="H199" s="7">
        <v>3.6</v>
      </c>
      <c r="I199" s="7">
        <v>8.1999999999999993</v>
      </c>
      <c r="J199" s="7">
        <v>0.5</v>
      </c>
      <c r="K199" s="7">
        <v>2.1</v>
      </c>
      <c r="L199" s="7">
        <v>2.6408779999999998</v>
      </c>
      <c r="M199" s="7">
        <v>2.0004759999999999</v>
      </c>
      <c r="N199" s="7">
        <v>1.3862460000000001</v>
      </c>
      <c r="O199" s="7">
        <v>7.9565570000000001</v>
      </c>
      <c r="P199" s="7">
        <v>5.3698199999999998</v>
      </c>
      <c r="Q199" s="7">
        <v>-6.3</v>
      </c>
      <c r="R199" s="7">
        <v>12.7</v>
      </c>
      <c r="S199" s="7">
        <v>-4.9000000000000004</v>
      </c>
      <c r="T199" s="7">
        <v>7.2</v>
      </c>
      <c r="U199" s="7">
        <v>5.0999999999999996</v>
      </c>
      <c r="V199" s="7">
        <v>8</v>
      </c>
      <c r="W199" s="7">
        <v>-1</v>
      </c>
      <c r="X199" s="7">
        <v>-1.9</v>
      </c>
      <c r="Y199" s="7">
        <v>50</v>
      </c>
      <c r="Z199" s="7">
        <v>52.5</v>
      </c>
      <c r="AA199" s="7">
        <v>53.7</v>
      </c>
      <c r="AB199" s="7">
        <v>48.6</v>
      </c>
      <c r="AC199" s="7">
        <v>52.7</v>
      </c>
      <c r="AD199" s="7">
        <v>4.7300000000000004</v>
      </c>
      <c r="AE199" s="7">
        <v>9</v>
      </c>
      <c r="AF199" s="7">
        <v>8.6999999999999993</v>
      </c>
      <c r="AG199" s="7">
        <v>19.600000000000001</v>
      </c>
      <c r="AH199" s="7">
        <v>11.1</v>
      </c>
      <c r="AI199" s="7">
        <v>2.2999999999999998</v>
      </c>
      <c r="AJ199" s="7">
        <v>8</v>
      </c>
      <c r="AK199" s="7">
        <v>21.8</v>
      </c>
      <c r="AL199" s="7">
        <v>12.4</v>
      </c>
      <c r="AM199" s="7">
        <v>-7.2</v>
      </c>
      <c r="AN199" s="7">
        <v>1.4</v>
      </c>
      <c r="AO199" s="7">
        <v>37.6</v>
      </c>
      <c r="AP199" s="7">
        <v>10.199999999999999</v>
      </c>
      <c r="AQ199" s="7">
        <v>2</v>
      </c>
      <c r="AR199" s="7">
        <v>12.7</v>
      </c>
      <c r="AS199" s="7">
        <v>21.1</v>
      </c>
      <c r="AT199" s="7">
        <v>4.4000000000000004</v>
      </c>
      <c r="AU199" s="7">
        <v>11.7</v>
      </c>
      <c r="AV199" s="7">
        <v>18</v>
      </c>
      <c r="AW199" s="7">
        <v>2.9</v>
      </c>
      <c r="AX199" s="7">
        <v>39.4</v>
      </c>
      <c r="AY199" s="7">
        <v>57.7</v>
      </c>
      <c r="AZ199" s="7">
        <v>19.5</v>
      </c>
      <c r="BA199" s="7">
        <v>-19.7</v>
      </c>
      <c r="BB199" s="7">
        <v>3.3</v>
      </c>
      <c r="BC199" s="7">
        <v>22.5</v>
      </c>
      <c r="BD199" s="7">
        <v>1.1000000000000001</v>
      </c>
      <c r="BE199" s="7">
        <v>-4.3</v>
      </c>
      <c r="BF199" s="7">
        <v>12</v>
      </c>
      <c r="BG199" s="7">
        <v>-9.8000000000000007</v>
      </c>
      <c r="BH199" s="7">
        <v>22.5</v>
      </c>
      <c r="BI199" s="7">
        <v>-4.4000000000000004</v>
      </c>
      <c r="BJ199" s="7">
        <v>7.2</v>
      </c>
      <c r="BK199" s="7">
        <v>23.1</v>
      </c>
      <c r="BL199" s="7">
        <v>9.6999999999999993</v>
      </c>
      <c r="BM199" s="7">
        <v>26.7</v>
      </c>
      <c r="BN199" s="7">
        <v>3.4</v>
      </c>
      <c r="BO199" s="7">
        <v>23.8</v>
      </c>
      <c r="BP199" s="7">
        <v>24.2</v>
      </c>
      <c r="BQ199" s="7">
        <v>13.3</v>
      </c>
      <c r="BR199" s="7">
        <v>20.311699999999998</v>
      </c>
      <c r="BS199" s="7">
        <v>13</v>
      </c>
      <c r="BT199" s="7">
        <v>25.1</v>
      </c>
      <c r="BU199" s="7">
        <v>7.5</v>
      </c>
      <c r="BV199" s="7">
        <v>9.6999999999999993</v>
      </c>
      <c r="BW199" s="7">
        <v>44.9</v>
      </c>
      <c r="BX199" s="7">
        <v>6.1</v>
      </c>
      <c r="BY199" s="7">
        <v>5.6</v>
      </c>
      <c r="BZ199" s="7">
        <v>10.1</v>
      </c>
      <c r="CA199" s="7">
        <v>7.8</v>
      </c>
      <c r="CB199" s="7">
        <v>4.5999999999999996</v>
      </c>
      <c r="CC199" s="7">
        <v>6.1</v>
      </c>
      <c r="CD199" s="7">
        <v>-3</v>
      </c>
      <c r="CE199" s="7">
        <v>10.199999999999999</v>
      </c>
      <c r="CF199" s="7">
        <v>-1.1000000000000001</v>
      </c>
      <c r="CG199" s="7">
        <v>100.92</v>
      </c>
      <c r="CH199" s="7">
        <v>15.6</v>
      </c>
      <c r="CI199" s="7">
        <v>14.9</v>
      </c>
      <c r="CJ199" s="7">
        <v>5</v>
      </c>
      <c r="CK199" s="7">
        <v>20</v>
      </c>
      <c r="CL199" s="7">
        <v>27.9</v>
      </c>
      <c r="CM199" s="7">
        <v>28.6</v>
      </c>
      <c r="CN199" s="7">
        <v>40.5</v>
      </c>
      <c r="CO199" s="7">
        <v>13.4</v>
      </c>
      <c r="CP199" s="7">
        <v>38.9</v>
      </c>
      <c r="CQ199" s="7">
        <v>43</v>
      </c>
      <c r="CR199" s="7">
        <v>5.7</v>
      </c>
      <c r="CS199" s="7">
        <v>4.7</v>
      </c>
      <c r="CT199" s="7">
        <v>30.5</v>
      </c>
      <c r="CU199" s="7">
        <v>6.1</v>
      </c>
      <c r="CV199" s="7">
        <v>0.6</v>
      </c>
      <c r="CW199" s="7">
        <v>10.6</v>
      </c>
      <c r="CX199" s="7">
        <v>10.5</v>
      </c>
      <c r="CY199" s="7">
        <v>11.2</v>
      </c>
      <c r="CZ199" s="7">
        <v>10.6</v>
      </c>
      <c r="DA199" s="7">
        <v>11.1</v>
      </c>
      <c r="DB199" s="7">
        <v>8.1</v>
      </c>
      <c r="DC199" s="7">
        <v>8.1999999999999993</v>
      </c>
      <c r="DD199" s="7">
        <v>6.6</v>
      </c>
      <c r="DE199" s="7">
        <v>10.3</v>
      </c>
      <c r="DF199" s="7">
        <v>8.01</v>
      </c>
      <c r="DG199" s="7">
        <v>7.54</v>
      </c>
      <c r="DH199" s="7">
        <v>14.58</v>
      </c>
      <c r="DI199" s="7">
        <v>9.5</v>
      </c>
      <c r="DJ199" s="7">
        <v>0.32</v>
      </c>
      <c r="DK199" s="7">
        <v>-9.93</v>
      </c>
      <c r="DL199" s="7">
        <v>-1200.6095800000001</v>
      </c>
      <c r="DM199" s="7">
        <v>32051.62</v>
      </c>
      <c r="DN199" s="7">
        <v>7.2</v>
      </c>
      <c r="DO199" s="7">
        <v>24.6</v>
      </c>
      <c r="DP199" s="7">
        <v>11.8</v>
      </c>
      <c r="DQ199" s="7">
        <v>14.3</v>
      </c>
      <c r="DR199" s="7">
        <v>7.76</v>
      </c>
      <c r="DS199" s="7">
        <v>-54.31</v>
      </c>
      <c r="DT199" s="7">
        <v>59.29</v>
      </c>
      <c r="DU199" s="7">
        <v>55.72</v>
      </c>
      <c r="DV199" s="7">
        <v>-29.23</v>
      </c>
      <c r="DW199" s="7">
        <v>-12.44</v>
      </c>
      <c r="DX199" s="7">
        <v>18.690000000000001</v>
      </c>
      <c r="DY199" s="7">
        <v>-353.27</v>
      </c>
      <c r="DZ199" s="7">
        <v>12.4</v>
      </c>
      <c r="EA199" s="7">
        <v>2.25</v>
      </c>
      <c r="EB199" s="7">
        <v>2.0369999999999999</v>
      </c>
      <c r="EC199" s="7">
        <v>2.8997999999999999</v>
      </c>
      <c r="ED199" s="7">
        <v>3.0299</v>
      </c>
      <c r="EE199" s="7">
        <v>4.3</v>
      </c>
      <c r="EF199" s="7">
        <v>2.38</v>
      </c>
      <c r="EG199" s="7">
        <v>2.42</v>
      </c>
      <c r="EH199" s="7">
        <v>2.4257</v>
      </c>
      <c r="EI199" s="7">
        <v>2.4403000000000001</v>
      </c>
      <c r="EJ199" s="7">
        <v>2.5137999999999998</v>
      </c>
      <c r="EK199" s="7">
        <v>2.7090000000000001</v>
      </c>
      <c r="EL199" s="7">
        <v>3.0632999999999999</v>
      </c>
      <c r="EM199" s="7">
        <v>1.8795029999999999</v>
      </c>
      <c r="EN199" s="7">
        <v>-2.6</v>
      </c>
      <c r="EO199" s="7">
        <v>96.6</v>
      </c>
      <c r="EP199" s="7">
        <v>6.8</v>
      </c>
      <c r="EQ199" s="7">
        <v>3.1</v>
      </c>
      <c r="ER199" s="7">
        <v>6.1999999999999904</v>
      </c>
      <c r="ES199" s="7">
        <v>7.9</v>
      </c>
      <c r="ET199" s="7">
        <v>3.3</v>
      </c>
      <c r="EU199" s="7">
        <v>5.7</v>
      </c>
      <c r="EV199" s="7">
        <v>8.5</v>
      </c>
      <c r="EW199" s="7">
        <v>7.6</v>
      </c>
      <c r="EX199" s="7">
        <v>6.0999999999999899</v>
      </c>
      <c r="EY199" s="7">
        <v>7.5999999999999899</v>
      </c>
      <c r="EZ199" s="7">
        <v>4.4999999999999902</v>
      </c>
      <c r="FA199" s="7">
        <v>8.9</v>
      </c>
      <c r="FB199" s="7">
        <v>7.9</v>
      </c>
      <c r="FC199" s="7">
        <v>3.94519999999999</v>
      </c>
      <c r="FD199" s="7">
        <v>2.3140000000000001</v>
      </c>
      <c r="FE199" s="7">
        <v>5.6539999999999999</v>
      </c>
      <c r="FF199" s="7">
        <v>2.52659999999999</v>
      </c>
      <c r="FG199" s="7">
        <v>7.9882099999999996</v>
      </c>
      <c r="FH199" s="7">
        <v>2.8761999999999999E-2</v>
      </c>
      <c r="FI199" s="7">
        <v>7398.2152660000002</v>
      </c>
      <c r="FJ199" s="7">
        <v>2.1278730000000001</v>
      </c>
      <c r="FK199" s="7">
        <v>-7298.2152660000002</v>
      </c>
      <c r="FL199" s="7">
        <v>-2.0991110000000002</v>
      </c>
      <c r="FM199" s="7">
        <v>4.489655</v>
      </c>
      <c r="FN199" s="7">
        <v>-1.8606499999999899</v>
      </c>
      <c r="FO199" s="7">
        <v>-0.64191299999999896</v>
      </c>
      <c r="FP199" s="7">
        <v>1.192755</v>
      </c>
      <c r="FQ199" s="7">
        <v>19404.10425</v>
      </c>
      <c r="FR199" s="7">
        <v>235.9</v>
      </c>
      <c r="FS199" s="7">
        <v>42.1</v>
      </c>
      <c r="FT199" s="7">
        <v>157</v>
      </c>
      <c r="FU199" s="7">
        <v>36.799999999999997</v>
      </c>
      <c r="FV199" s="7">
        <v>15.7</v>
      </c>
      <c r="FW199" s="7">
        <v>21.1</v>
      </c>
      <c r="FX199" s="7">
        <v>76.7</v>
      </c>
      <c r="FY199" s="7">
        <v>66.5</v>
      </c>
      <c r="FZ199" s="7">
        <v>8.01</v>
      </c>
      <c r="GA199" s="7">
        <v>7.5399999999999903</v>
      </c>
    </row>
    <row r="200" spans="1:183" x14ac:dyDescent="0.3">
      <c r="A200" s="6">
        <v>42582</v>
      </c>
      <c r="B200" s="7">
        <v>6</v>
      </c>
      <c r="C200" s="7">
        <v>-3.1</v>
      </c>
      <c r="D200" s="7">
        <v>7</v>
      </c>
      <c r="E200" s="7">
        <v>7.4</v>
      </c>
      <c r="F200" s="7">
        <v>2.9</v>
      </c>
      <c r="G200" s="7">
        <v>6.3</v>
      </c>
      <c r="H200" s="7">
        <v>5.0999999999999996</v>
      </c>
      <c r="I200" s="7">
        <v>7.4</v>
      </c>
      <c r="J200" s="7">
        <v>0.51</v>
      </c>
      <c r="K200" s="7">
        <v>7.2</v>
      </c>
      <c r="L200" s="7">
        <v>8.1681439999999998</v>
      </c>
      <c r="M200" s="7">
        <v>1.8908210000000001</v>
      </c>
      <c r="N200" s="7">
        <v>6.9229940000000001</v>
      </c>
      <c r="O200" s="7">
        <v>15.284011</v>
      </c>
      <c r="P200" s="7">
        <v>9.5718709999999998</v>
      </c>
      <c r="Q200" s="7">
        <v>-5.8</v>
      </c>
      <c r="R200" s="7">
        <v>8.1999999999999993</v>
      </c>
      <c r="S200" s="7">
        <v>-3.5</v>
      </c>
      <c r="T200" s="7">
        <v>2.6</v>
      </c>
      <c r="U200" s="7">
        <v>11</v>
      </c>
      <c r="V200" s="7">
        <v>9.4</v>
      </c>
      <c r="W200" s="7">
        <v>-0.7</v>
      </c>
      <c r="X200" s="7">
        <v>-1.8</v>
      </c>
      <c r="Y200" s="7">
        <v>49.9</v>
      </c>
      <c r="Z200" s="7">
        <v>52.1</v>
      </c>
      <c r="AA200" s="7">
        <v>53.9</v>
      </c>
      <c r="AB200" s="7">
        <v>50.6</v>
      </c>
      <c r="AC200" s="7">
        <v>51.7</v>
      </c>
      <c r="AD200" s="7">
        <v>7.18</v>
      </c>
      <c r="AE200" s="7">
        <v>8.1</v>
      </c>
      <c r="AF200" s="7">
        <v>7.7</v>
      </c>
      <c r="AG200" s="7">
        <v>18.7</v>
      </c>
      <c r="AH200" s="7">
        <v>12.3</v>
      </c>
      <c r="AI200" s="7">
        <v>0.2</v>
      </c>
      <c r="AJ200" s="7">
        <v>7.5</v>
      </c>
      <c r="AK200" s="7">
        <v>21.1</v>
      </c>
      <c r="AL200" s="7">
        <v>10.9</v>
      </c>
      <c r="AM200" s="7">
        <v>-18</v>
      </c>
      <c r="AN200" s="7">
        <v>1.5</v>
      </c>
      <c r="AO200" s="7">
        <v>35</v>
      </c>
      <c r="AP200" s="7">
        <v>9.3000000000000007</v>
      </c>
      <c r="AQ200" s="7">
        <v>1.8</v>
      </c>
      <c r="AR200" s="7">
        <v>11.1</v>
      </c>
      <c r="AS200" s="7">
        <v>20.6</v>
      </c>
      <c r="AT200" s="7">
        <v>3.5</v>
      </c>
      <c r="AU200" s="7">
        <v>10.8</v>
      </c>
      <c r="AV200" s="7">
        <v>17.8</v>
      </c>
      <c r="AW200" s="7">
        <v>3</v>
      </c>
      <c r="AX200" s="7">
        <v>39.5</v>
      </c>
      <c r="AY200" s="7">
        <v>57.5</v>
      </c>
      <c r="AZ200" s="7">
        <v>19.100000000000001</v>
      </c>
      <c r="BA200" s="7">
        <v>-22.9</v>
      </c>
      <c r="BB200" s="7">
        <v>3</v>
      </c>
      <c r="BC200" s="7">
        <v>19.899999999999999</v>
      </c>
      <c r="BD200" s="7">
        <v>0.6</v>
      </c>
      <c r="BE200" s="7">
        <v>-4.8</v>
      </c>
      <c r="BF200" s="7">
        <v>11.1</v>
      </c>
      <c r="BG200" s="7">
        <v>-10.5</v>
      </c>
      <c r="BH200" s="7">
        <v>24.5</v>
      </c>
      <c r="BI200" s="7">
        <v>-3.7</v>
      </c>
      <c r="BJ200" s="7">
        <v>6.2</v>
      </c>
      <c r="BK200" s="7">
        <v>25</v>
      </c>
      <c r="BL200" s="7">
        <v>10.9</v>
      </c>
      <c r="BM200" s="7">
        <v>24.9</v>
      </c>
      <c r="BN200" s="7">
        <v>5.5</v>
      </c>
      <c r="BO200" s="7">
        <v>23.2</v>
      </c>
      <c r="BP200" s="7">
        <v>23.6</v>
      </c>
      <c r="BQ200" s="7">
        <v>10.9</v>
      </c>
      <c r="BR200" s="7">
        <v>18.712199999999999</v>
      </c>
      <c r="BS200" s="7">
        <v>7.5</v>
      </c>
      <c r="BT200" s="7">
        <v>24</v>
      </c>
      <c r="BU200" s="7">
        <v>8.6999999999999993</v>
      </c>
      <c r="BV200" s="7">
        <v>-1.6</v>
      </c>
      <c r="BW200" s="7">
        <v>85.2</v>
      </c>
      <c r="BX200" s="7">
        <v>5.3</v>
      </c>
      <c r="BY200" s="7">
        <v>4.5</v>
      </c>
      <c r="BZ200" s="7">
        <v>8.5</v>
      </c>
      <c r="CA200" s="7">
        <v>6.9</v>
      </c>
      <c r="CB200" s="7">
        <v>6.2</v>
      </c>
      <c r="CC200" s="7">
        <v>5.3</v>
      </c>
      <c r="CD200" s="7">
        <v>-7.8</v>
      </c>
      <c r="CE200" s="7">
        <v>7.1</v>
      </c>
      <c r="CF200" s="7">
        <v>-1.7</v>
      </c>
      <c r="CG200" s="7">
        <v>100.36</v>
      </c>
      <c r="CH200" s="7">
        <v>15.3</v>
      </c>
      <c r="CI200" s="7">
        <v>13.7</v>
      </c>
      <c r="CJ200" s="7">
        <v>4.8</v>
      </c>
      <c r="CK200" s="7">
        <v>21.3</v>
      </c>
      <c r="CL200" s="7">
        <v>26.4</v>
      </c>
      <c r="CM200" s="7">
        <v>26.7</v>
      </c>
      <c r="CN200" s="7">
        <v>41.3</v>
      </c>
      <c r="CO200" s="7">
        <v>15.5</v>
      </c>
      <c r="CP200" s="7">
        <v>38.700000000000003</v>
      </c>
      <c r="CQ200" s="7">
        <v>40.1</v>
      </c>
      <c r="CR200" s="7">
        <v>6.3</v>
      </c>
      <c r="CS200" s="7">
        <v>5</v>
      </c>
      <c r="CT200" s="7">
        <v>29.3</v>
      </c>
      <c r="CU200" s="7">
        <v>6.6</v>
      </c>
      <c r="CV200" s="7">
        <v>0.8</v>
      </c>
      <c r="CW200" s="7">
        <v>10.199999999999999</v>
      </c>
      <c r="CX200" s="7">
        <v>10.1</v>
      </c>
      <c r="CY200" s="7">
        <v>10.7</v>
      </c>
      <c r="CZ200" s="7">
        <v>10.1</v>
      </c>
      <c r="DA200" s="7">
        <v>10.9</v>
      </c>
      <c r="DB200" s="7">
        <v>7.3</v>
      </c>
      <c r="DC200" s="7">
        <v>7.4</v>
      </c>
      <c r="DD200" s="7">
        <v>6</v>
      </c>
      <c r="DE200" s="7">
        <v>9.8000000000000007</v>
      </c>
      <c r="DF200" s="9">
        <f>2/3*DF199+1/3*DF202</f>
        <v>7.9266666666666659</v>
      </c>
      <c r="DG200" s="9">
        <f>2/3*DG199+1/3*DG202</f>
        <v>7.5</v>
      </c>
      <c r="DH200" s="7">
        <v>23.03</v>
      </c>
      <c r="DI200" s="7">
        <v>9.1999999999999993</v>
      </c>
      <c r="DJ200" s="7">
        <v>15.47</v>
      </c>
      <c r="DK200" s="7">
        <v>-9.8000000000000007</v>
      </c>
      <c r="DL200" s="7">
        <v>-1461.2753909999999</v>
      </c>
      <c r="DM200" s="7">
        <v>32010.57</v>
      </c>
      <c r="DN200" s="7">
        <v>7.2</v>
      </c>
      <c r="DO200" s="7">
        <v>25.4</v>
      </c>
      <c r="DP200" s="7">
        <v>10.199999999999999</v>
      </c>
      <c r="DQ200" s="7">
        <v>12.9</v>
      </c>
      <c r="DR200" s="7">
        <v>-68.680000000000007</v>
      </c>
      <c r="DS200" s="7">
        <v>-208.97</v>
      </c>
      <c r="DT200" s="7">
        <v>64.709999999999994</v>
      </c>
      <c r="DU200" s="7">
        <v>66.239999999999995</v>
      </c>
      <c r="DV200" s="7">
        <v>-100.83</v>
      </c>
      <c r="DW200" s="7">
        <v>-76.63</v>
      </c>
      <c r="DX200" s="7">
        <v>43.35</v>
      </c>
      <c r="DY200" s="7">
        <v>-5.2</v>
      </c>
      <c r="DZ200" s="7">
        <v>12.2</v>
      </c>
      <c r="EA200" s="7">
        <v>2.25</v>
      </c>
      <c r="EB200" s="7">
        <v>2.0169999999999999</v>
      </c>
      <c r="EC200" s="7">
        <v>2.7004999999999999</v>
      </c>
      <c r="ED200" s="7">
        <v>2.7410999999999999</v>
      </c>
      <c r="EE200" s="7">
        <v>4.3</v>
      </c>
      <c r="EF200" s="9">
        <f>EF199+1/4*(EF203-EF199)</f>
        <v>2.4849999999999999</v>
      </c>
      <c r="EG200" s="7">
        <v>2.4350000000000001</v>
      </c>
      <c r="EH200" s="7">
        <v>2.4340000000000002</v>
      </c>
      <c r="EI200" s="7">
        <v>2.4409999999999998</v>
      </c>
      <c r="EJ200" s="7">
        <v>2.5175000000000001</v>
      </c>
      <c r="EK200" s="7">
        <v>2.7029000000000001</v>
      </c>
      <c r="EL200" s="7">
        <v>2.8712</v>
      </c>
      <c r="EM200" s="7">
        <v>1.7651129999999999</v>
      </c>
      <c r="EN200" s="7">
        <v>-1.7</v>
      </c>
      <c r="EO200" s="7">
        <v>97.9</v>
      </c>
      <c r="EP200" s="7">
        <v>6.8</v>
      </c>
      <c r="EQ200" s="7">
        <v>3.4</v>
      </c>
      <c r="ER200" s="7">
        <v>6.1666666666666599</v>
      </c>
      <c r="ES200" s="7">
        <v>7.93333333333333</v>
      </c>
      <c r="ET200" s="7">
        <v>3.5666666666666602</v>
      </c>
      <c r="EU200" s="7">
        <v>5.7333333333333298</v>
      </c>
      <c r="EV200" s="7">
        <v>8.0666666666666593</v>
      </c>
      <c r="EW200" s="7">
        <v>7.7333333333333298</v>
      </c>
      <c r="EX200" s="7">
        <v>6.4666666666666597</v>
      </c>
      <c r="EY200" s="7">
        <v>7.5</v>
      </c>
      <c r="EZ200" s="7">
        <v>4.5666666666666602</v>
      </c>
      <c r="FA200" s="7">
        <v>8.9666666666666597</v>
      </c>
      <c r="FB200" s="7">
        <v>7.7666666666666604</v>
      </c>
      <c r="FC200" s="7">
        <v>4.1184000000000003</v>
      </c>
      <c r="FD200" s="7">
        <v>2.3734000000000002</v>
      </c>
      <c r="FE200" s="7">
        <v>5.9829333333333299</v>
      </c>
      <c r="FF200" s="7">
        <v>2.5210333333333299</v>
      </c>
      <c r="FG200" s="7">
        <v>-200.09</v>
      </c>
      <c r="FH200" s="7">
        <v>-0.69756733333333298</v>
      </c>
      <c r="FI200" s="7">
        <v>4893.1928703333297</v>
      </c>
      <c r="FJ200" s="7">
        <v>2.2561086666666599</v>
      </c>
      <c r="FK200" s="7">
        <v>-4793.1928703333297</v>
      </c>
      <c r="FL200" s="7">
        <v>-2.9536760000000002</v>
      </c>
      <c r="FM200" s="7">
        <v>4.6029213333333301</v>
      </c>
      <c r="FN200" s="7">
        <v>-1.9798656666666601</v>
      </c>
      <c r="FO200" s="7">
        <v>-0.49374733333333298</v>
      </c>
      <c r="FP200" s="7">
        <v>1.27590633333333</v>
      </c>
      <c r="FQ200" s="7">
        <v>19562.566133333301</v>
      </c>
      <c r="FR200" s="7">
        <v>236.56666666666601</v>
      </c>
      <c r="FS200" s="7">
        <v>42.633333333333297</v>
      </c>
      <c r="FT200" s="7">
        <v>157.03333333333299</v>
      </c>
      <c r="FU200" s="7">
        <v>36.9</v>
      </c>
      <c r="FV200" s="7">
        <v>15.8</v>
      </c>
      <c r="FW200" s="7">
        <v>21.1</v>
      </c>
      <c r="FX200" s="7">
        <v>76.599999999999994</v>
      </c>
      <c r="FY200" s="7">
        <v>66.3</v>
      </c>
      <c r="FZ200" s="7">
        <v>7.9266666666666596</v>
      </c>
      <c r="GA200" s="7">
        <v>7.5</v>
      </c>
    </row>
    <row r="201" spans="1:183" x14ac:dyDescent="0.3">
      <c r="A201" s="6">
        <v>42613</v>
      </c>
      <c r="B201" s="7">
        <v>6.3</v>
      </c>
      <c r="C201" s="7">
        <v>-1.3</v>
      </c>
      <c r="D201" s="7">
        <v>6.8</v>
      </c>
      <c r="E201" s="7">
        <v>7</v>
      </c>
      <c r="F201" s="7">
        <v>3.6</v>
      </c>
      <c r="G201" s="7">
        <v>6.4</v>
      </c>
      <c r="H201" s="7">
        <v>6.7</v>
      </c>
      <c r="I201" s="7">
        <v>6.5</v>
      </c>
      <c r="J201" s="7">
        <v>0.56000000000000005</v>
      </c>
      <c r="K201" s="7">
        <v>7.8</v>
      </c>
      <c r="L201" s="7">
        <v>8.2799829999999996</v>
      </c>
      <c r="M201" s="7">
        <v>-0.52805599999999997</v>
      </c>
      <c r="N201" s="7">
        <v>4.83012</v>
      </c>
      <c r="O201" s="7">
        <v>15.531364999999999</v>
      </c>
      <c r="P201" s="7">
        <v>19.881166</v>
      </c>
      <c r="Q201" s="7">
        <v>1</v>
      </c>
      <c r="R201" s="7">
        <v>9.6999999999999993</v>
      </c>
      <c r="S201" s="7">
        <v>3.4</v>
      </c>
      <c r="T201" s="7">
        <v>5</v>
      </c>
      <c r="U201" s="7">
        <v>19.5</v>
      </c>
      <c r="V201" s="7">
        <v>8.5</v>
      </c>
      <c r="W201" s="7">
        <v>0.1</v>
      </c>
      <c r="X201" s="7">
        <v>-1.6</v>
      </c>
      <c r="Y201" s="7">
        <v>50.4</v>
      </c>
      <c r="Z201" s="7">
        <v>52.6</v>
      </c>
      <c r="AA201" s="7">
        <v>53.5</v>
      </c>
      <c r="AB201" s="7">
        <v>50</v>
      </c>
      <c r="AC201" s="7">
        <v>52.1</v>
      </c>
      <c r="AD201" s="7">
        <v>8.06</v>
      </c>
      <c r="AE201" s="7">
        <v>8.1</v>
      </c>
      <c r="AF201" s="7">
        <v>7.7</v>
      </c>
      <c r="AG201" s="7">
        <v>19.100000000000001</v>
      </c>
      <c r="AH201" s="7">
        <v>14.1</v>
      </c>
      <c r="AI201" s="7">
        <v>4.3</v>
      </c>
      <c r="AJ201" s="7">
        <v>6.2</v>
      </c>
      <c r="AK201" s="7">
        <v>20.3</v>
      </c>
      <c r="AL201" s="7">
        <v>9.3000000000000007</v>
      </c>
      <c r="AM201" s="7">
        <v>-17.3</v>
      </c>
      <c r="AN201" s="7">
        <v>0.2</v>
      </c>
      <c r="AO201" s="7">
        <v>32.5</v>
      </c>
      <c r="AP201" s="7">
        <v>9.5</v>
      </c>
      <c r="AQ201" s="7">
        <v>1.5</v>
      </c>
      <c r="AR201" s="7">
        <v>10.4</v>
      </c>
      <c r="AS201" s="7">
        <v>21.5</v>
      </c>
      <c r="AT201" s="7">
        <v>3</v>
      </c>
      <c r="AU201" s="7">
        <v>11.2</v>
      </c>
      <c r="AV201" s="7">
        <v>17.600000000000001</v>
      </c>
      <c r="AW201" s="7">
        <v>3.1</v>
      </c>
      <c r="AX201" s="7">
        <v>39.299999999999997</v>
      </c>
      <c r="AY201" s="7">
        <v>57.6</v>
      </c>
      <c r="AZ201" s="7">
        <v>20.399999999999999</v>
      </c>
      <c r="BA201" s="7">
        <v>-23.5</v>
      </c>
      <c r="BB201" s="7">
        <v>2.8</v>
      </c>
      <c r="BC201" s="7">
        <v>17.2</v>
      </c>
      <c r="BD201" s="7">
        <v>-1.4</v>
      </c>
      <c r="BE201" s="7">
        <v>-3.3</v>
      </c>
      <c r="BF201" s="7">
        <v>11.9</v>
      </c>
      <c r="BG201" s="7">
        <v>-9.4</v>
      </c>
      <c r="BH201" s="7">
        <v>24</v>
      </c>
      <c r="BI201" s="7">
        <v>-5.4</v>
      </c>
      <c r="BJ201" s="7">
        <v>6</v>
      </c>
      <c r="BK201" s="7">
        <v>24.6</v>
      </c>
      <c r="BL201" s="7">
        <v>15.9</v>
      </c>
      <c r="BM201" s="7">
        <v>24.5</v>
      </c>
      <c r="BN201" s="7">
        <v>4.5</v>
      </c>
      <c r="BO201" s="7">
        <v>22.8</v>
      </c>
      <c r="BP201" s="7">
        <v>24.5</v>
      </c>
      <c r="BQ201" s="7">
        <v>11.8</v>
      </c>
      <c r="BR201" s="7">
        <v>18.324200000000001</v>
      </c>
      <c r="BS201" s="7">
        <v>9.6</v>
      </c>
      <c r="BT201" s="7">
        <v>22.7</v>
      </c>
      <c r="BU201" s="7">
        <v>8.8000000000000007</v>
      </c>
      <c r="BV201" s="7">
        <v>0.56999999999999995</v>
      </c>
      <c r="BW201" s="7">
        <v>13.4</v>
      </c>
      <c r="BX201" s="7">
        <v>5.4</v>
      </c>
      <c r="BY201" s="7">
        <v>4.8</v>
      </c>
      <c r="BZ201" s="7">
        <v>5.7</v>
      </c>
      <c r="CA201" s="7">
        <v>7.1</v>
      </c>
      <c r="CB201" s="7">
        <v>6.8</v>
      </c>
      <c r="CC201" s="7">
        <v>5.4</v>
      </c>
      <c r="CD201" s="7">
        <v>-8.5</v>
      </c>
      <c r="CE201" s="7">
        <v>7.9</v>
      </c>
      <c r="CF201" s="7">
        <v>-0.1</v>
      </c>
      <c r="CG201" s="7">
        <v>100.4</v>
      </c>
      <c r="CH201" s="7">
        <v>14.8</v>
      </c>
      <c r="CI201" s="7">
        <v>12.2</v>
      </c>
      <c r="CJ201" s="7">
        <v>4.5999999999999996</v>
      </c>
      <c r="CK201" s="7">
        <v>19.100000000000001</v>
      </c>
      <c r="CL201" s="7">
        <v>25.5</v>
      </c>
      <c r="CM201" s="7">
        <v>25.6</v>
      </c>
      <c r="CN201" s="7">
        <v>35.299999999999997</v>
      </c>
      <c r="CO201" s="7">
        <v>17.399999999999999</v>
      </c>
      <c r="CP201" s="7">
        <v>35.9</v>
      </c>
      <c r="CQ201" s="7">
        <v>39.4</v>
      </c>
      <c r="CR201" s="7">
        <v>7.5</v>
      </c>
      <c r="CS201" s="7">
        <v>5.7</v>
      </c>
      <c r="CT201" s="7">
        <v>30.5</v>
      </c>
      <c r="CU201" s="7">
        <v>7.8</v>
      </c>
      <c r="CV201" s="7">
        <v>1.1000000000000001</v>
      </c>
      <c r="CW201" s="7">
        <v>10.6</v>
      </c>
      <c r="CX201" s="7">
        <v>10.6</v>
      </c>
      <c r="CY201" s="7">
        <v>10.9</v>
      </c>
      <c r="CZ201" s="7">
        <v>10.7</v>
      </c>
      <c r="DA201" s="7">
        <v>10.3</v>
      </c>
      <c r="DB201" s="7">
        <v>8.5</v>
      </c>
      <c r="DC201" s="7">
        <v>8.8000000000000007</v>
      </c>
      <c r="DD201" s="7">
        <v>4.4000000000000004</v>
      </c>
      <c r="DE201" s="7">
        <v>10.199999999999999</v>
      </c>
      <c r="DF201" s="9">
        <f>1/3*DF199+2/3*DF202</f>
        <v>7.8433333333333328</v>
      </c>
      <c r="DG201" s="9">
        <f>1/3*DG199+2/3*DG202</f>
        <v>7.4599999999999991</v>
      </c>
      <c r="DH201" s="7">
        <v>24.22</v>
      </c>
      <c r="DI201" s="7">
        <v>13.1</v>
      </c>
      <c r="DJ201" s="7">
        <v>-16.07</v>
      </c>
      <c r="DK201" s="7">
        <v>-8.73</v>
      </c>
      <c r="DL201" s="7">
        <v>-1582.3281030000001</v>
      </c>
      <c r="DM201" s="7">
        <v>31851.67</v>
      </c>
      <c r="DN201" s="7">
        <v>7.4</v>
      </c>
      <c r="DO201" s="7">
        <v>25.3</v>
      </c>
      <c r="DP201" s="7">
        <v>11.4</v>
      </c>
      <c r="DQ201" s="7">
        <v>13</v>
      </c>
      <c r="DR201" s="7">
        <v>17.18</v>
      </c>
      <c r="DS201" s="7">
        <v>-25.99</v>
      </c>
      <c r="DT201" s="7">
        <v>27.85</v>
      </c>
      <c r="DU201" s="7">
        <v>91.36</v>
      </c>
      <c r="DV201" s="7">
        <v>-71.28</v>
      </c>
      <c r="DW201" s="7">
        <v>3245.86</v>
      </c>
      <c r="DX201" s="7">
        <v>106.8</v>
      </c>
      <c r="DY201" s="7">
        <v>13.77</v>
      </c>
      <c r="DZ201" s="7">
        <v>12.3</v>
      </c>
      <c r="EA201" s="7">
        <v>2.25</v>
      </c>
      <c r="EB201" s="7">
        <v>2.0649999999999999</v>
      </c>
      <c r="EC201" s="7">
        <v>2.7501000000000002</v>
      </c>
      <c r="ED201" s="7">
        <v>2.7715999999999998</v>
      </c>
      <c r="EE201" s="7">
        <v>4.3</v>
      </c>
      <c r="EF201" s="9">
        <f>EF199+2/4*(EF203-EF199)</f>
        <v>2.59</v>
      </c>
      <c r="EG201" s="7">
        <v>2.4849999999999999</v>
      </c>
      <c r="EH201" s="7">
        <v>2.5158999999999998</v>
      </c>
      <c r="EI201" s="7">
        <v>2.5224000000000002</v>
      </c>
      <c r="EJ201" s="7">
        <v>2.6006</v>
      </c>
      <c r="EK201" s="7">
        <v>2.7694999999999999</v>
      </c>
      <c r="EL201" s="7">
        <v>2.8620000000000001</v>
      </c>
      <c r="EM201" s="7">
        <v>1.3397730000000001</v>
      </c>
      <c r="EN201" s="7">
        <v>-0.8</v>
      </c>
      <c r="EO201" s="7">
        <v>98.7</v>
      </c>
      <c r="EP201" s="7">
        <v>6.8</v>
      </c>
      <c r="EQ201" s="7">
        <v>3.7</v>
      </c>
      <c r="ER201" s="7">
        <v>6.1333333333333302</v>
      </c>
      <c r="ES201" s="7">
        <v>7.9666666666666597</v>
      </c>
      <c r="ET201" s="7">
        <v>3.8333333333333299</v>
      </c>
      <c r="EU201" s="7">
        <v>5.7666666666666604</v>
      </c>
      <c r="EV201" s="7">
        <v>7.6333333333333302</v>
      </c>
      <c r="EW201" s="7">
        <v>7.86666666666666</v>
      </c>
      <c r="EX201" s="7">
        <v>6.8333333333333304</v>
      </c>
      <c r="EY201" s="7">
        <v>7.4</v>
      </c>
      <c r="EZ201" s="7">
        <v>4.6333333333333302</v>
      </c>
      <c r="FA201" s="7">
        <v>9.0333333333333297</v>
      </c>
      <c r="FB201" s="7">
        <v>7.6333333333333302</v>
      </c>
      <c r="FC201" s="7">
        <v>4.2915999999999999</v>
      </c>
      <c r="FD201" s="7">
        <v>2.4327999999999999</v>
      </c>
      <c r="FE201" s="7">
        <v>6.3118666666666599</v>
      </c>
      <c r="FF201" s="7">
        <v>2.5154666666666601</v>
      </c>
      <c r="FG201" s="7">
        <v>-408.16820999999999</v>
      </c>
      <c r="FH201" s="7">
        <v>-1.4238966666666599</v>
      </c>
      <c r="FI201" s="7">
        <v>2388.1704746666601</v>
      </c>
      <c r="FJ201" s="7">
        <v>2.3843443333333298</v>
      </c>
      <c r="FK201" s="7">
        <v>-2288.1704746666601</v>
      </c>
      <c r="FL201" s="7">
        <v>-3.8082410000000002</v>
      </c>
      <c r="FM201" s="7">
        <v>4.7161876666666602</v>
      </c>
      <c r="FN201" s="7">
        <v>-2.0990813333333298</v>
      </c>
      <c r="FO201" s="7">
        <v>-0.34558166666666601</v>
      </c>
      <c r="FP201" s="7">
        <v>1.3590576666666601</v>
      </c>
      <c r="FQ201" s="7">
        <v>19721.028016666602</v>
      </c>
      <c r="FR201" s="7">
        <v>237.23333333333301</v>
      </c>
      <c r="FS201" s="7">
        <v>43.1666666666666</v>
      </c>
      <c r="FT201" s="7">
        <v>157.06666666666601</v>
      </c>
      <c r="FU201" s="7">
        <v>37</v>
      </c>
      <c r="FV201" s="7">
        <v>15.9</v>
      </c>
      <c r="FW201" s="7">
        <v>21.1</v>
      </c>
      <c r="FX201" s="7">
        <v>76.5</v>
      </c>
      <c r="FY201" s="7">
        <v>66.099999999999994</v>
      </c>
      <c r="FZ201" s="7">
        <v>7.8433333333333302</v>
      </c>
      <c r="GA201" s="7">
        <v>7.46</v>
      </c>
    </row>
    <row r="202" spans="1:183" x14ac:dyDescent="0.3">
      <c r="A202" s="6">
        <v>42643</v>
      </c>
      <c r="B202" s="7">
        <v>6.1</v>
      </c>
      <c r="C202" s="7">
        <v>0.1</v>
      </c>
      <c r="D202" s="7">
        <v>6.5</v>
      </c>
      <c r="E202" s="7">
        <v>7.3</v>
      </c>
      <c r="F202" s="7">
        <v>3.3</v>
      </c>
      <c r="G202" s="7">
        <v>6.4</v>
      </c>
      <c r="H202" s="7">
        <v>6.2</v>
      </c>
      <c r="I202" s="7">
        <v>6.4</v>
      </c>
      <c r="J202" s="7">
        <v>0.45</v>
      </c>
      <c r="K202" s="7">
        <v>6.8</v>
      </c>
      <c r="L202" s="7">
        <v>6.8714079999999997</v>
      </c>
      <c r="M202" s="7">
        <v>2.8490150000000001</v>
      </c>
      <c r="N202" s="7">
        <v>1.5347420000000001</v>
      </c>
      <c r="O202" s="7">
        <v>14.906599999999999</v>
      </c>
      <c r="P202" s="7">
        <v>24.918747</v>
      </c>
      <c r="Q202" s="7">
        <v>7</v>
      </c>
      <c r="R202" s="7">
        <v>9.6999999999999993</v>
      </c>
      <c r="S202" s="7">
        <v>9.6999999999999993</v>
      </c>
      <c r="T202" s="7">
        <v>3.4</v>
      </c>
      <c r="U202" s="7">
        <v>7.7</v>
      </c>
      <c r="V202" s="7">
        <v>8.6999999999999993</v>
      </c>
      <c r="W202" s="7">
        <v>0.7</v>
      </c>
      <c r="X202" s="7">
        <v>-0.8</v>
      </c>
      <c r="Y202" s="7">
        <v>50.4</v>
      </c>
      <c r="Z202" s="7">
        <v>52.8</v>
      </c>
      <c r="AA202" s="7">
        <v>53.7</v>
      </c>
      <c r="AB202" s="7">
        <v>50.1</v>
      </c>
      <c r="AC202" s="7">
        <v>52</v>
      </c>
      <c r="AD202" s="7">
        <v>8.3699999999999992</v>
      </c>
      <c r="AE202" s="7">
        <v>8.1999999999999993</v>
      </c>
      <c r="AF202" s="7">
        <v>7.8</v>
      </c>
      <c r="AG202" s="7">
        <v>18.399999999999999</v>
      </c>
      <c r="AH202" s="7">
        <v>14.7</v>
      </c>
      <c r="AI202" s="7">
        <v>6.1</v>
      </c>
      <c r="AJ202" s="7">
        <v>5.9</v>
      </c>
      <c r="AK202" s="7">
        <v>17.899999999999999</v>
      </c>
      <c r="AL202" s="7">
        <v>8.4</v>
      </c>
      <c r="AM202" s="7">
        <v>-21</v>
      </c>
      <c r="AN202" s="7">
        <v>0</v>
      </c>
      <c r="AO202" s="7">
        <v>33.200000000000003</v>
      </c>
      <c r="AP202" s="7">
        <v>9.6999999999999993</v>
      </c>
      <c r="AQ202" s="7">
        <v>1.2</v>
      </c>
      <c r="AR202" s="7">
        <v>10.7</v>
      </c>
      <c r="AS202" s="7">
        <v>21.8</v>
      </c>
      <c r="AT202" s="7">
        <v>3.3</v>
      </c>
      <c r="AU202" s="7">
        <v>11.1</v>
      </c>
      <c r="AV202" s="7">
        <v>17.5</v>
      </c>
      <c r="AW202" s="7">
        <v>3.1</v>
      </c>
      <c r="AX202" s="7">
        <v>39.200000000000003</v>
      </c>
      <c r="AY202" s="7">
        <v>57.6</v>
      </c>
      <c r="AZ202" s="7">
        <v>20.100000000000001</v>
      </c>
      <c r="BA202" s="7">
        <v>-20.9</v>
      </c>
      <c r="BB202" s="7">
        <v>3.1</v>
      </c>
      <c r="BC202" s="7">
        <v>16.100000000000001</v>
      </c>
      <c r="BD202" s="7">
        <v>0</v>
      </c>
      <c r="BE202" s="7">
        <v>-3.1</v>
      </c>
      <c r="BF202" s="7">
        <v>11.9</v>
      </c>
      <c r="BG202" s="7">
        <v>-9.8000000000000007</v>
      </c>
      <c r="BH202" s="7">
        <v>21.6</v>
      </c>
      <c r="BI202" s="7">
        <v>-8.3000000000000007</v>
      </c>
      <c r="BJ202" s="7">
        <v>6.3</v>
      </c>
      <c r="BK202" s="7">
        <v>25.3</v>
      </c>
      <c r="BL202" s="7">
        <v>18.8</v>
      </c>
      <c r="BM202" s="7">
        <v>24</v>
      </c>
      <c r="BN202" s="7">
        <v>8.6999999999999993</v>
      </c>
      <c r="BO202" s="7">
        <v>21.1</v>
      </c>
      <c r="BP202" s="7">
        <v>22.5</v>
      </c>
      <c r="BQ202" s="7">
        <v>13.6</v>
      </c>
      <c r="BR202" s="7">
        <v>17.9175</v>
      </c>
      <c r="BS202" s="7">
        <v>7.7</v>
      </c>
      <c r="BT202" s="7">
        <v>22.6</v>
      </c>
      <c r="BU202" s="7">
        <v>9.1</v>
      </c>
      <c r="BV202" s="7">
        <v>1.2</v>
      </c>
      <c r="BW202" s="7">
        <v>56.9</v>
      </c>
      <c r="BX202" s="7">
        <v>5.8</v>
      </c>
      <c r="BY202" s="7">
        <v>5.0999999999999996</v>
      </c>
      <c r="BZ202" s="7">
        <v>6</v>
      </c>
      <c r="CA202" s="7">
        <v>7.3</v>
      </c>
      <c r="CB202" s="7">
        <v>7.4</v>
      </c>
      <c r="CC202" s="7">
        <v>5.8</v>
      </c>
      <c r="CD202" s="7">
        <v>-6.1</v>
      </c>
      <c r="CE202" s="7">
        <v>13.3</v>
      </c>
      <c r="CF202" s="7">
        <v>1.4</v>
      </c>
      <c r="CG202" s="7">
        <v>100.54</v>
      </c>
      <c r="CH202" s="7">
        <v>15.5</v>
      </c>
      <c r="CI202" s="7">
        <v>6.8</v>
      </c>
      <c r="CJ202" s="7">
        <v>3.2</v>
      </c>
      <c r="CK202" s="7">
        <v>12.1</v>
      </c>
      <c r="CL202" s="7">
        <v>26.9</v>
      </c>
      <c r="CM202" s="7">
        <v>27.1</v>
      </c>
      <c r="CN202" s="7">
        <v>33.5</v>
      </c>
      <c r="CO202" s="7">
        <v>19</v>
      </c>
      <c r="CP202" s="7">
        <v>35.299999999999997</v>
      </c>
      <c r="CQ202" s="7">
        <v>43</v>
      </c>
      <c r="CR202" s="7">
        <v>9.3000000000000007</v>
      </c>
      <c r="CS202" s="7">
        <v>7.2</v>
      </c>
      <c r="CT202" s="7">
        <v>32.9</v>
      </c>
      <c r="CU202" s="7">
        <v>9.6999999999999993</v>
      </c>
      <c r="CV202" s="7">
        <v>1.9</v>
      </c>
      <c r="CW202" s="7">
        <v>10.7</v>
      </c>
      <c r="CX202" s="7">
        <v>10.7</v>
      </c>
      <c r="CY202" s="7">
        <v>11</v>
      </c>
      <c r="CZ202" s="7">
        <v>10.7</v>
      </c>
      <c r="DA202" s="7">
        <v>10.6</v>
      </c>
      <c r="DB202" s="7">
        <v>8.8000000000000007</v>
      </c>
      <c r="DC202" s="7">
        <v>9</v>
      </c>
      <c r="DD202" s="7">
        <v>6</v>
      </c>
      <c r="DE202" s="7">
        <v>9.6</v>
      </c>
      <c r="DF202" s="7">
        <v>7.76</v>
      </c>
      <c r="DG202" s="7">
        <v>7.42</v>
      </c>
      <c r="DH202" s="7">
        <v>26.14</v>
      </c>
      <c r="DI202" s="7">
        <v>13.1</v>
      </c>
      <c r="DJ202" s="7">
        <v>-32.17</v>
      </c>
      <c r="DK202" s="7">
        <v>-8.49</v>
      </c>
      <c r="DL202" s="7">
        <v>-1435.610844</v>
      </c>
      <c r="DM202" s="7">
        <v>31663.82</v>
      </c>
      <c r="DN202" s="7">
        <v>6.6</v>
      </c>
      <c r="DO202" s="7">
        <v>24.7</v>
      </c>
      <c r="DP202" s="7">
        <v>11.5</v>
      </c>
      <c r="DQ202" s="7">
        <v>13</v>
      </c>
      <c r="DR202" s="7">
        <v>16.190000000000001</v>
      </c>
      <c r="DS202" s="7">
        <v>-36.020000000000003</v>
      </c>
      <c r="DT202" s="7">
        <v>49.86</v>
      </c>
      <c r="DU202" s="7">
        <v>51.02</v>
      </c>
      <c r="DV202" s="7">
        <v>-0.73</v>
      </c>
      <c r="DW202" s="7">
        <v>-99.81</v>
      </c>
      <c r="DX202" s="7">
        <v>101.75</v>
      </c>
      <c r="DY202" s="7">
        <v>28.91</v>
      </c>
      <c r="DZ202" s="7">
        <v>12.5</v>
      </c>
      <c r="EA202" s="7">
        <v>2.25</v>
      </c>
      <c r="EB202" s="7">
        <v>2.327</v>
      </c>
      <c r="EC202" s="7">
        <v>2.9165999999999999</v>
      </c>
      <c r="ED202" s="7">
        <v>2.82</v>
      </c>
      <c r="EE202" s="7">
        <v>4.3</v>
      </c>
      <c r="EF202" s="9">
        <f>EF199+3/4*(EF203-EF199)</f>
        <v>2.6949999999999998</v>
      </c>
      <c r="EG202" s="7">
        <v>2.54</v>
      </c>
      <c r="EH202" s="7">
        <v>2.5512000000000001</v>
      </c>
      <c r="EI202" s="7">
        <v>2.5575000000000001</v>
      </c>
      <c r="EJ202" s="7">
        <v>2.6343000000000001</v>
      </c>
      <c r="EK202" s="7">
        <v>2.7753999999999999</v>
      </c>
      <c r="EL202" s="7">
        <v>3</v>
      </c>
      <c r="EM202" s="7">
        <v>1.920226</v>
      </c>
      <c r="EN202" s="7">
        <v>0.1</v>
      </c>
      <c r="EO202" s="7">
        <v>100.2</v>
      </c>
      <c r="EP202" s="7">
        <v>6.8</v>
      </c>
      <c r="EQ202" s="7">
        <v>4</v>
      </c>
      <c r="ER202" s="7">
        <v>6.1</v>
      </c>
      <c r="ES202" s="7">
        <v>7.9999999999999902</v>
      </c>
      <c r="ET202" s="7">
        <v>4.0999999999999996</v>
      </c>
      <c r="EU202" s="7">
        <v>5.7999999999999901</v>
      </c>
      <c r="EV202" s="7">
        <v>7.2</v>
      </c>
      <c r="EW202" s="7">
        <v>7.9999999999999902</v>
      </c>
      <c r="EX202" s="7">
        <v>7.2</v>
      </c>
      <c r="EY202" s="7">
        <v>7.3</v>
      </c>
      <c r="EZ202" s="7">
        <v>4.7</v>
      </c>
      <c r="FA202" s="7">
        <v>9.1</v>
      </c>
      <c r="FB202" s="7">
        <v>7.5</v>
      </c>
      <c r="FC202" s="7">
        <v>4.4648000000000003</v>
      </c>
      <c r="FD202" s="7">
        <v>2.4922</v>
      </c>
      <c r="FE202" s="7">
        <v>6.6407999999999898</v>
      </c>
      <c r="FF202" s="7">
        <v>2.5098999999999898</v>
      </c>
      <c r="FG202" s="7">
        <v>-616.24641999999994</v>
      </c>
      <c r="FH202" s="7">
        <v>-2.1502259999999902</v>
      </c>
      <c r="FI202" s="7">
        <v>-116.851921000001</v>
      </c>
      <c r="FJ202" s="7">
        <v>2.5125799999999998</v>
      </c>
      <c r="FK202" s="7">
        <v>216.851921000001</v>
      </c>
      <c r="FL202" s="7">
        <v>-4.6628059999999998</v>
      </c>
      <c r="FM202" s="7">
        <v>4.8294539999999904</v>
      </c>
      <c r="FN202" s="7">
        <v>-2.2182970000000002</v>
      </c>
      <c r="FO202" s="7">
        <v>-0.19741599999999901</v>
      </c>
      <c r="FP202" s="7">
        <v>1.4422089999999901</v>
      </c>
      <c r="FQ202" s="7">
        <v>19879.4899</v>
      </c>
      <c r="FR202" s="7">
        <v>237.9</v>
      </c>
      <c r="FS202" s="7">
        <v>43.699999999999903</v>
      </c>
      <c r="FT202" s="7">
        <v>157.1</v>
      </c>
      <c r="FU202" s="7">
        <v>37.1</v>
      </c>
      <c r="FV202" s="7">
        <v>16</v>
      </c>
      <c r="FW202" s="7">
        <v>21.1</v>
      </c>
      <c r="FX202" s="7">
        <v>76.400000000000006</v>
      </c>
      <c r="FY202" s="7">
        <v>65.900000000000006</v>
      </c>
      <c r="FZ202" s="7">
        <v>7.76</v>
      </c>
      <c r="GA202" s="7">
        <v>7.42</v>
      </c>
    </row>
    <row r="203" spans="1:183" x14ac:dyDescent="0.3">
      <c r="A203" s="6">
        <v>42674</v>
      </c>
      <c r="B203" s="7">
        <v>6.1</v>
      </c>
      <c r="C203" s="7">
        <v>-2.2000000000000002</v>
      </c>
      <c r="D203" s="7">
        <v>6.7</v>
      </c>
      <c r="E203" s="7">
        <v>7.9</v>
      </c>
      <c r="F203" s="7">
        <v>3.2</v>
      </c>
      <c r="G203" s="7">
        <v>6.8</v>
      </c>
      <c r="H203" s="7">
        <v>4.8</v>
      </c>
      <c r="I203" s="7">
        <v>6.8</v>
      </c>
      <c r="J203" s="7">
        <v>0.5</v>
      </c>
      <c r="K203" s="7">
        <v>8</v>
      </c>
      <c r="L203" s="7">
        <v>6.9863350000000004</v>
      </c>
      <c r="M203" s="7">
        <v>10.560223000000001</v>
      </c>
      <c r="N203" s="7">
        <v>4.9600150000000003</v>
      </c>
      <c r="O203" s="7">
        <v>13.528649</v>
      </c>
      <c r="P203" s="7">
        <v>12.241142</v>
      </c>
      <c r="Q203" s="7">
        <v>11.2</v>
      </c>
      <c r="R203" s="7">
        <v>10.199999999999999</v>
      </c>
      <c r="S203" s="7">
        <v>10.7</v>
      </c>
      <c r="T203" s="7">
        <v>4.9000000000000004</v>
      </c>
      <c r="U203" s="7">
        <v>9.8000000000000007</v>
      </c>
      <c r="V203" s="7">
        <v>9.4</v>
      </c>
      <c r="W203" s="7">
        <v>1.4</v>
      </c>
      <c r="X203" s="7">
        <v>-0.3</v>
      </c>
      <c r="Y203" s="7">
        <v>51.2</v>
      </c>
      <c r="Z203" s="7">
        <v>53.3</v>
      </c>
      <c r="AA203" s="7">
        <v>54</v>
      </c>
      <c r="AB203" s="7">
        <v>51.2</v>
      </c>
      <c r="AC203" s="7">
        <v>52.4</v>
      </c>
      <c r="AD203" s="7">
        <v>10.92</v>
      </c>
      <c r="AE203" s="7">
        <v>8.3000000000000007</v>
      </c>
      <c r="AF203" s="7">
        <v>8</v>
      </c>
      <c r="AG203" s="7">
        <v>17.899999999999999</v>
      </c>
      <c r="AH203" s="7">
        <v>13.2</v>
      </c>
      <c r="AI203" s="7">
        <v>6.6</v>
      </c>
      <c r="AJ203" s="7">
        <v>5.4</v>
      </c>
      <c r="AK203" s="7">
        <v>16.100000000000001</v>
      </c>
      <c r="AL203" s="7">
        <v>7.9</v>
      </c>
      <c r="AM203" s="7">
        <v>-20.2</v>
      </c>
      <c r="AN203" s="7">
        <v>-0.3</v>
      </c>
      <c r="AO203" s="7">
        <v>32.5</v>
      </c>
      <c r="AP203" s="7">
        <v>9.4</v>
      </c>
      <c r="AQ203" s="7">
        <v>1.8</v>
      </c>
      <c r="AR203" s="7">
        <v>12.3</v>
      </c>
      <c r="AS203" s="7">
        <v>22</v>
      </c>
      <c r="AT203" s="7">
        <v>2.9</v>
      </c>
      <c r="AU203" s="7">
        <v>11.5</v>
      </c>
      <c r="AV203" s="7">
        <v>17.3</v>
      </c>
      <c r="AW203" s="7">
        <v>3.2</v>
      </c>
      <c r="AX203" s="7">
        <v>39</v>
      </c>
      <c r="AY203" s="7">
        <v>57.8</v>
      </c>
      <c r="AZ203" s="7">
        <v>20</v>
      </c>
      <c r="BA203" s="7">
        <v>-20.9</v>
      </c>
      <c r="BB203" s="7">
        <v>3.1</v>
      </c>
      <c r="BC203" s="7">
        <v>13.9</v>
      </c>
      <c r="BD203" s="7">
        <v>-5</v>
      </c>
      <c r="BE203" s="7">
        <v>-2.2000000000000002</v>
      </c>
      <c r="BF203" s="7">
        <v>12.1</v>
      </c>
      <c r="BG203" s="7">
        <v>-8.8000000000000007</v>
      </c>
      <c r="BH203" s="7">
        <v>18.8</v>
      </c>
      <c r="BI203" s="7">
        <v>-4.5</v>
      </c>
      <c r="BJ203" s="7">
        <v>6.6</v>
      </c>
      <c r="BK203" s="7">
        <v>29.1</v>
      </c>
      <c r="BL203" s="7">
        <v>20</v>
      </c>
      <c r="BM203" s="7">
        <v>24.1</v>
      </c>
      <c r="BN203" s="7">
        <v>6.5</v>
      </c>
      <c r="BO203" s="7">
        <v>21.9</v>
      </c>
      <c r="BP203" s="7">
        <v>21.2</v>
      </c>
      <c r="BQ203" s="7">
        <v>14.8</v>
      </c>
      <c r="BR203" s="7">
        <v>17.585000000000001</v>
      </c>
      <c r="BS203" s="7">
        <v>7.6</v>
      </c>
      <c r="BT203" s="7">
        <v>21.8</v>
      </c>
      <c r="BU203" s="7">
        <v>9.1</v>
      </c>
      <c r="BV203" s="7">
        <v>4.7</v>
      </c>
      <c r="BW203" s="7">
        <v>48.4</v>
      </c>
      <c r="BX203" s="7">
        <v>6.6</v>
      </c>
      <c r="BY203" s="7">
        <v>5.9</v>
      </c>
      <c r="BZ203" s="7">
        <v>6.2</v>
      </c>
      <c r="CA203" s="7">
        <v>7.8</v>
      </c>
      <c r="CB203" s="7">
        <v>9.1</v>
      </c>
      <c r="CC203" s="7">
        <v>6.6</v>
      </c>
      <c r="CD203" s="7">
        <v>-5.5</v>
      </c>
      <c r="CE203" s="7">
        <v>16.7</v>
      </c>
      <c r="CF203" s="7">
        <v>3.9</v>
      </c>
      <c r="CG203" s="7">
        <v>100.75</v>
      </c>
      <c r="CH203" s="7">
        <v>15.5</v>
      </c>
      <c r="CI203" s="7">
        <v>8.1</v>
      </c>
      <c r="CJ203" s="7">
        <v>3.3</v>
      </c>
      <c r="CK203" s="7">
        <v>6.6</v>
      </c>
      <c r="CL203" s="7">
        <v>26.8</v>
      </c>
      <c r="CM203" s="7">
        <v>27</v>
      </c>
      <c r="CN203" s="7">
        <v>36.1</v>
      </c>
      <c r="CO203" s="7">
        <v>19.3</v>
      </c>
      <c r="CP203" s="7">
        <v>35.700000000000003</v>
      </c>
      <c r="CQ203" s="7">
        <v>42.7</v>
      </c>
      <c r="CR203" s="7">
        <v>10.4</v>
      </c>
      <c r="CS203" s="7">
        <v>7.7</v>
      </c>
      <c r="CT203" s="7">
        <v>32.299999999999997</v>
      </c>
      <c r="CU203" s="7">
        <v>10.5</v>
      </c>
      <c r="CV203" s="7">
        <v>2.4</v>
      </c>
      <c r="CW203" s="7">
        <v>10</v>
      </c>
      <c r="CX203" s="7">
        <v>10</v>
      </c>
      <c r="CY203" s="7">
        <v>10.3</v>
      </c>
      <c r="CZ203" s="7">
        <v>10.1</v>
      </c>
      <c r="DA203" s="7">
        <v>10</v>
      </c>
      <c r="DB203" s="7">
        <v>7.5</v>
      </c>
      <c r="DC203" s="7">
        <v>7.7</v>
      </c>
      <c r="DD203" s="7">
        <v>4.7</v>
      </c>
      <c r="DE203" s="7">
        <v>8.8000000000000007</v>
      </c>
      <c r="DF203" s="9">
        <f>2/3*DF202+1/3*DF205</f>
        <v>7.7733333333333325</v>
      </c>
      <c r="DG203" s="9">
        <f>2/3*DG202+1/3*DG205</f>
        <v>7.5733333333333324</v>
      </c>
      <c r="DH203" s="7">
        <v>18.649999999999999</v>
      </c>
      <c r="DI203" s="7">
        <v>8.6999999999999993</v>
      </c>
      <c r="DJ203" s="7">
        <v>-21.41</v>
      </c>
      <c r="DK203" s="7">
        <v>-8.19</v>
      </c>
      <c r="DL203" s="7">
        <v>-1290.3885990000001</v>
      </c>
      <c r="DM203" s="7">
        <v>31206.55</v>
      </c>
      <c r="DN203" s="7">
        <v>7.2</v>
      </c>
      <c r="DO203" s="7">
        <v>23.9</v>
      </c>
      <c r="DP203" s="7">
        <v>11.6</v>
      </c>
      <c r="DQ203" s="7">
        <v>13.1</v>
      </c>
      <c r="DR203" s="7">
        <v>26.81</v>
      </c>
      <c r="DS203" s="7">
        <v>-94.59</v>
      </c>
      <c r="DT203" s="7">
        <v>59.77</v>
      </c>
      <c r="DU203" s="7">
        <v>159.19</v>
      </c>
      <c r="DV203" s="7">
        <v>-56.61</v>
      </c>
      <c r="DW203" s="7">
        <v>109.16</v>
      </c>
      <c r="DX203" s="7">
        <v>654.71</v>
      </c>
      <c r="DY203" s="7">
        <v>33.46</v>
      </c>
      <c r="DZ203" s="7">
        <v>12.7</v>
      </c>
      <c r="EA203" s="7">
        <v>2.25</v>
      </c>
      <c r="EB203" s="7">
        <v>2.2530000000000001</v>
      </c>
      <c r="EC203" s="7">
        <v>3.0531000000000001</v>
      </c>
      <c r="ED203" s="7">
        <v>3.1551</v>
      </c>
      <c r="EE203" s="7">
        <v>4.3</v>
      </c>
      <c r="EF203" s="7">
        <v>2.8</v>
      </c>
      <c r="EG203" s="7">
        <v>2.8367</v>
      </c>
      <c r="EH203" s="7">
        <v>2.7799</v>
      </c>
      <c r="EI203" s="7">
        <v>2.7458</v>
      </c>
      <c r="EJ203" s="7">
        <v>2.8018000000000001</v>
      </c>
      <c r="EK203" s="7">
        <v>2.9403000000000001</v>
      </c>
      <c r="EL203" s="7">
        <v>3.1507000000000001</v>
      </c>
      <c r="EM203" s="7">
        <v>2.0959469999999998</v>
      </c>
      <c r="EN203" s="7">
        <v>1.2</v>
      </c>
      <c r="EO203" s="7">
        <v>101.7</v>
      </c>
      <c r="EP203" s="7">
        <v>6.8333333333333304</v>
      </c>
      <c r="EQ203" s="7">
        <v>3.6333333333333302</v>
      </c>
      <c r="ER203" s="7">
        <v>6.0666666666666602</v>
      </c>
      <c r="ES203" s="7">
        <v>8.1666666666666607</v>
      </c>
      <c r="ET203" s="7">
        <v>3.7666666666666599</v>
      </c>
      <c r="EU203" s="7">
        <v>5.8</v>
      </c>
      <c r="EV203" s="7">
        <v>7.1333333333333302</v>
      </c>
      <c r="EW203" s="7">
        <v>8.0666666666666593</v>
      </c>
      <c r="EX203" s="7">
        <v>8.1666666666666607</v>
      </c>
      <c r="EY203" s="7">
        <v>7.5666666666666602</v>
      </c>
      <c r="EZ203" s="7">
        <v>4</v>
      </c>
      <c r="FA203" s="7">
        <v>8.6666666666666607</v>
      </c>
      <c r="FB203" s="7">
        <v>7.86666666666666</v>
      </c>
      <c r="FC203" s="7">
        <v>4.7473333333333301</v>
      </c>
      <c r="FD203" s="7">
        <v>2.6918333333333302</v>
      </c>
      <c r="FE203" s="7">
        <v>7.0651666666666602</v>
      </c>
      <c r="FF203" s="7">
        <v>2.6381666666666601</v>
      </c>
      <c r="FG203" s="7">
        <v>-680.70397666666599</v>
      </c>
      <c r="FH203" s="7">
        <v>-2.3062723333333301</v>
      </c>
      <c r="FI203" s="7">
        <v>-83.9614706666666</v>
      </c>
      <c r="FJ203" s="7">
        <v>1.83373133333333</v>
      </c>
      <c r="FK203" s="7">
        <v>183.961470666666</v>
      </c>
      <c r="FL203" s="7">
        <v>-4.1400036666666598</v>
      </c>
      <c r="FM203" s="7">
        <v>4.5274213333333302</v>
      </c>
      <c r="FN203" s="7">
        <v>-2.1841963333333299</v>
      </c>
      <c r="FO203" s="7">
        <v>-0.58717066666666695</v>
      </c>
      <c r="FP203" s="7">
        <v>1.481827</v>
      </c>
      <c r="FQ203" s="7">
        <v>19869.292743333299</v>
      </c>
      <c r="FR203" s="7">
        <v>238.2</v>
      </c>
      <c r="FS203" s="7">
        <v>44.033333333333303</v>
      </c>
      <c r="FT203" s="7">
        <v>157.266666666666</v>
      </c>
      <c r="FU203" s="7">
        <v>36.9</v>
      </c>
      <c r="FV203" s="7">
        <v>16</v>
      </c>
      <c r="FW203" s="7">
        <v>20.9</v>
      </c>
      <c r="FX203" s="7">
        <v>76.900000000000006</v>
      </c>
      <c r="FY203" s="7">
        <v>66.400000000000006</v>
      </c>
      <c r="FZ203" s="7">
        <v>7.7733333333333299</v>
      </c>
      <c r="GA203" s="7">
        <v>7.5733333333333297</v>
      </c>
    </row>
    <row r="204" spans="1:183" x14ac:dyDescent="0.3">
      <c r="A204" s="6">
        <v>42704</v>
      </c>
      <c r="B204" s="7">
        <v>6.2</v>
      </c>
      <c r="C204" s="7">
        <v>-2.9</v>
      </c>
      <c r="D204" s="7">
        <v>6.7</v>
      </c>
      <c r="E204" s="7">
        <v>9.9</v>
      </c>
      <c r="F204" s="7">
        <v>4.2</v>
      </c>
      <c r="G204" s="7">
        <v>6.6</v>
      </c>
      <c r="H204" s="7">
        <v>5.6</v>
      </c>
      <c r="I204" s="7">
        <v>6.4</v>
      </c>
      <c r="J204" s="7">
        <v>0.54</v>
      </c>
      <c r="K204" s="7">
        <v>7</v>
      </c>
      <c r="L204" s="7">
        <v>6.9668659999999996</v>
      </c>
      <c r="M204" s="7">
        <v>3.80043</v>
      </c>
      <c r="N204" s="7">
        <v>5.9503399999999997</v>
      </c>
      <c r="O204" s="7">
        <v>11.768772</v>
      </c>
      <c r="P204" s="7">
        <v>9.0427560000000007</v>
      </c>
      <c r="Q204" s="7">
        <v>13.9</v>
      </c>
      <c r="R204" s="7">
        <v>8.5</v>
      </c>
      <c r="S204" s="7">
        <v>14.5</v>
      </c>
      <c r="T204" s="7">
        <v>2.7</v>
      </c>
      <c r="U204" s="7">
        <v>14.5</v>
      </c>
      <c r="V204" s="7">
        <v>9</v>
      </c>
      <c r="W204" s="7">
        <v>3.1</v>
      </c>
      <c r="X204" s="7">
        <v>0.5</v>
      </c>
      <c r="Y204" s="7">
        <v>51.7</v>
      </c>
      <c r="Z204" s="7">
        <v>53.9</v>
      </c>
      <c r="AA204" s="7">
        <v>54.7</v>
      </c>
      <c r="AB204" s="7">
        <v>50.9</v>
      </c>
      <c r="AC204" s="7">
        <v>53.1</v>
      </c>
      <c r="AD204" s="7">
        <v>12.17</v>
      </c>
      <c r="AE204" s="7">
        <v>8.3000000000000007</v>
      </c>
      <c r="AF204" s="7">
        <v>8</v>
      </c>
      <c r="AG204" s="7">
        <v>17.2</v>
      </c>
      <c r="AH204" s="7">
        <v>12.8</v>
      </c>
      <c r="AI204" s="7">
        <v>6.5</v>
      </c>
      <c r="AJ204" s="7">
        <v>5.4</v>
      </c>
      <c r="AK204" s="7">
        <v>16.5</v>
      </c>
      <c r="AL204" s="7">
        <v>8.9</v>
      </c>
      <c r="AM204" s="7">
        <v>-20.399999999999999</v>
      </c>
      <c r="AN204" s="7">
        <v>-0.4</v>
      </c>
      <c r="AO204" s="7">
        <v>31.5</v>
      </c>
      <c r="AP204" s="7">
        <v>9.6</v>
      </c>
      <c r="AQ204" s="7">
        <v>1.4</v>
      </c>
      <c r="AR204" s="7">
        <v>12.3</v>
      </c>
      <c r="AS204" s="7">
        <v>21.9</v>
      </c>
      <c r="AT204" s="7">
        <v>3.3</v>
      </c>
      <c r="AU204" s="7">
        <v>11.3</v>
      </c>
      <c r="AV204" s="7">
        <v>17.3</v>
      </c>
      <c r="AW204" s="7">
        <v>3.2</v>
      </c>
      <c r="AX204" s="7">
        <v>39</v>
      </c>
      <c r="AY204" s="7">
        <v>57.8</v>
      </c>
      <c r="AZ204" s="7">
        <v>20.100000000000001</v>
      </c>
      <c r="BA204" s="7">
        <v>-20.2</v>
      </c>
      <c r="BB204" s="7">
        <v>3.6</v>
      </c>
      <c r="BC204" s="7">
        <v>13.2</v>
      </c>
      <c r="BD204" s="7">
        <v>-5.9</v>
      </c>
      <c r="BE204" s="7">
        <v>-2.7</v>
      </c>
      <c r="BF204" s="7">
        <v>11.7</v>
      </c>
      <c r="BG204" s="7">
        <v>-8.6999999999999993</v>
      </c>
      <c r="BH204" s="7">
        <v>17.100000000000001</v>
      </c>
      <c r="BI204" s="7">
        <v>-4.8</v>
      </c>
      <c r="BJ204" s="7">
        <v>6.5</v>
      </c>
      <c r="BK204" s="7">
        <v>28.6</v>
      </c>
      <c r="BL204" s="7">
        <v>18.100000000000001</v>
      </c>
      <c r="BM204" s="7">
        <v>23.9</v>
      </c>
      <c r="BN204" s="7">
        <v>5.0999999999999996</v>
      </c>
      <c r="BO204" s="7">
        <v>22.1</v>
      </c>
      <c r="BP204" s="7">
        <v>21.3</v>
      </c>
      <c r="BQ204" s="7">
        <v>16.5</v>
      </c>
      <c r="BR204" s="7">
        <v>17.213799999999999</v>
      </c>
      <c r="BS204" s="7">
        <v>6.1</v>
      </c>
      <c r="BT204" s="7">
        <v>21</v>
      </c>
      <c r="BU204" s="7">
        <v>9.1</v>
      </c>
      <c r="BV204" s="7">
        <v>0.9</v>
      </c>
      <c r="BW204" s="7">
        <v>76.459999999999994</v>
      </c>
      <c r="BX204" s="7">
        <v>6.5</v>
      </c>
      <c r="BY204" s="7">
        <v>6</v>
      </c>
      <c r="BZ204" s="7">
        <v>5</v>
      </c>
      <c r="CA204" s="7">
        <v>7.7</v>
      </c>
      <c r="CB204" s="7">
        <v>8.9</v>
      </c>
      <c r="CC204" s="7">
        <v>6.5</v>
      </c>
      <c r="CD204" s="7">
        <v>-4.3</v>
      </c>
      <c r="CE204" s="7">
        <v>21.4</v>
      </c>
      <c r="CF204" s="7">
        <v>4.2</v>
      </c>
      <c r="CG204" s="7">
        <v>100.88</v>
      </c>
      <c r="CH204" s="7">
        <v>15</v>
      </c>
      <c r="CI204" s="7">
        <v>7.6</v>
      </c>
      <c r="CJ204" s="7">
        <v>2.9</v>
      </c>
      <c r="CK204" s="7">
        <v>6.4</v>
      </c>
      <c r="CL204" s="7">
        <v>24.3</v>
      </c>
      <c r="CM204" s="7">
        <v>24.5</v>
      </c>
      <c r="CN204" s="7">
        <v>31.4</v>
      </c>
      <c r="CO204" s="7">
        <v>17.5</v>
      </c>
      <c r="CP204" s="7">
        <v>33.299999999999997</v>
      </c>
      <c r="CQ204" s="7">
        <v>38.700000000000003</v>
      </c>
      <c r="CR204" s="7">
        <v>10.8</v>
      </c>
      <c r="CS204" s="7">
        <v>7.9</v>
      </c>
      <c r="CT204" s="7">
        <v>30.7</v>
      </c>
      <c r="CU204" s="7">
        <v>10.5</v>
      </c>
      <c r="CV204" s="7">
        <v>2.9</v>
      </c>
      <c r="CW204" s="7">
        <v>10.8</v>
      </c>
      <c r="CX204" s="7">
        <v>10.8</v>
      </c>
      <c r="CY204" s="7">
        <v>11</v>
      </c>
      <c r="CZ204" s="7">
        <v>10.9</v>
      </c>
      <c r="DA204" s="7">
        <v>10.1</v>
      </c>
      <c r="DB204" s="7">
        <v>9.5</v>
      </c>
      <c r="DC204" s="7">
        <v>9.8000000000000007</v>
      </c>
      <c r="DD204" s="7">
        <v>4.9000000000000004</v>
      </c>
      <c r="DE204" s="7">
        <v>9.1999999999999993</v>
      </c>
      <c r="DF204" s="9">
        <f>1/3*DF202+2/3*DF205</f>
        <v>7.7866666666666653</v>
      </c>
      <c r="DG204" s="9">
        <f>1/3*DG202+2/3*DG205</f>
        <v>7.7266666666666666</v>
      </c>
      <c r="DH204" s="7">
        <v>16.55</v>
      </c>
      <c r="DI204" s="7">
        <v>13.1</v>
      </c>
      <c r="DJ204" s="7">
        <v>-20.18</v>
      </c>
      <c r="DK204" s="7">
        <v>-7.27</v>
      </c>
      <c r="DL204" s="7">
        <v>-1587.206989</v>
      </c>
      <c r="DM204" s="7">
        <v>30515.98</v>
      </c>
      <c r="DN204" s="7">
        <v>7.6</v>
      </c>
      <c r="DO204" s="7">
        <v>22.7</v>
      </c>
      <c r="DP204" s="7">
        <v>11.4</v>
      </c>
      <c r="DQ204" s="7">
        <v>13.1</v>
      </c>
      <c r="DR204" s="7">
        <v>12.09</v>
      </c>
      <c r="DS204" s="7">
        <v>-86.74</v>
      </c>
      <c r="DT204" s="7">
        <v>67.790000000000006</v>
      </c>
      <c r="DU204" s="7">
        <v>76.8</v>
      </c>
      <c r="DV204" s="7">
        <v>-66.95</v>
      </c>
      <c r="DW204" s="7">
        <v>-51.92</v>
      </c>
      <c r="DX204" s="7">
        <v>-19.649999999999999</v>
      </c>
      <c r="DY204" s="7">
        <v>-201.09</v>
      </c>
      <c r="DZ204" s="7">
        <v>13.3</v>
      </c>
      <c r="EA204" s="7">
        <v>2.25</v>
      </c>
      <c r="EB204" s="7">
        <v>2.3159999999999998</v>
      </c>
      <c r="EC204" s="7">
        <v>3.2526000000000002</v>
      </c>
      <c r="ED204" s="7">
        <v>3.5960999999999999</v>
      </c>
      <c r="EE204" s="7">
        <v>4.3</v>
      </c>
      <c r="EF204" s="7">
        <v>2.93</v>
      </c>
      <c r="EG204" s="7">
        <v>3.125</v>
      </c>
      <c r="EH204" s="7">
        <v>3.2149999999999999</v>
      </c>
      <c r="EI204" s="7">
        <v>3.2048999999999999</v>
      </c>
      <c r="EJ204" s="7">
        <v>3.2884000000000002</v>
      </c>
      <c r="EK204" s="7">
        <v>3.4584999999999999</v>
      </c>
      <c r="EL204" s="7">
        <v>3.5627</v>
      </c>
      <c r="EM204" s="7">
        <v>2.2522579999999999</v>
      </c>
      <c r="EN204" s="7">
        <v>3.3</v>
      </c>
      <c r="EO204" s="7">
        <v>104.5</v>
      </c>
      <c r="EP204" s="7">
        <v>6.86666666666666</v>
      </c>
      <c r="EQ204" s="7">
        <v>3.2666666666666599</v>
      </c>
      <c r="ER204" s="7">
        <v>6.0333333333333297</v>
      </c>
      <c r="ES204" s="7">
        <v>8.3333333333333304</v>
      </c>
      <c r="ET204" s="7">
        <v>3.43333333333333</v>
      </c>
      <c r="EU204" s="7">
        <v>5.8</v>
      </c>
      <c r="EV204" s="7">
        <v>7.0666666666666602</v>
      </c>
      <c r="EW204" s="7">
        <v>8.1333333333333293</v>
      </c>
      <c r="EX204" s="7">
        <v>9.1333333333333293</v>
      </c>
      <c r="EY204" s="7">
        <v>7.8333333333333304</v>
      </c>
      <c r="EZ204" s="7">
        <v>3.3</v>
      </c>
      <c r="FA204" s="7">
        <v>8.2333333333333307</v>
      </c>
      <c r="FB204" s="7">
        <v>8.2333333333333307</v>
      </c>
      <c r="FC204" s="7">
        <v>5.0298666666666598</v>
      </c>
      <c r="FD204" s="7">
        <v>2.89146666666666</v>
      </c>
      <c r="FE204" s="7">
        <v>7.4895333333333296</v>
      </c>
      <c r="FF204" s="7">
        <v>2.76643333333333</v>
      </c>
      <c r="FG204" s="7">
        <v>-745.16153333333295</v>
      </c>
      <c r="FH204" s="7">
        <v>-2.4623186666666599</v>
      </c>
      <c r="FI204" s="7">
        <v>-51.071020333333301</v>
      </c>
      <c r="FJ204" s="7">
        <v>1.1548826666666601</v>
      </c>
      <c r="FK204" s="7">
        <v>151.071020333333</v>
      </c>
      <c r="FL204" s="7">
        <v>-3.6172013333333299</v>
      </c>
      <c r="FM204" s="7">
        <v>4.2253886666666602</v>
      </c>
      <c r="FN204" s="7">
        <v>-2.15009566666666</v>
      </c>
      <c r="FO204" s="7">
        <v>-0.97692533333333398</v>
      </c>
      <c r="FP204" s="7">
        <v>1.5214449999999999</v>
      </c>
      <c r="FQ204" s="7">
        <v>19859.095586666601</v>
      </c>
      <c r="FR204" s="7">
        <v>238.5</v>
      </c>
      <c r="FS204" s="7">
        <v>44.366666666666603</v>
      </c>
      <c r="FT204" s="7">
        <v>157.433333333333</v>
      </c>
      <c r="FU204" s="7">
        <v>36.700000000000003</v>
      </c>
      <c r="FV204" s="7">
        <v>16</v>
      </c>
      <c r="FW204" s="7">
        <v>20.7</v>
      </c>
      <c r="FX204" s="7">
        <v>77.400000000000006</v>
      </c>
      <c r="FY204" s="7">
        <v>66.900000000000006</v>
      </c>
      <c r="FZ204" s="7">
        <v>7.78666666666666</v>
      </c>
      <c r="GA204" s="7">
        <v>7.7266666666666604</v>
      </c>
    </row>
    <row r="205" spans="1:183" x14ac:dyDescent="0.3">
      <c r="A205" s="6">
        <v>42735</v>
      </c>
      <c r="B205" s="7">
        <v>6</v>
      </c>
      <c r="C205" s="7">
        <v>-2.5</v>
      </c>
      <c r="D205" s="7">
        <v>6.3</v>
      </c>
      <c r="E205" s="7">
        <v>8</v>
      </c>
      <c r="F205" s="7">
        <v>6.4</v>
      </c>
      <c r="G205" s="7">
        <v>6.5</v>
      </c>
      <c r="H205" s="7">
        <v>5.2</v>
      </c>
      <c r="I205" s="7">
        <v>5.2</v>
      </c>
      <c r="J205" s="7">
        <v>0.49</v>
      </c>
      <c r="K205" s="7">
        <v>6.9</v>
      </c>
      <c r="L205" s="7">
        <v>6.8790459999999998</v>
      </c>
      <c r="M205" s="7">
        <v>8.1363629999999993</v>
      </c>
      <c r="N205" s="7">
        <v>7.3741130000000004</v>
      </c>
      <c r="O205" s="7">
        <v>6.6789560000000003</v>
      </c>
      <c r="P205" s="7">
        <v>3.8346209999999998</v>
      </c>
      <c r="Q205" s="7">
        <v>9.8000000000000007</v>
      </c>
      <c r="R205" s="7">
        <v>13.8</v>
      </c>
      <c r="S205" s="7">
        <v>12.8</v>
      </c>
      <c r="T205" s="7">
        <v>8.6</v>
      </c>
      <c r="U205" s="7">
        <v>2.2999999999999998</v>
      </c>
      <c r="V205" s="7">
        <v>9.6</v>
      </c>
      <c r="W205" s="7">
        <v>5.5</v>
      </c>
      <c r="X205" s="7">
        <v>3.2</v>
      </c>
      <c r="Y205" s="7">
        <v>51.4</v>
      </c>
      <c r="Z205" s="7">
        <v>53.3</v>
      </c>
      <c r="AA205" s="7">
        <v>54.5</v>
      </c>
      <c r="AB205" s="7">
        <v>51.9</v>
      </c>
      <c r="AC205" s="7">
        <v>53.4</v>
      </c>
      <c r="AD205" s="7">
        <v>11.97</v>
      </c>
      <c r="AE205" s="7">
        <v>8.1</v>
      </c>
      <c r="AF205" s="7">
        <v>7.8</v>
      </c>
      <c r="AG205" s="7">
        <v>18.5</v>
      </c>
      <c r="AH205" s="7">
        <v>12.4</v>
      </c>
      <c r="AI205" s="7">
        <v>5.7</v>
      </c>
      <c r="AJ205" s="7">
        <v>5.8</v>
      </c>
      <c r="AK205" s="7">
        <v>17.100000000000001</v>
      </c>
      <c r="AL205" s="7">
        <v>9.9</v>
      </c>
      <c r="AM205" s="7">
        <v>-20.5</v>
      </c>
      <c r="AN205" s="7">
        <v>-0.1</v>
      </c>
      <c r="AO205" s="7">
        <v>30.6</v>
      </c>
      <c r="AP205" s="7">
        <v>9.3000000000000007</v>
      </c>
      <c r="AQ205" s="7">
        <v>2.1</v>
      </c>
      <c r="AR205" s="7">
        <v>11.4</v>
      </c>
      <c r="AS205" s="7">
        <v>21.1</v>
      </c>
      <c r="AT205" s="7">
        <v>3.5</v>
      </c>
      <c r="AU205" s="7">
        <v>10.9</v>
      </c>
      <c r="AV205" s="7">
        <v>17.2</v>
      </c>
      <c r="AW205" s="7">
        <v>3.2</v>
      </c>
      <c r="AX205" s="7">
        <v>38.9</v>
      </c>
      <c r="AY205" s="7">
        <v>58</v>
      </c>
      <c r="AZ205" s="7">
        <v>19.5</v>
      </c>
      <c r="BA205" s="7">
        <v>-20.399999999999999</v>
      </c>
      <c r="BB205" s="7">
        <v>4.2</v>
      </c>
      <c r="BC205" s="7">
        <v>11.3</v>
      </c>
      <c r="BD205" s="7">
        <v>-6.5</v>
      </c>
      <c r="BE205" s="7">
        <v>-4</v>
      </c>
      <c r="BF205" s="7">
        <v>9.5</v>
      </c>
      <c r="BG205" s="7">
        <v>-8.6</v>
      </c>
      <c r="BH205" s="7">
        <v>14.5</v>
      </c>
      <c r="BI205" s="7">
        <v>-4.2</v>
      </c>
      <c r="BJ205" s="7">
        <v>6.8</v>
      </c>
      <c r="BK205" s="7">
        <v>30.5</v>
      </c>
      <c r="BL205" s="7">
        <v>17.2</v>
      </c>
      <c r="BM205" s="7">
        <v>23.3</v>
      </c>
      <c r="BN205" s="7">
        <v>1.8</v>
      </c>
      <c r="BO205" s="7">
        <v>20.7</v>
      </c>
      <c r="BP205" s="7">
        <v>21.4</v>
      </c>
      <c r="BQ205" s="7">
        <v>16.399999999999999</v>
      </c>
      <c r="BR205" s="7">
        <v>15.714700000000001</v>
      </c>
      <c r="BS205" s="7">
        <v>4.3</v>
      </c>
      <c r="BT205" s="7">
        <v>20.9</v>
      </c>
      <c r="BU205" s="7">
        <v>10</v>
      </c>
      <c r="BV205" s="7">
        <v>5.7</v>
      </c>
      <c r="BW205" s="7">
        <v>-39.4</v>
      </c>
      <c r="BX205" s="7">
        <v>6.9</v>
      </c>
      <c r="BY205" s="7">
        <v>6.4</v>
      </c>
      <c r="BZ205" s="7">
        <v>5.2</v>
      </c>
      <c r="CA205" s="7">
        <v>8.4</v>
      </c>
      <c r="CB205" s="7">
        <v>8.9</v>
      </c>
      <c r="CC205" s="7">
        <v>6.9</v>
      </c>
      <c r="CD205" s="7">
        <v>-3.4</v>
      </c>
      <c r="CE205" s="7">
        <v>19.8</v>
      </c>
      <c r="CF205" s="7">
        <v>6.2</v>
      </c>
      <c r="CG205" s="7">
        <v>101.02</v>
      </c>
      <c r="CH205" s="7">
        <v>15.2</v>
      </c>
      <c r="CI205" s="7">
        <v>8.1</v>
      </c>
      <c r="CJ205" s="7">
        <v>3.2</v>
      </c>
      <c r="CK205" s="7">
        <v>6.1</v>
      </c>
      <c r="CL205" s="7">
        <v>22.5</v>
      </c>
      <c r="CM205" s="7">
        <v>22.4</v>
      </c>
      <c r="CN205" s="7">
        <v>31.4</v>
      </c>
      <c r="CO205" s="7">
        <v>16.8</v>
      </c>
      <c r="CP205" s="7">
        <v>30.8</v>
      </c>
      <c r="CQ205" s="7">
        <v>35.9</v>
      </c>
      <c r="CR205" s="7">
        <v>10.8</v>
      </c>
      <c r="CS205" s="7">
        <v>7.9</v>
      </c>
      <c r="CT205" s="7">
        <v>28.7</v>
      </c>
      <c r="CU205" s="7">
        <v>10.5</v>
      </c>
      <c r="CV205" s="7">
        <v>3.3</v>
      </c>
      <c r="CW205" s="7">
        <v>10.9</v>
      </c>
      <c r="CX205" s="7">
        <v>10.9</v>
      </c>
      <c r="CY205" s="7">
        <v>11.2</v>
      </c>
      <c r="CZ205" s="7">
        <v>10.9</v>
      </c>
      <c r="DA205" s="7">
        <v>10.6</v>
      </c>
      <c r="DB205" s="7">
        <v>9.8000000000000007</v>
      </c>
      <c r="DC205" s="7">
        <v>10</v>
      </c>
      <c r="DD205" s="7">
        <v>6.7</v>
      </c>
      <c r="DE205" s="7">
        <v>9.1999999999999993</v>
      </c>
      <c r="DF205" s="7">
        <v>7.8</v>
      </c>
      <c r="DG205" s="7">
        <v>7.88</v>
      </c>
      <c r="DH205" s="7">
        <v>9.4700000000000006</v>
      </c>
      <c r="DI205" s="7">
        <v>14.4</v>
      </c>
      <c r="DJ205" s="7">
        <v>-33.549999999999997</v>
      </c>
      <c r="DK205" s="7">
        <v>-6.77</v>
      </c>
      <c r="DL205" s="7">
        <v>-1866.6780980000001</v>
      </c>
      <c r="DM205" s="7">
        <v>30105.17</v>
      </c>
      <c r="DN205" s="7">
        <v>8.1</v>
      </c>
      <c r="DO205" s="7">
        <v>21.4</v>
      </c>
      <c r="DP205" s="7">
        <v>11.3</v>
      </c>
      <c r="DQ205" s="7">
        <v>13.5</v>
      </c>
      <c r="DR205" s="7">
        <v>73.97</v>
      </c>
      <c r="DS205" s="7">
        <v>-148.15</v>
      </c>
      <c r="DT205" s="7">
        <v>74.87</v>
      </c>
      <c r="DU205" s="7">
        <v>56.14</v>
      </c>
      <c r="DV205" s="7">
        <v>-2.9</v>
      </c>
      <c r="DW205" s="7">
        <v>-541.89</v>
      </c>
      <c r="DX205" s="7">
        <v>-22.16</v>
      </c>
      <c r="DY205" s="7">
        <v>-20.73</v>
      </c>
      <c r="DZ205" s="7">
        <v>12.8</v>
      </c>
      <c r="EA205" s="7">
        <v>2.25</v>
      </c>
      <c r="EB205" s="7">
        <v>2.23</v>
      </c>
      <c r="EC205" s="7">
        <v>4.8101000000000003</v>
      </c>
      <c r="ED205" s="7">
        <v>4.5688000000000004</v>
      </c>
      <c r="EE205" s="7">
        <v>4.3</v>
      </c>
      <c r="EF205" s="7">
        <v>3.1</v>
      </c>
      <c r="EG205" s="7">
        <v>3.2</v>
      </c>
      <c r="EH205" s="7">
        <v>3.27</v>
      </c>
      <c r="EI205" s="7">
        <v>3.33</v>
      </c>
      <c r="EJ205" s="7">
        <v>3.6231</v>
      </c>
      <c r="EK205" s="7">
        <v>3.7888000000000002</v>
      </c>
      <c r="EL205" s="7">
        <v>4.51</v>
      </c>
      <c r="EM205" s="7">
        <v>2.0765449999999999</v>
      </c>
      <c r="EN205" s="7">
        <v>5.5</v>
      </c>
      <c r="EO205" s="7">
        <v>106.8</v>
      </c>
      <c r="EP205" s="7">
        <v>6.8999999999999897</v>
      </c>
      <c r="EQ205" s="7">
        <v>2.8999999999999901</v>
      </c>
      <c r="ER205" s="7">
        <v>6</v>
      </c>
      <c r="ES205" s="7">
        <v>8.5</v>
      </c>
      <c r="ET205" s="7">
        <v>3.1</v>
      </c>
      <c r="EU205" s="7">
        <v>5.8</v>
      </c>
      <c r="EV205" s="7">
        <v>6.9999999999999902</v>
      </c>
      <c r="EW205" s="7">
        <v>8.1999999999999993</v>
      </c>
      <c r="EX205" s="7">
        <v>10.1</v>
      </c>
      <c r="EY205" s="7">
        <v>8.1</v>
      </c>
      <c r="EZ205" s="7">
        <v>2.6</v>
      </c>
      <c r="FA205" s="7">
        <v>7.8</v>
      </c>
      <c r="FB205" s="7">
        <v>8.6</v>
      </c>
      <c r="FC205" s="7">
        <v>5.3123999999999896</v>
      </c>
      <c r="FD205" s="7">
        <v>3.0910999999999902</v>
      </c>
      <c r="FE205" s="7">
        <v>7.9138999999999999</v>
      </c>
      <c r="FF205" s="7">
        <v>2.8946999999999998</v>
      </c>
      <c r="FG205" s="7">
        <v>-809.61909000000003</v>
      </c>
      <c r="FH205" s="7">
        <v>-2.6183649999999901</v>
      </c>
      <c r="FI205" s="7">
        <v>-18.180569999999999</v>
      </c>
      <c r="FJ205" s="7">
        <v>0.47603399999999901</v>
      </c>
      <c r="FK205" s="7">
        <v>118.18056999999899</v>
      </c>
      <c r="FL205" s="7">
        <v>-3.0943990000000001</v>
      </c>
      <c r="FM205" s="7">
        <v>3.9233559999999899</v>
      </c>
      <c r="FN205" s="7">
        <v>-2.1159949999999901</v>
      </c>
      <c r="FO205" s="7">
        <v>-1.3666799999999999</v>
      </c>
      <c r="FP205" s="7">
        <v>1.5610630000000001</v>
      </c>
      <c r="FQ205" s="7">
        <v>19848.898429999899</v>
      </c>
      <c r="FR205" s="7">
        <v>238.8</v>
      </c>
      <c r="FS205" s="7">
        <v>44.699999999999903</v>
      </c>
      <c r="FT205" s="7">
        <v>157.6</v>
      </c>
      <c r="FU205" s="7">
        <v>36.5</v>
      </c>
      <c r="FV205" s="7">
        <v>16</v>
      </c>
      <c r="FW205" s="7">
        <v>20.5</v>
      </c>
      <c r="FX205" s="7">
        <v>77.900000000000006</v>
      </c>
      <c r="FY205" s="7">
        <v>67.400000000000006</v>
      </c>
      <c r="FZ205" s="7">
        <v>7.7999999999999901</v>
      </c>
      <c r="GA205" s="7">
        <v>7.8799999999999901</v>
      </c>
    </row>
    <row r="206" spans="1:183" x14ac:dyDescent="0.3">
      <c r="A206" s="6">
        <v>42766</v>
      </c>
      <c r="B206" s="7">
        <v>2.9372500000000001</v>
      </c>
      <c r="C206" s="9">
        <f>2/3*C205+1/3*C208</f>
        <v>-1.9333333333333331</v>
      </c>
      <c r="D206" s="9">
        <f t="shared" ref="D206:H206" si="220">2/3*D205+1/3*D208</f>
        <v>6.8666666666666654</v>
      </c>
      <c r="E206" s="9">
        <f t="shared" si="220"/>
        <v>8.5666666666666664</v>
      </c>
      <c r="F206" s="9">
        <f t="shared" si="220"/>
        <v>6.833333333333333</v>
      </c>
      <c r="G206" s="9">
        <f t="shared" si="220"/>
        <v>6.9666666666666668</v>
      </c>
      <c r="H206" s="9">
        <f t="shared" si="220"/>
        <v>5.833333333333333</v>
      </c>
      <c r="I206" s="9">
        <f>2/3*I205+1/3*I208</f>
        <v>5.9333333333333336</v>
      </c>
      <c r="J206" s="7">
        <v>0.57999999999999996</v>
      </c>
      <c r="K206" s="9">
        <f>2/3*K205+1/3*K208</f>
        <v>7</v>
      </c>
      <c r="L206" s="9">
        <f>L205/2+L207/2</f>
        <v>12.0457185</v>
      </c>
      <c r="M206" s="9">
        <f t="shared" ref="M206:P206" si="221">M205/2+M207/2</f>
        <v>12.2784405</v>
      </c>
      <c r="N206" s="9">
        <f t="shared" si="221"/>
        <v>14.3737765</v>
      </c>
      <c r="O206" s="9">
        <f t="shared" si="221"/>
        <v>9.585744</v>
      </c>
      <c r="P206" s="9">
        <f t="shared" si="221"/>
        <v>5.5192664999999996</v>
      </c>
      <c r="Q206" s="7">
        <v>10.4</v>
      </c>
      <c r="R206" s="7">
        <v>17</v>
      </c>
      <c r="S206" s="7">
        <v>12.4</v>
      </c>
      <c r="T206" s="7">
        <v>18.899999999999999</v>
      </c>
      <c r="U206" s="9">
        <f>2/3*U205+1/3*U208</f>
        <v>9.4666666666666668</v>
      </c>
      <c r="V206" s="9">
        <f t="shared" ref="V206:X206" si="222">V205/2+V207/2</f>
        <v>10.25</v>
      </c>
      <c r="W206" s="9">
        <f t="shared" si="222"/>
        <v>6.9</v>
      </c>
      <c r="X206" s="9">
        <f t="shared" si="222"/>
        <v>4.6500000000000004</v>
      </c>
      <c r="Y206" s="7">
        <v>51.3</v>
      </c>
      <c r="Z206" s="7">
        <v>53.1</v>
      </c>
      <c r="AA206" s="7">
        <v>54.6</v>
      </c>
      <c r="AB206" s="7">
        <v>51</v>
      </c>
      <c r="AC206" s="7">
        <v>53.1</v>
      </c>
      <c r="AD206" s="9">
        <f t="shared" ref="AD206:BU206" si="223">AD205/2+AD207/2</f>
        <v>16.254999999999999</v>
      </c>
      <c r="AE206" s="9">
        <f t="shared" si="223"/>
        <v>8.5</v>
      </c>
      <c r="AF206" s="9">
        <f t="shared" si="223"/>
        <v>8.75</v>
      </c>
      <c r="AG206" s="9">
        <f t="shared" si="223"/>
        <v>7.45</v>
      </c>
      <c r="AH206" s="9">
        <f t="shared" si="223"/>
        <v>5.15</v>
      </c>
      <c r="AI206" s="9">
        <f t="shared" si="223"/>
        <v>-2.4999999999999996</v>
      </c>
      <c r="AJ206" s="9">
        <f t="shared" si="223"/>
        <v>-1.1000000000000001</v>
      </c>
      <c r="AK206" s="9">
        <f t="shared" si="223"/>
        <v>2.9000000000000004</v>
      </c>
      <c r="AL206" s="9">
        <f t="shared" si="223"/>
        <v>4.25</v>
      </c>
      <c r="AM206" s="9">
        <f t="shared" si="223"/>
        <v>-15.1</v>
      </c>
      <c r="AN206" s="9">
        <f t="shared" si="223"/>
        <v>-9.5500000000000007</v>
      </c>
      <c r="AO206" s="9">
        <f t="shared" si="223"/>
        <v>28</v>
      </c>
      <c r="AP206" s="9">
        <f t="shared" si="223"/>
        <v>9.6000000000000014</v>
      </c>
      <c r="AQ206" s="9">
        <f t="shared" si="223"/>
        <v>6.3</v>
      </c>
      <c r="AR206" s="9">
        <f t="shared" si="223"/>
        <v>6.1000000000000005</v>
      </c>
      <c r="AS206" s="9">
        <f t="shared" si="223"/>
        <v>20.100000000000001</v>
      </c>
      <c r="AT206" s="9">
        <f t="shared" si="223"/>
        <v>3.2</v>
      </c>
      <c r="AU206" s="9">
        <f t="shared" si="223"/>
        <v>11.55</v>
      </c>
      <c r="AV206" s="9">
        <f t="shared" si="223"/>
        <v>20.5</v>
      </c>
      <c r="AW206" s="9">
        <f t="shared" si="223"/>
        <v>2.6500000000000004</v>
      </c>
      <c r="AX206" s="9">
        <f t="shared" si="223"/>
        <v>36.950000000000003</v>
      </c>
      <c r="AY206" s="9">
        <f t="shared" si="223"/>
        <v>60.4</v>
      </c>
      <c r="AZ206" s="9">
        <f t="shared" si="223"/>
        <v>17.25</v>
      </c>
      <c r="BA206" s="9">
        <f t="shared" si="223"/>
        <v>-8.1499999999999986</v>
      </c>
      <c r="BB206" s="9">
        <f t="shared" si="223"/>
        <v>4.25</v>
      </c>
      <c r="BC206" s="9">
        <f t="shared" si="223"/>
        <v>6.1000000000000005</v>
      </c>
      <c r="BD206" s="9">
        <f t="shared" si="223"/>
        <v>-21.9</v>
      </c>
      <c r="BE206" s="9">
        <f t="shared" si="223"/>
        <v>-2.2999999999999998</v>
      </c>
      <c r="BF206" s="9">
        <f t="shared" si="223"/>
        <v>14.15</v>
      </c>
      <c r="BG206" s="9">
        <f t="shared" si="223"/>
        <v>-5.6999999999999993</v>
      </c>
      <c r="BH206" s="9">
        <f t="shared" si="223"/>
        <v>13.95</v>
      </c>
      <c r="BI206" s="9">
        <f t="shared" si="223"/>
        <v>-21.650000000000002</v>
      </c>
      <c r="BJ206" s="9">
        <f t="shared" si="223"/>
        <v>6.9499999999999993</v>
      </c>
      <c r="BK206" s="9">
        <f t="shared" si="223"/>
        <v>19.55</v>
      </c>
      <c r="BL206" s="9">
        <f t="shared" si="223"/>
        <v>14.45</v>
      </c>
      <c r="BM206" s="9">
        <f t="shared" si="223"/>
        <v>28.450000000000003</v>
      </c>
      <c r="BN206" s="9">
        <f t="shared" si="223"/>
        <v>4.1000000000000005</v>
      </c>
      <c r="BO206" s="9">
        <f t="shared" si="223"/>
        <v>18.350000000000001</v>
      </c>
      <c r="BP206" s="9">
        <f t="shared" si="223"/>
        <v>20.149999999999999</v>
      </c>
      <c r="BQ206" s="9">
        <f t="shared" si="223"/>
        <v>15.75</v>
      </c>
      <c r="BR206" s="9">
        <f t="shared" si="223"/>
        <v>18.48865</v>
      </c>
      <c r="BS206" s="9">
        <f t="shared" si="223"/>
        <v>-3.6</v>
      </c>
      <c r="BT206" s="9">
        <f t="shared" si="223"/>
        <v>6.2999999999999989</v>
      </c>
      <c r="BU206" s="9">
        <f t="shared" si="223"/>
        <v>16</v>
      </c>
      <c r="BV206" s="7">
        <v>-14.71</v>
      </c>
      <c r="BW206" s="7">
        <v>-35.700000000000003</v>
      </c>
      <c r="BX206" s="9">
        <f t="shared" ref="BX206:CF206" si="224">BX205/2+BX207/2</f>
        <v>7.9</v>
      </c>
      <c r="BY206" s="9">
        <f t="shared" si="224"/>
        <v>7.7</v>
      </c>
      <c r="BZ206" s="9">
        <f t="shared" si="224"/>
        <v>2.3000000000000003</v>
      </c>
      <c r="CA206" s="9">
        <f t="shared" si="224"/>
        <v>10.100000000000001</v>
      </c>
      <c r="CB206" s="9">
        <f t="shared" si="224"/>
        <v>9.5</v>
      </c>
      <c r="CC206" s="9">
        <f t="shared" si="224"/>
        <v>7.9</v>
      </c>
      <c r="CD206" s="9">
        <f t="shared" si="224"/>
        <v>1.4000000000000001</v>
      </c>
      <c r="CE206" s="9">
        <f t="shared" si="224"/>
        <v>16.25</v>
      </c>
      <c r="CF206" s="9">
        <f t="shared" si="224"/>
        <v>10.7</v>
      </c>
      <c r="CG206" s="7">
        <v>100.76</v>
      </c>
      <c r="CH206" s="9">
        <f t="shared" ref="CH206:CQ206" si="225">CH205/2+CH207/2</f>
        <v>11.1</v>
      </c>
      <c r="CI206" s="9">
        <f t="shared" si="225"/>
        <v>9.25</v>
      </c>
      <c r="CJ206" s="9">
        <f t="shared" si="225"/>
        <v>3.2</v>
      </c>
      <c r="CK206" s="9">
        <f t="shared" si="225"/>
        <v>10.95</v>
      </c>
      <c r="CL206" s="9">
        <f t="shared" si="225"/>
        <v>23.8</v>
      </c>
      <c r="CM206" s="9">
        <f t="shared" si="225"/>
        <v>23.049999999999997</v>
      </c>
      <c r="CN206" s="9">
        <f t="shared" si="225"/>
        <v>35.25</v>
      </c>
      <c r="CO206" s="9">
        <f t="shared" si="225"/>
        <v>24.3</v>
      </c>
      <c r="CP206" s="9">
        <f t="shared" si="225"/>
        <v>25.9</v>
      </c>
      <c r="CQ206" s="9">
        <f t="shared" si="225"/>
        <v>31.65</v>
      </c>
      <c r="CR206" s="7">
        <v>10.7</v>
      </c>
      <c r="CS206" s="7">
        <v>8</v>
      </c>
      <c r="CT206" s="7">
        <v>25.6</v>
      </c>
      <c r="CU206" s="7">
        <v>10.5</v>
      </c>
      <c r="CV206" s="7">
        <v>3.7</v>
      </c>
      <c r="CW206" s="9">
        <f t="shared" ref="CW206:DA206" si="226">CW205/2+CW207/2</f>
        <v>10.199999999999999</v>
      </c>
      <c r="CX206" s="9">
        <f t="shared" si="226"/>
        <v>10.050000000000001</v>
      </c>
      <c r="CY206" s="9">
        <f t="shared" si="226"/>
        <v>11.5</v>
      </c>
      <c r="CZ206" s="9">
        <f t="shared" si="226"/>
        <v>10.15</v>
      </c>
      <c r="DA206" s="9">
        <f t="shared" si="226"/>
        <v>10.6</v>
      </c>
      <c r="DB206" s="9">
        <f t="shared" ref="DB206:DE206" si="227">DB205/2+DB207/2</f>
        <v>8.3000000000000007</v>
      </c>
      <c r="DC206" s="9">
        <f t="shared" si="227"/>
        <v>8.4</v>
      </c>
      <c r="DD206" s="9">
        <f t="shared" si="227"/>
        <v>6.8000000000000007</v>
      </c>
      <c r="DE206" s="9">
        <f t="shared" si="227"/>
        <v>8.6499999999999986</v>
      </c>
      <c r="DF206" s="9">
        <f>2/3*DF205+1/3*DF208</f>
        <v>7.8333333333333321</v>
      </c>
      <c r="DG206" s="9">
        <f>2/3*DG205+1/3*DG208</f>
        <v>7.581833333333333</v>
      </c>
      <c r="DH206" s="7">
        <v>0.23</v>
      </c>
      <c r="DI206" s="9">
        <f t="shared" ref="DI206" si="228">DI205/2+DI207/2</f>
        <v>6.7</v>
      </c>
      <c r="DJ206" s="7">
        <v>-14.38</v>
      </c>
      <c r="DK206" s="7">
        <v>10.61</v>
      </c>
      <c r="DL206" s="7">
        <v>-1411.0883369999999</v>
      </c>
      <c r="DM206" s="7">
        <v>29982.04</v>
      </c>
      <c r="DN206" s="7">
        <v>19.399999999999999</v>
      </c>
      <c r="DO206" s="7">
        <v>14.5</v>
      </c>
      <c r="DP206" s="7">
        <v>10.7</v>
      </c>
      <c r="DQ206" s="7">
        <v>12.6</v>
      </c>
      <c r="DR206" s="7">
        <v>-19.12</v>
      </c>
      <c r="DS206" s="7">
        <v>-89.1</v>
      </c>
      <c r="DT206" s="7">
        <v>39.72</v>
      </c>
      <c r="DU206" s="7">
        <v>23.8</v>
      </c>
      <c r="DV206" s="7">
        <v>-19.59</v>
      </c>
      <c r="DW206" s="7">
        <v>-27.45</v>
      </c>
      <c r="DX206" s="7">
        <v>-345.08</v>
      </c>
      <c r="DY206" s="7">
        <v>-19.440000000000001</v>
      </c>
      <c r="DZ206" s="7">
        <v>16.411026</v>
      </c>
      <c r="EA206" s="7">
        <v>2.25</v>
      </c>
      <c r="EB206" s="7">
        <v>2.5293000000000001</v>
      </c>
      <c r="EC206" s="7">
        <v>4.0003000000000002</v>
      </c>
      <c r="ED206" s="7">
        <v>4.1684999999999999</v>
      </c>
      <c r="EE206" s="7">
        <v>4.3</v>
      </c>
      <c r="EF206" s="7">
        <v>3</v>
      </c>
      <c r="EG206" s="7">
        <v>3.0762999999999998</v>
      </c>
      <c r="EH206" s="7">
        <v>3.1535000000000002</v>
      </c>
      <c r="EI206" s="7">
        <v>3.3</v>
      </c>
      <c r="EJ206" s="7">
        <v>3.3919999999999999</v>
      </c>
      <c r="EK206" s="7">
        <v>3.8357999999999999</v>
      </c>
      <c r="EL206" s="7">
        <v>4.1900000000000004</v>
      </c>
      <c r="EM206" s="7">
        <v>2.5490550000000001</v>
      </c>
      <c r="EN206" s="7">
        <v>6.9</v>
      </c>
      <c r="EO206" s="7">
        <v>108.5</v>
      </c>
      <c r="EP206" s="7">
        <v>6.93333333333333</v>
      </c>
      <c r="EQ206" s="7">
        <v>2.93333333333333</v>
      </c>
      <c r="ER206" s="7">
        <v>6.0333333333333297</v>
      </c>
      <c r="ES206" s="7">
        <v>8.3333333333333304</v>
      </c>
      <c r="ET206" s="7">
        <v>3.1333333333333302</v>
      </c>
      <c r="EU206" s="7">
        <v>5.93333333333333</v>
      </c>
      <c r="EV206" s="7">
        <v>6.2666666666666604</v>
      </c>
      <c r="EW206" s="7">
        <v>8.1666666666666607</v>
      </c>
      <c r="EX206" s="7">
        <v>9.8333333333333304</v>
      </c>
      <c r="EY206" s="7">
        <v>8.1999999999999993</v>
      </c>
      <c r="EZ206" s="7">
        <v>3.4</v>
      </c>
      <c r="FA206" s="7">
        <v>8.2666666666666604</v>
      </c>
      <c r="FB206" s="7">
        <v>8.1</v>
      </c>
      <c r="FC206" s="7">
        <v>5.4681666666666597</v>
      </c>
      <c r="FD206" s="7">
        <v>3.2921999999999998</v>
      </c>
      <c r="FE206" s="7">
        <v>8.1927666666666603</v>
      </c>
      <c r="FF206" s="7">
        <v>2.8436333333333299</v>
      </c>
      <c r="FG206" s="7">
        <v>-416.38835366666598</v>
      </c>
      <c r="FH206" s="7">
        <v>-1.2785043333333299</v>
      </c>
      <c r="FI206" s="7">
        <v>6.7199193333333298</v>
      </c>
      <c r="FJ206" s="7">
        <v>0.58134933333333305</v>
      </c>
      <c r="FK206" s="7">
        <v>93.280080666666606</v>
      </c>
      <c r="FL206" s="7">
        <v>-1.8598539999999999</v>
      </c>
      <c r="FM206" s="7">
        <v>3.6533503333333299</v>
      </c>
      <c r="FN206" s="7">
        <v>-2.2072783333333299</v>
      </c>
      <c r="FO206" s="7">
        <v>-0.90494966666666699</v>
      </c>
      <c r="FP206" s="7">
        <v>1.34373266666666</v>
      </c>
      <c r="FQ206" s="7">
        <v>19543.754086666599</v>
      </c>
      <c r="FR206" s="7">
        <v>239.6</v>
      </c>
      <c r="FS206" s="7">
        <v>45.133333333333297</v>
      </c>
      <c r="FT206" s="7">
        <v>158.53333333333299</v>
      </c>
      <c r="FU206" s="7">
        <v>35.933333333333302</v>
      </c>
      <c r="FV206" s="7">
        <v>15.8666666666666</v>
      </c>
      <c r="FW206" s="7">
        <v>20.066666666666599</v>
      </c>
      <c r="FX206" s="7">
        <v>77.599999999999994</v>
      </c>
      <c r="FY206" s="7">
        <v>66.733333333333306</v>
      </c>
      <c r="FZ206" s="7">
        <v>7.8333333333333304</v>
      </c>
      <c r="GA206" s="7">
        <v>7.5818333333333303</v>
      </c>
    </row>
    <row r="207" spans="1:183" x14ac:dyDescent="0.3">
      <c r="A207" s="6">
        <v>42794</v>
      </c>
      <c r="B207" s="7">
        <v>10.322581</v>
      </c>
      <c r="C207" s="9">
        <f>1/3*C205+2/3*C208</f>
        <v>-1.3666666666666667</v>
      </c>
      <c r="D207" s="9">
        <f t="shared" ref="D207:H207" si="229">1/3*D205+2/3*D208</f>
        <v>7.4333333333333327</v>
      </c>
      <c r="E207" s="9">
        <f t="shared" si="229"/>
        <v>9.1333333333333329</v>
      </c>
      <c r="F207" s="9">
        <f t="shared" si="229"/>
        <v>7.2666666666666657</v>
      </c>
      <c r="G207" s="9">
        <f t="shared" si="229"/>
        <v>7.4333333333333336</v>
      </c>
      <c r="H207" s="9">
        <f t="shared" si="229"/>
        <v>6.4666666666666659</v>
      </c>
      <c r="I207" s="9">
        <f>1/3*I205+2/3*I208</f>
        <v>6.666666666666667</v>
      </c>
      <c r="J207" s="7">
        <v>0.56999999999999995</v>
      </c>
      <c r="K207" s="9">
        <f>1/3*K205+2/3*K208</f>
        <v>7.1</v>
      </c>
      <c r="L207" s="7">
        <v>17.212391</v>
      </c>
      <c r="M207" s="7">
        <v>16.420518000000001</v>
      </c>
      <c r="N207" s="7">
        <v>21.373439999999999</v>
      </c>
      <c r="O207" s="7">
        <v>12.492532000000001</v>
      </c>
      <c r="P207" s="7">
        <v>7.2039119999999999</v>
      </c>
      <c r="Q207" s="7">
        <v>19.399999999999999</v>
      </c>
      <c r="R207" s="7">
        <v>5.9</v>
      </c>
      <c r="S207" s="7">
        <v>25.7</v>
      </c>
      <c r="T207" s="7">
        <v>1.2</v>
      </c>
      <c r="U207" s="9">
        <f>1/3*U205+2/3*U208</f>
        <v>16.633333333333333</v>
      </c>
      <c r="V207" s="7">
        <v>10.9</v>
      </c>
      <c r="W207" s="7">
        <v>8.3000000000000007</v>
      </c>
      <c r="X207" s="7">
        <v>6.1</v>
      </c>
      <c r="Y207" s="7">
        <v>51.6</v>
      </c>
      <c r="Z207" s="7">
        <v>53.7</v>
      </c>
      <c r="AA207" s="7">
        <v>54.2</v>
      </c>
      <c r="AB207" s="7">
        <v>51.7</v>
      </c>
      <c r="AC207" s="7">
        <v>52.6</v>
      </c>
      <c r="AD207" s="7">
        <v>20.54</v>
      </c>
      <c r="AE207" s="7">
        <v>8.9</v>
      </c>
      <c r="AF207" s="7">
        <v>9.6999999999999993</v>
      </c>
      <c r="AG207" s="7">
        <v>-3.6</v>
      </c>
      <c r="AH207" s="7">
        <v>-2.1</v>
      </c>
      <c r="AI207" s="7">
        <v>-10.7</v>
      </c>
      <c r="AJ207" s="7">
        <v>-8</v>
      </c>
      <c r="AK207" s="7">
        <v>-11.3</v>
      </c>
      <c r="AL207" s="7">
        <v>-1.4</v>
      </c>
      <c r="AM207" s="7">
        <v>-9.6999999999999993</v>
      </c>
      <c r="AN207" s="7">
        <v>-19</v>
      </c>
      <c r="AO207" s="7">
        <v>25.4</v>
      </c>
      <c r="AP207" s="7">
        <v>9.9</v>
      </c>
      <c r="AQ207" s="7">
        <v>10.5</v>
      </c>
      <c r="AR207" s="7">
        <v>0.8</v>
      </c>
      <c r="AS207" s="7">
        <v>19.100000000000001</v>
      </c>
      <c r="AT207" s="7">
        <v>2.9</v>
      </c>
      <c r="AU207" s="7">
        <v>12.2</v>
      </c>
      <c r="AV207" s="7">
        <v>23.8</v>
      </c>
      <c r="AW207" s="7">
        <v>2.1</v>
      </c>
      <c r="AX207" s="7">
        <v>35</v>
      </c>
      <c r="AY207" s="7">
        <v>62.8</v>
      </c>
      <c r="AZ207" s="7">
        <v>15</v>
      </c>
      <c r="BA207" s="7">
        <v>4.0999999999999996</v>
      </c>
      <c r="BB207" s="7">
        <v>4.3</v>
      </c>
      <c r="BC207" s="7">
        <v>0.9</v>
      </c>
      <c r="BD207" s="7">
        <v>-37.299999999999997</v>
      </c>
      <c r="BE207" s="7">
        <v>-0.6</v>
      </c>
      <c r="BF207" s="7">
        <v>18.8</v>
      </c>
      <c r="BG207" s="7">
        <v>-2.8</v>
      </c>
      <c r="BH207" s="7">
        <v>13.4</v>
      </c>
      <c r="BI207" s="7">
        <v>-39.1</v>
      </c>
      <c r="BJ207" s="7">
        <v>7.1</v>
      </c>
      <c r="BK207" s="7">
        <v>8.6</v>
      </c>
      <c r="BL207" s="7">
        <v>11.7</v>
      </c>
      <c r="BM207" s="7">
        <v>33.6</v>
      </c>
      <c r="BN207" s="7">
        <v>6.4</v>
      </c>
      <c r="BO207" s="7">
        <v>16</v>
      </c>
      <c r="BP207" s="7">
        <v>18.899999999999999</v>
      </c>
      <c r="BQ207" s="7">
        <v>15.1</v>
      </c>
      <c r="BR207" s="7">
        <v>21.262599999999999</v>
      </c>
      <c r="BS207" s="7">
        <v>-11.5</v>
      </c>
      <c r="BT207" s="7">
        <v>-8.3000000000000007</v>
      </c>
      <c r="BU207" s="7">
        <v>22</v>
      </c>
      <c r="BV207" s="7">
        <v>3.1</v>
      </c>
      <c r="BW207" s="7">
        <v>-68.16</v>
      </c>
      <c r="BX207" s="7">
        <v>8.9</v>
      </c>
      <c r="BY207" s="7">
        <v>9</v>
      </c>
      <c r="BZ207" s="7">
        <v>-0.6</v>
      </c>
      <c r="CA207" s="7">
        <v>11.8</v>
      </c>
      <c r="CB207" s="7">
        <v>10.1</v>
      </c>
      <c r="CC207" s="7">
        <v>8.9</v>
      </c>
      <c r="CD207" s="7">
        <v>6.2</v>
      </c>
      <c r="CE207" s="7">
        <v>12.7</v>
      </c>
      <c r="CF207" s="7">
        <v>15.2</v>
      </c>
      <c r="CG207" s="7">
        <v>100.78</v>
      </c>
      <c r="CH207" s="7">
        <v>7</v>
      </c>
      <c r="CI207" s="7">
        <v>10.4</v>
      </c>
      <c r="CJ207" s="7">
        <v>3.2</v>
      </c>
      <c r="CK207" s="7">
        <v>15.8</v>
      </c>
      <c r="CL207" s="7">
        <v>25.1</v>
      </c>
      <c r="CM207" s="7">
        <v>23.7</v>
      </c>
      <c r="CN207" s="7">
        <v>39.1</v>
      </c>
      <c r="CO207" s="7">
        <v>31.8</v>
      </c>
      <c r="CP207" s="7">
        <v>21</v>
      </c>
      <c r="CQ207" s="7">
        <v>27.4</v>
      </c>
      <c r="CR207" s="7">
        <v>10.6</v>
      </c>
      <c r="CS207" s="7">
        <v>7.9</v>
      </c>
      <c r="CT207" s="7">
        <v>22.8</v>
      </c>
      <c r="CU207" s="7">
        <v>10.3</v>
      </c>
      <c r="CV207" s="7">
        <v>4.0999999999999996</v>
      </c>
      <c r="CW207" s="7">
        <v>9.5</v>
      </c>
      <c r="CX207" s="7">
        <v>9.1999999999999993</v>
      </c>
      <c r="CY207" s="7">
        <v>11.8</v>
      </c>
      <c r="CZ207" s="7">
        <v>9.4</v>
      </c>
      <c r="DA207" s="7">
        <v>10.6</v>
      </c>
      <c r="DB207" s="7">
        <v>6.8</v>
      </c>
      <c r="DC207" s="7">
        <v>6.8</v>
      </c>
      <c r="DD207" s="7">
        <v>6.9</v>
      </c>
      <c r="DE207" s="7">
        <v>8.1</v>
      </c>
      <c r="DF207" s="9">
        <f>1/3*DF205+2/3*DF208</f>
        <v>7.8666666666666663</v>
      </c>
      <c r="DG207" s="9">
        <f>1/3*DG205+2/3*DG208</f>
        <v>7.283666666666667</v>
      </c>
      <c r="DH207" s="7">
        <v>22.37</v>
      </c>
      <c r="DI207" s="7">
        <v>-1</v>
      </c>
      <c r="DJ207" s="7">
        <v>-138.86000000000001</v>
      </c>
      <c r="DK207" s="7">
        <v>12.73</v>
      </c>
      <c r="DL207" s="7">
        <v>-1246.697541</v>
      </c>
      <c r="DM207" s="7">
        <v>30051.24</v>
      </c>
      <c r="DN207" s="7">
        <v>3.3</v>
      </c>
      <c r="DO207" s="7">
        <v>21.4</v>
      </c>
      <c r="DP207" s="7">
        <v>10.4</v>
      </c>
      <c r="DQ207" s="7">
        <v>13</v>
      </c>
      <c r="DR207" s="7">
        <v>61.02</v>
      </c>
      <c r="DS207" s="7">
        <v>-80.650000000000006</v>
      </c>
      <c r="DT207" s="7">
        <v>43.55</v>
      </c>
      <c r="DU207" s="7">
        <v>-4718.46</v>
      </c>
      <c r="DV207" s="7">
        <v>-9.7799999999999994</v>
      </c>
      <c r="DW207" s="7">
        <v>172.82</v>
      </c>
      <c r="DX207" s="7">
        <v>-144.9</v>
      </c>
      <c r="DY207" s="7">
        <v>-212.6</v>
      </c>
      <c r="DZ207" s="7">
        <v>16.383288</v>
      </c>
      <c r="EA207" s="7">
        <v>2.35</v>
      </c>
      <c r="EB207" s="7">
        <v>2.4929999999999999</v>
      </c>
      <c r="EC207" s="7">
        <v>4.2408999999999999</v>
      </c>
      <c r="ED207" s="7">
        <v>4.4641999999999999</v>
      </c>
      <c r="EE207" s="7">
        <v>4.3</v>
      </c>
      <c r="EF207" s="7">
        <v>3.2</v>
      </c>
      <c r="EG207" s="7">
        <v>3.2042000000000002</v>
      </c>
      <c r="EH207" s="7">
        <v>3.2530000000000001</v>
      </c>
      <c r="EI207" s="7">
        <v>3.3696000000000002</v>
      </c>
      <c r="EJ207" s="7">
        <v>3.64</v>
      </c>
      <c r="EK207" s="7">
        <v>3.867</v>
      </c>
      <c r="EL207" s="7">
        <v>4.4722999999999997</v>
      </c>
      <c r="EM207" s="7">
        <v>0.8</v>
      </c>
      <c r="EN207" s="7">
        <v>7.8</v>
      </c>
      <c r="EO207" s="7">
        <v>109.3</v>
      </c>
      <c r="EP207" s="7">
        <v>6.9666666666666597</v>
      </c>
      <c r="EQ207" s="7">
        <v>2.9666666666666601</v>
      </c>
      <c r="ER207" s="7">
        <v>6.0666666666666602</v>
      </c>
      <c r="ES207" s="7">
        <v>8.1666666666666607</v>
      </c>
      <c r="ET207" s="7">
        <v>3.1666666666666599</v>
      </c>
      <c r="EU207" s="7">
        <v>6.0666666666666602</v>
      </c>
      <c r="EV207" s="7">
        <v>5.5333333333333297</v>
      </c>
      <c r="EW207" s="7">
        <v>8.1333333333333293</v>
      </c>
      <c r="EX207" s="7">
        <v>9.5666666666666593</v>
      </c>
      <c r="EY207" s="7">
        <v>8.3000000000000007</v>
      </c>
      <c r="EZ207" s="7">
        <v>4.2</v>
      </c>
      <c r="FA207" s="7">
        <v>8.7333333333333307</v>
      </c>
      <c r="FB207" s="7">
        <v>7.6</v>
      </c>
      <c r="FC207" s="7">
        <v>5.6239333333333299</v>
      </c>
      <c r="FD207" s="7">
        <v>3.4933000000000001</v>
      </c>
      <c r="FE207" s="7">
        <v>8.4716333333333296</v>
      </c>
      <c r="FF207" s="7">
        <v>2.79256666666666</v>
      </c>
      <c r="FG207" s="7">
        <v>-23.157617333333398</v>
      </c>
      <c r="FH207" s="7">
        <v>6.1356333333333998E-2</v>
      </c>
      <c r="FI207" s="7">
        <v>31.620408666666599</v>
      </c>
      <c r="FJ207" s="7">
        <v>0.68666466666666603</v>
      </c>
      <c r="FK207" s="7">
        <v>68.379591333333295</v>
      </c>
      <c r="FL207" s="7">
        <v>-0.625309</v>
      </c>
      <c r="FM207" s="7">
        <v>3.3833446666666598</v>
      </c>
      <c r="FN207" s="7">
        <v>-2.29856166666666</v>
      </c>
      <c r="FO207" s="7">
        <v>-0.44321933333333402</v>
      </c>
      <c r="FP207" s="7">
        <v>1.12640233333333</v>
      </c>
      <c r="FQ207" s="7">
        <v>19238.609743333302</v>
      </c>
      <c r="FR207" s="7">
        <v>240.4</v>
      </c>
      <c r="FS207" s="7">
        <v>45.566666666666599</v>
      </c>
      <c r="FT207" s="7">
        <v>159.46666666666599</v>
      </c>
      <c r="FU207" s="7">
        <v>35.366666666666603</v>
      </c>
      <c r="FV207" s="7">
        <v>15.733333333333301</v>
      </c>
      <c r="FW207" s="7">
        <v>19.633333333333301</v>
      </c>
      <c r="FX207" s="7">
        <v>77.3</v>
      </c>
      <c r="FY207" s="7">
        <v>66.066666666666606</v>
      </c>
      <c r="FZ207" s="7">
        <v>7.86666666666666</v>
      </c>
      <c r="GA207" s="7">
        <v>7.2836666666666599</v>
      </c>
    </row>
    <row r="208" spans="1:183" x14ac:dyDescent="0.3">
      <c r="A208" s="6">
        <v>42825</v>
      </c>
      <c r="B208" s="7">
        <v>7.6</v>
      </c>
      <c r="C208" s="7">
        <v>-0.8</v>
      </c>
      <c r="D208" s="7">
        <v>8</v>
      </c>
      <c r="E208" s="7">
        <v>9.6999999999999993</v>
      </c>
      <c r="F208" s="7">
        <v>7.7</v>
      </c>
      <c r="G208" s="7">
        <v>7.9</v>
      </c>
      <c r="H208" s="7">
        <v>7.1</v>
      </c>
      <c r="I208" s="7">
        <v>7.4</v>
      </c>
      <c r="J208" s="7">
        <v>0.76</v>
      </c>
      <c r="K208" s="7">
        <v>7.2</v>
      </c>
      <c r="L208" s="7">
        <v>7.8924570000000003</v>
      </c>
      <c r="M208" s="7">
        <v>6.7369120000000002</v>
      </c>
      <c r="N208" s="7">
        <v>9.0975359999999998</v>
      </c>
      <c r="O208" s="7">
        <v>8.8135879999999993</v>
      </c>
      <c r="P208" s="7">
        <v>1.4059980000000001</v>
      </c>
      <c r="Q208" s="7">
        <v>17.3</v>
      </c>
      <c r="R208" s="7">
        <v>6.5</v>
      </c>
      <c r="S208" s="7">
        <v>19.600000000000001</v>
      </c>
      <c r="T208" s="7">
        <v>-1.4</v>
      </c>
      <c r="U208" s="7">
        <v>23.8</v>
      </c>
      <c r="V208" s="7">
        <v>10.5</v>
      </c>
      <c r="W208" s="7">
        <v>9.6999999999999993</v>
      </c>
      <c r="X208" s="7">
        <v>8.1999999999999993</v>
      </c>
      <c r="Y208" s="7">
        <v>51.8</v>
      </c>
      <c r="Z208" s="7">
        <v>54.2</v>
      </c>
      <c r="AA208" s="7">
        <v>55.1</v>
      </c>
      <c r="AB208" s="7">
        <v>51.2</v>
      </c>
      <c r="AC208" s="7">
        <v>52.2</v>
      </c>
      <c r="AD208" s="7">
        <v>14.74</v>
      </c>
      <c r="AE208" s="7">
        <v>9.1999999999999993</v>
      </c>
      <c r="AF208" s="7">
        <v>10</v>
      </c>
      <c r="AG208" s="7">
        <v>-2.7</v>
      </c>
      <c r="AH208" s="7">
        <v>0.3</v>
      </c>
      <c r="AI208" s="7">
        <v>-20</v>
      </c>
      <c r="AJ208" s="7">
        <v>-2.9</v>
      </c>
      <c r="AK208" s="7">
        <v>-7.1</v>
      </c>
      <c r="AL208" s="7">
        <v>-2</v>
      </c>
      <c r="AM208" s="7">
        <v>-5.3</v>
      </c>
      <c r="AN208" s="7">
        <v>-9.8000000000000007</v>
      </c>
      <c r="AO208" s="7">
        <v>24.5</v>
      </c>
      <c r="AP208" s="7">
        <v>10.1</v>
      </c>
      <c r="AQ208" s="7">
        <v>9.9</v>
      </c>
      <c r="AR208" s="7">
        <v>3.8</v>
      </c>
      <c r="AS208" s="7">
        <v>19.8</v>
      </c>
      <c r="AT208" s="7">
        <v>4.2</v>
      </c>
      <c r="AU208" s="7">
        <v>12.2</v>
      </c>
      <c r="AV208" s="7">
        <v>20.6</v>
      </c>
      <c r="AW208" s="7">
        <v>2.5</v>
      </c>
      <c r="AX208" s="7">
        <v>37.4</v>
      </c>
      <c r="AY208" s="7">
        <v>60.1</v>
      </c>
      <c r="AZ208" s="7">
        <v>17</v>
      </c>
      <c r="BA208" s="7">
        <v>-7.1</v>
      </c>
      <c r="BB208" s="7">
        <v>5.8</v>
      </c>
      <c r="BC208" s="7">
        <v>2.6</v>
      </c>
      <c r="BD208" s="7">
        <v>-27.9</v>
      </c>
      <c r="BE208" s="7">
        <v>1.3</v>
      </c>
      <c r="BF208" s="7">
        <v>17.8</v>
      </c>
      <c r="BG208" s="7">
        <v>-1.9</v>
      </c>
      <c r="BH208" s="7">
        <v>14.3</v>
      </c>
      <c r="BI208" s="7">
        <v>-12.2</v>
      </c>
      <c r="BJ208" s="7">
        <v>6.8</v>
      </c>
      <c r="BK208" s="7">
        <v>20.100000000000001</v>
      </c>
      <c r="BL208" s="7">
        <v>16.399999999999999</v>
      </c>
      <c r="BM208" s="7">
        <v>26.9</v>
      </c>
      <c r="BN208" s="7">
        <v>7.9</v>
      </c>
      <c r="BO208" s="7">
        <v>12.2</v>
      </c>
      <c r="BP208" s="7">
        <v>19.3</v>
      </c>
      <c r="BQ208" s="7">
        <v>9.4</v>
      </c>
      <c r="BR208" s="7">
        <v>18.675799999999999</v>
      </c>
      <c r="BS208" s="7">
        <v>-4.4000000000000004</v>
      </c>
      <c r="BT208" s="7">
        <v>-6.5</v>
      </c>
      <c r="BU208" s="7">
        <v>21.7</v>
      </c>
      <c r="BV208" s="7">
        <v>1.6</v>
      </c>
      <c r="BW208" s="7">
        <v>-30.1</v>
      </c>
      <c r="BX208" s="7">
        <v>9.1</v>
      </c>
      <c r="BY208" s="7">
        <v>11.2</v>
      </c>
      <c r="BZ208" s="7">
        <v>-3.8</v>
      </c>
      <c r="CA208" s="7">
        <v>8.1999999999999993</v>
      </c>
      <c r="CB208" s="7">
        <v>6.3</v>
      </c>
      <c r="CC208" s="7">
        <v>9.1</v>
      </c>
      <c r="CD208" s="7">
        <v>5.7</v>
      </c>
      <c r="CE208" s="7">
        <v>16.7</v>
      </c>
      <c r="CF208" s="7">
        <v>16.600000000000001</v>
      </c>
      <c r="CG208" s="7">
        <v>101.12</v>
      </c>
      <c r="CH208" s="7">
        <v>11.5</v>
      </c>
      <c r="CI208" s="7">
        <v>11.6</v>
      </c>
      <c r="CJ208" s="7">
        <v>3.1</v>
      </c>
      <c r="CK208" s="7">
        <v>15.1</v>
      </c>
      <c r="CL208" s="7">
        <v>19.5</v>
      </c>
      <c r="CM208" s="7">
        <v>16.899999999999999</v>
      </c>
      <c r="CN208" s="7">
        <v>52.9</v>
      </c>
      <c r="CO208" s="7">
        <v>35.6</v>
      </c>
      <c r="CP208" s="7">
        <v>17.2</v>
      </c>
      <c r="CQ208" s="7">
        <v>27.4</v>
      </c>
      <c r="CR208" s="7">
        <v>10.3</v>
      </c>
      <c r="CS208" s="7">
        <v>7.8</v>
      </c>
      <c r="CT208" s="7">
        <v>18.7</v>
      </c>
      <c r="CU208" s="7">
        <v>10</v>
      </c>
      <c r="CV208" s="7">
        <v>4.5999999999999996</v>
      </c>
      <c r="CW208" s="7">
        <v>10.9</v>
      </c>
      <c r="CX208" s="7">
        <v>10.7</v>
      </c>
      <c r="CY208" s="7">
        <v>12.2</v>
      </c>
      <c r="CZ208" s="7">
        <v>10.9</v>
      </c>
      <c r="DA208" s="7">
        <v>11.1</v>
      </c>
      <c r="DB208" s="7">
        <v>10</v>
      </c>
      <c r="DC208" s="7">
        <v>10.1</v>
      </c>
      <c r="DD208" s="7">
        <v>8.1</v>
      </c>
      <c r="DE208" s="7">
        <v>10.16</v>
      </c>
      <c r="DF208" s="7">
        <v>7.9</v>
      </c>
      <c r="DG208" s="7">
        <v>6.9855</v>
      </c>
      <c r="DH208" s="7">
        <v>3.98</v>
      </c>
      <c r="DI208" s="7">
        <v>8.6</v>
      </c>
      <c r="DJ208" s="7">
        <v>-8.85</v>
      </c>
      <c r="DK208" s="7">
        <v>14.54</v>
      </c>
      <c r="DL208" s="7">
        <v>-1522.906733</v>
      </c>
      <c r="DM208" s="7">
        <v>30090.880000000001</v>
      </c>
      <c r="DN208" s="7">
        <v>6.1</v>
      </c>
      <c r="DO208" s="7">
        <v>18.8</v>
      </c>
      <c r="DP208" s="7">
        <v>10.1</v>
      </c>
      <c r="DQ208" s="7">
        <v>12.4</v>
      </c>
      <c r="DR208" s="7">
        <v>-25.55</v>
      </c>
      <c r="DS208" s="7">
        <v>-56.6</v>
      </c>
      <c r="DT208" s="7">
        <v>5.38</v>
      </c>
      <c r="DU208" s="7">
        <v>24.84</v>
      </c>
      <c r="DV208" s="7">
        <v>-44.93</v>
      </c>
      <c r="DW208" s="7">
        <v>-49.6</v>
      </c>
      <c r="DX208" s="7">
        <v>-44.64</v>
      </c>
      <c r="DY208" s="7">
        <v>341.06</v>
      </c>
      <c r="DZ208" s="7">
        <v>15.710338</v>
      </c>
      <c r="EA208" s="7">
        <v>2.4500000000000002</v>
      </c>
      <c r="EB208" s="7">
        <v>2.5384000000000002</v>
      </c>
      <c r="EC208" s="7">
        <v>4.1665999999999999</v>
      </c>
      <c r="ED208" s="7">
        <v>4.4957000000000003</v>
      </c>
      <c r="EE208" s="7">
        <v>4.3</v>
      </c>
      <c r="EF208" s="7">
        <v>3.4159000000000002</v>
      </c>
      <c r="EG208" s="7">
        <v>3.55</v>
      </c>
      <c r="EH208" s="7">
        <v>3.52</v>
      </c>
      <c r="EI208" s="7">
        <v>3.6086999999999998</v>
      </c>
      <c r="EJ208" s="7">
        <v>3.7549999999999999</v>
      </c>
      <c r="EK208" s="7">
        <v>3.9043999999999999</v>
      </c>
      <c r="EL208" s="7">
        <v>4.4880000000000004</v>
      </c>
      <c r="EM208" s="7">
        <v>0.9</v>
      </c>
      <c r="EN208" s="7">
        <v>7.6</v>
      </c>
      <c r="EO208" s="7">
        <v>108.4</v>
      </c>
      <c r="EP208" s="7">
        <v>6.9999999999999902</v>
      </c>
      <c r="EQ208" s="7">
        <v>2.9999999999999898</v>
      </c>
      <c r="ER208" s="7">
        <v>6.0999999999999899</v>
      </c>
      <c r="ES208" s="7">
        <v>7.9999999999999902</v>
      </c>
      <c r="ET208" s="7">
        <v>3.19999999999999</v>
      </c>
      <c r="EU208" s="7">
        <v>6.1999999999999904</v>
      </c>
      <c r="EV208" s="7">
        <v>4.8</v>
      </c>
      <c r="EW208" s="7">
        <v>8.1</v>
      </c>
      <c r="EX208" s="7">
        <v>9.2999999999999901</v>
      </c>
      <c r="EY208" s="7">
        <v>8.4</v>
      </c>
      <c r="EZ208" s="7">
        <v>5</v>
      </c>
      <c r="FA208" s="7">
        <v>9.1999999999999993</v>
      </c>
      <c r="FB208" s="7">
        <v>7.1</v>
      </c>
      <c r="FC208" s="7">
        <v>5.7797000000000001</v>
      </c>
      <c r="FD208" s="7">
        <v>3.6943999999999999</v>
      </c>
      <c r="FE208" s="7">
        <v>8.7505000000000006</v>
      </c>
      <c r="FF208" s="7">
        <v>2.7414999999999901</v>
      </c>
      <c r="FG208" s="7">
        <v>370.073118999999</v>
      </c>
      <c r="FH208" s="7">
        <v>1.4012169999999999</v>
      </c>
      <c r="FI208" s="7">
        <v>56.520898000000003</v>
      </c>
      <c r="FJ208" s="7">
        <v>0.79197999999999902</v>
      </c>
      <c r="FK208" s="7">
        <v>43.479101999999997</v>
      </c>
      <c r="FL208" s="7">
        <v>0.609236</v>
      </c>
      <c r="FM208" s="7">
        <v>3.1133389999999901</v>
      </c>
      <c r="FN208" s="7">
        <v>-2.38984499999999</v>
      </c>
      <c r="FO208" s="7">
        <v>1.8510999999999E-2</v>
      </c>
      <c r="FP208" s="7">
        <v>0.90907200000000099</v>
      </c>
      <c r="FQ208" s="7">
        <v>18933.465400000001</v>
      </c>
      <c r="FR208" s="7">
        <v>241.2</v>
      </c>
      <c r="FS208" s="7">
        <v>45.999999999999901</v>
      </c>
      <c r="FT208" s="7">
        <v>160.4</v>
      </c>
      <c r="FU208" s="7">
        <v>34.799999999999997</v>
      </c>
      <c r="FV208" s="7">
        <v>15.6</v>
      </c>
      <c r="FW208" s="7">
        <v>19.2</v>
      </c>
      <c r="FX208" s="7">
        <v>77</v>
      </c>
      <c r="FY208" s="7">
        <v>65.399999999999906</v>
      </c>
      <c r="FZ208" s="7">
        <v>7.8999999999999897</v>
      </c>
      <c r="GA208" s="7">
        <v>6.9854999999999903</v>
      </c>
    </row>
    <row r="209" spans="1:183" x14ac:dyDescent="0.3">
      <c r="A209" s="6">
        <v>42855</v>
      </c>
      <c r="B209" s="7">
        <v>6.5</v>
      </c>
      <c r="C209" s="7">
        <v>-0.4</v>
      </c>
      <c r="D209" s="7">
        <v>6.9</v>
      </c>
      <c r="E209" s="7">
        <v>7.8</v>
      </c>
      <c r="F209" s="7">
        <v>5.6</v>
      </c>
      <c r="G209" s="7">
        <v>6.9</v>
      </c>
      <c r="H209" s="7">
        <v>5.5</v>
      </c>
      <c r="I209" s="7">
        <v>6.8</v>
      </c>
      <c r="J209" s="7">
        <v>0.46</v>
      </c>
      <c r="K209" s="7">
        <v>5.4</v>
      </c>
      <c r="L209" s="7">
        <v>6.023428</v>
      </c>
      <c r="M209" s="7">
        <v>-1.112833</v>
      </c>
      <c r="N209" s="7">
        <v>4.9865329999999997</v>
      </c>
      <c r="O209" s="7">
        <v>12.656138</v>
      </c>
      <c r="P209" s="7">
        <v>6.5015929999999997</v>
      </c>
      <c r="Q209" s="7">
        <v>15.3</v>
      </c>
      <c r="R209" s="7">
        <v>11.1</v>
      </c>
      <c r="S209" s="7">
        <v>15.6</v>
      </c>
      <c r="T209" s="7">
        <v>7.6</v>
      </c>
      <c r="U209" s="7">
        <v>14</v>
      </c>
      <c r="V209" s="7">
        <v>10.7</v>
      </c>
      <c r="W209" s="7">
        <v>10.7</v>
      </c>
      <c r="X209" s="7">
        <v>10.4</v>
      </c>
      <c r="Y209" s="7">
        <v>51.2</v>
      </c>
      <c r="Z209" s="7">
        <v>53.8</v>
      </c>
      <c r="AA209" s="7">
        <v>54</v>
      </c>
      <c r="AB209" s="7">
        <v>50.3</v>
      </c>
      <c r="AC209" s="7">
        <v>51.5</v>
      </c>
      <c r="AD209" s="7">
        <v>12.91</v>
      </c>
      <c r="AE209" s="7">
        <v>8.9</v>
      </c>
      <c r="AF209" s="7">
        <v>9.6</v>
      </c>
      <c r="AG209" s="7">
        <v>-4.4000000000000004</v>
      </c>
      <c r="AH209" s="7">
        <v>-0.3</v>
      </c>
      <c r="AI209" s="7">
        <v>-12.1</v>
      </c>
      <c r="AJ209" s="7">
        <v>-1.4</v>
      </c>
      <c r="AK209" s="7">
        <v>-0.1</v>
      </c>
      <c r="AL209" s="7">
        <v>0.9</v>
      </c>
      <c r="AM209" s="7">
        <v>-13.6</v>
      </c>
      <c r="AN209" s="7">
        <v>-7.1</v>
      </c>
      <c r="AO209" s="7">
        <v>19.2</v>
      </c>
      <c r="AP209" s="7">
        <v>9.8000000000000007</v>
      </c>
      <c r="AQ209" s="7">
        <v>7.2</v>
      </c>
      <c r="AR209" s="7">
        <v>5.5</v>
      </c>
      <c r="AS209" s="7">
        <v>19.100000000000001</v>
      </c>
      <c r="AT209" s="7">
        <v>3.5</v>
      </c>
      <c r="AU209" s="7">
        <v>12.1</v>
      </c>
      <c r="AV209" s="7">
        <v>19.2</v>
      </c>
      <c r="AW209" s="7">
        <v>2.7</v>
      </c>
      <c r="AX209" s="7">
        <v>37.799999999999997</v>
      </c>
      <c r="AY209" s="7">
        <v>59.4</v>
      </c>
      <c r="AZ209" s="7">
        <v>16.8</v>
      </c>
      <c r="BA209" s="7">
        <v>-9.5</v>
      </c>
      <c r="BB209" s="7">
        <v>4.9000000000000004</v>
      </c>
      <c r="BC209" s="7">
        <v>1.2</v>
      </c>
      <c r="BD209" s="7">
        <v>-14.7</v>
      </c>
      <c r="BE209" s="7">
        <v>-2.6</v>
      </c>
      <c r="BF209" s="7">
        <v>16.7</v>
      </c>
      <c r="BG209" s="7">
        <v>-0.5</v>
      </c>
      <c r="BH209" s="7">
        <v>11.6</v>
      </c>
      <c r="BI209" s="7">
        <v>-4.4000000000000004</v>
      </c>
      <c r="BJ209" s="7">
        <v>6.4</v>
      </c>
      <c r="BK209" s="7">
        <v>12.7</v>
      </c>
      <c r="BL209" s="7">
        <v>16.899999999999999</v>
      </c>
      <c r="BM209" s="7">
        <v>27.5</v>
      </c>
      <c r="BN209" s="7">
        <v>6.2</v>
      </c>
      <c r="BO209" s="7">
        <v>16.5</v>
      </c>
      <c r="BP209" s="7">
        <v>19.100000000000001</v>
      </c>
      <c r="BQ209" s="7">
        <v>13.1</v>
      </c>
      <c r="BR209" s="7">
        <v>18.2135</v>
      </c>
      <c r="BS209" s="7">
        <v>3.7</v>
      </c>
      <c r="BT209" s="7">
        <v>-5.9</v>
      </c>
      <c r="BU209" s="7">
        <v>19</v>
      </c>
      <c r="BV209" s="7">
        <v>-9.8000000000000007</v>
      </c>
      <c r="BW209" s="7">
        <v>-70.8</v>
      </c>
      <c r="BX209" s="7">
        <v>9.3000000000000007</v>
      </c>
      <c r="BY209" s="7">
        <v>10.6</v>
      </c>
      <c r="BZ209" s="7">
        <v>1.1000000000000001</v>
      </c>
      <c r="CA209" s="7">
        <v>7.8</v>
      </c>
      <c r="CB209" s="7">
        <v>8.6</v>
      </c>
      <c r="CC209" s="7">
        <v>9.3000000000000007</v>
      </c>
      <c r="CD209" s="7">
        <v>8.1</v>
      </c>
      <c r="CE209" s="7">
        <v>34.200000000000003</v>
      </c>
      <c r="CF209" s="7">
        <v>21.1</v>
      </c>
      <c r="CG209" s="7">
        <v>101.21</v>
      </c>
      <c r="CH209" s="7">
        <v>11.4</v>
      </c>
      <c r="CI209" s="7">
        <v>11.1</v>
      </c>
      <c r="CJ209" s="7">
        <v>3.1</v>
      </c>
      <c r="CK209" s="7">
        <v>10.6</v>
      </c>
      <c r="CL209" s="7">
        <v>15.7</v>
      </c>
      <c r="CM209" s="7">
        <v>13</v>
      </c>
      <c r="CN209" s="7">
        <v>49.3</v>
      </c>
      <c r="CO209" s="7">
        <v>30.6</v>
      </c>
      <c r="CP209" s="7">
        <v>13.8</v>
      </c>
      <c r="CQ209" s="7">
        <v>21.8</v>
      </c>
      <c r="CR209" s="7">
        <v>9.9</v>
      </c>
      <c r="CS209" s="7">
        <v>7.8</v>
      </c>
      <c r="CT209" s="7">
        <v>16.899999999999999</v>
      </c>
      <c r="CU209" s="7">
        <v>9.6</v>
      </c>
      <c r="CV209" s="7">
        <v>5.0999999999999996</v>
      </c>
      <c r="CW209" s="7">
        <v>10.7</v>
      </c>
      <c r="CX209" s="7">
        <v>10.4</v>
      </c>
      <c r="CY209" s="7">
        <v>12.6</v>
      </c>
      <c r="CZ209" s="7">
        <v>10.6</v>
      </c>
      <c r="DA209" s="7">
        <v>11.1</v>
      </c>
      <c r="DB209" s="7">
        <v>9.1999999999999993</v>
      </c>
      <c r="DC209" s="7">
        <v>9.3000000000000007</v>
      </c>
      <c r="DD209" s="7">
        <v>8</v>
      </c>
      <c r="DE209" s="7">
        <v>9.6999999999999993</v>
      </c>
      <c r="DF209" s="9">
        <f>2/3*DF208+1/3*DF211</f>
        <v>7.9666666666666668</v>
      </c>
      <c r="DG209" s="9">
        <f>2/3*DG208+1/3*DG211</f>
        <v>6.8903333333333334</v>
      </c>
      <c r="DH209" s="7">
        <v>-2.2400000000000002</v>
      </c>
      <c r="DI209" s="7">
        <v>6.8</v>
      </c>
      <c r="DJ209" s="7">
        <v>-8.4</v>
      </c>
      <c r="DK209" s="7">
        <v>12.95</v>
      </c>
      <c r="DL209" s="7">
        <v>-1260.947347</v>
      </c>
      <c r="DM209" s="7">
        <v>30295.33</v>
      </c>
      <c r="DN209" s="7">
        <v>6.2</v>
      </c>
      <c r="DO209" s="7">
        <v>18.5</v>
      </c>
      <c r="DP209" s="7">
        <v>9.8000000000000007</v>
      </c>
      <c r="DQ209" s="7">
        <v>12.9</v>
      </c>
      <c r="DR209" s="7">
        <v>97.98</v>
      </c>
      <c r="DS209" s="7">
        <v>-39.96</v>
      </c>
      <c r="DT209" s="7">
        <v>151.09</v>
      </c>
      <c r="DU209" s="7">
        <v>35.4</v>
      </c>
      <c r="DV209" s="7">
        <v>259.51</v>
      </c>
      <c r="DW209" s="7">
        <v>-68.39</v>
      </c>
      <c r="DX209" s="7">
        <v>-79.22</v>
      </c>
      <c r="DY209" s="7">
        <v>-31.05</v>
      </c>
      <c r="DZ209" s="7">
        <v>15.501042999999999</v>
      </c>
      <c r="EA209" s="7">
        <v>2.4500000000000002</v>
      </c>
      <c r="EB209" s="7">
        <v>2.819</v>
      </c>
      <c r="EC209" s="7">
        <v>4.1933999999999996</v>
      </c>
      <c r="ED209" s="7">
        <v>4.5323000000000002</v>
      </c>
      <c r="EE209" s="7">
        <v>4.3</v>
      </c>
      <c r="EF209" s="7">
        <v>3.6</v>
      </c>
      <c r="EG209" s="7">
        <v>3.6</v>
      </c>
      <c r="EH209" s="7">
        <v>3.65</v>
      </c>
      <c r="EI209" s="7">
        <v>3.6695000000000002</v>
      </c>
      <c r="EJ209" s="7">
        <v>3.8127</v>
      </c>
      <c r="EK209" s="7">
        <v>3.9771999999999998</v>
      </c>
      <c r="EL209" s="7">
        <v>4.625</v>
      </c>
      <c r="EM209" s="7">
        <v>1.2</v>
      </c>
      <c r="EN209" s="7">
        <v>6.4</v>
      </c>
      <c r="EO209" s="7">
        <v>106.8</v>
      </c>
      <c r="EP209" s="7">
        <v>7</v>
      </c>
      <c r="EQ209" s="7">
        <v>3.2666666666666599</v>
      </c>
      <c r="ER209" s="7">
        <v>6.1333333333333302</v>
      </c>
      <c r="ES209" s="7">
        <v>8.0333333333333297</v>
      </c>
      <c r="ET209" s="7">
        <v>3.43333333333333</v>
      </c>
      <c r="EU209" s="7">
        <v>6.2666666666666604</v>
      </c>
      <c r="EV209" s="7">
        <v>4.86666666666666</v>
      </c>
      <c r="EW209" s="7">
        <v>8</v>
      </c>
      <c r="EX209" s="7">
        <v>9.5666666666666593</v>
      </c>
      <c r="EY209" s="7">
        <v>8.3000000000000007</v>
      </c>
      <c r="EZ209" s="7">
        <v>4.5666666666666602</v>
      </c>
      <c r="FA209" s="7">
        <v>8.6999999999999993</v>
      </c>
      <c r="FB209" s="7">
        <v>7.4</v>
      </c>
      <c r="FC209" s="7">
        <v>5.9257999999999997</v>
      </c>
      <c r="FD209" s="7">
        <v>3.82876666666666</v>
      </c>
      <c r="FE209" s="7">
        <v>9.0009666666666597</v>
      </c>
      <c r="FF209" s="7">
        <v>2.7787999999999999</v>
      </c>
      <c r="FG209" s="7">
        <v>505.09204633333297</v>
      </c>
      <c r="FH209" s="7">
        <v>1.81099866666666</v>
      </c>
      <c r="FI209" s="7">
        <v>60.817184666666599</v>
      </c>
      <c r="FJ209" s="7">
        <v>1.136609</v>
      </c>
      <c r="FK209" s="7">
        <v>39.182815333333302</v>
      </c>
      <c r="FL209" s="7">
        <v>0.67438900000000002</v>
      </c>
      <c r="FM209" s="7">
        <v>3.5685920000000002</v>
      </c>
      <c r="FN209" s="7">
        <v>-2.3864633333333298</v>
      </c>
      <c r="FO209" s="7">
        <v>-8.1841999999999998E-2</v>
      </c>
      <c r="FP209" s="7">
        <v>1.120752</v>
      </c>
      <c r="FQ209" s="7">
        <v>18955.771260000001</v>
      </c>
      <c r="FR209" s="7">
        <v>241.433333333333</v>
      </c>
      <c r="FS209" s="7">
        <v>46.4</v>
      </c>
      <c r="FT209" s="7">
        <v>160.06666666666601</v>
      </c>
      <c r="FU209" s="7">
        <v>34.966666666666598</v>
      </c>
      <c r="FV209" s="7">
        <v>15.6666666666666</v>
      </c>
      <c r="FW209" s="7">
        <v>19.3</v>
      </c>
      <c r="FX209" s="7">
        <v>75.966666666666598</v>
      </c>
      <c r="FY209" s="7">
        <v>64.933333333333294</v>
      </c>
      <c r="FZ209" s="7">
        <v>7.9666666666666597</v>
      </c>
      <c r="GA209" s="7">
        <v>6.8903333333333299</v>
      </c>
    </row>
    <row r="210" spans="1:183" x14ac:dyDescent="0.3">
      <c r="A210" s="6">
        <v>42886</v>
      </c>
      <c r="B210" s="7">
        <v>6.5</v>
      </c>
      <c r="C210" s="7">
        <v>0.5</v>
      </c>
      <c r="D210" s="7">
        <v>6.9</v>
      </c>
      <c r="E210" s="7">
        <v>6.4</v>
      </c>
      <c r="F210" s="7">
        <v>6.2</v>
      </c>
      <c r="G210" s="7">
        <v>6.8</v>
      </c>
      <c r="H210" s="7">
        <v>5.9</v>
      </c>
      <c r="I210" s="7">
        <v>6.6</v>
      </c>
      <c r="J210" s="7">
        <v>0.51</v>
      </c>
      <c r="K210" s="7">
        <v>5</v>
      </c>
      <c r="L210" s="7">
        <v>5.0542930000000004</v>
      </c>
      <c r="M210" s="7">
        <v>4.3763820000000004</v>
      </c>
      <c r="N210" s="7">
        <v>3.867448</v>
      </c>
      <c r="O210" s="7">
        <v>10.739405</v>
      </c>
      <c r="P210" s="7">
        <v>6.997242</v>
      </c>
      <c r="Q210" s="7">
        <v>14</v>
      </c>
      <c r="R210" s="7">
        <v>15.3</v>
      </c>
      <c r="S210" s="7">
        <v>16.2</v>
      </c>
      <c r="T210" s="7">
        <v>11.6</v>
      </c>
      <c r="U210" s="7">
        <v>16.7</v>
      </c>
      <c r="V210" s="7">
        <v>10</v>
      </c>
      <c r="W210" s="7">
        <v>10.3</v>
      </c>
      <c r="X210" s="7">
        <v>9.3000000000000007</v>
      </c>
      <c r="Y210" s="7">
        <v>51.2</v>
      </c>
      <c r="Z210" s="7">
        <v>53.4</v>
      </c>
      <c r="AA210" s="7">
        <v>54.5</v>
      </c>
      <c r="AB210" s="7">
        <v>49.6</v>
      </c>
      <c r="AC210" s="7">
        <v>52.8</v>
      </c>
      <c r="AD210" s="7">
        <v>12.18</v>
      </c>
      <c r="AE210" s="7">
        <v>8.6</v>
      </c>
      <c r="AF210" s="7">
        <v>9.1999999999999993</v>
      </c>
      <c r="AG210" s="7">
        <v>-4.4000000000000004</v>
      </c>
      <c r="AH210" s="7">
        <v>-1.3</v>
      </c>
      <c r="AI210" s="7">
        <v>-2.1</v>
      </c>
      <c r="AJ210" s="7">
        <v>-0.1</v>
      </c>
      <c r="AK210" s="7">
        <v>1.5</v>
      </c>
      <c r="AL210" s="7">
        <v>2.8</v>
      </c>
      <c r="AM210" s="7">
        <v>-12.9</v>
      </c>
      <c r="AN210" s="7">
        <v>-4.5999999999999996</v>
      </c>
      <c r="AO210" s="7">
        <v>16</v>
      </c>
      <c r="AP210" s="7">
        <v>9.1999999999999993</v>
      </c>
      <c r="AQ210" s="7">
        <v>7.7</v>
      </c>
      <c r="AR210" s="7">
        <v>5.7</v>
      </c>
      <c r="AS210" s="7">
        <v>16.899999999999999</v>
      </c>
      <c r="AT210" s="7">
        <v>3.6</v>
      </c>
      <c r="AU210" s="7">
        <v>11.6</v>
      </c>
      <c r="AV210" s="7">
        <v>18.5</v>
      </c>
      <c r="AW210" s="7">
        <v>2.9</v>
      </c>
      <c r="AX210" s="7">
        <v>38.1</v>
      </c>
      <c r="AY210" s="7">
        <v>59</v>
      </c>
      <c r="AZ210" s="7">
        <v>14.1</v>
      </c>
      <c r="BA210" s="7">
        <v>-11.4</v>
      </c>
      <c r="BB210" s="7">
        <v>5.0999999999999996</v>
      </c>
      <c r="BC210" s="7">
        <v>2.4</v>
      </c>
      <c r="BD210" s="7">
        <v>-20.3</v>
      </c>
      <c r="BE210" s="7">
        <v>-2.4</v>
      </c>
      <c r="BF210" s="7">
        <v>15.1</v>
      </c>
      <c r="BG210" s="7">
        <v>3.2</v>
      </c>
      <c r="BH210" s="7">
        <v>15</v>
      </c>
      <c r="BI210" s="7">
        <v>-7.5</v>
      </c>
      <c r="BJ210" s="7">
        <v>6.1</v>
      </c>
      <c r="BK210" s="7">
        <v>14</v>
      </c>
      <c r="BL210" s="7">
        <v>21.3</v>
      </c>
      <c r="BM210" s="7">
        <v>24.5</v>
      </c>
      <c r="BN210" s="7">
        <v>11.2</v>
      </c>
      <c r="BO210" s="7">
        <v>18.7</v>
      </c>
      <c r="BP210" s="7">
        <v>19.600000000000001</v>
      </c>
      <c r="BQ210" s="7">
        <v>16.600000000000001</v>
      </c>
      <c r="BR210" s="7">
        <v>16.656099999999999</v>
      </c>
      <c r="BS210" s="7">
        <v>-0.2</v>
      </c>
      <c r="BT210" s="7">
        <v>-5.6</v>
      </c>
      <c r="BU210" s="7">
        <v>19.399999999999999</v>
      </c>
      <c r="BV210" s="7">
        <v>-8.6999999999999993</v>
      </c>
      <c r="BW210" s="7">
        <v>-38.799999999999997</v>
      </c>
      <c r="BX210" s="7">
        <v>8.8000000000000007</v>
      </c>
      <c r="BY210" s="7">
        <v>10</v>
      </c>
      <c r="BZ210" s="7">
        <v>5.0999999999999996</v>
      </c>
      <c r="CA210" s="7">
        <v>5.9</v>
      </c>
      <c r="CB210" s="7">
        <v>7.7</v>
      </c>
      <c r="CC210" s="7">
        <v>8.8000000000000007</v>
      </c>
      <c r="CD210" s="7">
        <v>5.3</v>
      </c>
      <c r="CE210" s="7">
        <v>32.299999999999997</v>
      </c>
      <c r="CF210" s="7">
        <v>18.899999999999999</v>
      </c>
      <c r="CG210" s="7">
        <v>101.18</v>
      </c>
      <c r="CH210" s="7">
        <v>9.9</v>
      </c>
      <c r="CI210" s="7">
        <v>9.5</v>
      </c>
      <c r="CJ210" s="7">
        <v>3.1</v>
      </c>
      <c r="CK210" s="7">
        <v>5.9</v>
      </c>
      <c r="CL210" s="7">
        <v>14.3</v>
      </c>
      <c r="CM210" s="7">
        <v>11.9</v>
      </c>
      <c r="CN210" s="7">
        <v>38.299999999999997</v>
      </c>
      <c r="CO210" s="7">
        <v>29.6</v>
      </c>
      <c r="CP210" s="7">
        <v>13.6</v>
      </c>
      <c r="CQ210" s="7">
        <v>20</v>
      </c>
      <c r="CR210" s="7">
        <v>9.6999999999999993</v>
      </c>
      <c r="CS210" s="7">
        <v>7.8</v>
      </c>
      <c r="CT210" s="7">
        <v>15.2</v>
      </c>
      <c r="CU210" s="7">
        <v>9.1</v>
      </c>
      <c r="CV210" s="7">
        <v>5.7</v>
      </c>
      <c r="CW210" s="7">
        <v>10.7</v>
      </c>
      <c r="CX210" s="7">
        <v>10.4</v>
      </c>
      <c r="CY210" s="7">
        <v>12.7</v>
      </c>
      <c r="CZ210" s="7">
        <v>10.6</v>
      </c>
      <c r="DA210" s="7">
        <v>11.6</v>
      </c>
      <c r="DB210" s="7">
        <v>9.1999999999999993</v>
      </c>
      <c r="DC210" s="7">
        <v>9.1999999999999993</v>
      </c>
      <c r="DD210" s="7">
        <v>9.1999999999999993</v>
      </c>
      <c r="DE210" s="7">
        <v>9.5</v>
      </c>
      <c r="DF210" s="9">
        <f>1/3*DF208+2/3*DF211</f>
        <v>8.0333333333333332</v>
      </c>
      <c r="DG210" s="9">
        <f>1/3*DG208+2/3*DG211</f>
        <v>6.7951666666666668</v>
      </c>
      <c r="DH210" s="7">
        <v>-0.09</v>
      </c>
      <c r="DI210" s="7">
        <v>7</v>
      </c>
      <c r="DJ210" s="7">
        <v>-10.97</v>
      </c>
      <c r="DK210" s="7">
        <v>12.37</v>
      </c>
      <c r="DL210" s="7">
        <v>-1546.1237160000001</v>
      </c>
      <c r="DM210" s="7">
        <v>30535.67</v>
      </c>
      <c r="DN210" s="7">
        <v>7.3</v>
      </c>
      <c r="DO210" s="7">
        <v>17</v>
      </c>
      <c r="DP210" s="7">
        <v>9.1</v>
      </c>
      <c r="DQ210" s="7">
        <v>12.9</v>
      </c>
      <c r="DR210" s="7">
        <v>12.63</v>
      </c>
      <c r="DS210" s="7">
        <v>44.87</v>
      </c>
      <c r="DT210" s="7">
        <v>22.74</v>
      </c>
      <c r="DU210" s="7">
        <v>6.03</v>
      </c>
      <c r="DV210" s="7">
        <v>57.38</v>
      </c>
      <c r="DW210" s="7">
        <v>-39.340000000000003</v>
      </c>
      <c r="DX210" s="7">
        <v>-80.2</v>
      </c>
      <c r="DY210" s="7">
        <v>242.62</v>
      </c>
      <c r="DZ210" s="7">
        <v>15.503387</v>
      </c>
      <c r="EA210" s="7">
        <v>2.4500000000000002</v>
      </c>
      <c r="EB210" s="7">
        <v>2.6364999999999998</v>
      </c>
      <c r="EC210" s="7">
        <v>4.7001999999999997</v>
      </c>
      <c r="ED210" s="7">
        <v>4.8760000000000003</v>
      </c>
      <c r="EE210" s="7">
        <v>4.3</v>
      </c>
      <c r="EF210" s="7">
        <v>3.3445</v>
      </c>
      <c r="EG210" s="7">
        <v>3.5312999999999999</v>
      </c>
      <c r="EH210" s="7">
        <v>3.585</v>
      </c>
      <c r="EI210" s="7">
        <v>3.5924999999999998</v>
      </c>
      <c r="EJ210" s="7">
        <v>3.76</v>
      </c>
      <c r="EK210" s="7">
        <v>3.8961999999999999</v>
      </c>
      <c r="EL210" s="7">
        <v>5.0025000000000004</v>
      </c>
      <c r="EM210" s="7">
        <v>1.5</v>
      </c>
      <c r="EN210" s="7">
        <v>5.5</v>
      </c>
      <c r="EO210" s="7">
        <v>106.2</v>
      </c>
      <c r="EP210" s="7">
        <v>7</v>
      </c>
      <c r="EQ210" s="7">
        <v>3.5333333333333301</v>
      </c>
      <c r="ER210" s="7">
        <v>6.1666666666666599</v>
      </c>
      <c r="ES210" s="7">
        <v>8.0666666666666593</v>
      </c>
      <c r="ET210" s="7">
        <v>3.6666666666666599</v>
      </c>
      <c r="EU210" s="7">
        <v>6.3333333333333304</v>
      </c>
      <c r="EV210" s="7">
        <v>4.93333333333333</v>
      </c>
      <c r="EW210" s="7">
        <v>7.9</v>
      </c>
      <c r="EX210" s="7">
        <v>9.8333333333333304</v>
      </c>
      <c r="EY210" s="7">
        <v>8.1999999999999993</v>
      </c>
      <c r="EZ210" s="7">
        <v>4.1333333333333302</v>
      </c>
      <c r="FA210" s="7">
        <v>8.1999999999999993</v>
      </c>
      <c r="FB210" s="7">
        <v>7.7</v>
      </c>
      <c r="FC210" s="7">
        <v>6.0719000000000003</v>
      </c>
      <c r="FD210" s="7">
        <v>3.9631333333333298</v>
      </c>
      <c r="FE210" s="7">
        <v>9.2514333333333294</v>
      </c>
      <c r="FF210" s="7">
        <v>2.8161</v>
      </c>
      <c r="FG210" s="7">
        <v>640.11097366666604</v>
      </c>
      <c r="FH210" s="7">
        <v>2.2207803333333298</v>
      </c>
      <c r="FI210" s="7">
        <v>65.113471333333294</v>
      </c>
      <c r="FJ210" s="7">
        <v>1.4812380000000001</v>
      </c>
      <c r="FK210" s="7">
        <v>34.886528666666599</v>
      </c>
      <c r="FL210" s="7">
        <v>0.73954200000000003</v>
      </c>
      <c r="FM210" s="7">
        <v>4.0238449999999997</v>
      </c>
      <c r="FN210" s="7">
        <v>-2.3830816666666599</v>
      </c>
      <c r="FO210" s="7">
        <v>-0.182195</v>
      </c>
      <c r="FP210" s="7">
        <v>1.3324320000000001</v>
      </c>
      <c r="FQ210" s="7">
        <v>18978.077120000002</v>
      </c>
      <c r="FR210" s="7">
        <v>241.666666666666</v>
      </c>
      <c r="FS210" s="7">
        <v>46.8</v>
      </c>
      <c r="FT210" s="7">
        <v>159.73333333333301</v>
      </c>
      <c r="FU210" s="7">
        <v>35.133333333333297</v>
      </c>
      <c r="FV210" s="7">
        <v>15.733333333333301</v>
      </c>
      <c r="FW210" s="7">
        <v>19.399999999999999</v>
      </c>
      <c r="FX210" s="7">
        <v>74.933333333333294</v>
      </c>
      <c r="FY210" s="7">
        <v>64.466666666666598</v>
      </c>
      <c r="FZ210" s="7">
        <v>8.0333333333333297</v>
      </c>
      <c r="GA210" s="7">
        <v>6.7951666666666597</v>
      </c>
    </row>
    <row r="211" spans="1:183" x14ac:dyDescent="0.3">
      <c r="A211" s="6">
        <v>42916</v>
      </c>
      <c r="B211" s="7">
        <v>7.6</v>
      </c>
      <c r="C211" s="7">
        <v>-0.1</v>
      </c>
      <c r="D211" s="7">
        <v>8</v>
      </c>
      <c r="E211" s="7">
        <v>7.3</v>
      </c>
      <c r="F211" s="7">
        <v>6.8</v>
      </c>
      <c r="G211" s="7">
        <v>7.7</v>
      </c>
      <c r="H211" s="7">
        <v>8</v>
      </c>
      <c r="I211" s="7">
        <v>7.4</v>
      </c>
      <c r="J211" s="7">
        <v>0.76</v>
      </c>
      <c r="K211" s="7">
        <v>5.2</v>
      </c>
      <c r="L211" s="7">
        <v>6.5136229999999999</v>
      </c>
      <c r="M211" s="7">
        <v>11.013088</v>
      </c>
      <c r="N211" s="7">
        <v>5.4483769999999998</v>
      </c>
      <c r="O211" s="7">
        <v>11.084405</v>
      </c>
      <c r="P211" s="7">
        <v>7.3875640000000002</v>
      </c>
      <c r="Q211" s="7">
        <v>16.3</v>
      </c>
      <c r="R211" s="7">
        <v>3.7</v>
      </c>
      <c r="S211" s="7">
        <v>19.600000000000001</v>
      </c>
      <c r="T211" s="7">
        <v>3.9</v>
      </c>
      <c r="U211" s="7">
        <v>19.100000000000001</v>
      </c>
      <c r="V211" s="7">
        <v>9.4</v>
      </c>
      <c r="W211" s="7">
        <v>10.199999999999999</v>
      </c>
      <c r="X211" s="7">
        <v>8.6</v>
      </c>
      <c r="Y211" s="7">
        <v>51.7</v>
      </c>
      <c r="Z211" s="7">
        <v>54.4</v>
      </c>
      <c r="AA211" s="7">
        <v>54.9</v>
      </c>
      <c r="AB211" s="7">
        <v>50.4</v>
      </c>
      <c r="AC211" s="7">
        <v>51.6</v>
      </c>
      <c r="AD211" s="7">
        <v>13.33</v>
      </c>
      <c r="AE211" s="7">
        <v>8.6</v>
      </c>
      <c r="AF211" s="7">
        <v>9.3000000000000007</v>
      </c>
      <c r="AG211" s="7">
        <v>-4.7</v>
      </c>
      <c r="AH211" s="7">
        <v>-4</v>
      </c>
      <c r="AI211" s="7">
        <v>5.2</v>
      </c>
      <c r="AJ211" s="7">
        <v>1.4</v>
      </c>
      <c r="AK211" s="7">
        <v>3.8</v>
      </c>
      <c r="AL211" s="7">
        <v>6.3</v>
      </c>
      <c r="AM211" s="7">
        <v>-13.7</v>
      </c>
      <c r="AN211" s="7">
        <v>-3</v>
      </c>
      <c r="AO211" s="7">
        <v>16</v>
      </c>
      <c r="AP211" s="7">
        <v>9.1999999999999993</v>
      </c>
      <c r="AQ211" s="7">
        <v>7.5</v>
      </c>
      <c r="AR211" s="7">
        <v>6.6</v>
      </c>
      <c r="AS211" s="7">
        <v>16.5</v>
      </c>
      <c r="AT211" s="7">
        <v>4</v>
      </c>
      <c r="AU211" s="7">
        <v>11.3</v>
      </c>
      <c r="AV211" s="7">
        <v>18</v>
      </c>
      <c r="AW211" s="7">
        <v>3.1</v>
      </c>
      <c r="AX211" s="7">
        <v>37.700000000000003</v>
      </c>
      <c r="AY211" s="7">
        <v>59.2</v>
      </c>
      <c r="AZ211" s="7">
        <v>13.9</v>
      </c>
      <c r="BA211" s="7">
        <v>-6.4</v>
      </c>
      <c r="BB211" s="7">
        <v>5.5</v>
      </c>
      <c r="BC211" s="7">
        <v>2.5</v>
      </c>
      <c r="BD211" s="7">
        <v>-22.2</v>
      </c>
      <c r="BE211" s="7">
        <v>-3.6</v>
      </c>
      <c r="BF211" s="7">
        <v>14.7</v>
      </c>
      <c r="BG211" s="7">
        <v>4.5999999999999996</v>
      </c>
      <c r="BH211" s="7">
        <v>13.5</v>
      </c>
      <c r="BI211" s="7">
        <v>-11.4</v>
      </c>
      <c r="BJ211" s="7">
        <v>5.5</v>
      </c>
      <c r="BK211" s="7">
        <v>14.2</v>
      </c>
      <c r="BL211" s="7">
        <v>19.399999999999999</v>
      </c>
      <c r="BM211" s="7">
        <v>25.2</v>
      </c>
      <c r="BN211" s="7">
        <v>10.1</v>
      </c>
      <c r="BO211" s="7">
        <v>17.8</v>
      </c>
      <c r="BP211" s="7">
        <v>18.8</v>
      </c>
      <c r="BQ211" s="7">
        <v>15.4</v>
      </c>
      <c r="BR211" s="7">
        <v>16.849599999999999</v>
      </c>
      <c r="BS211" s="7">
        <v>-1.2</v>
      </c>
      <c r="BT211" s="7">
        <v>-1.2</v>
      </c>
      <c r="BU211" s="7">
        <v>19.7</v>
      </c>
      <c r="BV211" s="7">
        <v>-2.8</v>
      </c>
      <c r="BW211" s="7">
        <v>-11.34</v>
      </c>
      <c r="BX211" s="7">
        <v>8.5</v>
      </c>
      <c r="BY211" s="7">
        <v>10.199999999999999</v>
      </c>
      <c r="BZ211" s="7">
        <v>4.8</v>
      </c>
      <c r="CA211" s="7">
        <v>5</v>
      </c>
      <c r="CB211" s="7">
        <v>5.9</v>
      </c>
      <c r="CC211" s="7">
        <v>8.5</v>
      </c>
      <c r="CD211" s="7">
        <v>8.8000000000000007</v>
      </c>
      <c r="CE211" s="7">
        <v>38.5</v>
      </c>
      <c r="CF211" s="7">
        <v>17.5</v>
      </c>
      <c r="CG211" s="7">
        <v>101.38</v>
      </c>
      <c r="CH211" s="7">
        <v>11.2</v>
      </c>
      <c r="CI211" s="7">
        <v>10.6</v>
      </c>
      <c r="CJ211" s="7">
        <v>3.4</v>
      </c>
      <c r="CK211" s="7">
        <v>5</v>
      </c>
      <c r="CL211" s="7">
        <v>16.100000000000001</v>
      </c>
      <c r="CM211" s="7">
        <v>13.5</v>
      </c>
      <c r="CN211" s="7">
        <v>38.799999999999997</v>
      </c>
      <c r="CO211" s="7">
        <v>32.5</v>
      </c>
      <c r="CP211" s="7">
        <v>18.3</v>
      </c>
      <c r="CQ211" s="7">
        <v>22.3</v>
      </c>
      <c r="CR211" s="7">
        <v>9.6</v>
      </c>
      <c r="CS211" s="7">
        <v>7.9</v>
      </c>
      <c r="CT211" s="7">
        <v>13.3</v>
      </c>
      <c r="CU211" s="7">
        <v>9</v>
      </c>
      <c r="CV211" s="7">
        <v>6.3</v>
      </c>
      <c r="CW211" s="7">
        <v>11</v>
      </c>
      <c r="CX211" s="7">
        <v>10.7</v>
      </c>
      <c r="CY211" s="7">
        <v>12.9</v>
      </c>
      <c r="CZ211" s="7">
        <v>10.9</v>
      </c>
      <c r="DA211" s="7">
        <v>11.9</v>
      </c>
      <c r="DB211" s="7">
        <v>10.199999999999999</v>
      </c>
      <c r="DC211" s="7">
        <v>10.199999999999999</v>
      </c>
      <c r="DD211" s="7">
        <v>11</v>
      </c>
      <c r="DE211" s="7">
        <v>10</v>
      </c>
      <c r="DF211" s="7">
        <v>8.1</v>
      </c>
      <c r="DG211" s="7">
        <v>6.7</v>
      </c>
      <c r="DH211" s="7">
        <v>4.54</v>
      </c>
      <c r="DI211" s="7">
        <v>9.8000000000000007</v>
      </c>
      <c r="DJ211" s="7">
        <v>-9.1</v>
      </c>
      <c r="DK211" s="7">
        <v>12.51</v>
      </c>
      <c r="DL211" s="7">
        <v>-2007.7496249999999</v>
      </c>
      <c r="DM211" s="7">
        <v>30567.89</v>
      </c>
      <c r="DN211" s="7">
        <v>6.6</v>
      </c>
      <c r="DO211" s="7">
        <v>15</v>
      </c>
      <c r="DP211" s="7">
        <v>9.1</v>
      </c>
      <c r="DQ211" s="7">
        <v>12.9</v>
      </c>
      <c r="DR211" s="7">
        <v>11.59</v>
      </c>
      <c r="DS211" s="7">
        <v>15.32</v>
      </c>
      <c r="DT211" s="7">
        <v>8.9</v>
      </c>
      <c r="DU211" s="7">
        <v>3.65</v>
      </c>
      <c r="DV211" s="7">
        <v>14.19</v>
      </c>
      <c r="DW211" s="7">
        <v>7.32</v>
      </c>
      <c r="DX211" s="7">
        <v>-14.4</v>
      </c>
      <c r="DY211" s="7">
        <v>87.1</v>
      </c>
      <c r="DZ211" s="7">
        <v>14.917823</v>
      </c>
      <c r="EA211" s="7">
        <v>2.4500000000000002</v>
      </c>
      <c r="EB211" s="7">
        <v>2.6179999999999999</v>
      </c>
      <c r="EC211" s="7">
        <v>4.1036000000000001</v>
      </c>
      <c r="ED211" s="7">
        <v>4.4555999999999996</v>
      </c>
      <c r="EE211" s="7">
        <v>4.3</v>
      </c>
      <c r="EF211" s="7">
        <v>3.5</v>
      </c>
      <c r="EG211" s="7">
        <v>3.2825000000000002</v>
      </c>
      <c r="EH211" s="7">
        <v>3.4742000000000002</v>
      </c>
      <c r="EI211" s="7">
        <v>3.4737</v>
      </c>
      <c r="EJ211" s="7">
        <v>3.5834999999999999</v>
      </c>
      <c r="EK211" s="7">
        <v>3.7804000000000002</v>
      </c>
      <c r="EL211" s="7">
        <v>4.4428999999999998</v>
      </c>
      <c r="EM211" s="7">
        <v>1.5</v>
      </c>
      <c r="EN211" s="7">
        <v>5.5</v>
      </c>
      <c r="EO211" s="7">
        <v>106.1</v>
      </c>
      <c r="EP211" s="7">
        <v>7</v>
      </c>
      <c r="EQ211" s="7">
        <v>3.8</v>
      </c>
      <c r="ER211" s="7">
        <v>6.1999999999999904</v>
      </c>
      <c r="ES211" s="7">
        <v>8.1</v>
      </c>
      <c r="ET211" s="7">
        <v>3.8999999999999901</v>
      </c>
      <c r="EU211" s="7">
        <v>6.4</v>
      </c>
      <c r="EV211" s="7">
        <v>5</v>
      </c>
      <c r="EW211" s="7">
        <v>7.8</v>
      </c>
      <c r="EX211" s="7">
        <v>10.1</v>
      </c>
      <c r="EY211" s="7">
        <v>8.1</v>
      </c>
      <c r="EZ211" s="7">
        <v>3.7</v>
      </c>
      <c r="FA211" s="7">
        <v>7.7</v>
      </c>
      <c r="FB211" s="7">
        <v>8</v>
      </c>
      <c r="FC211" s="7">
        <v>6.218</v>
      </c>
      <c r="FD211" s="7">
        <v>4.0975000000000001</v>
      </c>
      <c r="FE211" s="7">
        <v>9.5018999999999991</v>
      </c>
      <c r="FF211" s="7">
        <v>2.8534000000000002</v>
      </c>
      <c r="FG211" s="7">
        <v>775.12990099999899</v>
      </c>
      <c r="FH211" s="7">
        <v>2.6305619999999998</v>
      </c>
      <c r="FI211" s="7">
        <v>69.409757999999997</v>
      </c>
      <c r="FJ211" s="7">
        <v>1.8258669999999999</v>
      </c>
      <c r="FK211" s="7">
        <v>30.5902419999999</v>
      </c>
      <c r="FL211" s="7">
        <v>0.80469500000000005</v>
      </c>
      <c r="FM211" s="7">
        <v>4.4790979999999996</v>
      </c>
      <c r="FN211" s="7">
        <v>-2.3796999999999899</v>
      </c>
      <c r="FO211" s="7">
        <v>-0.28254800000000002</v>
      </c>
      <c r="FP211" s="7">
        <v>1.5441119999999999</v>
      </c>
      <c r="FQ211" s="7">
        <v>19000.382979999998</v>
      </c>
      <c r="FR211" s="7">
        <v>241.9</v>
      </c>
      <c r="FS211" s="7">
        <v>47.2</v>
      </c>
      <c r="FT211" s="7">
        <v>159.4</v>
      </c>
      <c r="FU211" s="7">
        <v>35.299999999999997</v>
      </c>
      <c r="FV211" s="7">
        <v>15.8</v>
      </c>
      <c r="FW211" s="7">
        <v>19.5</v>
      </c>
      <c r="FX211" s="7">
        <v>73.900000000000006</v>
      </c>
      <c r="FY211" s="7">
        <v>64</v>
      </c>
      <c r="FZ211" s="7">
        <v>8.1</v>
      </c>
      <c r="GA211" s="7">
        <v>6.6999999999999904</v>
      </c>
    </row>
    <row r="212" spans="1:183" x14ac:dyDescent="0.3">
      <c r="A212" s="6">
        <v>42947</v>
      </c>
      <c r="B212" s="7">
        <v>6.4</v>
      </c>
      <c r="C212" s="7">
        <v>-1.3</v>
      </c>
      <c r="D212" s="7">
        <v>6.7</v>
      </c>
      <c r="E212" s="7">
        <v>9.8000000000000007</v>
      </c>
      <c r="F212" s="7">
        <v>6.7</v>
      </c>
      <c r="G212" s="7">
        <v>6.7</v>
      </c>
      <c r="H212" s="7">
        <v>6.7</v>
      </c>
      <c r="I212" s="7">
        <v>5.5</v>
      </c>
      <c r="J212" s="7">
        <v>0.4</v>
      </c>
      <c r="K212" s="7">
        <v>8.6</v>
      </c>
      <c r="L212" s="7">
        <v>9.9365849999999991</v>
      </c>
      <c r="M212" s="7">
        <v>9.8222319999999996</v>
      </c>
      <c r="N212" s="7">
        <v>9.7478490000000004</v>
      </c>
      <c r="O212" s="7">
        <v>13.096355000000001</v>
      </c>
      <c r="P212" s="7">
        <v>7.5863899999999997</v>
      </c>
      <c r="Q212" s="7">
        <v>17.7</v>
      </c>
      <c r="R212" s="7">
        <v>9.5</v>
      </c>
      <c r="S212" s="7">
        <v>19.5</v>
      </c>
      <c r="T212" s="7">
        <v>8.4</v>
      </c>
      <c r="U212" s="7">
        <v>16.5</v>
      </c>
      <c r="V212" s="7">
        <v>9.4</v>
      </c>
      <c r="W212" s="7">
        <v>9.8000000000000007</v>
      </c>
      <c r="X212" s="7">
        <v>8</v>
      </c>
      <c r="Y212" s="7">
        <v>51.4</v>
      </c>
      <c r="Z212" s="7">
        <v>53.5</v>
      </c>
      <c r="AA212" s="7">
        <v>54.5</v>
      </c>
      <c r="AB212" s="7">
        <v>51.1</v>
      </c>
      <c r="AC212" s="7">
        <v>51.5</v>
      </c>
      <c r="AD212" s="7">
        <v>15.49</v>
      </c>
      <c r="AE212" s="7">
        <v>8.3000000000000007</v>
      </c>
      <c r="AF212" s="7">
        <v>8.9</v>
      </c>
      <c r="AG212" s="7">
        <v>-5</v>
      </c>
      <c r="AH212" s="7">
        <v>-5.7</v>
      </c>
      <c r="AI212" s="7">
        <v>7.8</v>
      </c>
      <c r="AJ212" s="7">
        <v>1.5</v>
      </c>
      <c r="AK212" s="7">
        <v>5.4</v>
      </c>
      <c r="AL212" s="7">
        <v>5.6</v>
      </c>
      <c r="AM212" s="7">
        <v>-10.7</v>
      </c>
      <c r="AN212" s="7">
        <v>-2.5</v>
      </c>
      <c r="AO212" s="7">
        <v>14.5</v>
      </c>
      <c r="AP212" s="7">
        <v>8.8000000000000007</v>
      </c>
      <c r="AQ212" s="7">
        <v>7.1</v>
      </c>
      <c r="AR212" s="7">
        <v>6.9</v>
      </c>
      <c r="AS212" s="7">
        <v>14.4</v>
      </c>
      <c r="AT212" s="7">
        <v>3.4</v>
      </c>
      <c r="AU212" s="7">
        <v>11.3</v>
      </c>
      <c r="AV212" s="7">
        <v>17.7</v>
      </c>
      <c r="AW212" s="7">
        <v>3.2</v>
      </c>
      <c r="AX212" s="7">
        <v>37.700000000000003</v>
      </c>
      <c r="AY212" s="7">
        <v>59.2</v>
      </c>
      <c r="AZ212" s="7">
        <v>11.6</v>
      </c>
      <c r="BA212" s="7">
        <v>-6.1</v>
      </c>
      <c r="BB212" s="7">
        <v>4.8</v>
      </c>
      <c r="BC212" s="7">
        <v>1.6</v>
      </c>
      <c r="BD212" s="7">
        <v>-21.9</v>
      </c>
      <c r="BE212" s="7">
        <v>-4.2</v>
      </c>
      <c r="BF212" s="7">
        <v>15.3</v>
      </c>
      <c r="BG212" s="7">
        <v>5.0999999999999996</v>
      </c>
      <c r="BH212" s="7">
        <v>12.9</v>
      </c>
      <c r="BI212" s="7">
        <v>-8.6</v>
      </c>
      <c r="BJ212" s="7">
        <v>5.0999999999999996</v>
      </c>
      <c r="BK212" s="7">
        <v>10.9</v>
      </c>
      <c r="BL212" s="7">
        <v>16.899999999999999</v>
      </c>
      <c r="BM212" s="7">
        <v>24.7</v>
      </c>
      <c r="BN212" s="7">
        <v>7.8</v>
      </c>
      <c r="BO212" s="7">
        <v>20</v>
      </c>
      <c r="BP212" s="7">
        <v>17.600000000000001</v>
      </c>
      <c r="BQ212" s="7">
        <v>16</v>
      </c>
      <c r="BR212" s="7">
        <v>16.667400000000001</v>
      </c>
      <c r="BS212" s="7">
        <v>9.6</v>
      </c>
      <c r="BT212" s="7">
        <v>1.9</v>
      </c>
      <c r="BU212" s="7">
        <v>19.399999999999999</v>
      </c>
      <c r="BV212" s="7">
        <v>-15.8</v>
      </c>
      <c r="BW212" s="7">
        <v>-35.130000000000003</v>
      </c>
      <c r="BX212" s="7">
        <v>7.9</v>
      </c>
      <c r="BY212" s="7">
        <v>10</v>
      </c>
      <c r="BZ212" s="7">
        <v>4.7</v>
      </c>
      <c r="CA212" s="7">
        <v>3</v>
      </c>
      <c r="CB212" s="7">
        <v>4.3</v>
      </c>
      <c r="CC212" s="7">
        <v>7.9</v>
      </c>
      <c r="CD212" s="7">
        <v>11.1</v>
      </c>
      <c r="CE212" s="7">
        <v>41</v>
      </c>
      <c r="CF212" s="7">
        <v>16.100000000000001</v>
      </c>
      <c r="CG212" s="7">
        <v>101.45</v>
      </c>
      <c r="CH212" s="7">
        <v>9.6999999999999993</v>
      </c>
      <c r="CI212" s="7">
        <v>8</v>
      </c>
      <c r="CJ212" s="7">
        <v>3.2</v>
      </c>
      <c r="CK212" s="7">
        <v>2.4</v>
      </c>
      <c r="CL212" s="7">
        <v>14</v>
      </c>
      <c r="CM212" s="7">
        <v>11.5</v>
      </c>
      <c r="CN212" s="7">
        <v>33.700000000000003</v>
      </c>
      <c r="CO212" s="7">
        <v>29.4</v>
      </c>
      <c r="CP212" s="7">
        <v>15.2</v>
      </c>
      <c r="CQ212" s="7">
        <v>19.899999999999999</v>
      </c>
      <c r="CR212" s="7">
        <v>9.3000000000000007</v>
      </c>
      <c r="CS212" s="7">
        <v>7.7</v>
      </c>
      <c r="CT212" s="7">
        <v>11.3</v>
      </c>
      <c r="CU212" s="7">
        <v>8.5</v>
      </c>
      <c r="CV212" s="7">
        <v>6.6</v>
      </c>
      <c r="CW212" s="7">
        <v>10.4</v>
      </c>
      <c r="CX212" s="7">
        <v>10.199999999999999</v>
      </c>
      <c r="CY212" s="7">
        <v>11.7</v>
      </c>
      <c r="CZ212" s="7">
        <v>10.3</v>
      </c>
      <c r="DA212" s="7">
        <v>11.1</v>
      </c>
      <c r="DB212" s="7">
        <v>8.6</v>
      </c>
      <c r="DC212" s="7">
        <v>8.6</v>
      </c>
      <c r="DD212" s="7">
        <v>9</v>
      </c>
      <c r="DE212" s="7">
        <v>9.6</v>
      </c>
      <c r="DF212" s="9">
        <f>2/3*DF211+1/3*DF214</f>
        <v>8.1666666666666661</v>
      </c>
      <c r="DG212" s="9">
        <f>2/3*DG211+1/3*DG214</f>
        <v>6.5333333333333332</v>
      </c>
      <c r="DH212" s="7">
        <v>6.15</v>
      </c>
      <c r="DI212" s="7">
        <v>8.1</v>
      </c>
      <c r="DJ212" s="7">
        <v>-7.23</v>
      </c>
      <c r="DK212" s="7">
        <v>11.87</v>
      </c>
      <c r="DL212" s="7">
        <v>-1419.4835129999999</v>
      </c>
      <c r="DM212" s="7">
        <v>30807.200000000001</v>
      </c>
      <c r="DN212" s="7">
        <v>6.1</v>
      </c>
      <c r="DO212" s="7">
        <v>15.3</v>
      </c>
      <c r="DP212" s="7">
        <v>8.9</v>
      </c>
      <c r="DQ212" s="7">
        <v>13.2</v>
      </c>
      <c r="DR212" s="7">
        <v>78.06</v>
      </c>
      <c r="DS212" s="7">
        <v>-101.81</v>
      </c>
      <c r="DT212" s="7">
        <v>41.18</v>
      </c>
      <c r="DU212" s="7">
        <v>22.75</v>
      </c>
      <c r="DV212" s="7">
        <v>-13696.15</v>
      </c>
      <c r="DW212" s="7">
        <v>60.92</v>
      </c>
      <c r="DX212" s="7">
        <v>20.74</v>
      </c>
      <c r="DY212" s="7">
        <v>137.61000000000001</v>
      </c>
      <c r="DZ212" s="7">
        <v>15.542253000000001</v>
      </c>
      <c r="EA212" s="7">
        <v>2.4500000000000002</v>
      </c>
      <c r="EB212" s="7">
        <v>2.806</v>
      </c>
      <c r="EC212" s="7">
        <v>3.9950999999999999</v>
      </c>
      <c r="ED212" s="7">
        <v>4.2857000000000003</v>
      </c>
      <c r="EE212" s="7">
        <v>4.3</v>
      </c>
      <c r="EF212" s="7">
        <v>3.3</v>
      </c>
      <c r="EG212" s="7">
        <v>3.36</v>
      </c>
      <c r="EH212" s="7">
        <v>3.37</v>
      </c>
      <c r="EI212" s="7">
        <v>3.4094000000000002</v>
      </c>
      <c r="EJ212" s="7">
        <v>3.58</v>
      </c>
      <c r="EK212" s="7">
        <v>3.7370000000000001</v>
      </c>
      <c r="EL212" s="7">
        <v>4.4339000000000004</v>
      </c>
      <c r="EM212" s="7">
        <v>1.4</v>
      </c>
      <c r="EN212" s="7">
        <v>5.5</v>
      </c>
      <c r="EO212" s="7">
        <v>105.8</v>
      </c>
      <c r="EP212" s="7">
        <v>6.9666666666666597</v>
      </c>
      <c r="EQ212" s="7">
        <v>3.8333333333333299</v>
      </c>
      <c r="ER212" s="7">
        <v>6.0666666666666602</v>
      </c>
      <c r="ES212" s="7">
        <v>8.1999999999999993</v>
      </c>
      <c r="ET212" s="7">
        <v>3.93333333333333</v>
      </c>
      <c r="EU212" s="7">
        <v>6.3333333333333304</v>
      </c>
      <c r="EV212" s="7">
        <v>4.5666666666666602</v>
      </c>
      <c r="EW212" s="7">
        <v>7.8</v>
      </c>
      <c r="EX212" s="7">
        <v>9.9666666666666597</v>
      </c>
      <c r="EY212" s="7">
        <v>8.1333333333333293</v>
      </c>
      <c r="EZ212" s="7">
        <v>4.43333333333333</v>
      </c>
      <c r="FA212" s="7">
        <v>6.8333333333333304</v>
      </c>
      <c r="FB212" s="7">
        <v>8.0666666666666593</v>
      </c>
      <c r="FC212" s="7">
        <v>6.3132666666666601</v>
      </c>
      <c r="FD212" s="7">
        <v>4.1682666666666597</v>
      </c>
      <c r="FE212" s="7">
        <v>9.6673666666666591</v>
      </c>
      <c r="FF212" s="7">
        <v>2.8902333333333301</v>
      </c>
      <c r="FG212" s="7">
        <v>727.824792</v>
      </c>
      <c r="FH212" s="7">
        <v>2.4150853333333302</v>
      </c>
      <c r="FI212" s="7">
        <v>68.988046333333301</v>
      </c>
      <c r="FJ212" s="7">
        <v>1.6679379999999999</v>
      </c>
      <c r="FK212" s="7">
        <v>31.011953666666599</v>
      </c>
      <c r="FL212" s="7">
        <v>0.74714766666666699</v>
      </c>
      <c r="FM212" s="7">
        <v>4.2427616666666603</v>
      </c>
      <c r="FN212" s="7">
        <v>-2.2757716666666599</v>
      </c>
      <c r="FO212" s="7">
        <v>-0.31309233333333297</v>
      </c>
      <c r="FP212" s="7">
        <v>1.4806106666666601</v>
      </c>
      <c r="FQ212" s="7">
        <v>18884.450356666599</v>
      </c>
      <c r="FR212" s="7">
        <v>242.13333333333301</v>
      </c>
      <c r="FS212" s="7">
        <v>47.6</v>
      </c>
      <c r="FT212" s="7">
        <v>159</v>
      </c>
      <c r="FU212" s="7">
        <v>35.533333333333303</v>
      </c>
      <c r="FV212" s="7">
        <v>15.8333333333333</v>
      </c>
      <c r="FW212" s="7">
        <v>19.7</v>
      </c>
      <c r="FX212" s="7">
        <v>72.8333333333333</v>
      </c>
      <c r="FY212" s="7">
        <v>63.6666666666666</v>
      </c>
      <c r="FZ212" s="7">
        <v>8.1666666666666607</v>
      </c>
      <c r="GA212" s="7">
        <v>6.5333333333333297</v>
      </c>
    </row>
    <row r="213" spans="1:183" x14ac:dyDescent="0.3">
      <c r="A213" s="6">
        <v>42978</v>
      </c>
      <c r="B213" s="7">
        <v>6</v>
      </c>
      <c r="C213" s="7">
        <v>-3.4</v>
      </c>
      <c r="D213" s="7">
        <v>6.9</v>
      </c>
      <c r="E213" s="7">
        <v>8.6999999999999993</v>
      </c>
      <c r="F213" s="7">
        <v>7.8</v>
      </c>
      <c r="G213" s="7">
        <v>5.8</v>
      </c>
      <c r="H213" s="7">
        <v>7.9</v>
      </c>
      <c r="I213" s="7">
        <v>3.7</v>
      </c>
      <c r="J213" s="7">
        <v>0.47</v>
      </c>
      <c r="K213" s="7">
        <v>4.8</v>
      </c>
      <c r="L213" s="7">
        <v>6.4302979999999996</v>
      </c>
      <c r="M213" s="7">
        <v>11.72363</v>
      </c>
      <c r="N213" s="7">
        <v>2.5628579999999999</v>
      </c>
      <c r="O213" s="7">
        <v>12.721175000000001</v>
      </c>
      <c r="P213" s="7">
        <v>16.429686</v>
      </c>
      <c r="Q213" s="7">
        <v>13.1</v>
      </c>
      <c r="R213" s="7">
        <v>9.6</v>
      </c>
      <c r="S213" s="7">
        <v>13.2</v>
      </c>
      <c r="T213" s="7">
        <v>7.6</v>
      </c>
      <c r="U213" s="7">
        <v>24</v>
      </c>
      <c r="V213" s="7">
        <v>9</v>
      </c>
      <c r="W213" s="7">
        <v>9.8000000000000007</v>
      </c>
      <c r="X213" s="7">
        <v>7.9</v>
      </c>
      <c r="Y213" s="7">
        <v>51.7</v>
      </c>
      <c r="Z213" s="7">
        <v>54.1</v>
      </c>
      <c r="AA213" s="7">
        <v>53.4</v>
      </c>
      <c r="AB213" s="7">
        <v>51.6</v>
      </c>
      <c r="AC213" s="7">
        <v>52.7</v>
      </c>
      <c r="AD213" s="7">
        <v>11.51</v>
      </c>
      <c r="AE213" s="7">
        <v>7.8</v>
      </c>
      <c r="AF213" s="7">
        <v>8.4</v>
      </c>
      <c r="AG213" s="7">
        <v>-4</v>
      </c>
      <c r="AH213" s="7">
        <v>-6.7</v>
      </c>
      <c r="AI213" s="7">
        <v>5.0999999999999996</v>
      </c>
      <c r="AJ213" s="7">
        <v>2.8</v>
      </c>
      <c r="AK213" s="7">
        <v>6.9</v>
      </c>
      <c r="AL213" s="7">
        <v>7.7</v>
      </c>
      <c r="AM213" s="7">
        <v>-10</v>
      </c>
      <c r="AN213" s="7">
        <v>-0.9</v>
      </c>
      <c r="AO213" s="7">
        <v>14</v>
      </c>
      <c r="AP213" s="7">
        <v>8.1999999999999993</v>
      </c>
      <c r="AQ213" s="7">
        <v>6.1</v>
      </c>
      <c r="AR213" s="7">
        <v>7.8</v>
      </c>
      <c r="AS213" s="7">
        <v>12.2</v>
      </c>
      <c r="AT213" s="7">
        <v>3.2</v>
      </c>
      <c r="AU213" s="7">
        <v>10.6</v>
      </c>
      <c r="AV213" s="7">
        <v>17.600000000000001</v>
      </c>
      <c r="AW213" s="7">
        <v>3.2</v>
      </c>
      <c r="AX213" s="7">
        <v>37.6</v>
      </c>
      <c r="AY213" s="7">
        <v>59.2</v>
      </c>
      <c r="AZ213" s="7">
        <v>9.6</v>
      </c>
      <c r="BA213" s="7">
        <v>-7</v>
      </c>
      <c r="BB213" s="7">
        <v>4.5</v>
      </c>
      <c r="BC213" s="7">
        <v>2.6</v>
      </c>
      <c r="BD213" s="7">
        <v>-25.1</v>
      </c>
      <c r="BE213" s="7">
        <v>-5.3</v>
      </c>
      <c r="BF213" s="7">
        <v>14.3</v>
      </c>
      <c r="BG213" s="7">
        <v>3</v>
      </c>
      <c r="BH213" s="7">
        <v>11.3</v>
      </c>
      <c r="BI213" s="7">
        <v>-5.7</v>
      </c>
      <c r="BJ213" s="7">
        <v>5.0999999999999996</v>
      </c>
      <c r="BK213" s="7">
        <v>12</v>
      </c>
      <c r="BL213" s="7">
        <v>11.8</v>
      </c>
      <c r="BM213" s="7">
        <v>23.6</v>
      </c>
      <c r="BN213" s="7">
        <v>3.5</v>
      </c>
      <c r="BO213" s="7">
        <v>20</v>
      </c>
      <c r="BP213" s="7">
        <v>17.3</v>
      </c>
      <c r="BQ213" s="7">
        <v>16.8</v>
      </c>
      <c r="BR213" s="7">
        <v>16.0914</v>
      </c>
      <c r="BS213" s="7">
        <v>3</v>
      </c>
      <c r="BT213" s="7">
        <v>2.2000000000000002</v>
      </c>
      <c r="BU213" s="7">
        <v>18.600000000000001</v>
      </c>
      <c r="BV213" s="7">
        <v>7</v>
      </c>
      <c r="BW213" s="7">
        <v>-24.76</v>
      </c>
      <c r="BX213" s="7">
        <v>7.9</v>
      </c>
      <c r="BY213" s="7">
        <v>10.1</v>
      </c>
      <c r="BZ213" s="7">
        <v>4.8</v>
      </c>
      <c r="CA213" s="7">
        <v>2.4</v>
      </c>
      <c r="CB213" s="7">
        <v>4.2</v>
      </c>
      <c r="CC213" s="7">
        <v>7.9</v>
      </c>
      <c r="CD213" s="7">
        <v>10.1</v>
      </c>
      <c r="CE213" s="7">
        <v>42.7</v>
      </c>
      <c r="CF213" s="7">
        <v>18</v>
      </c>
      <c r="CG213" s="7">
        <v>101.47</v>
      </c>
      <c r="CH213" s="7">
        <v>9</v>
      </c>
      <c r="CI213" s="7">
        <v>7.6</v>
      </c>
      <c r="CJ213" s="7">
        <v>3.1</v>
      </c>
      <c r="CK213" s="7">
        <v>3.4</v>
      </c>
      <c r="CL213" s="7">
        <v>12.7</v>
      </c>
      <c r="CM213" s="7">
        <v>10.3</v>
      </c>
      <c r="CN213" s="7">
        <v>32.299999999999997</v>
      </c>
      <c r="CO213" s="7">
        <v>26.9</v>
      </c>
      <c r="CP213" s="7">
        <v>13.9</v>
      </c>
      <c r="CQ213" s="7">
        <v>18.100000000000001</v>
      </c>
      <c r="CR213" s="7">
        <v>8.1999999999999993</v>
      </c>
      <c r="CS213" s="7">
        <v>7</v>
      </c>
      <c r="CT213" s="7">
        <v>7.6</v>
      </c>
      <c r="CU213" s="7">
        <v>7.5</v>
      </c>
      <c r="CV213" s="7">
        <v>6.5</v>
      </c>
      <c r="CW213" s="7">
        <v>10.1</v>
      </c>
      <c r="CX213" s="7">
        <v>9.9</v>
      </c>
      <c r="CY213" s="7">
        <v>11.5</v>
      </c>
      <c r="CZ213" s="7">
        <v>10.1</v>
      </c>
      <c r="DA213" s="7">
        <v>10.7</v>
      </c>
      <c r="DB213" s="7">
        <v>7.5</v>
      </c>
      <c r="DC213" s="7">
        <v>7.5</v>
      </c>
      <c r="DD213" s="7">
        <v>7.6</v>
      </c>
      <c r="DE213" s="7">
        <v>8.9</v>
      </c>
      <c r="DF213" s="9">
        <f>1/3*DF211+2/3*DF214</f>
        <v>8.2333333333333325</v>
      </c>
      <c r="DG213" s="9">
        <f>1/3*DG211+2/3*DG214</f>
        <v>6.3666666666666663</v>
      </c>
      <c r="DH213" s="7">
        <v>5.27</v>
      </c>
      <c r="DI213" s="7">
        <v>7.9</v>
      </c>
      <c r="DJ213" s="7">
        <v>-20.059999999999999</v>
      </c>
      <c r="DK213" s="7">
        <v>11.42</v>
      </c>
      <c r="DL213" s="7">
        <v>-1641.194289</v>
      </c>
      <c r="DM213" s="7">
        <v>30915.27</v>
      </c>
      <c r="DN213" s="7">
        <v>6.5</v>
      </c>
      <c r="DO213" s="7">
        <v>14</v>
      </c>
      <c r="DP213" s="7">
        <v>8.6</v>
      </c>
      <c r="DQ213" s="7">
        <v>13.2</v>
      </c>
      <c r="DR213" s="7">
        <v>14.89</v>
      </c>
      <c r="DS213" s="7">
        <v>25.51</v>
      </c>
      <c r="DT213" s="7">
        <v>55.76</v>
      </c>
      <c r="DU213" s="7">
        <v>-1.78</v>
      </c>
      <c r="DV213" s="7">
        <v>299.5</v>
      </c>
      <c r="DW213" s="7">
        <v>-23.6</v>
      </c>
      <c r="DX213" s="7">
        <v>-56.02</v>
      </c>
      <c r="DY213" s="7">
        <v>115.59</v>
      </c>
      <c r="DZ213" s="7">
        <v>15.112273</v>
      </c>
      <c r="EA213" s="7">
        <v>2.4500000000000002</v>
      </c>
      <c r="EB213" s="7">
        <v>2.831</v>
      </c>
      <c r="EC213" s="7">
        <v>4.5162000000000004</v>
      </c>
      <c r="ED213" s="7">
        <v>4.6900000000000004</v>
      </c>
      <c r="EE213" s="7">
        <v>4.3</v>
      </c>
      <c r="EF213" s="7">
        <v>3.47</v>
      </c>
      <c r="EG213" s="7">
        <v>3.49</v>
      </c>
      <c r="EH213" s="7">
        <v>3.5</v>
      </c>
      <c r="EI213" s="7">
        <v>3.5474000000000001</v>
      </c>
      <c r="EJ213" s="7">
        <v>3.7149999999999999</v>
      </c>
      <c r="EK213" s="7">
        <v>3.8525999999999998</v>
      </c>
      <c r="EL213" s="7">
        <v>4.8057999999999996</v>
      </c>
      <c r="EM213" s="7">
        <v>1.8</v>
      </c>
      <c r="EN213" s="7">
        <v>6.3</v>
      </c>
      <c r="EO213" s="7">
        <v>106.7</v>
      </c>
      <c r="EP213" s="7">
        <v>6.93333333333333</v>
      </c>
      <c r="EQ213" s="7">
        <v>3.86666666666666</v>
      </c>
      <c r="ER213" s="7">
        <v>5.93333333333333</v>
      </c>
      <c r="ES213" s="7">
        <v>8.3000000000000007</v>
      </c>
      <c r="ET213" s="7">
        <v>3.9666666666666601</v>
      </c>
      <c r="EU213" s="7">
        <v>6.2666666666666604</v>
      </c>
      <c r="EV213" s="7">
        <v>4.1333333333333302</v>
      </c>
      <c r="EW213" s="7">
        <v>7.8</v>
      </c>
      <c r="EX213" s="7">
        <v>9.8333333333333304</v>
      </c>
      <c r="EY213" s="7">
        <v>8.1666666666666607</v>
      </c>
      <c r="EZ213" s="7">
        <v>5.1666666666666599</v>
      </c>
      <c r="FA213" s="7">
        <v>5.9666666666666597</v>
      </c>
      <c r="FB213" s="7">
        <v>8.1333333333333293</v>
      </c>
      <c r="FC213" s="7">
        <v>6.4085333333333301</v>
      </c>
      <c r="FD213" s="7">
        <v>4.2390333333333299</v>
      </c>
      <c r="FE213" s="7">
        <v>9.8328333333333298</v>
      </c>
      <c r="FF213" s="7">
        <v>2.92706666666666</v>
      </c>
      <c r="FG213" s="7">
        <v>680.51968299999999</v>
      </c>
      <c r="FH213" s="7">
        <v>2.1996086666666601</v>
      </c>
      <c r="FI213" s="7">
        <v>68.566334666666606</v>
      </c>
      <c r="FJ213" s="7">
        <v>1.5100089999999999</v>
      </c>
      <c r="FK213" s="7">
        <v>31.433665333333298</v>
      </c>
      <c r="FL213" s="7">
        <v>0.68960033333333404</v>
      </c>
      <c r="FM213" s="7">
        <v>4.00642533333333</v>
      </c>
      <c r="FN213" s="7">
        <v>-2.1718433333333298</v>
      </c>
      <c r="FO213" s="7">
        <v>-0.34363666666666598</v>
      </c>
      <c r="FP213" s="7">
        <v>1.41710933333333</v>
      </c>
      <c r="FQ213" s="7">
        <v>18768.517733333301</v>
      </c>
      <c r="FR213" s="7">
        <v>242.36666666666599</v>
      </c>
      <c r="FS213" s="7">
        <v>48</v>
      </c>
      <c r="FT213" s="7">
        <v>158.6</v>
      </c>
      <c r="FU213" s="7">
        <v>35.766666666666602</v>
      </c>
      <c r="FV213" s="7">
        <v>15.8666666666666</v>
      </c>
      <c r="FW213" s="7">
        <v>19.899999999999999</v>
      </c>
      <c r="FX213" s="7">
        <v>71.766666666666595</v>
      </c>
      <c r="FY213" s="7">
        <v>63.3333333333333</v>
      </c>
      <c r="FZ213" s="7">
        <v>8.2333333333333307</v>
      </c>
      <c r="GA213" s="7">
        <v>6.36666666666666</v>
      </c>
    </row>
    <row r="214" spans="1:183" x14ac:dyDescent="0.3">
      <c r="A214" s="6">
        <v>43008</v>
      </c>
      <c r="B214" s="7">
        <v>6.6</v>
      </c>
      <c r="C214" s="7">
        <v>-3.8</v>
      </c>
      <c r="D214" s="7">
        <v>8.1</v>
      </c>
      <c r="E214" s="7">
        <v>7.8</v>
      </c>
      <c r="F214" s="7">
        <v>9</v>
      </c>
      <c r="G214" s="7">
        <v>7.1</v>
      </c>
      <c r="H214" s="7">
        <v>8.9</v>
      </c>
      <c r="I214" s="7">
        <v>5.2</v>
      </c>
      <c r="J214" s="7">
        <v>0.55000000000000004</v>
      </c>
      <c r="K214" s="7">
        <v>5.3</v>
      </c>
      <c r="L214" s="7">
        <v>7.199605</v>
      </c>
      <c r="M214" s="7">
        <v>3.0379100000000001</v>
      </c>
      <c r="N214" s="7">
        <v>5.0817740000000002</v>
      </c>
      <c r="O214" s="7">
        <v>11.853024</v>
      </c>
      <c r="P214" s="7">
        <v>11.719404000000001</v>
      </c>
      <c r="Q214" s="7">
        <v>9.1999999999999993</v>
      </c>
      <c r="R214" s="7">
        <v>4</v>
      </c>
      <c r="S214" s="7">
        <v>11.1</v>
      </c>
      <c r="T214" s="7">
        <v>3.5</v>
      </c>
      <c r="U214" s="7">
        <v>27.7</v>
      </c>
      <c r="V214" s="7">
        <v>8.8000000000000007</v>
      </c>
      <c r="W214" s="7">
        <v>10.199999999999999</v>
      </c>
      <c r="X214" s="7">
        <v>7.8</v>
      </c>
      <c r="Y214" s="7">
        <v>52.4</v>
      </c>
      <c r="Z214" s="7">
        <v>54.7</v>
      </c>
      <c r="AA214" s="7">
        <v>55.4</v>
      </c>
      <c r="AB214" s="7">
        <v>51</v>
      </c>
      <c r="AC214" s="7">
        <v>50.6</v>
      </c>
      <c r="AD214" s="7">
        <v>11.45</v>
      </c>
      <c r="AE214" s="7">
        <v>7.5</v>
      </c>
      <c r="AF214" s="7">
        <v>8.1</v>
      </c>
      <c r="AG214" s="7">
        <v>-4.3</v>
      </c>
      <c r="AH214" s="7">
        <v>-6.7</v>
      </c>
      <c r="AI214" s="7">
        <v>5</v>
      </c>
      <c r="AJ214" s="7">
        <v>3.3</v>
      </c>
      <c r="AK214" s="7">
        <v>9</v>
      </c>
      <c r="AL214" s="7">
        <v>8.6</v>
      </c>
      <c r="AM214" s="7">
        <v>-7.1</v>
      </c>
      <c r="AN214" s="7">
        <v>0.1</v>
      </c>
      <c r="AO214" s="7">
        <v>11.7</v>
      </c>
      <c r="AP214" s="7">
        <v>7.6</v>
      </c>
      <c r="AQ214" s="7">
        <v>6</v>
      </c>
      <c r="AR214" s="7">
        <v>8.8000000000000007</v>
      </c>
      <c r="AS214" s="7">
        <v>11.8</v>
      </c>
      <c r="AT214" s="7">
        <v>2.6</v>
      </c>
      <c r="AU214" s="7">
        <v>10.5</v>
      </c>
      <c r="AV214" s="7">
        <v>17.600000000000001</v>
      </c>
      <c r="AW214" s="7">
        <v>3.3</v>
      </c>
      <c r="AX214" s="7">
        <v>37.5</v>
      </c>
      <c r="AY214" s="7">
        <v>59.3</v>
      </c>
      <c r="AZ214" s="7">
        <v>9.1</v>
      </c>
      <c r="BA214" s="7">
        <v>-9.1999999999999993</v>
      </c>
      <c r="BB214" s="7">
        <v>4.2</v>
      </c>
      <c r="BC214" s="7">
        <v>1.7</v>
      </c>
      <c r="BD214" s="7">
        <v>-28</v>
      </c>
      <c r="BE214" s="7">
        <v>-6.1</v>
      </c>
      <c r="BF214" s="7">
        <v>15.2</v>
      </c>
      <c r="BG214" s="7">
        <v>4.4000000000000004</v>
      </c>
      <c r="BH214" s="7">
        <v>10.6</v>
      </c>
      <c r="BI214" s="7">
        <v>-5.4</v>
      </c>
      <c r="BJ214" s="7">
        <v>4.9000000000000004</v>
      </c>
      <c r="BK214" s="7">
        <v>11.2</v>
      </c>
      <c r="BL214" s="7">
        <v>10</v>
      </c>
      <c r="BM214" s="7">
        <v>22.8</v>
      </c>
      <c r="BN214" s="7">
        <v>3.6</v>
      </c>
      <c r="BO214" s="7">
        <v>20.9</v>
      </c>
      <c r="BP214" s="7">
        <v>18.2</v>
      </c>
      <c r="BQ214" s="7">
        <v>14.8</v>
      </c>
      <c r="BR214" s="7">
        <v>15.8842</v>
      </c>
      <c r="BS214" s="7">
        <v>4</v>
      </c>
      <c r="BT214" s="7">
        <v>2.4</v>
      </c>
      <c r="BU214" s="7">
        <v>18.100000000000001</v>
      </c>
      <c r="BV214" s="7">
        <v>14.9</v>
      </c>
      <c r="BW214" s="7">
        <v>-42.39</v>
      </c>
      <c r="BX214" s="7">
        <v>8.1</v>
      </c>
      <c r="BY214" s="7">
        <v>10.4</v>
      </c>
      <c r="BZ214" s="7">
        <v>5.4</v>
      </c>
      <c r="CA214" s="7">
        <v>1.4</v>
      </c>
      <c r="CB214" s="7">
        <v>5.3</v>
      </c>
      <c r="CC214" s="7">
        <v>8.1</v>
      </c>
      <c r="CD214" s="7">
        <v>12.2</v>
      </c>
      <c r="CE214" s="7">
        <v>46.3</v>
      </c>
      <c r="CF214" s="7">
        <v>20.100000000000001</v>
      </c>
      <c r="CG214" s="7">
        <v>101.5</v>
      </c>
      <c r="CH214" s="7">
        <v>8</v>
      </c>
      <c r="CI214" s="7">
        <v>6.8</v>
      </c>
      <c r="CJ214" s="7">
        <v>3.1</v>
      </c>
      <c r="CK214" s="7">
        <v>1</v>
      </c>
      <c r="CL214" s="7">
        <v>10.3</v>
      </c>
      <c r="CM214" s="7">
        <v>7.6</v>
      </c>
      <c r="CN214" s="7">
        <v>32.700000000000003</v>
      </c>
      <c r="CO214" s="7">
        <v>23.7</v>
      </c>
      <c r="CP214" s="7">
        <v>12.1</v>
      </c>
      <c r="CQ214" s="7">
        <v>15.2</v>
      </c>
      <c r="CR214" s="7">
        <v>6.5</v>
      </c>
      <c r="CS214" s="7">
        <v>5.7</v>
      </c>
      <c r="CT214" s="7">
        <v>3.8</v>
      </c>
      <c r="CU214" s="7">
        <v>5.7</v>
      </c>
      <c r="CV214" s="7">
        <v>5.9</v>
      </c>
      <c r="CW214" s="7">
        <v>10.3</v>
      </c>
      <c r="CX214" s="7">
        <v>10.1</v>
      </c>
      <c r="CY214" s="7">
        <v>11.5</v>
      </c>
      <c r="CZ214" s="7">
        <v>10.4</v>
      </c>
      <c r="DA214" s="7">
        <v>10.199999999999999</v>
      </c>
      <c r="DB214" s="7">
        <v>7.8</v>
      </c>
      <c r="DC214" s="7">
        <v>7.9</v>
      </c>
      <c r="DD214" s="7">
        <v>6</v>
      </c>
      <c r="DE214" s="7">
        <v>9.3000000000000007</v>
      </c>
      <c r="DF214" s="7">
        <v>8.3000000000000007</v>
      </c>
      <c r="DG214" s="7">
        <v>6.2</v>
      </c>
      <c r="DH214" s="7">
        <v>5.66</v>
      </c>
      <c r="DI214" s="7">
        <v>7.9</v>
      </c>
      <c r="DJ214" s="7">
        <v>-32.29</v>
      </c>
      <c r="DK214" s="7">
        <v>11.6</v>
      </c>
      <c r="DL214" s="7">
        <v>-1460.237298</v>
      </c>
      <c r="DM214" s="7">
        <v>31085.1</v>
      </c>
      <c r="DN214" s="7">
        <v>7.2</v>
      </c>
      <c r="DO214" s="7">
        <v>14</v>
      </c>
      <c r="DP214" s="7">
        <v>9</v>
      </c>
      <c r="DQ214" s="7">
        <v>13.1</v>
      </c>
      <c r="DR214" s="7">
        <v>4.0999999999999996</v>
      </c>
      <c r="DS214" s="7">
        <v>-5.33</v>
      </c>
      <c r="DT214" s="7">
        <v>-3.84</v>
      </c>
      <c r="DU214" s="7">
        <v>15.37</v>
      </c>
      <c r="DV214" s="7">
        <v>-25.45</v>
      </c>
      <c r="DW214" s="7">
        <v>-72300</v>
      </c>
      <c r="DX214" s="7">
        <v>-17.64</v>
      </c>
      <c r="DY214" s="7">
        <v>-0.35</v>
      </c>
      <c r="DZ214" s="7">
        <v>14.888994</v>
      </c>
      <c r="EA214" s="7">
        <v>2.4500000000000002</v>
      </c>
      <c r="EB214" s="7">
        <v>2.9380000000000002</v>
      </c>
      <c r="EC214" s="7">
        <v>4.4051</v>
      </c>
      <c r="ED214" s="7">
        <v>4.5</v>
      </c>
      <c r="EE214" s="7">
        <v>4.3</v>
      </c>
      <c r="EF214" s="7">
        <v>3.4323000000000001</v>
      </c>
      <c r="EG214" s="7">
        <v>3.4253</v>
      </c>
      <c r="EH214" s="7">
        <v>3.4813000000000001</v>
      </c>
      <c r="EI214" s="7">
        <v>3.5</v>
      </c>
      <c r="EJ214" s="7">
        <v>3.6415000000000002</v>
      </c>
      <c r="EK214" s="7">
        <v>3.7957999999999998</v>
      </c>
      <c r="EL214" s="7">
        <v>4.5885999999999996</v>
      </c>
      <c r="EM214" s="7">
        <v>1.6</v>
      </c>
      <c r="EN214" s="7">
        <v>6.9</v>
      </c>
      <c r="EO214" s="7">
        <v>106.9</v>
      </c>
      <c r="EP214" s="7">
        <v>6.9</v>
      </c>
      <c r="EQ214" s="7">
        <v>3.8999999999999901</v>
      </c>
      <c r="ER214" s="7">
        <v>5.8</v>
      </c>
      <c r="ES214" s="7">
        <v>8.4</v>
      </c>
      <c r="ET214" s="7">
        <v>3.9999999999999898</v>
      </c>
      <c r="EU214" s="7">
        <v>6.1999999999999904</v>
      </c>
      <c r="EV214" s="7">
        <v>3.7</v>
      </c>
      <c r="EW214" s="7">
        <v>7.8</v>
      </c>
      <c r="EX214" s="7">
        <v>9.6999999999999993</v>
      </c>
      <c r="EY214" s="7">
        <v>8.1999999999999993</v>
      </c>
      <c r="EZ214" s="7">
        <v>5.8999999999999897</v>
      </c>
      <c r="FA214" s="7">
        <v>5.0999999999999899</v>
      </c>
      <c r="FB214" s="7">
        <v>8.1999999999999993</v>
      </c>
      <c r="FC214" s="7">
        <v>6.5038</v>
      </c>
      <c r="FD214" s="7">
        <v>4.3098000000000001</v>
      </c>
      <c r="FE214" s="7">
        <v>9.9983000000000004</v>
      </c>
      <c r="FF214" s="7">
        <v>2.96389999999999</v>
      </c>
      <c r="FG214" s="7">
        <v>633.21457399999997</v>
      </c>
      <c r="FH214" s="7">
        <v>1.98413199999999</v>
      </c>
      <c r="FI214" s="7">
        <v>68.144622999999996</v>
      </c>
      <c r="FJ214" s="7">
        <v>1.3520799999999999</v>
      </c>
      <c r="FK214" s="7">
        <v>31.855377000000001</v>
      </c>
      <c r="FL214" s="7">
        <v>0.63205300000000098</v>
      </c>
      <c r="FM214" s="7">
        <v>3.770089</v>
      </c>
      <c r="FN214" s="7">
        <v>-2.0679150000000002</v>
      </c>
      <c r="FO214" s="7">
        <v>-0.37418099999999899</v>
      </c>
      <c r="FP214" s="7">
        <v>1.3536079999999999</v>
      </c>
      <c r="FQ214" s="7">
        <v>18652.58511</v>
      </c>
      <c r="FR214" s="7">
        <v>242.6</v>
      </c>
      <c r="FS214" s="7">
        <v>48.4</v>
      </c>
      <c r="FT214" s="7">
        <v>158.19999999999999</v>
      </c>
      <c r="FU214" s="7">
        <v>35.999999999999901</v>
      </c>
      <c r="FV214" s="7">
        <v>15.899999999999901</v>
      </c>
      <c r="FW214" s="7">
        <v>20.100000000000001</v>
      </c>
      <c r="FX214" s="7">
        <v>70.7</v>
      </c>
      <c r="FY214" s="7">
        <v>63</v>
      </c>
      <c r="FZ214" s="7">
        <v>8.3000000000000007</v>
      </c>
      <c r="GA214" s="7">
        <v>6.1999999999999904</v>
      </c>
    </row>
    <row r="215" spans="1:183" x14ac:dyDescent="0.3">
      <c r="A215" s="6">
        <v>43039</v>
      </c>
      <c r="B215" s="7">
        <v>6.2</v>
      </c>
      <c r="C215" s="7">
        <v>-1.3</v>
      </c>
      <c r="D215" s="7">
        <v>6.7</v>
      </c>
      <c r="E215" s="7">
        <v>9.1999999999999993</v>
      </c>
      <c r="F215" s="7">
        <v>6.6</v>
      </c>
      <c r="G215" s="7">
        <v>6.1</v>
      </c>
      <c r="H215" s="7">
        <v>6.5</v>
      </c>
      <c r="I215" s="7">
        <v>5</v>
      </c>
      <c r="J215" s="7">
        <v>0.51</v>
      </c>
      <c r="K215" s="7">
        <v>2.5</v>
      </c>
      <c r="L215" s="7">
        <v>4.9627800000000004</v>
      </c>
      <c r="M215" s="7">
        <v>3.6165530000000001</v>
      </c>
      <c r="N215" s="7">
        <v>2.9950969999999999</v>
      </c>
      <c r="O215" s="7">
        <v>12.413031</v>
      </c>
      <c r="P215" s="7">
        <v>8.7436690000000006</v>
      </c>
      <c r="Q215" s="7">
        <v>4.8</v>
      </c>
      <c r="R215" s="7">
        <v>10.5</v>
      </c>
      <c r="S215" s="7">
        <v>8.9</v>
      </c>
      <c r="T215" s="7">
        <v>6.5</v>
      </c>
      <c r="U215" s="7">
        <v>25.1</v>
      </c>
      <c r="V215" s="7">
        <v>8.4</v>
      </c>
      <c r="W215" s="7">
        <v>11</v>
      </c>
      <c r="X215" s="7">
        <v>9</v>
      </c>
      <c r="Y215" s="7">
        <v>51.6</v>
      </c>
      <c r="Z215" s="7">
        <v>53.4</v>
      </c>
      <c r="AA215" s="7">
        <v>54.3</v>
      </c>
      <c r="AB215" s="7">
        <v>51</v>
      </c>
      <c r="AC215" s="7">
        <v>51.2</v>
      </c>
      <c r="AD215" s="7">
        <v>9.4499999999999993</v>
      </c>
      <c r="AE215" s="7">
        <v>7.3</v>
      </c>
      <c r="AF215" s="7">
        <v>7.9</v>
      </c>
      <c r="AG215" s="7">
        <v>-3.8</v>
      </c>
      <c r="AH215" s="7">
        <v>-6.6</v>
      </c>
      <c r="AI215" s="7">
        <v>3.3</v>
      </c>
      <c r="AJ215" s="7">
        <v>3.6</v>
      </c>
      <c r="AK215" s="7">
        <v>9.8000000000000007</v>
      </c>
      <c r="AL215" s="7">
        <v>9.6</v>
      </c>
      <c r="AM215" s="7">
        <v>-5.5</v>
      </c>
      <c r="AN215" s="7">
        <v>0.5</v>
      </c>
      <c r="AO215" s="7">
        <v>10.6</v>
      </c>
      <c r="AP215" s="7">
        <v>7.7</v>
      </c>
      <c r="AQ215" s="7">
        <v>4.9000000000000004</v>
      </c>
      <c r="AR215" s="7">
        <v>8.4</v>
      </c>
      <c r="AS215" s="7">
        <v>13.1</v>
      </c>
      <c r="AT215" s="7">
        <v>2.7</v>
      </c>
      <c r="AU215" s="7">
        <v>10</v>
      </c>
      <c r="AV215" s="7">
        <v>17.600000000000001</v>
      </c>
      <c r="AW215" s="7">
        <v>3.3</v>
      </c>
      <c r="AX215" s="7">
        <v>37.4</v>
      </c>
      <c r="AY215" s="7">
        <v>59.3</v>
      </c>
      <c r="AZ215" s="7">
        <v>10.199999999999999</v>
      </c>
      <c r="BA215" s="7">
        <v>-9.1</v>
      </c>
      <c r="BB215" s="7">
        <v>4.0999999999999996</v>
      </c>
      <c r="BC215" s="7">
        <v>2.2999999999999998</v>
      </c>
      <c r="BD215" s="7">
        <v>-25</v>
      </c>
      <c r="BE215" s="7">
        <v>-7.6</v>
      </c>
      <c r="BF215" s="7">
        <v>15</v>
      </c>
      <c r="BG215" s="7">
        <v>4.5</v>
      </c>
      <c r="BH215" s="7">
        <v>13.4</v>
      </c>
      <c r="BI215" s="7">
        <v>-8.8000000000000007</v>
      </c>
      <c r="BJ215" s="7">
        <v>4.7</v>
      </c>
      <c r="BK215" s="7">
        <v>8.5</v>
      </c>
      <c r="BL215" s="7">
        <v>8.6999999999999993</v>
      </c>
      <c r="BM215" s="7">
        <v>22.5</v>
      </c>
      <c r="BN215" s="7">
        <v>2.1</v>
      </c>
      <c r="BO215" s="7">
        <v>20</v>
      </c>
      <c r="BP215" s="7">
        <v>18.5</v>
      </c>
      <c r="BQ215" s="7">
        <v>13.5</v>
      </c>
      <c r="BR215" s="7">
        <v>15.853899999999999</v>
      </c>
      <c r="BS215" s="7">
        <v>1.8</v>
      </c>
      <c r="BT215" s="7">
        <v>3.8</v>
      </c>
      <c r="BU215" s="7">
        <v>18.100000000000001</v>
      </c>
      <c r="BV215" s="7">
        <v>2.5</v>
      </c>
      <c r="BW215" s="7">
        <v>-29.47</v>
      </c>
      <c r="BX215" s="7">
        <v>7.8</v>
      </c>
      <c r="BY215" s="7">
        <v>9.9</v>
      </c>
      <c r="BZ215" s="7">
        <v>5.2</v>
      </c>
      <c r="CA215" s="7">
        <v>1.1000000000000001</v>
      </c>
      <c r="CB215" s="7">
        <v>6.1</v>
      </c>
      <c r="CC215" s="7">
        <v>7.8</v>
      </c>
      <c r="CD215" s="7">
        <v>12.9</v>
      </c>
      <c r="CE215" s="7">
        <v>43.3</v>
      </c>
      <c r="CF215" s="7">
        <v>20.100000000000001</v>
      </c>
      <c r="CG215" s="7">
        <v>101.54</v>
      </c>
      <c r="CH215" s="7">
        <v>7.4</v>
      </c>
      <c r="CI215" s="7">
        <v>5.6</v>
      </c>
      <c r="CJ215" s="7">
        <v>2.9</v>
      </c>
      <c r="CK215" s="7">
        <v>0.6</v>
      </c>
      <c r="CL215" s="7">
        <v>8.1999999999999993</v>
      </c>
      <c r="CM215" s="7">
        <v>5.6</v>
      </c>
      <c r="CN215" s="7">
        <v>28.2</v>
      </c>
      <c r="CO215" s="7">
        <v>21.4</v>
      </c>
      <c r="CP215" s="7">
        <v>9.1999999999999993</v>
      </c>
      <c r="CQ215" s="7">
        <v>13.4</v>
      </c>
      <c r="CR215" s="7">
        <v>5.7</v>
      </c>
      <c r="CS215" s="7">
        <v>5.2</v>
      </c>
      <c r="CT215" s="7">
        <v>3.1</v>
      </c>
      <c r="CU215" s="7">
        <v>5</v>
      </c>
      <c r="CV215" s="7">
        <v>5.6</v>
      </c>
      <c r="CW215" s="7">
        <v>10</v>
      </c>
      <c r="CX215" s="7">
        <v>9.8000000000000007</v>
      </c>
      <c r="CY215" s="7">
        <v>11.3</v>
      </c>
      <c r="CZ215" s="7">
        <v>10</v>
      </c>
      <c r="DA215" s="7">
        <v>10.3</v>
      </c>
      <c r="DB215" s="7">
        <v>7.2</v>
      </c>
      <c r="DC215" s="7">
        <v>7.3</v>
      </c>
      <c r="DD215" s="7">
        <v>6.1</v>
      </c>
      <c r="DE215" s="7">
        <v>8.6</v>
      </c>
      <c r="DF215" s="9">
        <f>2/3*DF214+1/3*DF217</f>
        <v>8.3000000000000007</v>
      </c>
      <c r="DG215" s="9">
        <f>2/3*DG214+1/3*DG217</f>
        <v>6.1</v>
      </c>
      <c r="DH215" s="7">
        <v>2.02</v>
      </c>
      <c r="DI215" s="7">
        <v>6.9</v>
      </c>
      <c r="DJ215" s="7">
        <v>-23.39</v>
      </c>
      <c r="DK215" s="7">
        <v>11.53</v>
      </c>
      <c r="DL215" s="7">
        <v>-1174.611825</v>
      </c>
      <c r="DM215" s="7">
        <v>31092.13</v>
      </c>
      <c r="DN215" s="7">
        <v>6.3</v>
      </c>
      <c r="DO215" s="7">
        <v>13</v>
      </c>
      <c r="DP215" s="7">
        <v>8.9</v>
      </c>
      <c r="DQ215" s="7">
        <v>13</v>
      </c>
      <c r="DR215" s="7">
        <v>1.83</v>
      </c>
      <c r="DS215" s="7">
        <v>206.12</v>
      </c>
      <c r="DT215" s="7">
        <v>8.1300000000000008</v>
      </c>
      <c r="DU215" s="7">
        <v>3.93</v>
      </c>
      <c r="DV215" s="7">
        <v>27.2</v>
      </c>
      <c r="DW215" s="7">
        <v>-12.4</v>
      </c>
      <c r="DX215" s="7">
        <v>-93.95</v>
      </c>
      <c r="DY215" s="7">
        <v>53.94</v>
      </c>
      <c r="DZ215" s="7">
        <v>14.955353000000001</v>
      </c>
      <c r="EA215" s="7">
        <v>2.4500000000000002</v>
      </c>
      <c r="EB215" s="7">
        <v>2.7360000000000002</v>
      </c>
      <c r="EC215" s="7">
        <v>4.2073</v>
      </c>
      <c r="ED215" s="7">
        <v>4.6604999999999999</v>
      </c>
      <c r="EE215" s="7">
        <v>4.3</v>
      </c>
      <c r="EF215" s="7">
        <v>3.35</v>
      </c>
      <c r="EG215" s="7">
        <v>3.4251</v>
      </c>
      <c r="EH215" s="7">
        <v>3.4961000000000002</v>
      </c>
      <c r="EI215" s="7">
        <v>3.6095999999999999</v>
      </c>
      <c r="EJ215" s="7">
        <v>3.8576999999999999</v>
      </c>
      <c r="EK215" s="7">
        <v>3.9849999999999999</v>
      </c>
      <c r="EL215" s="7">
        <v>4.8025000000000002</v>
      </c>
      <c r="EM215" s="7">
        <v>1.9</v>
      </c>
      <c r="EN215" s="7">
        <v>6.9</v>
      </c>
      <c r="EO215" s="7">
        <v>106.8</v>
      </c>
      <c r="EP215" s="7">
        <v>6.86666666666666</v>
      </c>
      <c r="EQ215" s="7">
        <v>4.0666666666666602</v>
      </c>
      <c r="ER215" s="7">
        <v>5.6666666666666599</v>
      </c>
      <c r="ES215" s="7">
        <v>8.4666666666666597</v>
      </c>
      <c r="ET215" s="7">
        <v>4.1666666666666599</v>
      </c>
      <c r="EU215" s="7">
        <v>6.1666666666666599</v>
      </c>
      <c r="EV215" s="7">
        <v>3.43333333333333</v>
      </c>
      <c r="EW215" s="7">
        <v>7.7333333333333298</v>
      </c>
      <c r="EX215" s="7">
        <v>9.5</v>
      </c>
      <c r="EY215" s="7">
        <v>8.1666666666666607</v>
      </c>
      <c r="EZ215" s="7">
        <v>5.4</v>
      </c>
      <c r="FA215" s="7">
        <v>5.43333333333333</v>
      </c>
      <c r="FB215" s="7">
        <v>8.1666666666666607</v>
      </c>
      <c r="FC215" s="7">
        <v>6.5749333333333304</v>
      </c>
      <c r="FD215" s="7">
        <v>4.3820333333333297</v>
      </c>
      <c r="FE215" s="7">
        <v>10.067600000000001</v>
      </c>
      <c r="FF215" s="7">
        <v>2.9989666666666599</v>
      </c>
      <c r="FG215" s="7">
        <v>823.07544666666604</v>
      </c>
      <c r="FH215" s="7">
        <v>2.4482940000000002</v>
      </c>
      <c r="FI215" s="7">
        <v>65.052761666666598</v>
      </c>
      <c r="FJ215" s="7">
        <v>1.56398066666666</v>
      </c>
      <c r="FK215" s="7">
        <v>34.947238333333303</v>
      </c>
      <c r="FL215" s="7">
        <v>0.884313666666667</v>
      </c>
      <c r="FM215" s="7">
        <v>3.8367056666666599</v>
      </c>
      <c r="FN215" s="7">
        <v>-1.9372389999999999</v>
      </c>
      <c r="FO215" s="7">
        <v>-0.36244300000000002</v>
      </c>
      <c r="FP215" s="7">
        <v>1.873354</v>
      </c>
      <c r="FQ215" s="7">
        <v>19319.157709999999</v>
      </c>
      <c r="FR215" s="7">
        <v>242.13333333333301</v>
      </c>
      <c r="FS215" s="7">
        <v>48.5</v>
      </c>
      <c r="FT215" s="7">
        <v>157.666666666666</v>
      </c>
      <c r="FU215" s="7">
        <v>35.966666666666598</v>
      </c>
      <c r="FV215" s="7">
        <v>15.966666666666599</v>
      </c>
      <c r="FW215" s="7">
        <v>20</v>
      </c>
      <c r="FX215" s="7">
        <v>70.233333333333306</v>
      </c>
      <c r="FY215" s="7">
        <v>62.8333333333333</v>
      </c>
      <c r="FZ215" s="7">
        <v>8.3000000000000007</v>
      </c>
      <c r="GA215" s="7">
        <v>6.1</v>
      </c>
    </row>
    <row r="216" spans="1:183" x14ac:dyDescent="0.3">
      <c r="A216" s="6">
        <v>43069</v>
      </c>
      <c r="B216" s="7">
        <v>6.1</v>
      </c>
      <c r="C216" s="7">
        <v>-1.7</v>
      </c>
      <c r="D216" s="7">
        <v>6.8</v>
      </c>
      <c r="E216" s="7">
        <v>4.5</v>
      </c>
      <c r="F216" s="7">
        <v>6.3</v>
      </c>
      <c r="G216" s="7">
        <v>6.2</v>
      </c>
      <c r="H216" s="7">
        <v>6.8</v>
      </c>
      <c r="I216" s="7">
        <v>5</v>
      </c>
      <c r="J216" s="7">
        <v>0.45</v>
      </c>
      <c r="K216" s="7">
        <v>2.4</v>
      </c>
      <c r="L216" s="7">
        <v>4.641953</v>
      </c>
      <c r="M216" s="7">
        <v>2.8220160000000001</v>
      </c>
      <c r="N216" s="7">
        <v>3.508715</v>
      </c>
      <c r="O216" s="7">
        <v>8.5274870000000007</v>
      </c>
      <c r="P216" s="7">
        <v>7.9267029999999998</v>
      </c>
      <c r="Q216" s="7">
        <v>0.9</v>
      </c>
      <c r="R216" s="7">
        <v>11.2</v>
      </c>
      <c r="S216" s="7">
        <v>6.4</v>
      </c>
      <c r="T216" s="7">
        <v>9.1</v>
      </c>
      <c r="U216" s="7">
        <v>14.9</v>
      </c>
      <c r="V216" s="7">
        <v>8.1</v>
      </c>
      <c r="W216" s="7">
        <v>10.9</v>
      </c>
      <c r="X216" s="7">
        <v>9</v>
      </c>
      <c r="Y216" s="7">
        <v>51.8</v>
      </c>
      <c r="Z216" s="7">
        <v>54.3</v>
      </c>
      <c r="AA216" s="7">
        <v>54.8</v>
      </c>
      <c r="AB216" s="7">
        <v>50.8</v>
      </c>
      <c r="AC216" s="7">
        <v>51.9</v>
      </c>
      <c r="AD216" s="7">
        <v>8.67</v>
      </c>
      <c r="AE216" s="7">
        <v>7.2</v>
      </c>
      <c r="AF216" s="7">
        <v>7.8</v>
      </c>
      <c r="AG216" s="7">
        <v>-2.9</v>
      </c>
      <c r="AH216" s="7">
        <v>-5.3</v>
      </c>
      <c r="AI216" s="7">
        <v>3.7</v>
      </c>
      <c r="AJ216" s="7">
        <v>4.4000000000000004</v>
      </c>
      <c r="AK216" s="7">
        <v>9.5</v>
      </c>
      <c r="AL216" s="7">
        <v>9.3000000000000007</v>
      </c>
      <c r="AM216" s="7">
        <v>-3.8</v>
      </c>
      <c r="AN216" s="7">
        <v>1.7</v>
      </c>
      <c r="AO216" s="7">
        <v>11.1</v>
      </c>
      <c r="AP216" s="7">
        <v>7.7</v>
      </c>
      <c r="AQ216" s="7">
        <v>4.7</v>
      </c>
      <c r="AR216" s="7">
        <v>8.8000000000000007</v>
      </c>
      <c r="AS216" s="7">
        <v>11.4</v>
      </c>
      <c r="AT216" s="7">
        <v>2.6</v>
      </c>
      <c r="AU216" s="7">
        <v>10.1</v>
      </c>
      <c r="AV216" s="7">
        <v>17.5</v>
      </c>
      <c r="AW216" s="7">
        <v>3.3</v>
      </c>
      <c r="AX216" s="7">
        <v>37.299999999999997</v>
      </c>
      <c r="AY216" s="7">
        <v>59.4</v>
      </c>
      <c r="AZ216" s="7">
        <v>8.8000000000000007</v>
      </c>
      <c r="BA216" s="7">
        <v>-10.199999999999999</v>
      </c>
      <c r="BB216" s="7">
        <v>4.0999999999999996</v>
      </c>
      <c r="BC216" s="7">
        <v>1.1000000000000001</v>
      </c>
      <c r="BD216" s="7">
        <v>-22.7</v>
      </c>
      <c r="BE216" s="7">
        <v>-7.3</v>
      </c>
      <c r="BF216" s="7">
        <v>15.6</v>
      </c>
      <c r="BG216" s="7">
        <v>4.0999999999999996</v>
      </c>
      <c r="BH216" s="7">
        <v>15.2</v>
      </c>
      <c r="BI216" s="7">
        <v>-10.8</v>
      </c>
      <c r="BJ216" s="7">
        <v>4.2</v>
      </c>
      <c r="BK216" s="7">
        <v>11.6</v>
      </c>
      <c r="BL216" s="7">
        <v>8.6999999999999993</v>
      </c>
      <c r="BM216" s="7">
        <v>22.5</v>
      </c>
      <c r="BN216" s="7">
        <v>0.8</v>
      </c>
      <c r="BO216" s="7">
        <v>19.8</v>
      </c>
      <c r="BP216" s="7">
        <v>17.8</v>
      </c>
      <c r="BQ216" s="7">
        <v>13.1</v>
      </c>
      <c r="BR216" s="7">
        <v>15.8284</v>
      </c>
      <c r="BS216" s="7">
        <v>4.0999999999999996</v>
      </c>
      <c r="BT216" s="7">
        <v>6.2</v>
      </c>
      <c r="BU216" s="7">
        <v>18.7</v>
      </c>
      <c r="BV216" s="7">
        <v>90</v>
      </c>
      <c r="BW216" s="7">
        <v>34.94</v>
      </c>
      <c r="BX216" s="7">
        <v>7.5</v>
      </c>
      <c r="BY216" s="7">
        <v>9.6999999999999993</v>
      </c>
      <c r="BZ216" s="7">
        <v>3.9</v>
      </c>
      <c r="CA216" s="7">
        <v>0.3</v>
      </c>
      <c r="CB216" s="7">
        <v>6.1</v>
      </c>
      <c r="CC216" s="7">
        <v>7.5</v>
      </c>
      <c r="CD216" s="7">
        <v>16.3</v>
      </c>
      <c r="CE216" s="7">
        <v>47</v>
      </c>
      <c r="CF216" s="7">
        <v>21.9</v>
      </c>
      <c r="CG216" s="7">
        <v>101.68</v>
      </c>
      <c r="CH216" s="7">
        <v>7.7</v>
      </c>
      <c r="CI216" s="7">
        <v>6.9</v>
      </c>
      <c r="CJ216" s="7">
        <v>3.1</v>
      </c>
      <c r="CK216" s="7">
        <v>-1</v>
      </c>
      <c r="CL216" s="7">
        <v>7.9</v>
      </c>
      <c r="CM216" s="7">
        <v>5.4</v>
      </c>
      <c r="CN216" s="7">
        <v>26.7</v>
      </c>
      <c r="CO216" s="7">
        <v>19.3</v>
      </c>
      <c r="CP216" s="7">
        <v>6.7</v>
      </c>
      <c r="CQ216" s="7">
        <v>14.2</v>
      </c>
      <c r="CR216" s="7">
        <v>5.5</v>
      </c>
      <c r="CS216" s="7">
        <v>5.0999999999999996</v>
      </c>
      <c r="CT216" s="7">
        <v>2.9</v>
      </c>
      <c r="CU216" s="7">
        <v>5</v>
      </c>
      <c r="CV216" s="7">
        <v>5.4</v>
      </c>
      <c r="CW216" s="7">
        <v>10.199999999999999</v>
      </c>
      <c r="CX216" s="7">
        <v>9.9</v>
      </c>
      <c r="CY216" s="7">
        <v>11.7</v>
      </c>
      <c r="CZ216" s="7">
        <v>10.199999999999999</v>
      </c>
      <c r="DA216" s="7">
        <v>10</v>
      </c>
      <c r="DB216" s="7">
        <v>7.8</v>
      </c>
      <c r="DC216" s="7">
        <v>7.9</v>
      </c>
      <c r="DD216" s="7">
        <v>5.5</v>
      </c>
      <c r="DE216" s="7">
        <v>8.8000000000000007</v>
      </c>
      <c r="DF216" s="9">
        <f>1/3*DF214+2/3*DF217</f>
        <v>8.3000000000000007</v>
      </c>
      <c r="DG216" s="9">
        <f>1/3*DG214+2/3*DG217</f>
        <v>6</v>
      </c>
      <c r="DH216" s="7">
        <v>0.65</v>
      </c>
      <c r="DI216" s="7">
        <v>4.2</v>
      </c>
      <c r="DJ216" s="7">
        <v>-10.8</v>
      </c>
      <c r="DK216" s="7">
        <v>11.82</v>
      </c>
      <c r="DL216" s="7">
        <v>-1208.413472</v>
      </c>
      <c r="DM216" s="7">
        <v>31192.77</v>
      </c>
      <c r="DN216" s="7">
        <v>5.7</v>
      </c>
      <c r="DO216" s="7">
        <v>12.7</v>
      </c>
      <c r="DP216" s="7">
        <v>9.1</v>
      </c>
      <c r="DQ216" s="7">
        <v>13.3</v>
      </c>
      <c r="DR216" s="7">
        <v>40.950000000000003</v>
      </c>
      <c r="DS216" s="7">
        <v>399.04</v>
      </c>
      <c r="DT216" s="7">
        <v>9.64</v>
      </c>
      <c r="DU216" s="7">
        <v>-8.6999999999999993</v>
      </c>
      <c r="DV216" s="7">
        <v>215.58</v>
      </c>
      <c r="DW216" s="7">
        <v>128.36000000000001</v>
      </c>
      <c r="DX216" s="7">
        <v>-14.06</v>
      </c>
      <c r="DY216" s="7">
        <v>-86.86</v>
      </c>
      <c r="DZ216" s="7">
        <v>14.492229</v>
      </c>
      <c r="EA216" s="7">
        <v>2.4500000000000002</v>
      </c>
      <c r="EB216" s="7">
        <v>2.7879999999999998</v>
      </c>
      <c r="EC216" s="7">
        <v>4.8902000000000001</v>
      </c>
      <c r="ED216" s="7">
        <v>5.0964999999999998</v>
      </c>
      <c r="EE216" s="7">
        <v>4.3</v>
      </c>
      <c r="EF216" s="7">
        <v>3.5</v>
      </c>
      <c r="EG216" s="7">
        <v>3.51</v>
      </c>
      <c r="EH216" s="7">
        <v>3.5562</v>
      </c>
      <c r="EI216" s="7">
        <v>3.6257999999999999</v>
      </c>
      <c r="EJ216" s="7">
        <v>3.8336999999999999</v>
      </c>
      <c r="EK216" s="7">
        <v>3.9758</v>
      </c>
      <c r="EL216" s="7">
        <v>5.1089000000000002</v>
      </c>
      <c r="EM216" s="7">
        <v>1.7</v>
      </c>
      <c r="EN216" s="7">
        <v>5.8</v>
      </c>
      <c r="EO216" s="7">
        <v>105.3</v>
      </c>
      <c r="EP216" s="7">
        <v>6.8333333333333304</v>
      </c>
      <c r="EQ216" s="7">
        <v>4.2333333333333298</v>
      </c>
      <c r="ER216" s="7">
        <v>5.5333333333333297</v>
      </c>
      <c r="ES216" s="7">
        <v>8.5333333333333297</v>
      </c>
      <c r="ET216" s="7">
        <v>4.3333333333333304</v>
      </c>
      <c r="EU216" s="7">
        <v>6.1333333333333302</v>
      </c>
      <c r="EV216" s="7">
        <v>3.1666666666666599</v>
      </c>
      <c r="EW216" s="7">
        <v>7.6666666666666599</v>
      </c>
      <c r="EX216" s="7">
        <v>9.3000000000000007</v>
      </c>
      <c r="EY216" s="7">
        <v>8.1333333333333293</v>
      </c>
      <c r="EZ216" s="7">
        <v>4.9000000000000004</v>
      </c>
      <c r="FA216" s="7">
        <v>5.7666666666666604</v>
      </c>
      <c r="FB216" s="7">
        <v>8.1333333333333293</v>
      </c>
      <c r="FC216" s="7">
        <v>6.6460666666666599</v>
      </c>
      <c r="FD216" s="7">
        <v>4.4542666666666602</v>
      </c>
      <c r="FE216" s="7">
        <v>10.136900000000001</v>
      </c>
      <c r="FF216" s="7">
        <v>3.0340333333333298</v>
      </c>
      <c r="FG216" s="7">
        <v>1012.9363193333299</v>
      </c>
      <c r="FH216" s="7">
        <v>2.9124560000000002</v>
      </c>
      <c r="FI216" s="7">
        <v>61.960900333333299</v>
      </c>
      <c r="FJ216" s="7">
        <v>1.7758813333333301</v>
      </c>
      <c r="FK216" s="7">
        <v>38.039099666666601</v>
      </c>
      <c r="FL216" s="7">
        <v>1.13657433333333</v>
      </c>
      <c r="FM216" s="7">
        <v>3.90332233333333</v>
      </c>
      <c r="FN216" s="7">
        <v>-1.8065629999999999</v>
      </c>
      <c r="FO216" s="7">
        <v>-0.35070499999999999</v>
      </c>
      <c r="FP216" s="7">
        <v>2.3931</v>
      </c>
      <c r="FQ216" s="7">
        <v>19985.730309999999</v>
      </c>
      <c r="FR216" s="7">
        <v>241.666666666666</v>
      </c>
      <c r="FS216" s="7">
        <v>48.6</v>
      </c>
      <c r="FT216" s="7">
        <v>157.13333333333301</v>
      </c>
      <c r="FU216" s="7">
        <v>35.933333333333302</v>
      </c>
      <c r="FV216" s="7">
        <v>16.033333333333299</v>
      </c>
      <c r="FW216" s="7">
        <v>19.899999999999999</v>
      </c>
      <c r="FX216" s="7">
        <v>69.766666666666595</v>
      </c>
      <c r="FY216" s="7">
        <v>62.6666666666666</v>
      </c>
      <c r="FZ216" s="7">
        <v>8.3000000000000007</v>
      </c>
      <c r="GA216" s="7">
        <v>6</v>
      </c>
    </row>
    <row r="217" spans="1:183" x14ac:dyDescent="0.3">
      <c r="A217" s="6">
        <v>43100</v>
      </c>
      <c r="B217" s="7">
        <v>6.2</v>
      </c>
      <c r="C217" s="7">
        <v>-0.9</v>
      </c>
      <c r="D217" s="7">
        <v>6.5</v>
      </c>
      <c r="E217" s="7">
        <v>8.1999999999999993</v>
      </c>
      <c r="F217" s="7">
        <v>5</v>
      </c>
      <c r="G217" s="7">
        <v>6.7</v>
      </c>
      <c r="H217" s="7">
        <v>5.7</v>
      </c>
      <c r="I217" s="7">
        <v>6.2</v>
      </c>
      <c r="J217" s="7">
        <v>0.52</v>
      </c>
      <c r="K217" s="7">
        <v>6</v>
      </c>
      <c r="L217" s="7">
        <v>7.37</v>
      </c>
      <c r="M217" s="7">
        <v>11.05</v>
      </c>
      <c r="N217" s="7">
        <v>5.96</v>
      </c>
      <c r="O217" s="7">
        <v>12.46</v>
      </c>
      <c r="P217" s="7">
        <v>10.48</v>
      </c>
      <c r="Q217" s="7">
        <v>-3.8</v>
      </c>
      <c r="R217" s="7">
        <v>11.8</v>
      </c>
      <c r="S217" s="7">
        <v>-1</v>
      </c>
      <c r="T217" s="7">
        <v>8.4</v>
      </c>
      <c r="U217" s="7">
        <v>10.8</v>
      </c>
      <c r="V217" s="7">
        <v>8.5</v>
      </c>
      <c r="W217" s="7">
        <v>9.4</v>
      </c>
      <c r="X217" s="7">
        <v>8.5</v>
      </c>
      <c r="Y217" s="7">
        <v>51.6</v>
      </c>
      <c r="Z217" s="7">
        <v>54</v>
      </c>
      <c r="AA217" s="7">
        <v>55</v>
      </c>
      <c r="AB217" s="7">
        <v>51.5</v>
      </c>
      <c r="AC217" s="7">
        <v>53.9</v>
      </c>
      <c r="AD217" s="7">
        <v>7.99</v>
      </c>
      <c r="AE217" s="7">
        <v>7.2</v>
      </c>
      <c r="AF217" s="7">
        <v>7.7</v>
      </c>
      <c r="AG217" s="7">
        <v>-4</v>
      </c>
      <c r="AH217" s="7">
        <v>-2.7</v>
      </c>
      <c r="AI217" s="7">
        <v>5.2</v>
      </c>
      <c r="AJ217" s="7">
        <v>4.8</v>
      </c>
      <c r="AK217" s="7">
        <v>7.8</v>
      </c>
      <c r="AL217" s="7">
        <v>9</v>
      </c>
      <c r="AM217" s="7">
        <v>-3.1</v>
      </c>
      <c r="AN217" s="7">
        <v>2.2999999999999998</v>
      </c>
      <c r="AO217" s="7">
        <v>11.6</v>
      </c>
      <c r="AP217" s="7">
        <v>7.7</v>
      </c>
      <c r="AQ217" s="7">
        <v>3.7</v>
      </c>
      <c r="AR217" s="7">
        <v>9.5</v>
      </c>
      <c r="AS217" s="7">
        <v>11.8</v>
      </c>
      <c r="AT217" s="7">
        <v>3.2</v>
      </c>
      <c r="AU217" s="7">
        <v>9.5</v>
      </c>
      <c r="AV217" s="7">
        <v>17.399999999999999</v>
      </c>
      <c r="AW217" s="7">
        <v>3.3</v>
      </c>
      <c r="AX217" s="7">
        <v>37.299999999999997</v>
      </c>
      <c r="AY217" s="7">
        <v>59.4</v>
      </c>
      <c r="AZ217" s="7">
        <v>9.1</v>
      </c>
      <c r="BA217" s="7">
        <v>-10</v>
      </c>
      <c r="BB217" s="7">
        <v>4.8</v>
      </c>
      <c r="BC217" s="7">
        <v>0.8</v>
      </c>
      <c r="BD217" s="7">
        <v>-19</v>
      </c>
      <c r="BE217" s="7">
        <v>-6.3</v>
      </c>
      <c r="BF217" s="7">
        <v>14.8</v>
      </c>
      <c r="BG217" s="7">
        <v>3.9</v>
      </c>
      <c r="BH217" s="7">
        <v>12.8</v>
      </c>
      <c r="BI217" s="7">
        <v>-13.3</v>
      </c>
      <c r="BJ217" s="7">
        <v>3.6</v>
      </c>
      <c r="BK217" s="7">
        <v>14.4</v>
      </c>
      <c r="BL217" s="7">
        <v>9.4</v>
      </c>
      <c r="BM217" s="7">
        <v>21.2</v>
      </c>
      <c r="BN217" s="7">
        <v>2.4</v>
      </c>
      <c r="BO217" s="7">
        <v>20.2</v>
      </c>
      <c r="BP217" s="7">
        <v>18.100000000000001</v>
      </c>
      <c r="BQ217" s="7">
        <v>12.9</v>
      </c>
      <c r="BR217" s="7">
        <v>14.9312</v>
      </c>
      <c r="BS217" s="7">
        <v>-2</v>
      </c>
      <c r="BT217" s="7">
        <v>6.2</v>
      </c>
      <c r="BU217" s="7">
        <v>18.2</v>
      </c>
      <c r="BV217" s="7">
        <v>-8.8000000000000007</v>
      </c>
      <c r="BW217" s="7">
        <v>48.99</v>
      </c>
      <c r="BX217" s="7">
        <v>7</v>
      </c>
      <c r="BY217" s="7">
        <v>9.4</v>
      </c>
      <c r="BZ217" s="7">
        <v>3.5</v>
      </c>
      <c r="CA217" s="7">
        <v>-1.2</v>
      </c>
      <c r="CB217" s="7">
        <v>6.5</v>
      </c>
      <c r="CC217" s="7">
        <v>7</v>
      </c>
      <c r="CD217" s="7">
        <v>15.8</v>
      </c>
      <c r="CE217" s="7">
        <v>49.4</v>
      </c>
      <c r="CF217" s="7">
        <v>23.4</v>
      </c>
      <c r="CG217" s="7">
        <v>101.77</v>
      </c>
      <c r="CH217" s="7">
        <v>8.1999999999999993</v>
      </c>
      <c r="CI217" s="7">
        <v>7</v>
      </c>
      <c r="CJ217" s="7">
        <v>3</v>
      </c>
      <c r="CK217" s="7">
        <v>-4.4000000000000004</v>
      </c>
      <c r="CL217" s="7">
        <v>7.7</v>
      </c>
      <c r="CM217" s="7">
        <v>5.3</v>
      </c>
      <c r="CN217" s="7">
        <v>24.3</v>
      </c>
      <c r="CO217" s="7">
        <v>18.7</v>
      </c>
      <c r="CP217" s="7">
        <v>4.5</v>
      </c>
      <c r="CQ217" s="7">
        <v>16.2</v>
      </c>
      <c r="CR217" s="7">
        <v>5.8</v>
      </c>
      <c r="CS217" s="7">
        <v>5</v>
      </c>
      <c r="CT217" s="7">
        <v>2.5</v>
      </c>
      <c r="CU217" s="7">
        <v>5</v>
      </c>
      <c r="CV217" s="7">
        <v>5.4</v>
      </c>
      <c r="CW217" s="7">
        <v>9.4</v>
      </c>
      <c r="CX217" s="7">
        <v>9.3000000000000007</v>
      </c>
      <c r="CY217" s="7">
        <v>10.1</v>
      </c>
      <c r="CZ217" s="7">
        <v>9.3000000000000007</v>
      </c>
      <c r="DA217" s="7">
        <v>10.1</v>
      </c>
      <c r="DB217" s="7">
        <v>6.7</v>
      </c>
      <c r="DC217" s="7">
        <v>6.8</v>
      </c>
      <c r="DD217" s="7">
        <v>6</v>
      </c>
      <c r="DE217" s="7">
        <v>7.8</v>
      </c>
      <c r="DF217" s="7">
        <v>8.3000000000000007</v>
      </c>
      <c r="DG217" s="7">
        <v>5.9</v>
      </c>
      <c r="DH217" s="7">
        <v>0.1</v>
      </c>
      <c r="DI217" s="7">
        <v>2.2000000000000002</v>
      </c>
      <c r="DJ217" s="7">
        <v>35.89</v>
      </c>
      <c r="DK217" s="7">
        <v>11.44</v>
      </c>
      <c r="DL217" s="7">
        <v>-1360.9573339999999</v>
      </c>
      <c r="DM217" s="7">
        <v>31399.49</v>
      </c>
      <c r="DN217" s="7">
        <v>3.4</v>
      </c>
      <c r="DO217" s="7">
        <v>11.8</v>
      </c>
      <c r="DP217" s="7">
        <v>8.1</v>
      </c>
      <c r="DQ217" s="7">
        <v>12.7</v>
      </c>
      <c r="DR217" s="7">
        <v>-43.81</v>
      </c>
      <c r="DS217" s="7">
        <v>-160.5</v>
      </c>
      <c r="DT217" s="7">
        <v>-53.71</v>
      </c>
      <c r="DU217" s="7">
        <v>-33.76</v>
      </c>
      <c r="DV217" s="7">
        <v>-50.97</v>
      </c>
      <c r="DW217" s="7">
        <v>-584.95000000000005</v>
      </c>
      <c r="DX217" s="7">
        <v>15.98</v>
      </c>
      <c r="DY217" s="7">
        <v>6.67</v>
      </c>
      <c r="DZ217" s="7">
        <v>14.081822000000001</v>
      </c>
      <c r="EA217" s="7">
        <v>2.5</v>
      </c>
      <c r="EB217" s="7">
        <v>2.84</v>
      </c>
      <c r="EC217" s="7">
        <v>4.28</v>
      </c>
      <c r="ED217" s="7">
        <v>5.1067</v>
      </c>
      <c r="EE217" s="7">
        <v>4.3</v>
      </c>
      <c r="EF217" s="7">
        <v>3.1</v>
      </c>
      <c r="EG217" s="7">
        <v>3.7202999999999999</v>
      </c>
      <c r="EH217" s="7">
        <v>3.677</v>
      </c>
      <c r="EI217" s="7">
        <v>3.7109999999999999</v>
      </c>
      <c r="EJ217" s="7">
        <v>3.8675000000000002</v>
      </c>
      <c r="EK217" s="7">
        <v>4.0476000000000001</v>
      </c>
      <c r="EL217" s="7">
        <v>5.15</v>
      </c>
      <c r="EM217" s="7">
        <v>1.8</v>
      </c>
      <c r="EN217" s="7">
        <v>4.9000000000000004</v>
      </c>
      <c r="EO217" s="7">
        <v>104.4</v>
      </c>
      <c r="EP217" s="7">
        <v>6.8</v>
      </c>
      <c r="EQ217" s="7">
        <v>4.4000000000000004</v>
      </c>
      <c r="ER217" s="7">
        <v>5.4</v>
      </c>
      <c r="ES217" s="7">
        <v>8.6</v>
      </c>
      <c r="ET217" s="7">
        <v>4.5</v>
      </c>
      <c r="EU217" s="7">
        <v>6.1</v>
      </c>
      <c r="EV217" s="7">
        <v>2.8999999999999901</v>
      </c>
      <c r="EW217" s="7">
        <v>7.5999999999999899</v>
      </c>
      <c r="EX217" s="7">
        <v>9.1</v>
      </c>
      <c r="EY217" s="7">
        <v>8.1</v>
      </c>
      <c r="EZ217" s="7">
        <v>4.4000000000000004</v>
      </c>
      <c r="FA217" s="7">
        <v>6.0999999999999899</v>
      </c>
      <c r="FB217" s="7">
        <v>8.1</v>
      </c>
      <c r="FC217" s="7">
        <v>6.7171999999999903</v>
      </c>
      <c r="FD217" s="7">
        <v>4.5264999999999898</v>
      </c>
      <c r="FE217" s="7">
        <v>10.206200000000001</v>
      </c>
      <c r="FF217" s="7">
        <v>3.0691000000000002</v>
      </c>
      <c r="FG217" s="7">
        <v>1202.797192</v>
      </c>
      <c r="FH217" s="7">
        <v>3.3766180000000001</v>
      </c>
      <c r="FI217" s="7">
        <v>58.869039000000001</v>
      </c>
      <c r="FJ217" s="7">
        <v>1.9877819999999999</v>
      </c>
      <c r="FK217" s="7">
        <v>41.130960999999999</v>
      </c>
      <c r="FL217" s="7">
        <v>1.388835</v>
      </c>
      <c r="FM217" s="7">
        <v>3.9699390000000001</v>
      </c>
      <c r="FN217" s="7">
        <v>-1.6758869999999999</v>
      </c>
      <c r="FO217" s="7">
        <v>-0.33896700000000002</v>
      </c>
      <c r="FP217" s="7">
        <v>2.912846</v>
      </c>
      <c r="FQ217" s="7">
        <v>20652.302909999999</v>
      </c>
      <c r="FR217" s="7">
        <v>241.2</v>
      </c>
      <c r="FS217" s="7">
        <v>48.7</v>
      </c>
      <c r="FT217" s="7">
        <v>156.6</v>
      </c>
      <c r="FU217" s="7">
        <v>35.9</v>
      </c>
      <c r="FV217" s="7">
        <v>16.100000000000001</v>
      </c>
      <c r="FW217" s="7">
        <v>19.8</v>
      </c>
      <c r="FX217" s="7">
        <v>69.3</v>
      </c>
      <c r="FY217" s="7">
        <v>62.5</v>
      </c>
      <c r="FZ217" s="7">
        <v>8.3000000000000007</v>
      </c>
      <c r="GA217" s="7">
        <v>5.9</v>
      </c>
    </row>
    <row r="218" spans="1:183" x14ac:dyDescent="0.3">
      <c r="A218" s="6">
        <v>43131</v>
      </c>
      <c r="B218" s="7">
        <v>15.434500999999999</v>
      </c>
      <c r="C218" s="9">
        <f>2/3*C217+1/3*C220</f>
        <v>-0.96666666666666667</v>
      </c>
      <c r="D218" s="9">
        <f t="shared" ref="D218:H218" si="230">2/3*D217+1/3*D220</f>
        <v>6.5333333333333332</v>
      </c>
      <c r="E218" s="9">
        <f t="shared" si="230"/>
        <v>7.3999999999999986</v>
      </c>
      <c r="F218" s="9">
        <f t="shared" si="230"/>
        <v>5.2333333333333325</v>
      </c>
      <c r="G218" s="9">
        <f t="shared" si="230"/>
        <v>6.6333333333333329</v>
      </c>
      <c r="H218" s="9">
        <f t="shared" si="230"/>
        <v>5.4333333333333336</v>
      </c>
      <c r="I218" s="9">
        <f>2/3*I217+1/3*I220</f>
        <v>6.3666666666666663</v>
      </c>
      <c r="J218" s="7">
        <v>0.56999999999999995</v>
      </c>
      <c r="K218" s="9">
        <f>2/3*K217+1/3*K220</f>
        <v>4.7</v>
      </c>
      <c r="L218" s="9">
        <f>L217/2+L219/2</f>
        <v>4.7</v>
      </c>
      <c r="M218" s="9">
        <f t="shared" ref="M218:P218" si="231">M217/2+M219/2</f>
        <v>8.6000000000000014</v>
      </c>
      <c r="N218" s="9">
        <f t="shared" si="231"/>
        <v>1.1000000000000001</v>
      </c>
      <c r="O218" s="9">
        <f t="shared" si="231"/>
        <v>13.285</v>
      </c>
      <c r="P218" s="9">
        <f t="shared" si="231"/>
        <v>11.370000000000001</v>
      </c>
      <c r="Q218" s="7">
        <v>9.4</v>
      </c>
      <c r="R218" s="7">
        <v>-0.8</v>
      </c>
      <c r="S218" s="7">
        <v>7.6</v>
      </c>
      <c r="T218" s="7">
        <v>-17.7</v>
      </c>
      <c r="U218" s="9">
        <f>2/3*U217+1/3*U220</f>
        <v>8.2333333333333343</v>
      </c>
      <c r="V218" s="9">
        <f t="shared" ref="V218:X218" si="232">V217/2+V219/2</f>
        <v>9.1</v>
      </c>
      <c r="W218" s="9">
        <f t="shared" si="232"/>
        <v>9.8500000000000014</v>
      </c>
      <c r="X218" s="9">
        <f t="shared" si="232"/>
        <v>8.5500000000000007</v>
      </c>
      <c r="Y218" s="7">
        <v>51.3</v>
      </c>
      <c r="Z218" s="7">
        <v>53.5</v>
      </c>
      <c r="AA218" s="7">
        <v>55.3</v>
      </c>
      <c r="AB218" s="7">
        <v>51.5</v>
      </c>
      <c r="AC218" s="7">
        <v>54.7</v>
      </c>
      <c r="AD218" s="9">
        <f t="shared" ref="AD218:BU218" si="233">AD217/2+AD219/2</f>
        <v>7.17</v>
      </c>
      <c r="AE218" s="9">
        <f t="shared" si="233"/>
        <v>7.5500000000000007</v>
      </c>
      <c r="AF218" s="9">
        <f t="shared" si="233"/>
        <v>8.1999999999999993</v>
      </c>
      <c r="AG218" s="9">
        <f t="shared" si="233"/>
        <v>-3.8</v>
      </c>
      <c r="AH218" s="9">
        <f t="shared" si="233"/>
        <v>-2.9000000000000004</v>
      </c>
      <c r="AI218" s="9">
        <f t="shared" si="233"/>
        <v>10.25</v>
      </c>
      <c r="AJ218" s="9">
        <f t="shared" si="233"/>
        <v>3.0999999999999996</v>
      </c>
      <c r="AK218" s="9">
        <f t="shared" si="233"/>
        <v>12.4</v>
      </c>
      <c r="AL218" s="9">
        <f t="shared" si="233"/>
        <v>2.5</v>
      </c>
      <c r="AM218" s="9">
        <f t="shared" si="233"/>
        <v>-7.1499999999999995</v>
      </c>
      <c r="AN218" s="9">
        <f t="shared" si="233"/>
        <v>1.9</v>
      </c>
      <c r="AO218" s="9">
        <f t="shared" si="233"/>
        <v>7.4</v>
      </c>
      <c r="AP218" s="9">
        <f t="shared" si="233"/>
        <v>7.35</v>
      </c>
      <c r="AQ218" s="9">
        <f t="shared" si="233"/>
        <v>3</v>
      </c>
      <c r="AR218" s="9">
        <f t="shared" si="233"/>
        <v>14.55</v>
      </c>
      <c r="AS218" s="9">
        <f t="shared" si="233"/>
        <v>19.8</v>
      </c>
      <c r="AT218" s="9">
        <f t="shared" si="233"/>
        <v>2.8</v>
      </c>
      <c r="AU218" s="9">
        <f t="shared" si="233"/>
        <v>9.85</v>
      </c>
      <c r="AV218" s="9">
        <f t="shared" si="233"/>
        <v>20.85</v>
      </c>
      <c r="AW218" s="9">
        <f t="shared" si="233"/>
        <v>2.9</v>
      </c>
      <c r="AX218" s="9">
        <f t="shared" si="233"/>
        <v>35.299999999999997</v>
      </c>
      <c r="AY218" s="9">
        <f t="shared" si="233"/>
        <v>61.8</v>
      </c>
      <c r="AZ218" s="9">
        <f t="shared" si="233"/>
        <v>17.2</v>
      </c>
      <c r="BA218" s="9">
        <f t="shared" si="233"/>
        <v>-11.5</v>
      </c>
      <c r="BB218" s="9">
        <f t="shared" si="233"/>
        <v>4.55</v>
      </c>
      <c r="BC218" s="9">
        <f t="shared" si="233"/>
        <v>-2.65</v>
      </c>
      <c r="BD218" s="9">
        <f t="shared" si="233"/>
        <v>-9.5</v>
      </c>
      <c r="BE218" s="9">
        <f t="shared" si="233"/>
        <v>-10</v>
      </c>
      <c r="BF218" s="9">
        <f t="shared" si="233"/>
        <v>14.100000000000001</v>
      </c>
      <c r="BG218" s="9">
        <f t="shared" si="233"/>
        <v>9.2999999999999989</v>
      </c>
      <c r="BH218" s="9">
        <f t="shared" si="233"/>
        <v>14.85</v>
      </c>
      <c r="BI218" s="9">
        <f t="shared" si="233"/>
        <v>-7.3000000000000007</v>
      </c>
      <c r="BJ218" s="9">
        <f t="shared" si="233"/>
        <v>5.2</v>
      </c>
      <c r="BK218" s="9">
        <f t="shared" si="233"/>
        <v>9.85</v>
      </c>
      <c r="BL218" s="9">
        <f t="shared" si="233"/>
        <v>9.3500000000000014</v>
      </c>
      <c r="BM218" s="9">
        <f t="shared" si="233"/>
        <v>18.649999999999999</v>
      </c>
      <c r="BN218" s="9">
        <f t="shared" si="233"/>
        <v>1.95</v>
      </c>
      <c r="BO218" s="9">
        <f t="shared" si="233"/>
        <v>23</v>
      </c>
      <c r="BP218" s="9">
        <f t="shared" si="233"/>
        <v>22.65</v>
      </c>
      <c r="BQ218" s="9">
        <f t="shared" si="233"/>
        <v>22.8</v>
      </c>
      <c r="BR218" s="9">
        <f t="shared" si="233"/>
        <v>13.1356</v>
      </c>
      <c r="BS218" s="9">
        <f t="shared" si="233"/>
        <v>5.45</v>
      </c>
      <c r="BT218" s="9">
        <f t="shared" si="233"/>
        <v>-8.3000000000000007</v>
      </c>
      <c r="BU218" s="9">
        <f t="shared" si="233"/>
        <v>15.149999999999999</v>
      </c>
      <c r="BV218" s="7">
        <v>0.6</v>
      </c>
      <c r="BW218" s="7">
        <v>39.700000000000003</v>
      </c>
      <c r="BX218" s="9">
        <f t="shared" ref="BX218:CF218" si="234">BX217/2+BX219/2</f>
        <v>8.4499999999999993</v>
      </c>
      <c r="BY218" s="9">
        <f t="shared" si="234"/>
        <v>10.850000000000001</v>
      </c>
      <c r="BZ218" s="9">
        <f t="shared" si="234"/>
        <v>1.65</v>
      </c>
      <c r="CA218" s="9">
        <f t="shared" si="234"/>
        <v>-3</v>
      </c>
      <c r="CB218" s="9">
        <f t="shared" si="234"/>
        <v>14.15</v>
      </c>
      <c r="CC218" s="9">
        <f t="shared" si="234"/>
        <v>8.4499999999999993</v>
      </c>
      <c r="CD218" s="9">
        <f t="shared" si="234"/>
        <v>7.3000000000000007</v>
      </c>
      <c r="CE218" s="9">
        <f t="shared" si="234"/>
        <v>24.7</v>
      </c>
      <c r="CF218" s="9">
        <f t="shared" si="234"/>
        <v>35.65</v>
      </c>
      <c r="CG218" s="7">
        <v>101.69</v>
      </c>
      <c r="CH218" s="9">
        <f t="shared" ref="CH218:CQ218" si="235">CH217/2+CH219/2</f>
        <v>6.5</v>
      </c>
      <c r="CI218" s="9">
        <f t="shared" si="235"/>
        <v>4.95</v>
      </c>
      <c r="CJ218" s="9">
        <f t="shared" si="235"/>
        <v>2.25</v>
      </c>
      <c r="CK218" s="9">
        <f t="shared" si="235"/>
        <v>-8.25</v>
      </c>
      <c r="CL218" s="9">
        <f t="shared" si="235"/>
        <v>5.9</v>
      </c>
      <c r="CM218" s="9">
        <f t="shared" si="235"/>
        <v>3.8</v>
      </c>
      <c r="CN218" s="9">
        <f t="shared" si="235"/>
        <v>18.149999999999999</v>
      </c>
      <c r="CO218" s="9">
        <f t="shared" si="235"/>
        <v>16.649999999999999</v>
      </c>
      <c r="CP218" s="9">
        <f t="shared" si="235"/>
        <v>-5.55</v>
      </c>
      <c r="CQ218" s="9">
        <f t="shared" si="235"/>
        <v>19.850000000000001</v>
      </c>
      <c r="CR218" s="7">
        <v>5.4</v>
      </c>
      <c r="CS218" s="7">
        <v>4.7</v>
      </c>
      <c r="CT218" s="7">
        <v>2</v>
      </c>
      <c r="CU218" s="7">
        <v>4.5999999999999996</v>
      </c>
      <c r="CV218" s="7">
        <v>5</v>
      </c>
      <c r="CW218" s="9">
        <f t="shared" ref="CW218:DA218" si="236">CW217/2+CW219/2</f>
        <v>9.5500000000000007</v>
      </c>
      <c r="CX218" s="9">
        <f t="shared" si="236"/>
        <v>9.4499999999999993</v>
      </c>
      <c r="CY218" s="9">
        <f t="shared" si="236"/>
        <v>10.399999999999999</v>
      </c>
      <c r="CZ218" s="9">
        <f t="shared" si="236"/>
        <v>9.5</v>
      </c>
      <c r="DA218" s="9">
        <f t="shared" si="236"/>
        <v>10.1</v>
      </c>
      <c r="DB218" s="9">
        <f t="shared" ref="DB218:DE218" si="237">DB217/2+DB219/2</f>
        <v>7.5</v>
      </c>
      <c r="DC218" s="9">
        <f t="shared" si="237"/>
        <v>7.6</v>
      </c>
      <c r="DD218" s="9">
        <f t="shared" si="237"/>
        <v>6.55</v>
      </c>
      <c r="DE218" s="9">
        <f t="shared" si="237"/>
        <v>7.6749999999999998</v>
      </c>
      <c r="DF218" s="9">
        <f>2/3*DF217+1/3*DF220</f>
        <v>8.1999999999999993</v>
      </c>
      <c r="DG218" s="9">
        <f>2/3*DG217+1/3*DG220</f>
        <v>5.8333333333333339</v>
      </c>
      <c r="DH218" s="7">
        <v>11.59</v>
      </c>
      <c r="DI218" s="9">
        <f t="shared" ref="DI218" si="238">DI217/2+DI219/2</f>
        <v>5.9499999999999993</v>
      </c>
      <c r="DJ218" s="7">
        <v>-62.366210000000002</v>
      </c>
      <c r="DK218" s="7">
        <v>22.04</v>
      </c>
      <c r="DL218" s="7">
        <v>-1403.8810149999999</v>
      </c>
      <c r="DM218" s="7">
        <v>31614.57</v>
      </c>
      <c r="DN218" s="7">
        <v>-13.8</v>
      </c>
      <c r="DO218" s="7">
        <v>15</v>
      </c>
      <c r="DP218" s="7">
        <v>8.6</v>
      </c>
      <c r="DQ218" s="7">
        <v>13.2</v>
      </c>
      <c r="DR218" s="7">
        <v>42.86</v>
      </c>
      <c r="DS218" s="7">
        <v>593.26</v>
      </c>
      <c r="DT218" s="7">
        <v>-10.62</v>
      </c>
      <c r="DU218" s="7">
        <v>19.88</v>
      </c>
      <c r="DV218" s="7">
        <v>14.1</v>
      </c>
      <c r="DW218" s="7">
        <v>160.81</v>
      </c>
      <c r="DX218" s="7">
        <v>-101.28</v>
      </c>
      <c r="DY218" s="7">
        <v>137.85</v>
      </c>
      <c r="DZ218" s="7">
        <v>13.433579</v>
      </c>
      <c r="EA218" s="7">
        <v>2.5</v>
      </c>
      <c r="EB218" s="7">
        <v>2.5939999999999999</v>
      </c>
      <c r="EC218" s="7">
        <v>4.4649000000000001</v>
      </c>
      <c r="ED218" s="7">
        <v>4.9904999999999999</v>
      </c>
      <c r="EE218" s="7">
        <v>4.3</v>
      </c>
      <c r="EF218" s="7">
        <v>3.3</v>
      </c>
      <c r="EG218" s="7">
        <v>3.4357000000000002</v>
      </c>
      <c r="EH218" s="7">
        <v>3.48</v>
      </c>
      <c r="EI218" s="7">
        <v>3.5796000000000001</v>
      </c>
      <c r="EJ218" s="7">
        <v>3.8456000000000001</v>
      </c>
      <c r="EK218" s="7">
        <v>4.0247999999999999</v>
      </c>
      <c r="EL218" s="7">
        <v>5.0505000000000004</v>
      </c>
      <c r="EM218" s="7">
        <v>1.5</v>
      </c>
      <c r="EN218" s="7">
        <v>4.3</v>
      </c>
      <c r="EO218" s="7">
        <v>103.9</v>
      </c>
      <c r="EP218" s="7">
        <v>6.8333333333333304</v>
      </c>
      <c r="EQ218" s="7">
        <v>4</v>
      </c>
      <c r="ER218" s="7">
        <v>5.6666666666666599</v>
      </c>
      <c r="ES218" s="7">
        <v>8.3333333333333304</v>
      </c>
      <c r="ET218" s="7">
        <v>4.1333333333333302</v>
      </c>
      <c r="EU218" s="7">
        <v>6.2</v>
      </c>
      <c r="EV218" s="7">
        <v>3.8</v>
      </c>
      <c r="EW218" s="7">
        <v>7.4666666666666597</v>
      </c>
      <c r="EX218" s="7">
        <v>8.6333333333333293</v>
      </c>
      <c r="EY218" s="7">
        <v>7.8333333333333304</v>
      </c>
      <c r="EZ218" s="7">
        <v>3.8</v>
      </c>
      <c r="FA218" s="7">
        <v>5.6</v>
      </c>
      <c r="FB218" s="7">
        <v>7.8333333333333304</v>
      </c>
      <c r="FC218" s="7">
        <v>6.78053333333333</v>
      </c>
      <c r="FD218" s="7">
        <v>4.5995333333333299</v>
      </c>
      <c r="FE218" s="7">
        <v>10.2588666666666</v>
      </c>
      <c r="FF218" s="7">
        <v>3.1473</v>
      </c>
      <c r="FG218" s="7">
        <v>1009.92520733333</v>
      </c>
      <c r="FH218" s="7">
        <v>2.90637366666666</v>
      </c>
      <c r="FI218" s="7">
        <v>18.005822999999999</v>
      </c>
      <c r="FJ218" s="7">
        <v>0.90763000000000005</v>
      </c>
      <c r="FK218" s="7">
        <v>81.994176999999993</v>
      </c>
      <c r="FL218" s="7">
        <v>1.9987429999999999</v>
      </c>
      <c r="FM218" s="7">
        <v>3.15689633333333</v>
      </c>
      <c r="FN218" s="7">
        <v>-1.8894436666666601</v>
      </c>
      <c r="FO218" s="7">
        <v>-0.39482733333333297</v>
      </c>
      <c r="FP218" s="7">
        <v>2.0668286666666602</v>
      </c>
      <c r="FQ218" s="7">
        <v>19908.53685</v>
      </c>
      <c r="FR218" s="7">
        <v>241.433333333333</v>
      </c>
      <c r="FS218" s="7">
        <v>49</v>
      </c>
      <c r="FT218" s="7">
        <v>156.766666666666</v>
      </c>
      <c r="FU218" s="7">
        <v>35.6666666666666</v>
      </c>
      <c r="FV218" s="7">
        <v>15.966666666666599</v>
      </c>
      <c r="FW218" s="7">
        <v>19.7</v>
      </c>
      <c r="FX218" s="7">
        <v>68.3</v>
      </c>
      <c r="FY218" s="7">
        <v>62.066666666666599</v>
      </c>
      <c r="FZ218" s="7">
        <v>8.1999999999999993</v>
      </c>
      <c r="GA218" s="7">
        <v>5.8333333333333304</v>
      </c>
    </row>
    <row r="219" spans="1:183" x14ac:dyDescent="0.3">
      <c r="A219" s="6">
        <v>43159</v>
      </c>
      <c r="B219" s="7">
        <v>-2.1198830000000002</v>
      </c>
      <c r="C219" s="9">
        <f>1/3*C217+2/3*C220</f>
        <v>-1.0333333333333334</v>
      </c>
      <c r="D219" s="9">
        <f t="shared" ref="D219:H219" si="239">1/3*D217+2/3*D220</f>
        <v>6.5666666666666664</v>
      </c>
      <c r="E219" s="9">
        <f t="shared" si="239"/>
        <v>6.6</v>
      </c>
      <c r="F219" s="9">
        <f t="shared" si="239"/>
        <v>5.4666666666666668</v>
      </c>
      <c r="G219" s="9">
        <f t="shared" si="239"/>
        <v>6.5666666666666664</v>
      </c>
      <c r="H219" s="9">
        <f t="shared" si="239"/>
        <v>5.1666666666666661</v>
      </c>
      <c r="I219" s="9">
        <f>1/3*I217+2/3*I220</f>
        <v>6.5333333333333332</v>
      </c>
      <c r="J219" s="7">
        <v>0.56999999999999995</v>
      </c>
      <c r="K219" s="9">
        <f>1/3*K217+2/3*K220</f>
        <v>3.4</v>
      </c>
      <c r="L219" s="7">
        <v>2.0299999999999998</v>
      </c>
      <c r="M219" s="7">
        <v>6.15</v>
      </c>
      <c r="N219" s="7">
        <v>-3.76</v>
      </c>
      <c r="O219" s="7">
        <v>14.11</v>
      </c>
      <c r="P219" s="7">
        <v>12.26</v>
      </c>
      <c r="Q219" s="7">
        <v>8.1999999999999993</v>
      </c>
      <c r="R219" s="7">
        <v>2.2000000000000002</v>
      </c>
      <c r="S219" s="7">
        <v>0.7</v>
      </c>
      <c r="T219" s="7">
        <v>2</v>
      </c>
      <c r="U219" s="9">
        <f>1/3*U217+2/3*U220</f>
        <v>5.6666666666666661</v>
      </c>
      <c r="V219" s="7">
        <v>9.6999999999999993</v>
      </c>
      <c r="W219" s="7">
        <v>10.3</v>
      </c>
      <c r="X219" s="7">
        <v>8.6</v>
      </c>
      <c r="Y219" s="7">
        <v>50.3</v>
      </c>
      <c r="Z219" s="7">
        <v>50.7</v>
      </c>
      <c r="AA219" s="7">
        <v>54.4</v>
      </c>
      <c r="AB219" s="7">
        <v>51.6</v>
      </c>
      <c r="AC219" s="7">
        <v>54.2</v>
      </c>
      <c r="AD219" s="7">
        <v>6.35</v>
      </c>
      <c r="AE219" s="7">
        <v>7.9</v>
      </c>
      <c r="AF219" s="7">
        <v>8.6999999999999993</v>
      </c>
      <c r="AG219" s="7">
        <v>-3.6</v>
      </c>
      <c r="AH219" s="7">
        <v>-3.1</v>
      </c>
      <c r="AI219" s="7">
        <v>15.3</v>
      </c>
      <c r="AJ219" s="7">
        <v>1.4</v>
      </c>
      <c r="AK219" s="7">
        <v>17</v>
      </c>
      <c r="AL219" s="7">
        <v>-4</v>
      </c>
      <c r="AM219" s="7">
        <v>-11.2</v>
      </c>
      <c r="AN219" s="7">
        <v>1.5</v>
      </c>
      <c r="AO219" s="7">
        <v>3.2</v>
      </c>
      <c r="AP219" s="7">
        <v>7</v>
      </c>
      <c r="AQ219" s="7">
        <v>2.2999999999999998</v>
      </c>
      <c r="AR219" s="7">
        <v>19.600000000000001</v>
      </c>
      <c r="AS219" s="7">
        <v>27.8</v>
      </c>
      <c r="AT219" s="7">
        <v>2.4</v>
      </c>
      <c r="AU219" s="7">
        <v>10.199999999999999</v>
      </c>
      <c r="AV219" s="7">
        <v>24.3</v>
      </c>
      <c r="AW219" s="7">
        <v>2.5</v>
      </c>
      <c r="AX219" s="7">
        <v>33.299999999999997</v>
      </c>
      <c r="AY219" s="7">
        <v>64.2</v>
      </c>
      <c r="AZ219" s="7">
        <v>25.3</v>
      </c>
      <c r="BA219" s="7">
        <v>-13</v>
      </c>
      <c r="BB219" s="7">
        <v>4.3</v>
      </c>
      <c r="BC219" s="7">
        <v>-6.1</v>
      </c>
      <c r="BD219" s="7">
        <v>0</v>
      </c>
      <c r="BE219" s="7">
        <v>-13.7</v>
      </c>
      <c r="BF219" s="7">
        <v>13.4</v>
      </c>
      <c r="BG219" s="7">
        <v>14.7</v>
      </c>
      <c r="BH219" s="7">
        <v>16.899999999999999</v>
      </c>
      <c r="BI219" s="7">
        <v>-1.3</v>
      </c>
      <c r="BJ219" s="7">
        <v>6.8</v>
      </c>
      <c r="BK219" s="7">
        <v>5.3</v>
      </c>
      <c r="BL219" s="7">
        <v>9.3000000000000007</v>
      </c>
      <c r="BM219" s="7">
        <v>16.100000000000001</v>
      </c>
      <c r="BN219" s="7">
        <v>1.5</v>
      </c>
      <c r="BO219" s="7">
        <v>25.8</v>
      </c>
      <c r="BP219" s="7">
        <v>27.2</v>
      </c>
      <c r="BQ219" s="7">
        <v>32.700000000000003</v>
      </c>
      <c r="BR219" s="7">
        <v>11.34</v>
      </c>
      <c r="BS219" s="7">
        <v>12.9</v>
      </c>
      <c r="BT219" s="7">
        <v>-22.8</v>
      </c>
      <c r="BU219" s="7">
        <v>12.1</v>
      </c>
      <c r="BV219" s="7">
        <v>3.2</v>
      </c>
      <c r="BW219" s="7">
        <v>5.61</v>
      </c>
      <c r="BX219" s="7">
        <v>9.9</v>
      </c>
      <c r="BY219" s="7">
        <v>12.3</v>
      </c>
      <c r="BZ219" s="7">
        <v>-0.2</v>
      </c>
      <c r="CA219" s="7">
        <v>-4.8</v>
      </c>
      <c r="CB219" s="7">
        <v>21.8</v>
      </c>
      <c r="CC219" s="7">
        <v>9.9</v>
      </c>
      <c r="CD219" s="7">
        <v>-1.2</v>
      </c>
      <c r="CE219" s="7">
        <v>0</v>
      </c>
      <c r="CF219" s="7">
        <v>47.9</v>
      </c>
      <c r="CG219" s="7">
        <v>101.71</v>
      </c>
      <c r="CH219" s="7">
        <v>4.8</v>
      </c>
      <c r="CI219" s="7">
        <v>2.9</v>
      </c>
      <c r="CJ219" s="7">
        <v>1.5</v>
      </c>
      <c r="CK219" s="7">
        <v>-12.1</v>
      </c>
      <c r="CL219" s="7">
        <v>4.0999999999999996</v>
      </c>
      <c r="CM219" s="7">
        <v>2.2999999999999998</v>
      </c>
      <c r="CN219" s="7">
        <v>12</v>
      </c>
      <c r="CO219" s="7">
        <v>14.6</v>
      </c>
      <c r="CP219" s="7">
        <v>-15.6</v>
      </c>
      <c r="CQ219" s="7">
        <v>23.5</v>
      </c>
      <c r="CR219" s="7">
        <v>5.8</v>
      </c>
      <c r="CS219" s="7">
        <v>4.7</v>
      </c>
      <c r="CT219" s="7">
        <v>1.5</v>
      </c>
      <c r="CU219" s="7">
        <v>4.7</v>
      </c>
      <c r="CV219" s="7">
        <v>5.0999999999999996</v>
      </c>
      <c r="CW219" s="7">
        <v>9.6999999999999993</v>
      </c>
      <c r="CX219" s="7">
        <v>9.6</v>
      </c>
      <c r="CY219" s="7">
        <v>10.7</v>
      </c>
      <c r="CZ219" s="7">
        <v>9.6999999999999993</v>
      </c>
      <c r="DA219" s="7">
        <v>10.1</v>
      </c>
      <c r="DB219" s="7">
        <v>8.3000000000000007</v>
      </c>
      <c r="DC219" s="7">
        <v>8.4</v>
      </c>
      <c r="DD219" s="7">
        <v>7.1</v>
      </c>
      <c r="DE219" s="7">
        <v>7.55</v>
      </c>
      <c r="DF219" s="9">
        <f>1/3*DF217+2/3*DF220</f>
        <v>8.1</v>
      </c>
      <c r="DG219" s="9">
        <f>1/3*DG217+2/3*DG220</f>
        <v>5.7666666666666666</v>
      </c>
      <c r="DH219" s="7">
        <v>-11.12</v>
      </c>
      <c r="DI219" s="7">
        <v>9.6999999999999993</v>
      </c>
      <c r="DJ219" s="7">
        <v>394.39619699999997</v>
      </c>
      <c r="DK219" s="7">
        <v>23.02</v>
      </c>
      <c r="DL219" s="7">
        <v>-1726.53385</v>
      </c>
      <c r="DM219" s="7">
        <v>31344.82</v>
      </c>
      <c r="DN219" s="7">
        <v>13.5</v>
      </c>
      <c r="DO219" s="7">
        <v>8.5</v>
      </c>
      <c r="DP219" s="7">
        <v>8.8000000000000007</v>
      </c>
      <c r="DQ219" s="7">
        <v>12.8</v>
      </c>
      <c r="DR219" s="7">
        <v>-28.26</v>
      </c>
      <c r="DS219" s="7">
        <v>-1.2</v>
      </c>
      <c r="DT219" s="7">
        <v>-0.17</v>
      </c>
      <c r="DU219" s="7">
        <v>-8.36</v>
      </c>
      <c r="DV219" s="7">
        <v>1.82</v>
      </c>
      <c r="DW219" s="7">
        <v>-113.03</v>
      </c>
      <c r="DX219" s="7">
        <v>-461.17</v>
      </c>
      <c r="DY219" s="7">
        <v>-377.82</v>
      </c>
      <c r="DZ219" s="7">
        <v>13.388316</v>
      </c>
      <c r="EA219" s="7">
        <v>2.5</v>
      </c>
      <c r="EB219" s="7">
        <v>2.7080000000000002</v>
      </c>
      <c r="EC219" s="7">
        <v>4.4195000000000002</v>
      </c>
      <c r="ED219" s="7">
        <v>4.8392999999999997</v>
      </c>
      <c r="EE219" s="7">
        <v>4.3</v>
      </c>
      <c r="EF219" s="7">
        <v>3.1</v>
      </c>
      <c r="EG219" s="7">
        <v>3.3788999999999998</v>
      </c>
      <c r="EH219" s="7">
        <v>3.4302999999999999</v>
      </c>
      <c r="EI219" s="7">
        <v>3.4988000000000001</v>
      </c>
      <c r="EJ219" s="7">
        <v>3.72</v>
      </c>
      <c r="EK219" s="7">
        <v>3.9232</v>
      </c>
      <c r="EL219" s="7">
        <v>4.9973999999999998</v>
      </c>
      <c r="EM219" s="7">
        <v>2.9</v>
      </c>
      <c r="EN219" s="7">
        <v>3.7</v>
      </c>
      <c r="EO219" s="7">
        <v>103.4</v>
      </c>
      <c r="EP219" s="7">
        <v>6.86666666666666</v>
      </c>
      <c r="EQ219" s="7">
        <v>3.6</v>
      </c>
      <c r="ER219" s="7">
        <v>5.93333333333333</v>
      </c>
      <c r="ES219" s="7">
        <v>8.0666666666666593</v>
      </c>
      <c r="ET219" s="7">
        <v>3.7666666666666599</v>
      </c>
      <c r="EU219" s="7">
        <v>6.3</v>
      </c>
      <c r="EV219" s="7">
        <v>4.7</v>
      </c>
      <c r="EW219" s="7">
        <v>7.3333333333333304</v>
      </c>
      <c r="EX219" s="7">
        <v>8.1666666666666607</v>
      </c>
      <c r="EY219" s="7">
        <v>7.5666666666666602</v>
      </c>
      <c r="EZ219" s="7">
        <v>3.2</v>
      </c>
      <c r="FA219" s="7">
        <v>5.0999999999999996</v>
      </c>
      <c r="FB219" s="7">
        <v>7.5666666666666602</v>
      </c>
      <c r="FC219" s="7">
        <v>6.8438666666666599</v>
      </c>
      <c r="FD219" s="7">
        <v>4.6725666666666603</v>
      </c>
      <c r="FE219" s="7">
        <v>10.311533333333299</v>
      </c>
      <c r="FF219" s="7">
        <v>3.2254999999999998</v>
      </c>
      <c r="FG219" s="7">
        <v>817.05322266666599</v>
      </c>
      <c r="FH219" s="7">
        <v>2.43612933333333</v>
      </c>
      <c r="FI219" s="7">
        <v>-22.857392999999998</v>
      </c>
      <c r="FJ219" s="7">
        <v>-0.17252200000000001</v>
      </c>
      <c r="FK219" s="7">
        <v>122.857393</v>
      </c>
      <c r="FL219" s="7">
        <v>2.6086510000000001</v>
      </c>
      <c r="FM219" s="7">
        <v>2.3438536666666598</v>
      </c>
      <c r="FN219" s="7">
        <v>-2.10300033333333</v>
      </c>
      <c r="FO219" s="7">
        <v>-0.45068766666666599</v>
      </c>
      <c r="FP219" s="7">
        <v>1.2208113333333299</v>
      </c>
      <c r="FQ219" s="7">
        <v>19164.770789999999</v>
      </c>
      <c r="FR219" s="7">
        <v>241.666666666666</v>
      </c>
      <c r="FS219" s="7">
        <v>49.3</v>
      </c>
      <c r="FT219" s="7">
        <v>156.933333333333</v>
      </c>
      <c r="FU219" s="7">
        <v>35.433333333333302</v>
      </c>
      <c r="FV219" s="7">
        <v>15.8333333333333</v>
      </c>
      <c r="FW219" s="7">
        <v>19.600000000000001</v>
      </c>
      <c r="FX219" s="7">
        <v>67.3</v>
      </c>
      <c r="FY219" s="7">
        <v>61.633333333333297</v>
      </c>
      <c r="FZ219" s="7">
        <v>8.1</v>
      </c>
      <c r="GA219" s="7">
        <v>5.7666666666666604</v>
      </c>
    </row>
    <row r="220" spans="1:183" x14ac:dyDescent="0.3">
      <c r="A220" s="6">
        <v>43190</v>
      </c>
      <c r="B220" s="7">
        <v>6</v>
      </c>
      <c r="C220" s="7">
        <v>-1.1000000000000001</v>
      </c>
      <c r="D220" s="7">
        <v>6.6</v>
      </c>
      <c r="E220" s="7">
        <v>5.8</v>
      </c>
      <c r="F220" s="7">
        <v>5.7</v>
      </c>
      <c r="G220" s="7">
        <v>6.5</v>
      </c>
      <c r="H220" s="7">
        <v>4.9000000000000004</v>
      </c>
      <c r="I220" s="7">
        <v>6.7</v>
      </c>
      <c r="J220" s="7">
        <v>0.37</v>
      </c>
      <c r="K220" s="7">
        <v>2.1</v>
      </c>
      <c r="L220" s="7">
        <v>3.64</v>
      </c>
      <c r="M220" s="7">
        <v>5.92</v>
      </c>
      <c r="N220" s="7">
        <v>-1.6</v>
      </c>
      <c r="O220" s="7">
        <v>12.5</v>
      </c>
      <c r="P220" s="7">
        <v>21.06</v>
      </c>
      <c r="Q220" s="7">
        <v>5.6</v>
      </c>
      <c r="R220" s="7">
        <v>22</v>
      </c>
      <c r="S220" s="7">
        <v>2.2999999999999998</v>
      </c>
      <c r="T220" s="7">
        <v>28.8</v>
      </c>
      <c r="U220" s="7">
        <v>3.1</v>
      </c>
      <c r="V220" s="7">
        <v>9.4</v>
      </c>
      <c r="W220" s="7">
        <v>9.6</v>
      </c>
      <c r="X220" s="7">
        <v>8.6999999999999993</v>
      </c>
      <c r="Y220" s="7">
        <v>51.5</v>
      </c>
      <c r="Z220" s="7">
        <v>53.1</v>
      </c>
      <c r="AA220" s="7">
        <v>54.6</v>
      </c>
      <c r="AB220" s="7">
        <v>51</v>
      </c>
      <c r="AC220" s="7">
        <v>52.3</v>
      </c>
      <c r="AD220" s="7">
        <v>6.76</v>
      </c>
      <c r="AE220" s="7">
        <v>7.5</v>
      </c>
      <c r="AF220" s="7">
        <v>8.4</v>
      </c>
      <c r="AG220" s="7">
        <v>-8</v>
      </c>
      <c r="AH220" s="7">
        <v>-6.1</v>
      </c>
      <c r="AI220" s="7">
        <v>11.7</v>
      </c>
      <c r="AJ220" s="7">
        <v>-0.1</v>
      </c>
      <c r="AK220" s="7">
        <v>12.7</v>
      </c>
      <c r="AL220" s="7">
        <v>-5.3</v>
      </c>
      <c r="AM220" s="7">
        <v>-18.100000000000001</v>
      </c>
      <c r="AN220" s="7">
        <v>-0.6</v>
      </c>
      <c r="AO220" s="7">
        <v>2.5</v>
      </c>
      <c r="AP220" s="7">
        <v>5.5</v>
      </c>
      <c r="AQ220" s="7">
        <v>3.7</v>
      </c>
      <c r="AR220" s="7">
        <v>22.7</v>
      </c>
      <c r="AS220" s="7">
        <v>24.2</v>
      </c>
      <c r="AT220" s="7">
        <v>2</v>
      </c>
      <c r="AU220" s="7">
        <v>10</v>
      </c>
      <c r="AV220" s="7">
        <v>21.1</v>
      </c>
      <c r="AW220" s="7">
        <v>2.9</v>
      </c>
      <c r="AX220" s="7">
        <v>35.5</v>
      </c>
      <c r="AY220" s="7">
        <v>61.6</v>
      </c>
      <c r="AZ220" s="7">
        <v>23</v>
      </c>
      <c r="BA220" s="7">
        <v>2.5</v>
      </c>
      <c r="BB220" s="7">
        <v>3.8</v>
      </c>
      <c r="BC220" s="7">
        <v>-8.9</v>
      </c>
      <c r="BD220" s="7">
        <v>-1.2</v>
      </c>
      <c r="BE220" s="7">
        <v>-11.1</v>
      </c>
      <c r="BF220" s="7">
        <v>9.6999999999999993</v>
      </c>
      <c r="BG220" s="7">
        <v>12.3</v>
      </c>
      <c r="BH220" s="7">
        <v>4.8</v>
      </c>
      <c r="BI220" s="7">
        <v>-5.6</v>
      </c>
      <c r="BJ220" s="7">
        <v>7.7</v>
      </c>
      <c r="BK220" s="7">
        <v>21.9</v>
      </c>
      <c r="BL220" s="7">
        <v>11.5</v>
      </c>
      <c r="BM220" s="7">
        <v>13.8</v>
      </c>
      <c r="BN220" s="7">
        <v>2.1</v>
      </c>
      <c r="BO220" s="7">
        <v>26.9</v>
      </c>
      <c r="BP220" s="7">
        <v>19.100000000000001</v>
      </c>
      <c r="BQ220" s="7">
        <v>25.3</v>
      </c>
      <c r="BR220" s="7">
        <v>8.34</v>
      </c>
      <c r="BS220" s="7">
        <v>16.100000000000001</v>
      </c>
      <c r="BT220" s="7">
        <v>-20.8</v>
      </c>
      <c r="BU220" s="7">
        <v>11.6</v>
      </c>
      <c r="BV220" s="7">
        <v>2.6</v>
      </c>
      <c r="BW220" s="7">
        <v>22.08</v>
      </c>
      <c r="BX220" s="7">
        <v>10.4</v>
      </c>
      <c r="BY220" s="7">
        <v>13.3</v>
      </c>
      <c r="BZ220" s="7">
        <v>-0.1</v>
      </c>
      <c r="CA220" s="7">
        <v>-6.5</v>
      </c>
      <c r="CB220" s="7">
        <v>21.5</v>
      </c>
      <c r="CC220" s="7">
        <v>10.4</v>
      </c>
      <c r="CD220" s="7">
        <v>0.5</v>
      </c>
      <c r="CE220" s="7">
        <v>20.3</v>
      </c>
      <c r="CF220" s="7">
        <v>67.8</v>
      </c>
      <c r="CG220" s="7">
        <v>101.52</v>
      </c>
      <c r="CH220" s="7">
        <v>3.1</v>
      </c>
      <c r="CI220" s="7">
        <v>9.6999999999999993</v>
      </c>
      <c r="CJ220" s="7">
        <v>1.5</v>
      </c>
      <c r="CK220" s="7">
        <v>-10.1</v>
      </c>
      <c r="CL220" s="7">
        <v>3.6</v>
      </c>
      <c r="CM220" s="7">
        <v>2.5</v>
      </c>
      <c r="CN220" s="7">
        <v>-2.8</v>
      </c>
      <c r="CO220" s="7">
        <v>9.6</v>
      </c>
      <c r="CP220" s="7">
        <v>-14.9</v>
      </c>
      <c r="CQ220" s="7">
        <v>16.899999999999999</v>
      </c>
      <c r="CR220" s="7">
        <v>5.5</v>
      </c>
      <c r="CS220" s="7">
        <v>4.3</v>
      </c>
      <c r="CT220" s="7">
        <v>-0.1</v>
      </c>
      <c r="CU220" s="7">
        <v>4.3</v>
      </c>
      <c r="CV220" s="7">
        <v>4.8</v>
      </c>
      <c r="CW220" s="7">
        <v>10.1</v>
      </c>
      <c r="CX220" s="7">
        <v>9.9</v>
      </c>
      <c r="CY220" s="7">
        <v>10.9</v>
      </c>
      <c r="CZ220" s="7">
        <v>10</v>
      </c>
      <c r="DA220" s="7">
        <v>10.6</v>
      </c>
      <c r="DB220" s="7">
        <v>9</v>
      </c>
      <c r="DC220" s="7">
        <v>8.9</v>
      </c>
      <c r="DD220" s="7">
        <v>9.6999999999999993</v>
      </c>
      <c r="DE220" s="7">
        <v>8.6</v>
      </c>
      <c r="DF220" s="7">
        <v>8</v>
      </c>
      <c r="DG220" s="7">
        <v>5.7</v>
      </c>
      <c r="DH220" s="7">
        <v>4.67</v>
      </c>
      <c r="DI220" s="7">
        <v>3.5</v>
      </c>
      <c r="DJ220" s="7">
        <v>-125.516361</v>
      </c>
      <c r="DK220" s="7">
        <v>16.38</v>
      </c>
      <c r="DL220" s="7">
        <v>-1659.0068530000001</v>
      </c>
      <c r="DM220" s="7">
        <v>31428.2</v>
      </c>
      <c r="DN220" s="7">
        <v>6</v>
      </c>
      <c r="DO220" s="7">
        <v>7.1</v>
      </c>
      <c r="DP220" s="7">
        <v>8.1999999999999993</v>
      </c>
      <c r="DQ220" s="7">
        <v>12.8</v>
      </c>
      <c r="DR220" s="7">
        <v>9.8000000000000007</v>
      </c>
      <c r="DS220" s="7">
        <v>82.56</v>
      </c>
      <c r="DT220" s="7">
        <v>-16.02</v>
      </c>
      <c r="DU220" s="7">
        <v>-28.13</v>
      </c>
      <c r="DV220" s="7">
        <v>53.36</v>
      </c>
      <c r="DW220" s="7">
        <v>18.899999999999999</v>
      </c>
      <c r="DX220" s="7">
        <v>-9.6199999999999992</v>
      </c>
      <c r="DY220" s="7">
        <v>-37.39</v>
      </c>
      <c r="DZ220" s="7">
        <v>12.690308</v>
      </c>
      <c r="EA220" s="7">
        <v>2.5499999999999998</v>
      </c>
      <c r="EB220" s="7">
        <v>2.69</v>
      </c>
      <c r="EC220" s="7">
        <v>4.2117000000000004</v>
      </c>
      <c r="ED220" s="7">
        <v>4.1901000000000002</v>
      </c>
      <c r="EE220" s="7">
        <v>4.3</v>
      </c>
      <c r="EF220" s="7">
        <v>3.3</v>
      </c>
      <c r="EG220" s="7">
        <v>3.165</v>
      </c>
      <c r="EH220" s="7">
        <v>3.2650000000000001</v>
      </c>
      <c r="EI220" s="7">
        <v>3.3557000000000001</v>
      </c>
      <c r="EJ220" s="7">
        <v>3.5550000000000002</v>
      </c>
      <c r="EK220" s="7">
        <v>3.6953</v>
      </c>
      <c r="EL220" s="7">
        <v>4.4749999999999996</v>
      </c>
      <c r="EM220" s="7">
        <v>2.1</v>
      </c>
      <c r="EN220" s="7">
        <v>3.1</v>
      </c>
      <c r="EO220" s="7">
        <v>102.7</v>
      </c>
      <c r="EP220" s="7">
        <v>6.8999999999999897</v>
      </c>
      <c r="EQ220" s="7">
        <v>3.2</v>
      </c>
      <c r="ER220" s="7">
        <v>6.2</v>
      </c>
      <c r="ES220" s="7">
        <v>7.7999999999999901</v>
      </c>
      <c r="ET220" s="7">
        <v>3.3999999999999901</v>
      </c>
      <c r="EU220" s="7">
        <v>6.4</v>
      </c>
      <c r="EV220" s="7">
        <v>5.6</v>
      </c>
      <c r="EW220" s="7">
        <v>7.2</v>
      </c>
      <c r="EX220" s="7">
        <v>7.6999999999999904</v>
      </c>
      <c r="EY220" s="7">
        <v>7.2999999999999901</v>
      </c>
      <c r="EZ220" s="7">
        <v>2.6</v>
      </c>
      <c r="FA220" s="7">
        <v>4.5999999999999996</v>
      </c>
      <c r="FB220" s="7">
        <v>7.2999999999999901</v>
      </c>
      <c r="FC220" s="7">
        <v>6.9071999999999898</v>
      </c>
      <c r="FD220" s="7">
        <v>4.7455999999999898</v>
      </c>
      <c r="FE220" s="7">
        <v>10.3642</v>
      </c>
      <c r="FF220" s="7">
        <v>3.3037000000000001</v>
      </c>
      <c r="FG220" s="7">
        <v>624.18123800000001</v>
      </c>
      <c r="FH220" s="7">
        <v>1.9658850000000001</v>
      </c>
      <c r="FI220" s="7">
        <v>-63.720609000000003</v>
      </c>
      <c r="FJ220" s="7">
        <v>-1.2526740000000001</v>
      </c>
      <c r="FK220" s="7">
        <v>163.720609</v>
      </c>
      <c r="FL220" s="7">
        <v>3.2185589999999999</v>
      </c>
      <c r="FM220" s="7">
        <v>1.5308109999999899</v>
      </c>
      <c r="FN220" s="7">
        <v>-2.316557</v>
      </c>
      <c r="FO220" s="7">
        <v>-0.506547999999999</v>
      </c>
      <c r="FP220" s="7">
        <v>0.37479400000000102</v>
      </c>
      <c r="FQ220" s="7">
        <v>18421.004730000001</v>
      </c>
      <c r="FR220" s="7">
        <v>241.9</v>
      </c>
      <c r="FS220" s="7">
        <v>49.6</v>
      </c>
      <c r="FT220" s="7">
        <v>157.1</v>
      </c>
      <c r="FU220" s="7">
        <v>35.199999999999903</v>
      </c>
      <c r="FV220" s="7">
        <v>15.7</v>
      </c>
      <c r="FW220" s="7">
        <v>19.5</v>
      </c>
      <c r="FX220" s="7">
        <v>66.3</v>
      </c>
      <c r="FY220" s="7">
        <v>61.2</v>
      </c>
      <c r="FZ220" s="7">
        <v>8</v>
      </c>
      <c r="GA220" s="7">
        <v>5.6999999999999904</v>
      </c>
    </row>
    <row r="221" spans="1:183" x14ac:dyDescent="0.3">
      <c r="A221" s="6">
        <v>43220</v>
      </c>
      <c r="B221" s="7">
        <v>7</v>
      </c>
      <c r="C221" s="7">
        <v>-0.2</v>
      </c>
      <c r="D221" s="7">
        <v>7.4</v>
      </c>
      <c r="E221" s="7">
        <v>8.8000000000000007</v>
      </c>
      <c r="F221" s="7">
        <v>7.7</v>
      </c>
      <c r="G221" s="7">
        <v>7.1</v>
      </c>
      <c r="H221" s="7">
        <v>6.8</v>
      </c>
      <c r="I221" s="7">
        <v>7.1</v>
      </c>
      <c r="J221" s="7">
        <v>0.65</v>
      </c>
      <c r="K221" s="7">
        <v>6.9</v>
      </c>
      <c r="L221" s="7">
        <v>7.82</v>
      </c>
      <c r="M221" s="7">
        <v>10.77</v>
      </c>
      <c r="N221" s="7">
        <v>7.18</v>
      </c>
      <c r="O221" s="7">
        <v>10.82</v>
      </c>
      <c r="P221" s="7">
        <v>7.78</v>
      </c>
      <c r="Q221" s="7">
        <v>1.4</v>
      </c>
      <c r="R221" s="7">
        <v>9</v>
      </c>
      <c r="S221" s="7">
        <v>1.5</v>
      </c>
      <c r="T221" s="7">
        <v>7.7</v>
      </c>
      <c r="U221" s="7">
        <v>21.9</v>
      </c>
      <c r="V221" s="7">
        <v>10.8</v>
      </c>
      <c r="W221" s="7">
        <v>7.9</v>
      </c>
      <c r="X221" s="7">
        <v>5.5</v>
      </c>
      <c r="Y221" s="7">
        <v>51.4</v>
      </c>
      <c r="Z221" s="7">
        <v>53.1</v>
      </c>
      <c r="AA221" s="7">
        <v>54.8</v>
      </c>
      <c r="AB221" s="7">
        <v>51.1</v>
      </c>
      <c r="AC221" s="7">
        <v>52.9</v>
      </c>
      <c r="AD221" s="7">
        <v>9.01</v>
      </c>
      <c r="AE221" s="7">
        <v>7</v>
      </c>
      <c r="AF221" s="7">
        <v>7.8</v>
      </c>
      <c r="AG221" s="7">
        <v>-5.6</v>
      </c>
      <c r="AH221" s="7">
        <v>-5.0999999999999996</v>
      </c>
      <c r="AI221" s="7">
        <v>-4.7</v>
      </c>
      <c r="AJ221" s="7">
        <v>0.1</v>
      </c>
      <c r="AK221" s="7">
        <v>10.5</v>
      </c>
      <c r="AL221" s="7">
        <v>-6.3</v>
      </c>
      <c r="AM221" s="7">
        <v>-8</v>
      </c>
      <c r="AN221" s="7">
        <v>0.2</v>
      </c>
      <c r="AO221" s="7">
        <v>2.4</v>
      </c>
      <c r="AP221" s="7">
        <v>4.7</v>
      </c>
      <c r="AQ221" s="7">
        <v>4.9000000000000004</v>
      </c>
      <c r="AR221" s="7">
        <v>22.1</v>
      </c>
      <c r="AS221" s="7">
        <v>16.8</v>
      </c>
      <c r="AT221" s="7">
        <v>2.5</v>
      </c>
      <c r="AU221" s="7">
        <v>9.3000000000000007</v>
      </c>
      <c r="AV221" s="7">
        <v>19.8</v>
      </c>
      <c r="AW221" s="7">
        <v>3</v>
      </c>
      <c r="AX221" s="7">
        <v>36.299999999999997</v>
      </c>
      <c r="AY221" s="7">
        <v>60.8</v>
      </c>
      <c r="AZ221" s="7">
        <v>15.8</v>
      </c>
      <c r="BA221" s="7">
        <v>-2</v>
      </c>
      <c r="BB221" s="7">
        <v>4.8</v>
      </c>
      <c r="BC221" s="7">
        <v>-8.4</v>
      </c>
      <c r="BD221" s="7">
        <v>-12.6</v>
      </c>
      <c r="BE221" s="7">
        <v>-11.4</v>
      </c>
      <c r="BF221" s="7">
        <v>10.9</v>
      </c>
      <c r="BG221" s="7">
        <v>8.1999999999999993</v>
      </c>
      <c r="BH221" s="7">
        <v>7.1</v>
      </c>
      <c r="BI221" s="7">
        <v>-5.3</v>
      </c>
      <c r="BJ221" s="7">
        <v>7.7</v>
      </c>
      <c r="BK221" s="7">
        <v>17.2</v>
      </c>
      <c r="BL221" s="7">
        <v>11.8</v>
      </c>
      <c r="BM221" s="7">
        <v>11.2</v>
      </c>
      <c r="BN221" s="7">
        <v>3.3</v>
      </c>
      <c r="BO221" s="7">
        <v>19.399999999999999</v>
      </c>
      <c r="BP221" s="7">
        <v>15</v>
      </c>
      <c r="BQ221" s="7">
        <v>23.2</v>
      </c>
      <c r="BR221" s="7">
        <v>7.63</v>
      </c>
      <c r="BS221" s="7">
        <v>8.5</v>
      </c>
      <c r="BT221" s="7">
        <v>-13.7</v>
      </c>
      <c r="BU221" s="7">
        <v>12.2</v>
      </c>
      <c r="BV221" s="7">
        <v>1.9</v>
      </c>
      <c r="BW221" s="7">
        <v>72.900000000000006</v>
      </c>
      <c r="BX221" s="7">
        <v>10.3</v>
      </c>
      <c r="BY221" s="7">
        <v>14.2</v>
      </c>
      <c r="BZ221" s="7">
        <v>-5.0999999999999996</v>
      </c>
      <c r="CA221" s="7">
        <v>-7.8</v>
      </c>
      <c r="CB221" s="7">
        <v>19.899999999999999</v>
      </c>
      <c r="CC221" s="7">
        <v>10.3</v>
      </c>
      <c r="CD221" s="7">
        <v>-2.1</v>
      </c>
      <c r="CE221" s="7">
        <v>13.6</v>
      </c>
      <c r="CF221" s="7">
        <v>66.900000000000006</v>
      </c>
      <c r="CG221" s="7">
        <v>101.39</v>
      </c>
      <c r="CH221" s="7">
        <v>2.1</v>
      </c>
      <c r="CI221" s="7">
        <v>7.3</v>
      </c>
      <c r="CJ221" s="7">
        <v>1.6</v>
      </c>
      <c r="CK221" s="7">
        <v>-10.7</v>
      </c>
      <c r="CL221" s="7">
        <v>1.3</v>
      </c>
      <c r="CM221" s="7">
        <v>0.4</v>
      </c>
      <c r="CN221" s="7">
        <v>-4.3</v>
      </c>
      <c r="CO221" s="7">
        <v>7</v>
      </c>
      <c r="CP221" s="7">
        <v>-15.3</v>
      </c>
      <c r="CQ221" s="7">
        <v>15.1</v>
      </c>
      <c r="CR221" s="7">
        <v>5.3</v>
      </c>
      <c r="CS221" s="7">
        <v>4</v>
      </c>
      <c r="CT221" s="7">
        <v>-0.7</v>
      </c>
      <c r="CU221" s="7">
        <v>4.2</v>
      </c>
      <c r="CV221" s="7">
        <v>4.5</v>
      </c>
      <c r="CW221" s="7">
        <v>9.4</v>
      </c>
      <c r="CX221" s="7">
        <v>9.1999999999999993</v>
      </c>
      <c r="CY221" s="7">
        <v>10.6</v>
      </c>
      <c r="CZ221" s="7">
        <v>9.4</v>
      </c>
      <c r="DA221" s="7">
        <v>9.6</v>
      </c>
      <c r="DB221" s="7">
        <v>7.8</v>
      </c>
      <c r="DC221" s="7">
        <v>7.8</v>
      </c>
      <c r="DD221" s="7">
        <v>6.9</v>
      </c>
      <c r="DE221" s="7">
        <v>7.9</v>
      </c>
      <c r="DF221" s="9">
        <f>2/3*DF220+1/3*DF223</f>
        <v>7.9666666666666668</v>
      </c>
      <c r="DG221" s="9">
        <f>2/3*DG220+1/3*DG223</f>
        <v>6.0666666666666664</v>
      </c>
      <c r="DH221" s="7">
        <v>11.47</v>
      </c>
      <c r="DI221" s="7">
        <v>3.5</v>
      </c>
      <c r="DJ221" s="7">
        <v>-28.196209</v>
      </c>
      <c r="DK221" s="7">
        <v>16.41</v>
      </c>
      <c r="DL221" s="7">
        <v>-1518.722162</v>
      </c>
      <c r="DM221" s="7">
        <v>31248.52</v>
      </c>
      <c r="DN221" s="7">
        <v>4.5</v>
      </c>
      <c r="DO221" s="7">
        <v>7.2</v>
      </c>
      <c r="DP221" s="7">
        <v>8.3000000000000007</v>
      </c>
      <c r="DQ221" s="7">
        <v>12.7</v>
      </c>
      <c r="DR221" s="7">
        <v>7.27</v>
      </c>
      <c r="DS221" s="7">
        <v>197.74</v>
      </c>
      <c r="DT221" s="7">
        <v>-15.06</v>
      </c>
      <c r="DU221" s="7">
        <v>-7.46</v>
      </c>
      <c r="DV221" s="7">
        <v>12.56</v>
      </c>
      <c r="DW221" s="7">
        <v>103.42</v>
      </c>
      <c r="DX221" s="7">
        <v>1107.08</v>
      </c>
      <c r="DY221" s="7">
        <v>11.81</v>
      </c>
      <c r="DZ221" s="7">
        <v>12.652969000000001</v>
      </c>
      <c r="EA221" s="7">
        <v>2.5499999999999998</v>
      </c>
      <c r="EB221" s="7">
        <v>2.8239999999999998</v>
      </c>
      <c r="EC221" s="7">
        <v>4.1791</v>
      </c>
      <c r="ED221" s="7">
        <v>4.2571000000000003</v>
      </c>
      <c r="EE221" s="7">
        <v>4.3099999999999996</v>
      </c>
      <c r="EF221" s="7">
        <v>3.3</v>
      </c>
      <c r="EG221" s="7">
        <v>3.2423000000000002</v>
      </c>
      <c r="EH221" s="7">
        <v>3.2090000000000001</v>
      </c>
      <c r="EI221" s="7">
        <v>3.2685</v>
      </c>
      <c r="EJ221" s="7">
        <v>3.4723000000000002</v>
      </c>
      <c r="EK221" s="7">
        <v>3.6274999999999999</v>
      </c>
      <c r="EL221" s="7">
        <v>4.1929999999999996</v>
      </c>
      <c r="EM221" s="7">
        <v>1.8</v>
      </c>
      <c r="EN221" s="7">
        <v>3.4</v>
      </c>
      <c r="EO221" s="7">
        <v>102.8</v>
      </c>
      <c r="EP221" s="7">
        <v>6.9</v>
      </c>
      <c r="EQ221" s="7">
        <v>3.2666666666666599</v>
      </c>
      <c r="ER221" s="7">
        <v>6.1</v>
      </c>
      <c r="ES221" s="7">
        <v>7.9</v>
      </c>
      <c r="ET221" s="7">
        <v>3.4666666666666601</v>
      </c>
      <c r="EU221" s="7">
        <v>6.4</v>
      </c>
      <c r="EV221" s="7">
        <v>5.2</v>
      </c>
      <c r="EW221" s="7">
        <v>7.1666666666666599</v>
      </c>
      <c r="EX221" s="7">
        <v>7.8333333333333304</v>
      </c>
      <c r="EY221" s="7">
        <v>7.2</v>
      </c>
      <c r="EZ221" s="7">
        <v>3.4666666666666601</v>
      </c>
      <c r="FA221" s="7">
        <v>4.4000000000000004</v>
      </c>
      <c r="FB221" s="7">
        <v>7.2</v>
      </c>
      <c r="FC221" s="7">
        <v>6.9278333333333304</v>
      </c>
      <c r="FD221" s="7">
        <v>4.8144</v>
      </c>
      <c r="FE221" s="7">
        <v>10.301933333333301</v>
      </c>
      <c r="FF221" s="7">
        <v>3.37943333333333</v>
      </c>
      <c r="FG221" s="7">
        <v>645.50354200000004</v>
      </c>
      <c r="FH221" s="7">
        <v>1.9639186666666599</v>
      </c>
      <c r="FI221" s="7">
        <v>-43.760232999999999</v>
      </c>
      <c r="FJ221" s="7">
        <v>-0.86020033333333301</v>
      </c>
      <c r="FK221" s="7">
        <v>143.760233</v>
      </c>
      <c r="FL221" s="7">
        <v>2.824119</v>
      </c>
      <c r="FM221" s="7">
        <v>1.9763776666666599</v>
      </c>
      <c r="FN221" s="7">
        <v>-2.2442150000000001</v>
      </c>
      <c r="FO221" s="7">
        <v>-0.60292266666666705</v>
      </c>
      <c r="FP221" s="7">
        <v>0.428246666666667</v>
      </c>
      <c r="FQ221" s="7">
        <v>18944.918736666601</v>
      </c>
      <c r="FR221" s="7">
        <v>241.5</v>
      </c>
      <c r="FS221" s="7">
        <v>49.9</v>
      </c>
      <c r="FT221" s="7">
        <v>156.46666666666599</v>
      </c>
      <c r="FU221" s="7">
        <v>35.133333333333297</v>
      </c>
      <c r="FV221" s="7">
        <v>15.733333333333301</v>
      </c>
      <c r="FW221" s="7">
        <v>19.399999999999999</v>
      </c>
      <c r="FX221" s="7">
        <v>65.400000000000006</v>
      </c>
      <c r="FY221" s="7">
        <v>61.1</v>
      </c>
      <c r="FZ221" s="7">
        <v>7.9666666666666597</v>
      </c>
      <c r="GA221" s="7">
        <v>6.0666666666666602</v>
      </c>
    </row>
    <row r="222" spans="1:183" x14ac:dyDescent="0.3">
      <c r="A222" s="6">
        <v>43251</v>
      </c>
      <c r="B222" s="7">
        <v>6.8</v>
      </c>
      <c r="C222" s="7">
        <v>3</v>
      </c>
      <c r="D222" s="7">
        <v>6.6</v>
      </c>
      <c r="E222" s="7">
        <v>12.2</v>
      </c>
      <c r="F222" s="7">
        <v>8.1</v>
      </c>
      <c r="G222" s="7">
        <v>6.1</v>
      </c>
      <c r="H222" s="7">
        <v>8.4</v>
      </c>
      <c r="I222" s="7">
        <v>4.2</v>
      </c>
      <c r="J222" s="7">
        <v>0.52</v>
      </c>
      <c r="K222" s="7">
        <v>9.8000000000000007</v>
      </c>
      <c r="L222" s="7">
        <v>11.4</v>
      </c>
      <c r="M222" s="7">
        <v>9.14</v>
      </c>
      <c r="N222" s="7">
        <v>10.86</v>
      </c>
      <c r="O222" s="7">
        <v>15.28</v>
      </c>
      <c r="P222" s="7">
        <v>10.34</v>
      </c>
      <c r="Q222" s="7">
        <v>11.8</v>
      </c>
      <c r="R222" s="7">
        <v>1.6</v>
      </c>
      <c r="S222" s="7">
        <v>10.9</v>
      </c>
      <c r="T222" s="7">
        <v>0.8</v>
      </c>
      <c r="U222" s="7">
        <v>21.1</v>
      </c>
      <c r="V222" s="7">
        <v>10.6</v>
      </c>
      <c r="W222" s="7">
        <v>8.8000000000000007</v>
      </c>
      <c r="X222" s="7">
        <v>7.3</v>
      </c>
      <c r="Y222" s="7">
        <v>51.9</v>
      </c>
      <c r="Z222" s="7">
        <v>54.1</v>
      </c>
      <c r="AA222" s="7">
        <v>54.9</v>
      </c>
      <c r="AB222" s="7">
        <v>51.1</v>
      </c>
      <c r="AC222" s="7">
        <v>52.9</v>
      </c>
      <c r="AD222" s="7">
        <v>12.95</v>
      </c>
      <c r="AE222" s="7">
        <v>6.1</v>
      </c>
      <c r="AF222" s="7">
        <v>6.6</v>
      </c>
      <c r="AG222" s="7">
        <v>-5.2</v>
      </c>
      <c r="AH222" s="7">
        <v>-1.1000000000000001</v>
      </c>
      <c r="AI222" s="7">
        <v>-13.8</v>
      </c>
      <c r="AJ222" s="7">
        <v>1.7</v>
      </c>
      <c r="AK222" s="7">
        <v>7.7</v>
      </c>
      <c r="AL222" s="7">
        <v>-7.8</v>
      </c>
      <c r="AM222" s="7">
        <v>-5.5</v>
      </c>
      <c r="AN222" s="7">
        <v>2</v>
      </c>
      <c r="AO222" s="7">
        <v>6.1</v>
      </c>
      <c r="AP222" s="7">
        <v>3.6</v>
      </c>
      <c r="AQ222" s="7">
        <v>2.8</v>
      </c>
      <c r="AR222" s="7">
        <v>23.2</v>
      </c>
      <c r="AS222" s="7">
        <v>15.2</v>
      </c>
      <c r="AT222" s="7">
        <v>2.5</v>
      </c>
      <c r="AU222" s="7">
        <v>7.7</v>
      </c>
      <c r="AV222" s="7">
        <v>19.2</v>
      </c>
      <c r="AW222" s="7">
        <v>3.2</v>
      </c>
      <c r="AX222" s="7">
        <v>36.799999999999997</v>
      </c>
      <c r="AY222" s="7">
        <v>60</v>
      </c>
      <c r="AZ222" s="7">
        <v>14.7</v>
      </c>
      <c r="BA222" s="7">
        <v>-1.8</v>
      </c>
      <c r="BB222" s="7">
        <v>5.2</v>
      </c>
      <c r="BC222" s="7">
        <v>-10.8</v>
      </c>
      <c r="BD222" s="7">
        <v>-7.4</v>
      </c>
      <c r="BE222" s="7">
        <v>-12.5</v>
      </c>
      <c r="BF222" s="7">
        <v>7.5</v>
      </c>
      <c r="BG222" s="7">
        <v>0.4</v>
      </c>
      <c r="BH222" s="7">
        <v>5.5</v>
      </c>
      <c r="BI222" s="7">
        <v>-9.5</v>
      </c>
      <c r="BJ222" s="7">
        <v>7.7</v>
      </c>
      <c r="BK222" s="7">
        <v>19.399999999999999</v>
      </c>
      <c r="BL222" s="7">
        <v>8.4</v>
      </c>
      <c r="BM222" s="7">
        <v>9.1999999999999993</v>
      </c>
      <c r="BN222" s="7">
        <v>-1</v>
      </c>
      <c r="BO222" s="7">
        <v>21.7</v>
      </c>
      <c r="BP222" s="7">
        <v>13.1</v>
      </c>
      <c r="BQ222" s="7">
        <v>15.5</v>
      </c>
      <c r="BR222" s="7">
        <v>5.0199999999999996</v>
      </c>
      <c r="BS222" s="7">
        <v>1.2</v>
      </c>
      <c r="BT222" s="7">
        <v>-17.3</v>
      </c>
      <c r="BU222" s="7">
        <v>11.5</v>
      </c>
      <c r="BV222" s="7">
        <v>11.7</v>
      </c>
      <c r="BW222" s="7">
        <v>49.76</v>
      </c>
      <c r="BX222" s="7">
        <v>10.199999999999999</v>
      </c>
      <c r="BY222" s="7">
        <v>14.2</v>
      </c>
      <c r="BZ222" s="7">
        <v>-7.8</v>
      </c>
      <c r="CA222" s="7">
        <v>-9.3000000000000007</v>
      </c>
      <c r="CB222" s="7">
        <v>22.4</v>
      </c>
      <c r="CC222" s="7">
        <v>10.199999999999999</v>
      </c>
      <c r="CD222" s="7">
        <v>2.1</v>
      </c>
      <c r="CE222" s="7">
        <v>16</v>
      </c>
      <c r="CF222" s="7">
        <v>69.3</v>
      </c>
      <c r="CG222" s="7">
        <v>101.62</v>
      </c>
      <c r="CH222" s="7">
        <v>5.0999999999999996</v>
      </c>
      <c r="CI222" s="7">
        <v>10.8</v>
      </c>
      <c r="CJ222" s="7">
        <v>2</v>
      </c>
      <c r="CK222" s="7">
        <v>-10.1</v>
      </c>
      <c r="CL222" s="7">
        <v>2.9</v>
      </c>
      <c r="CM222" s="7">
        <v>2.2999999999999998</v>
      </c>
      <c r="CN222" s="7">
        <v>-3.5</v>
      </c>
      <c r="CO222" s="7">
        <v>5.8</v>
      </c>
      <c r="CP222" s="7">
        <v>-15.3</v>
      </c>
      <c r="CQ222" s="7">
        <v>18.600000000000001</v>
      </c>
      <c r="CR222" s="7">
        <v>5.4</v>
      </c>
      <c r="CS222" s="7">
        <v>4.0999999999999996</v>
      </c>
      <c r="CT222" s="7">
        <v>-0.2</v>
      </c>
      <c r="CU222" s="7">
        <v>4.4000000000000004</v>
      </c>
      <c r="CV222" s="7">
        <v>4.3</v>
      </c>
      <c r="CW222" s="7">
        <v>8.5</v>
      </c>
      <c r="CX222" s="7">
        <v>8.3000000000000007</v>
      </c>
      <c r="CY222" s="7">
        <v>9.6</v>
      </c>
      <c r="CZ222" s="7">
        <v>8.4</v>
      </c>
      <c r="DA222" s="7">
        <v>8.8000000000000007</v>
      </c>
      <c r="DB222" s="7">
        <v>5.5</v>
      </c>
      <c r="DC222" s="7">
        <v>5.6</v>
      </c>
      <c r="DD222" s="7">
        <v>4.5</v>
      </c>
      <c r="DE222" s="7">
        <v>6.8</v>
      </c>
      <c r="DF222" s="9">
        <f>1/3*DF220+2/3*DF223</f>
        <v>7.9333333333333336</v>
      </c>
      <c r="DG222" s="9">
        <f>1/3*DG220+2/3*DG223</f>
        <v>6.4333333333333336</v>
      </c>
      <c r="DH222" s="7">
        <v>9.61</v>
      </c>
      <c r="DI222" s="7">
        <v>-1</v>
      </c>
      <c r="DJ222" s="7">
        <v>-41.349598</v>
      </c>
      <c r="DK222" s="7">
        <v>16.8</v>
      </c>
      <c r="DL222" s="7">
        <v>-1760.7797780000001</v>
      </c>
      <c r="DM222" s="7">
        <v>31106.23</v>
      </c>
      <c r="DN222" s="7">
        <v>3.6</v>
      </c>
      <c r="DO222" s="7">
        <v>6</v>
      </c>
      <c r="DP222" s="7">
        <v>8.3000000000000007</v>
      </c>
      <c r="DQ222" s="7">
        <v>12.6</v>
      </c>
      <c r="DR222" s="7">
        <v>3.6</v>
      </c>
      <c r="DS222" s="7">
        <v>10.74</v>
      </c>
      <c r="DT222" s="7">
        <v>-8.81</v>
      </c>
      <c r="DU222" s="7">
        <v>0.61</v>
      </c>
      <c r="DV222" s="7">
        <v>-7.17</v>
      </c>
      <c r="DW222" s="7">
        <v>17.12</v>
      </c>
      <c r="DX222" s="7">
        <v>-87.03</v>
      </c>
      <c r="DY222" s="7">
        <v>-30.38</v>
      </c>
      <c r="DZ222" s="7">
        <v>12.199076</v>
      </c>
      <c r="EA222" s="7">
        <v>2.5499999999999998</v>
      </c>
      <c r="EB222" s="7">
        <v>2.831</v>
      </c>
      <c r="EC222" s="7">
        <v>4.5643000000000002</v>
      </c>
      <c r="ED222" s="7">
        <v>4.6215000000000002</v>
      </c>
      <c r="EE222" s="7">
        <v>4.3099999999999996</v>
      </c>
      <c r="EF222" s="7">
        <v>3.0773000000000001</v>
      </c>
      <c r="EG222" s="7">
        <v>3.1316000000000002</v>
      </c>
      <c r="EH222" s="7">
        <v>3.1278999999999999</v>
      </c>
      <c r="EI222" s="7">
        <v>3.1985000000000001</v>
      </c>
      <c r="EJ222" s="7">
        <v>3.45</v>
      </c>
      <c r="EK222" s="7">
        <v>3.6021000000000001</v>
      </c>
      <c r="EL222" s="7">
        <v>4.6132999999999997</v>
      </c>
      <c r="EM222" s="7">
        <v>1.8</v>
      </c>
      <c r="EN222" s="7">
        <v>4.0999999999999996</v>
      </c>
      <c r="EO222" s="7">
        <v>103.6</v>
      </c>
      <c r="EP222" s="7">
        <v>6.9</v>
      </c>
      <c r="EQ222" s="7">
        <v>3.3333333333333299</v>
      </c>
      <c r="ER222" s="7">
        <v>6</v>
      </c>
      <c r="ES222" s="7">
        <v>8</v>
      </c>
      <c r="ET222" s="7">
        <v>3.5333333333333301</v>
      </c>
      <c r="EU222" s="7">
        <v>6.4</v>
      </c>
      <c r="EV222" s="7">
        <v>4.8</v>
      </c>
      <c r="EW222" s="7">
        <v>7.1333333333333302</v>
      </c>
      <c r="EX222" s="7">
        <v>7.9666666666666597</v>
      </c>
      <c r="EY222" s="7">
        <v>7.1</v>
      </c>
      <c r="EZ222" s="7">
        <v>4.3333333333333304</v>
      </c>
      <c r="FA222" s="7">
        <v>4.2</v>
      </c>
      <c r="FB222" s="7">
        <v>7.1</v>
      </c>
      <c r="FC222" s="7">
        <v>6.9484666666666604</v>
      </c>
      <c r="FD222" s="7">
        <v>4.8832000000000004</v>
      </c>
      <c r="FE222" s="7">
        <v>10.239666666666601</v>
      </c>
      <c r="FF222" s="7">
        <v>3.4551666666666598</v>
      </c>
      <c r="FG222" s="7">
        <v>666.82584599999996</v>
      </c>
      <c r="FH222" s="7">
        <v>1.96195233333333</v>
      </c>
      <c r="FI222" s="7">
        <v>-23.799856999999999</v>
      </c>
      <c r="FJ222" s="7">
        <v>-0.46772666666666601</v>
      </c>
      <c r="FK222" s="7">
        <v>123.799857</v>
      </c>
      <c r="FL222" s="7">
        <v>2.4296790000000001</v>
      </c>
      <c r="FM222" s="7">
        <v>2.4219443333333301</v>
      </c>
      <c r="FN222" s="7">
        <v>-2.1718730000000002</v>
      </c>
      <c r="FO222" s="7">
        <v>-0.69929733333333399</v>
      </c>
      <c r="FP222" s="7">
        <v>0.48169933333333398</v>
      </c>
      <c r="FQ222" s="7">
        <v>19468.8327433333</v>
      </c>
      <c r="FR222" s="7">
        <v>241.1</v>
      </c>
      <c r="FS222" s="7">
        <v>50.2</v>
      </c>
      <c r="FT222" s="7">
        <v>155.833333333333</v>
      </c>
      <c r="FU222" s="7">
        <v>35.066666666666599</v>
      </c>
      <c r="FV222" s="7">
        <v>15.7666666666666</v>
      </c>
      <c r="FW222" s="7">
        <v>19.3</v>
      </c>
      <c r="FX222" s="7">
        <v>64.5</v>
      </c>
      <c r="FY222" s="7">
        <v>61</v>
      </c>
      <c r="FZ222" s="7">
        <v>7.93333333333333</v>
      </c>
      <c r="GA222" s="7">
        <v>6.43333333333333</v>
      </c>
    </row>
    <row r="223" spans="1:183" x14ac:dyDescent="0.3">
      <c r="A223" s="6">
        <v>43281</v>
      </c>
      <c r="B223" s="7">
        <v>6</v>
      </c>
      <c r="C223" s="7">
        <v>2.7</v>
      </c>
      <c r="D223" s="7">
        <v>6</v>
      </c>
      <c r="E223" s="7">
        <v>9.1999999999999993</v>
      </c>
      <c r="F223" s="7">
        <v>6.1</v>
      </c>
      <c r="G223" s="7">
        <v>6.1</v>
      </c>
      <c r="H223" s="7">
        <v>5.4</v>
      </c>
      <c r="I223" s="7">
        <v>5.0999999999999996</v>
      </c>
      <c r="J223" s="7">
        <v>0.4</v>
      </c>
      <c r="K223" s="7">
        <v>6.7</v>
      </c>
      <c r="L223" s="7">
        <v>7.98</v>
      </c>
      <c r="M223" s="7">
        <v>9.43</v>
      </c>
      <c r="N223" s="7">
        <v>6.64</v>
      </c>
      <c r="O223" s="7">
        <v>13.23</v>
      </c>
      <c r="P223" s="7">
        <v>9.3800000000000008</v>
      </c>
      <c r="Q223" s="7">
        <v>10.1</v>
      </c>
      <c r="R223" s="7">
        <v>15.6</v>
      </c>
      <c r="S223" s="7">
        <v>10.199999999999999</v>
      </c>
      <c r="T223" s="7">
        <v>8.5</v>
      </c>
      <c r="U223" s="7">
        <v>20</v>
      </c>
      <c r="V223" s="7">
        <v>11.7</v>
      </c>
      <c r="W223" s="7">
        <v>8.9</v>
      </c>
      <c r="X223" s="7">
        <v>8.3000000000000007</v>
      </c>
      <c r="Y223" s="7">
        <v>51.5</v>
      </c>
      <c r="Z223" s="7">
        <v>53.6</v>
      </c>
      <c r="AA223" s="7">
        <v>55</v>
      </c>
      <c r="AB223" s="7">
        <v>51</v>
      </c>
      <c r="AC223" s="7">
        <v>53.9</v>
      </c>
      <c r="AD223" s="7">
        <v>10.62</v>
      </c>
      <c r="AE223" s="7">
        <v>6</v>
      </c>
      <c r="AF223" s="7">
        <v>6.4</v>
      </c>
      <c r="AG223" s="7">
        <v>-5.0999999999999996</v>
      </c>
      <c r="AH223" s="7">
        <v>2.2999999999999998</v>
      </c>
      <c r="AI223" s="7">
        <v>-15.4</v>
      </c>
      <c r="AJ223" s="7">
        <v>1.3</v>
      </c>
      <c r="AK223" s="7">
        <v>3.8</v>
      </c>
      <c r="AL223" s="7">
        <v>-10.199999999999999</v>
      </c>
      <c r="AM223" s="7">
        <v>-3.7</v>
      </c>
      <c r="AN223" s="7">
        <v>2.1</v>
      </c>
      <c r="AO223" s="7">
        <v>6.5</v>
      </c>
      <c r="AP223" s="7">
        <v>3</v>
      </c>
      <c r="AQ223" s="7">
        <v>3.4</v>
      </c>
      <c r="AR223" s="7">
        <v>24.2</v>
      </c>
      <c r="AS223" s="7">
        <v>13.5</v>
      </c>
      <c r="AT223" s="7">
        <v>3.8</v>
      </c>
      <c r="AU223" s="7">
        <v>6.8</v>
      </c>
      <c r="AV223" s="7">
        <v>18.68</v>
      </c>
      <c r="AW223" s="7">
        <v>3.3</v>
      </c>
      <c r="AX223" s="7">
        <v>37</v>
      </c>
      <c r="AY223" s="7">
        <v>59.7</v>
      </c>
      <c r="AZ223" s="7">
        <v>12.2</v>
      </c>
      <c r="BA223" s="7">
        <v>0.2</v>
      </c>
      <c r="BB223" s="7">
        <v>6.8</v>
      </c>
      <c r="BC223" s="7">
        <v>-10.3</v>
      </c>
      <c r="BD223" s="7">
        <v>-4.5999999999999996</v>
      </c>
      <c r="BE223" s="7">
        <v>-11.8</v>
      </c>
      <c r="BF223" s="7">
        <v>6.3</v>
      </c>
      <c r="BG223" s="7">
        <v>1.7</v>
      </c>
      <c r="BH223" s="7">
        <v>8.5</v>
      </c>
      <c r="BI223" s="7">
        <v>-12.4</v>
      </c>
      <c r="BJ223" s="7">
        <v>7.4</v>
      </c>
      <c r="BK223" s="7">
        <v>18.2</v>
      </c>
      <c r="BL223" s="7">
        <v>10.6</v>
      </c>
      <c r="BM223" s="7">
        <v>6.3</v>
      </c>
      <c r="BN223" s="7">
        <v>-4</v>
      </c>
      <c r="BO223" s="7">
        <v>11.2</v>
      </c>
      <c r="BP223" s="7">
        <v>11.1</v>
      </c>
      <c r="BQ223" s="7">
        <v>17.5</v>
      </c>
      <c r="BR223" s="7">
        <v>3.31</v>
      </c>
      <c r="BS223" s="7">
        <v>-2</v>
      </c>
      <c r="BT223" s="7">
        <v>-18.8</v>
      </c>
      <c r="BU223" s="7">
        <v>10.7</v>
      </c>
      <c r="BV223" s="7">
        <v>5.8</v>
      </c>
      <c r="BW223" s="7">
        <v>-31.69</v>
      </c>
      <c r="BX223" s="7">
        <v>9.6999999999999993</v>
      </c>
      <c r="BY223" s="7">
        <v>13.6</v>
      </c>
      <c r="BZ223" s="7">
        <v>-10.3</v>
      </c>
      <c r="CA223" s="7">
        <v>-9.6999999999999993</v>
      </c>
      <c r="CB223" s="7">
        <v>23.6</v>
      </c>
      <c r="CC223" s="7">
        <v>9.6999999999999993</v>
      </c>
      <c r="CD223" s="7">
        <v>7.2</v>
      </c>
      <c r="CE223" s="7">
        <v>20.3</v>
      </c>
      <c r="CF223" s="7">
        <v>74.400000000000006</v>
      </c>
      <c r="CG223" s="7">
        <v>101.71</v>
      </c>
      <c r="CH223" s="7">
        <v>4.5999999999999996</v>
      </c>
      <c r="CI223" s="7">
        <v>11.8</v>
      </c>
      <c r="CJ223" s="7">
        <v>2.5</v>
      </c>
      <c r="CK223" s="7">
        <v>-10.6</v>
      </c>
      <c r="CL223" s="7">
        <v>3.3</v>
      </c>
      <c r="CM223" s="7">
        <v>3.2</v>
      </c>
      <c r="CN223" s="7">
        <v>-6.1</v>
      </c>
      <c r="CO223" s="7">
        <v>2.4</v>
      </c>
      <c r="CP223" s="7">
        <v>-13.7</v>
      </c>
      <c r="CQ223" s="7">
        <v>20</v>
      </c>
      <c r="CR223" s="7">
        <v>5.8</v>
      </c>
      <c r="CS223" s="7">
        <v>4.2</v>
      </c>
      <c r="CT223" s="7">
        <v>0.1</v>
      </c>
      <c r="CU223" s="7">
        <v>4.5999999999999996</v>
      </c>
      <c r="CV223" s="7">
        <v>4.3</v>
      </c>
      <c r="CW223" s="7">
        <v>9</v>
      </c>
      <c r="CX223" s="7">
        <v>8.8000000000000007</v>
      </c>
      <c r="CY223" s="7">
        <v>10.4</v>
      </c>
      <c r="CZ223" s="7">
        <v>8.9</v>
      </c>
      <c r="DA223" s="7">
        <v>10.1</v>
      </c>
      <c r="DB223" s="7">
        <v>6.5</v>
      </c>
      <c r="DC223" s="7">
        <v>6.4</v>
      </c>
      <c r="DD223" s="7">
        <v>7.8</v>
      </c>
      <c r="DE223" s="7">
        <v>7</v>
      </c>
      <c r="DF223" s="7">
        <v>7.9</v>
      </c>
      <c r="DG223" s="7">
        <v>6.8</v>
      </c>
      <c r="DH223" s="7">
        <v>4.79</v>
      </c>
      <c r="DI223" s="7">
        <v>-7</v>
      </c>
      <c r="DJ223" s="7">
        <v>-0.75695100000000004</v>
      </c>
      <c r="DK223" s="7">
        <v>15.93</v>
      </c>
      <c r="DL223" s="7">
        <v>-1424.8074340000001</v>
      </c>
      <c r="DM223" s="7">
        <v>31121.29</v>
      </c>
      <c r="DN223" s="7">
        <v>3.9</v>
      </c>
      <c r="DO223" s="7">
        <v>6.6</v>
      </c>
      <c r="DP223" s="7">
        <v>8</v>
      </c>
      <c r="DQ223" s="7">
        <v>12.7</v>
      </c>
      <c r="DR223" s="7">
        <v>19.48</v>
      </c>
      <c r="DS223" s="7">
        <v>113.9</v>
      </c>
      <c r="DT223" s="7">
        <v>-18.62</v>
      </c>
      <c r="DU223" s="7">
        <v>-4.21</v>
      </c>
      <c r="DV223" s="7">
        <v>41.24</v>
      </c>
      <c r="DW223" s="7">
        <v>-20.45</v>
      </c>
      <c r="DX223" s="7">
        <v>-11.52</v>
      </c>
      <c r="DY223" s="7">
        <v>11.73</v>
      </c>
      <c r="DZ223" s="7">
        <v>11.76127</v>
      </c>
      <c r="EA223" s="7">
        <v>2.5499999999999998</v>
      </c>
      <c r="EB223" s="7">
        <v>2.6280000000000001</v>
      </c>
      <c r="EC223" s="7">
        <v>3.5177999999999998</v>
      </c>
      <c r="ED223" s="7">
        <v>4.1325000000000003</v>
      </c>
      <c r="EE223" s="7">
        <v>4.3099999999999996</v>
      </c>
      <c r="EF223" s="7">
        <v>3.05</v>
      </c>
      <c r="EG223" s="7">
        <v>3.0407999999999999</v>
      </c>
      <c r="EH223" s="7">
        <v>3.0222000000000002</v>
      </c>
      <c r="EI223" s="7">
        <v>3.0034000000000001</v>
      </c>
      <c r="EJ223" s="7">
        <v>3.1345000000000001</v>
      </c>
      <c r="EK223" s="7">
        <v>3.2982</v>
      </c>
      <c r="EL223" s="7">
        <v>4.25</v>
      </c>
      <c r="EM223" s="7">
        <v>1.9</v>
      </c>
      <c r="EN223" s="7">
        <v>4.7</v>
      </c>
      <c r="EO223" s="7">
        <v>104.1</v>
      </c>
      <c r="EP223" s="7">
        <v>6.9</v>
      </c>
      <c r="EQ223" s="7">
        <v>3.4</v>
      </c>
      <c r="ER223" s="7">
        <v>5.9</v>
      </c>
      <c r="ES223" s="7">
        <v>8.1</v>
      </c>
      <c r="ET223" s="7">
        <v>3.6</v>
      </c>
      <c r="EU223" s="7">
        <v>6.4</v>
      </c>
      <c r="EV223" s="7">
        <v>4.4000000000000004</v>
      </c>
      <c r="EW223" s="7">
        <v>7.1</v>
      </c>
      <c r="EX223" s="7">
        <v>8.1</v>
      </c>
      <c r="EY223" s="7">
        <v>7</v>
      </c>
      <c r="EZ223" s="7">
        <v>5.2</v>
      </c>
      <c r="FA223" s="7">
        <v>4</v>
      </c>
      <c r="FB223" s="7">
        <v>7</v>
      </c>
      <c r="FC223" s="7">
        <v>6.9690999999999903</v>
      </c>
      <c r="FD223" s="7">
        <v>4.952</v>
      </c>
      <c r="FE223" s="7">
        <v>10.177399999999899</v>
      </c>
      <c r="FF223" s="7">
        <v>3.5308999999999902</v>
      </c>
      <c r="FG223" s="7">
        <v>688.14814999999999</v>
      </c>
      <c r="FH223" s="7">
        <v>1.959986</v>
      </c>
      <c r="FI223" s="7">
        <v>-3.8394810000000001</v>
      </c>
      <c r="FJ223" s="7">
        <v>-7.5252999999999001E-2</v>
      </c>
      <c r="FK223" s="7">
        <v>103.83948100000001</v>
      </c>
      <c r="FL223" s="7">
        <v>2.0352389999999998</v>
      </c>
      <c r="FM223" s="7">
        <v>2.8675109999999999</v>
      </c>
      <c r="FN223" s="7">
        <v>-2.0995309999999998</v>
      </c>
      <c r="FO223" s="7">
        <v>-0.79567200000000105</v>
      </c>
      <c r="FP223" s="7">
        <v>0.53515200000000096</v>
      </c>
      <c r="FQ223" s="7">
        <v>19992.746749999998</v>
      </c>
      <c r="FR223" s="7">
        <v>240.7</v>
      </c>
      <c r="FS223" s="7">
        <v>50.5</v>
      </c>
      <c r="FT223" s="7">
        <v>155.19999999999999</v>
      </c>
      <c r="FU223" s="7">
        <v>34.999999999999901</v>
      </c>
      <c r="FV223" s="7">
        <v>15.799999999999899</v>
      </c>
      <c r="FW223" s="7">
        <v>19.2</v>
      </c>
      <c r="FX223" s="7">
        <v>63.6</v>
      </c>
      <c r="FY223" s="7">
        <v>60.9</v>
      </c>
      <c r="FZ223" s="7">
        <v>7.9</v>
      </c>
      <c r="GA223" s="7">
        <v>6.8</v>
      </c>
    </row>
    <row r="224" spans="1:183" x14ac:dyDescent="0.3">
      <c r="A224" s="6">
        <v>43312</v>
      </c>
      <c r="B224" s="7">
        <v>6</v>
      </c>
      <c r="C224" s="7">
        <v>1.3</v>
      </c>
      <c r="D224" s="7">
        <v>6.2</v>
      </c>
      <c r="E224" s="7">
        <v>9</v>
      </c>
      <c r="F224" s="7">
        <v>6.2</v>
      </c>
      <c r="G224" s="7">
        <v>6</v>
      </c>
      <c r="H224" s="7">
        <v>6.1</v>
      </c>
      <c r="I224" s="7">
        <v>4.9000000000000004</v>
      </c>
      <c r="J224" s="7">
        <v>0.46</v>
      </c>
      <c r="K224" s="7">
        <v>5.7</v>
      </c>
      <c r="L224" s="7">
        <v>6.82</v>
      </c>
      <c r="M224" s="7">
        <v>7.89</v>
      </c>
      <c r="N224" s="7">
        <v>4.58</v>
      </c>
      <c r="O224" s="7">
        <v>11.2</v>
      </c>
      <c r="P224" s="7">
        <v>14.64</v>
      </c>
      <c r="Q224" s="7">
        <v>8.6999999999999993</v>
      </c>
      <c r="R224" s="7">
        <v>9.9</v>
      </c>
      <c r="S224" s="7">
        <v>9.6</v>
      </c>
      <c r="T224" s="7">
        <v>5.7</v>
      </c>
      <c r="U224" s="7">
        <v>16.2</v>
      </c>
      <c r="V224" s="7">
        <v>11.5</v>
      </c>
      <c r="W224" s="7">
        <v>10.1</v>
      </c>
      <c r="X224" s="7">
        <v>9.5</v>
      </c>
      <c r="Y224" s="7">
        <v>51.2</v>
      </c>
      <c r="Z224" s="7">
        <v>53</v>
      </c>
      <c r="AA224" s="7">
        <v>54</v>
      </c>
      <c r="AB224" s="7">
        <v>50.8</v>
      </c>
      <c r="AC224" s="7">
        <v>52.8</v>
      </c>
      <c r="AD224" s="7">
        <v>9.4</v>
      </c>
      <c r="AE224" s="7">
        <v>5.5</v>
      </c>
      <c r="AF224" s="7">
        <v>6</v>
      </c>
      <c r="AG224" s="7">
        <v>-6.4</v>
      </c>
      <c r="AH224" s="7">
        <v>3.1</v>
      </c>
      <c r="AI224" s="7">
        <v>-13.4</v>
      </c>
      <c r="AJ224" s="7">
        <v>1.9</v>
      </c>
      <c r="AK224" s="7">
        <v>0.3</v>
      </c>
      <c r="AL224" s="7">
        <v>-10.1</v>
      </c>
      <c r="AM224" s="7">
        <v>-3.2</v>
      </c>
      <c r="AN224" s="7">
        <v>2.4</v>
      </c>
      <c r="AO224" s="7">
        <v>8.8000000000000007</v>
      </c>
      <c r="AP224" s="7">
        <v>3</v>
      </c>
      <c r="AQ224" s="7">
        <v>1.4</v>
      </c>
      <c r="AR224" s="7">
        <v>23</v>
      </c>
      <c r="AS224" s="7">
        <v>13.7</v>
      </c>
      <c r="AT224" s="7">
        <v>3.9</v>
      </c>
      <c r="AU224" s="7">
        <v>6</v>
      </c>
      <c r="AV224" s="7">
        <v>18.52</v>
      </c>
      <c r="AW224" s="7">
        <v>3.4</v>
      </c>
      <c r="AX224" s="7">
        <v>37.1</v>
      </c>
      <c r="AY224" s="7">
        <v>59.5</v>
      </c>
      <c r="AZ224" s="7">
        <v>11.9</v>
      </c>
      <c r="BA224" s="7">
        <v>3.7</v>
      </c>
      <c r="BB224" s="7">
        <v>7.3</v>
      </c>
      <c r="BC224" s="7">
        <v>-11.6</v>
      </c>
      <c r="BD224" s="7">
        <v>-8.1999999999999993</v>
      </c>
      <c r="BE224" s="7">
        <v>-12.8</v>
      </c>
      <c r="BF224" s="7">
        <v>4.5999999999999996</v>
      </c>
      <c r="BG224" s="7">
        <v>0.7</v>
      </c>
      <c r="BH224" s="7">
        <v>8.1</v>
      </c>
      <c r="BI224" s="7">
        <v>-14.8</v>
      </c>
      <c r="BJ224" s="7">
        <v>7.7</v>
      </c>
      <c r="BK224" s="7">
        <v>12.7</v>
      </c>
      <c r="BL224" s="7">
        <v>10.1</v>
      </c>
      <c r="BM224" s="7">
        <v>4.8</v>
      </c>
      <c r="BN224" s="7">
        <v>-7.5</v>
      </c>
      <c r="BO224" s="7">
        <v>9</v>
      </c>
      <c r="BP224" s="7">
        <v>10.8</v>
      </c>
      <c r="BQ224" s="7">
        <v>17.600000000000001</v>
      </c>
      <c r="BR224" s="7">
        <v>1.8</v>
      </c>
      <c r="BS224" s="7">
        <v>-7.8</v>
      </c>
      <c r="BT224" s="7">
        <v>-17.5</v>
      </c>
      <c r="BU224" s="7">
        <v>9.9</v>
      </c>
      <c r="BV224" s="7">
        <v>19.3</v>
      </c>
      <c r="BW224" s="7">
        <v>-10.210000000000001</v>
      </c>
      <c r="BX224" s="7">
        <v>10.199999999999999</v>
      </c>
      <c r="BY224" s="7">
        <v>14.2</v>
      </c>
      <c r="BZ224" s="7">
        <v>-9.9</v>
      </c>
      <c r="CA224" s="7">
        <v>-8.9</v>
      </c>
      <c r="CB224" s="7">
        <v>23.3</v>
      </c>
      <c r="CC224" s="7">
        <v>10.199999999999999</v>
      </c>
      <c r="CD224" s="7">
        <v>11.3</v>
      </c>
      <c r="CE224" s="7">
        <v>21.9</v>
      </c>
      <c r="CF224" s="7">
        <v>72.3</v>
      </c>
      <c r="CG224" s="7">
        <v>101.92</v>
      </c>
      <c r="CH224" s="7">
        <v>6.4</v>
      </c>
      <c r="CI224" s="7">
        <v>14.4</v>
      </c>
      <c r="CJ224" s="7">
        <v>3</v>
      </c>
      <c r="CK224" s="7">
        <v>-10.5</v>
      </c>
      <c r="CL224" s="7">
        <v>4.2</v>
      </c>
      <c r="CM224" s="7">
        <v>4.2</v>
      </c>
      <c r="CN224" s="7">
        <v>-5.8</v>
      </c>
      <c r="CO224" s="7">
        <v>2.2999999999999998</v>
      </c>
      <c r="CP224" s="7">
        <v>-12.9</v>
      </c>
      <c r="CQ224" s="7">
        <v>21.2</v>
      </c>
      <c r="CR224" s="7">
        <v>6.6</v>
      </c>
      <c r="CS224" s="7">
        <v>5</v>
      </c>
      <c r="CT224" s="7">
        <v>0.5</v>
      </c>
      <c r="CU224" s="7">
        <v>5.5</v>
      </c>
      <c r="CV224" s="7">
        <v>5.0999999999999996</v>
      </c>
      <c r="CW224" s="7">
        <v>8.8000000000000007</v>
      </c>
      <c r="CX224" s="7">
        <v>8.6</v>
      </c>
      <c r="CY224" s="7">
        <v>10.1</v>
      </c>
      <c r="CZ224" s="7">
        <v>8.6999999999999993</v>
      </c>
      <c r="DA224" s="7">
        <v>9.4</v>
      </c>
      <c r="DB224" s="7">
        <v>5.7</v>
      </c>
      <c r="DC224" s="7">
        <v>5.7</v>
      </c>
      <c r="DD224" s="7">
        <v>6</v>
      </c>
      <c r="DE224" s="7">
        <v>6.5</v>
      </c>
      <c r="DF224" s="9">
        <f>2/3*DF223+1/3*DF226</f>
        <v>7.9</v>
      </c>
      <c r="DG224" s="9">
        <f>2/3*DG223+1/3*DG226</f>
        <v>6.6999999999999993</v>
      </c>
      <c r="DH224" s="7">
        <v>-4.0199999999999996</v>
      </c>
      <c r="DI224" s="7">
        <v>-2</v>
      </c>
      <c r="DJ224" s="7">
        <v>-38.711260000000003</v>
      </c>
      <c r="DK224" s="7">
        <v>16.28</v>
      </c>
      <c r="DL224" s="7">
        <v>-1695.42046</v>
      </c>
      <c r="DM224" s="7">
        <v>31179.46</v>
      </c>
      <c r="DN224" s="7">
        <v>3.6</v>
      </c>
      <c r="DO224" s="7">
        <v>5.0999999999999996</v>
      </c>
      <c r="DP224" s="7">
        <v>8.5</v>
      </c>
      <c r="DQ224" s="7">
        <v>13.2</v>
      </c>
      <c r="DR224" s="7">
        <v>75.650000000000006</v>
      </c>
      <c r="DS224" s="7">
        <v>8817.14</v>
      </c>
      <c r="DT224" s="7">
        <v>6.48</v>
      </c>
      <c r="DU224" s="7">
        <v>12.96</v>
      </c>
      <c r="DV224" s="7">
        <v>83.9</v>
      </c>
      <c r="DW224" s="7">
        <v>26.23</v>
      </c>
      <c r="DX224" s="7">
        <v>67.38</v>
      </c>
      <c r="DY224" s="7">
        <v>-19.440000000000001</v>
      </c>
      <c r="DZ224" s="7">
        <v>11.485086000000001</v>
      </c>
      <c r="EA224" s="7">
        <v>2.5499999999999998</v>
      </c>
      <c r="EB224" s="7">
        <v>2.0659999999999998</v>
      </c>
      <c r="EC224" s="7">
        <v>2.8675000000000002</v>
      </c>
      <c r="ED224" s="7">
        <v>3.0706000000000002</v>
      </c>
      <c r="EE224" s="7">
        <v>4.3099999999999996</v>
      </c>
      <c r="EF224" s="7">
        <v>3.105</v>
      </c>
      <c r="EG224" s="7">
        <v>2.7</v>
      </c>
      <c r="EH224" s="7">
        <v>2.738</v>
      </c>
      <c r="EI224" s="7">
        <v>2.7875000000000001</v>
      </c>
      <c r="EJ224" s="7">
        <v>2.9579</v>
      </c>
      <c r="EK224" s="7">
        <v>3.1520999999999999</v>
      </c>
      <c r="EL224" s="7">
        <v>3.55</v>
      </c>
      <c r="EM224" s="7">
        <v>2.1</v>
      </c>
      <c r="EN224" s="7">
        <v>4.5999999999999996</v>
      </c>
      <c r="EO224" s="7">
        <v>103.9</v>
      </c>
      <c r="EP224" s="7">
        <v>6.8333333333333304</v>
      </c>
      <c r="EQ224" s="7">
        <v>3.4666666666666601</v>
      </c>
      <c r="ER224" s="7">
        <v>5.7</v>
      </c>
      <c r="ES224" s="7">
        <v>8.1666666666666607</v>
      </c>
      <c r="ET224" s="7">
        <v>3.6666666666666599</v>
      </c>
      <c r="EU224" s="7">
        <v>6.2333333333333298</v>
      </c>
      <c r="EV224" s="7">
        <v>3.9</v>
      </c>
      <c r="EW224" s="7">
        <v>6.9666666666666597</v>
      </c>
      <c r="EX224" s="7">
        <v>8.1666666666666607</v>
      </c>
      <c r="EY224" s="7">
        <v>6.8333333333333304</v>
      </c>
      <c r="EZ224" s="7">
        <v>5.2</v>
      </c>
      <c r="FA224" s="7">
        <v>3.93333333333333</v>
      </c>
      <c r="FB224" s="7">
        <v>7.36666666666666</v>
      </c>
      <c r="FC224" s="7">
        <v>6.9225666666666603</v>
      </c>
      <c r="FD224" s="7">
        <v>4.9856666666666598</v>
      </c>
      <c r="FE224" s="7">
        <v>10.024433333333301</v>
      </c>
      <c r="FF224" s="7">
        <v>3.5637666666666599</v>
      </c>
      <c r="FG224" s="7">
        <v>564.22256900000002</v>
      </c>
      <c r="FH224" s="7">
        <v>1.612296</v>
      </c>
      <c r="FI224" s="7">
        <v>15.956901999999999</v>
      </c>
      <c r="FJ224" s="7">
        <v>0.11961266666666701</v>
      </c>
      <c r="FK224" s="7">
        <v>84.043098000000001</v>
      </c>
      <c r="FL224" s="7">
        <v>1.49268333333333</v>
      </c>
      <c r="FM224" s="7">
        <v>2.8515793333333299</v>
      </c>
      <c r="FN224" s="7">
        <v>-2.18085666666666</v>
      </c>
      <c r="FO224" s="7">
        <v>-0.55755266666666703</v>
      </c>
      <c r="FP224" s="7">
        <v>0.50932133333333296</v>
      </c>
      <c r="FQ224" s="7">
        <v>20268.682333333301</v>
      </c>
      <c r="FR224" s="7">
        <v>240.833333333333</v>
      </c>
      <c r="FS224" s="7">
        <v>50.866666666666603</v>
      </c>
      <c r="FT224" s="7">
        <v>154.53333333333299</v>
      </c>
      <c r="FU224" s="7">
        <v>35.433333333333302</v>
      </c>
      <c r="FV224" s="7">
        <v>15.8333333333333</v>
      </c>
      <c r="FW224" s="7">
        <v>19.600000000000001</v>
      </c>
      <c r="FX224" s="7">
        <v>62.466666666666598</v>
      </c>
      <c r="FY224" s="7">
        <v>60.433333333333302</v>
      </c>
      <c r="FZ224" s="7">
        <v>7.9</v>
      </c>
      <c r="GA224" s="7">
        <v>6.7</v>
      </c>
    </row>
    <row r="225" spans="1:183" x14ac:dyDescent="0.3">
      <c r="A225" s="6">
        <v>43343</v>
      </c>
      <c r="B225" s="7">
        <v>6.1</v>
      </c>
      <c r="C225" s="7">
        <v>2</v>
      </c>
      <c r="D225" s="7">
        <v>6.1</v>
      </c>
      <c r="E225" s="7">
        <v>9.9</v>
      </c>
      <c r="F225" s="7">
        <v>5.6</v>
      </c>
      <c r="G225" s="7">
        <v>6.4</v>
      </c>
      <c r="H225" s="7">
        <v>4.9000000000000004</v>
      </c>
      <c r="I225" s="7">
        <v>5.6</v>
      </c>
      <c r="J225" s="7">
        <v>0.5</v>
      </c>
      <c r="K225" s="7">
        <v>7.3</v>
      </c>
      <c r="L225" s="7">
        <v>8.82</v>
      </c>
      <c r="M225" s="7">
        <v>8.73</v>
      </c>
      <c r="N225" s="7">
        <v>8.8699999999999992</v>
      </c>
      <c r="O225" s="7">
        <v>10.81</v>
      </c>
      <c r="P225" s="7">
        <v>6.7</v>
      </c>
      <c r="Q225" s="7">
        <v>6.7</v>
      </c>
      <c r="R225" s="7">
        <v>11.9</v>
      </c>
      <c r="S225" s="7">
        <v>7.1</v>
      </c>
      <c r="T225" s="7">
        <v>8.1999999999999993</v>
      </c>
      <c r="U225" s="7">
        <v>9.1999999999999993</v>
      </c>
      <c r="V225" s="7">
        <v>11.6</v>
      </c>
      <c r="W225" s="7">
        <v>10.3</v>
      </c>
      <c r="X225" s="7">
        <v>9.8000000000000007</v>
      </c>
      <c r="Y225" s="7">
        <v>51.3</v>
      </c>
      <c r="Z225" s="7">
        <v>53.3</v>
      </c>
      <c r="AA225" s="7">
        <v>54.2</v>
      </c>
      <c r="AB225" s="7">
        <v>50.6</v>
      </c>
      <c r="AC225" s="7">
        <v>51.5</v>
      </c>
      <c r="AD225" s="7">
        <v>10.55</v>
      </c>
      <c r="AE225" s="7">
        <v>5.3</v>
      </c>
      <c r="AF225" s="7">
        <v>5.8</v>
      </c>
      <c r="AG225" s="7">
        <v>-6.8</v>
      </c>
      <c r="AH225" s="7">
        <v>3.6</v>
      </c>
      <c r="AI225" s="7">
        <v>-14.8</v>
      </c>
      <c r="AJ225" s="7">
        <v>2.1</v>
      </c>
      <c r="AK225" s="7">
        <v>-1.2</v>
      </c>
      <c r="AL225" s="7">
        <v>-8.6999999999999993</v>
      </c>
      <c r="AM225" s="7">
        <v>-10.8</v>
      </c>
      <c r="AN225" s="7">
        <v>2.1</v>
      </c>
      <c r="AO225" s="7">
        <v>9.8000000000000007</v>
      </c>
      <c r="AP225" s="7">
        <v>2.9</v>
      </c>
      <c r="AQ225" s="7">
        <v>0.8</v>
      </c>
      <c r="AR225" s="7">
        <v>22.2</v>
      </c>
      <c r="AS225" s="7">
        <v>14.2</v>
      </c>
      <c r="AT225" s="7">
        <v>4.3</v>
      </c>
      <c r="AU225" s="7">
        <v>5.5</v>
      </c>
      <c r="AV225" s="7">
        <v>18.43</v>
      </c>
      <c r="AW225" s="7">
        <v>3.5</v>
      </c>
      <c r="AX225" s="7">
        <v>37.200000000000003</v>
      </c>
      <c r="AY225" s="7">
        <v>59.3</v>
      </c>
      <c r="AZ225" s="7">
        <v>12.1</v>
      </c>
      <c r="BA225" s="7">
        <v>5.9</v>
      </c>
      <c r="BB225" s="7">
        <v>7.5</v>
      </c>
      <c r="BC225" s="7">
        <v>-11.4</v>
      </c>
      <c r="BD225" s="7">
        <v>-0.9</v>
      </c>
      <c r="BE225" s="7">
        <v>-14.8</v>
      </c>
      <c r="BF225" s="7">
        <v>3.1</v>
      </c>
      <c r="BG225" s="7">
        <v>0.6</v>
      </c>
      <c r="BH225" s="7">
        <v>7.9</v>
      </c>
      <c r="BI225" s="7">
        <v>-20.2</v>
      </c>
      <c r="BJ225" s="7">
        <v>7.9</v>
      </c>
      <c r="BK225" s="7">
        <v>13.3</v>
      </c>
      <c r="BL225" s="7">
        <v>7</v>
      </c>
      <c r="BM225" s="7">
        <v>3.4</v>
      </c>
      <c r="BN225" s="7">
        <v>-7.9</v>
      </c>
      <c r="BO225" s="7">
        <v>8.3000000000000007</v>
      </c>
      <c r="BP225" s="7">
        <v>10</v>
      </c>
      <c r="BQ225" s="7">
        <v>18.7</v>
      </c>
      <c r="BR225" s="7">
        <v>0.66</v>
      </c>
      <c r="BS225" s="7">
        <v>-7.3</v>
      </c>
      <c r="BT225" s="7">
        <v>-18.3</v>
      </c>
      <c r="BU225" s="7">
        <v>8.6</v>
      </c>
      <c r="BV225" s="7">
        <v>11.4</v>
      </c>
      <c r="BW225" s="7">
        <v>-23.44</v>
      </c>
      <c r="BX225" s="7">
        <v>10.1</v>
      </c>
      <c r="BY225" s="7">
        <v>14.1</v>
      </c>
      <c r="BZ225" s="7">
        <v>-10.4</v>
      </c>
      <c r="CA225" s="7">
        <v>-8.5</v>
      </c>
      <c r="CB225" s="7">
        <v>21.9</v>
      </c>
      <c r="CC225" s="7">
        <v>10.1</v>
      </c>
      <c r="CD225" s="7">
        <v>15.6</v>
      </c>
      <c r="CE225" s="7">
        <v>23.7</v>
      </c>
      <c r="CF225" s="7">
        <v>66.900000000000006</v>
      </c>
      <c r="CG225" s="7">
        <v>102.03</v>
      </c>
      <c r="CH225" s="7">
        <v>6.9</v>
      </c>
      <c r="CI225" s="7">
        <v>15.9</v>
      </c>
      <c r="CJ225" s="7">
        <v>3.6</v>
      </c>
      <c r="CK225" s="7">
        <v>-11.6</v>
      </c>
      <c r="CL225" s="7">
        <v>4</v>
      </c>
      <c r="CM225" s="7">
        <v>4.0999999999999996</v>
      </c>
      <c r="CN225" s="7">
        <v>-6.3</v>
      </c>
      <c r="CO225" s="7">
        <v>1.8</v>
      </c>
      <c r="CP225" s="7">
        <v>-14.2</v>
      </c>
      <c r="CQ225" s="7">
        <v>21.6</v>
      </c>
      <c r="CR225" s="7">
        <v>8</v>
      </c>
      <c r="CS225" s="7">
        <v>6.2</v>
      </c>
      <c r="CT225" s="7">
        <v>1.2</v>
      </c>
      <c r="CU225" s="7">
        <v>6.5</v>
      </c>
      <c r="CV225" s="7">
        <v>6.4</v>
      </c>
      <c r="CW225" s="7">
        <v>9</v>
      </c>
      <c r="CX225" s="7">
        <v>8.8000000000000007</v>
      </c>
      <c r="CY225" s="7">
        <v>10.199999999999999</v>
      </c>
      <c r="CZ225" s="7">
        <v>8.9</v>
      </c>
      <c r="DA225" s="7">
        <v>9.6999999999999993</v>
      </c>
      <c r="DB225" s="7">
        <v>6</v>
      </c>
      <c r="DC225" s="7">
        <v>5.9</v>
      </c>
      <c r="DD225" s="7">
        <v>7.5</v>
      </c>
      <c r="DE225" s="7">
        <v>6.6</v>
      </c>
      <c r="DF225" s="9">
        <f>1/3*DF223+2/3*DF226</f>
        <v>7.9</v>
      </c>
      <c r="DG225" s="9">
        <f>1/3*DG223+2/3*DG226</f>
        <v>6.6</v>
      </c>
      <c r="DH225" s="7">
        <v>-3.75</v>
      </c>
      <c r="DI225" s="7">
        <v>-3.2</v>
      </c>
      <c r="DJ225" s="7">
        <v>-34.333016999999998</v>
      </c>
      <c r="DK225" s="7">
        <v>16.03</v>
      </c>
      <c r="DL225" s="7">
        <v>-1986.8516099999999</v>
      </c>
      <c r="DM225" s="7">
        <v>31097.16</v>
      </c>
      <c r="DN225" s="7">
        <v>3.3</v>
      </c>
      <c r="DO225" s="7">
        <v>3.9</v>
      </c>
      <c r="DP225" s="7">
        <v>8.1999999999999993</v>
      </c>
      <c r="DQ225" s="7">
        <v>13.2</v>
      </c>
      <c r="DR225" s="7">
        <v>17.43</v>
      </c>
      <c r="DS225" s="7">
        <v>55.73</v>
      </c>
      <c r="DT225" s="7">
        <v>-3.32</v>
      </c>
      <c r="DU225" s="7">
        <v>5.68</v>
      </c>
      <c r="DV225" s="7">
        <v>26.85</v>
      </c>
      <c r="DW225" s="7">
        <v>-19.850000000000001</v>
      </c>
      <c r="DX225" s="7">
        <v>1.1499999999999999</v>
      </c>
      <c r="DY225" s="7">
        <v>-121.79</v>
      </c>
      <c r="DZ225" s="7">
        <v>11.516139000000001</v>
      </c>
      <c r="EA225" s="7">
        <v>2.5499999999999998</v>
      </c>
      <c r="EB225" s="7">
        <v>2.3090000000000002</v>
      </c>
      <c r="EC225" s="7">
        <v>2.7732999999999999</v>
      </c>
      <c r="ED225" s="7">
        <v>3.0505</v>
      </c>
      <c r="EE225" s="7">
        <v>4.3099999999999996</v>
      </c>
      <c r="EF225" s="7">
        <v>2.6949999999999998</v>
      </c>
      <c r="EG225" s="7">
        <v>2.7172999999999998</v>
      </c>
      <c r="EH225" s="7">
        <v>2.7519</v>
      </c>
      <c r="EI225" s="7">
        <v>2.8045</v>
      </c>
      <c r="EJ225" s="7">
        <v>3.0118999999999998</v>
      </c>
      <c r="EK225" s="7">
        <v>3.2033</v>
      </c>
      <c r="EL225" s="7">
        <v>3.6778</v>
      </c>
      <c r="EM225" s="7">
        <v>2.2999999999999998</v>
      </c>
      <c r="EN225" s="7">
        <v>4.0999999999999996</v>
      </c>
      <c r="EO225" s="7">
        <v>103.3</v>
      </c>
      <c r="EP225" s="7">
        <v>6.7666666666666604</v>
      </c>
      <c r="EQ225" s="7">
        <v>3.5333333333333301</v>
      </c>
      <c r="ER225" s="7">
        <v>5.5</v>
      </c>
      <c r="ES225" s="7">
        <v>8.2333333333333307</v>
      </c>
      <c r="ET225" s="7">
        <v>3.7333333333333298</v>
      </c>
      <c r="EU225" s="7">
        <v>6.0666666666666602</v>
      </c>
      <c r="EV225" s="7">
        <v>3.4</v>
      </c>
      <c r="EW225" s="7">
        <v>6.8333333333333304</v>
      </c>
      <c r="EX225" s="7">
        <v>8.2333333333333307</v>
      </c>
      <c r="EY225" s="7">
        <v>6.6666666666666599</v>
      </c>
      <c r="EZ225" s="7">
        <v>5.2</v>
      </c>
      <c r="FA225" s="7">
        <v>3.86666666666666</v>
      </c>
      <c r="FB225" s="7">
        <v>7.7333333333333298</v>
      </c>
      <c r="FC225" s="7">
        <v>6.8760333333333303</v>
      </c>
      <c r="FD225" s="7">
        <v>5.0193333333333303</v>
      </c>
      <c r="FE225" s="7">
        <v>9.8714666666666595</v>
      </c>
      <c r="FF225" s="7">
        <v>3.59663333333333</v>
      </c>
      <c r="FG225" s="7">
        <v>440.296988</v>
      </c>
      <c r="FH225" s="7">
        <v>1.2646059999999999</v>
      </c>
      <c r="FI225" s="7">
        <v>35.753284999999998</v>
      </c>
      <c r="FJ225" s="7">
        <v>0.31447833333333403</v>
      </c>
      <c r="FK225" s="7">
        <v>64.246714999999995</v>
      </c>
      <c r="FL225" s="7">
        <v>0.95012766666666604</v>
      </c>
      <c r="FM225" s="7">
        <v>2.8356476666666599</v>
      </c>
      <c r="FN225" s="7">
        <v>-2.26218233333333</v>
      </c>
      <c r="FO225" s="7">
        <v>-0.31943333333333401</v>
      </c>
      <c r="FP225" s="7">
        <v>0.48349066666666601</v>
      </c>
      <c r="FQ225" s="7">
        <v>20544.617916666601</v>
      </c>
      <c r="FR225" s="7">
        <v>240.96666666666599</v>
      </c>
      <c r="FS225" s="7">
        <v>51.233333333333299</v>
      </c>
      <c r="FT225" s="7">
        <v>153.86666666666599</v>
      </c>
      <c r="FU225" s="7">
        <v>35.866666666666603</v>
      </c>
      <c r="FV225" s="7">
        <v>15.8666666666666</v>
      </c>
      <c r="FW225" s="7">
        <v>20</v>
      </c>
      <c r="FX225" s="7">
        <v>61.3333333333333</v>
      </c>
      <c r="FY225" s="7">
        <v>59.966666666666598</v>
      </c>
      <c r="FZ225" s="7">
        <v>7.9</v>
      </c>
      <c r="GA225" s="7">
        <v>6.6</v>
      </c>
    </row>
    <row r="226" spans="1:183" x14ac:dyDescent="0.3">
      <c r="A226" s="6">
        <v>43373</v>
      </c>
      <c r="B226" s="7">
        <v>5.8</v>
      </c>
      <c r="C226" s="7">
        <v>2.2000000000000002</v>
      </c>
      <c r="D226" s="7">
        <v>5.7</v>
      </c>
      <c r="E226" s="7">
        <v>11</v>
      </c>
      <c r="F226" s="7">
        <v>5.6</v>
      </c>
      <c r="G226" s="7">
        <v>6.3</v>
      </c>
      <c r="H226" s="7">
        <v>3.2</v>
      </c>
      <c r="I226" s="7">
        <v>6.2</v>
      </c>
      <c r="J226" s="7">
        <v>0.45</v>
      </c>
      <c r="K226" s="7">
        <v>4.5999999999999996</v>
      </c>
      <c r="L226" s="7">
        <v>8</v>
      </c>
      <c r="M226" s="7">
        <v>10.3</v>
      </c>
      <c r="N226" s="7">
        <v>6.99</v>
      </c>
      <c r="O226" s="7">
        <v>12.8</v>
      </c>
      <c r="P226" s="7">
        <v>6.93</v>
      </c>
      <c r="Q226" s="7">
        <v>9.6999999999999993</v>
      </c>
      <c r="R226" s="7">
        <v>13.5</v>
      </c>
      <c r="S226" s="7">
        <v>8.9</v>
      </c>
      <c r="T226" s="7">
        <v>6.1</v>
      </c>
      <c r="U226" s="7">
        <v>4.0999999999999996</v>
      </c>
      <c r="V226" s="7">
        <v>10.8</v>
      </c>
      <c r="W226" s="7">
        <v>9.8000000000000007</v>
      </c>
      <c r="X226" s="7">
        <v>9.4</v>
      </c>
      <c r="Y226" s="7">
        <v>50.8</v>
      </c>
      <c r="Z226" s="7">
        <v>53</v>
      </c>
      <c r="AA226" s="7">
        <v>54.9</v>
      </c>
      <c r="AB226" s="7">
        <v>50</v>
      </c>
      <c r="AC226" s="7">
        <v>53.1</v>
      </c>
      <c r="AD226" s="7">
        <v>10.34</v>
      </c>
      <c r="AE226" s="7">
        <v>5.4</v>
      </c>
      <c r="AF226" s="7">
        <v>5.8</v>
      </c>
      <c r="AG226" s="7">
        <v>-6</v>
      </c>
      <c r="AH226" s="7">
        <v>4.7</v>
      </c>
      <c r="AI226" s="7">
        <v>-13.1</v>
      </c>
      <c r="AJ226" s="7">
        <v>2.6</v>
      </c>
      <c r="AK226" s="7">
        <v>-1.3</v>
      </c>
      <c r="AL226" s="7">
        <v>-8.1</v>
      </c>
      <c r="AM226" s="7">
        <v>-11.5</v>
      </c>
      <c r="AN226" s="7">
        <v>2.2999999999999998</v>
      </c>
      <c r="AO226" s="7">
        <v>10.8</v>
      </c>
      <c r="AP226" s="7">
        <v>2.9</v>
      </c>
      <c r="AQ226" s="7">
        <v>1</v>
      </c>
      <c r="AR226" s="7">
        <v>22.4</v>
      </c>
      <c r="AS226" s="7">
        <v>11.7</v>
      </c>
      <c r="AT226" s="7">
        <v>5.2</v>
      </c>
      <c r="AU226" s="7">
        <v>5.3</v>
      </c>
      <c r="AV226" s="7">
        <v>18.34</v>
      </c>
      <c r="AW226" s="7">
        <v>3.5</v>
      </c>
      <c r="AX226" s="7">
        <v>37.4</v>
      </c>
      <c r="AY226" s="7">
        <v>59.2</v>
      </c>
      <c r="AZ226" s="7">
        <v>9.8000000000000007</v>
      </c>
      <c r="BA226" s="7">
        <v>6.2</v>
      </c>
      <c r="BB226" s="7">
        <v>8.6999999999999993</v>
      </c>
      <c r="BC226" s="7">
        <v>-10.7</v>
      </c>
      <c r="BD226" s="7">
        <v>-8.4</v>
      </c>
      <c r="BE226" s="7">
        <v>-16.7</v>
      </c>
      <c r="BF226" s="7">
        <v>3.2</v>
      </c>
      <c r="BG226" s="7">
        <v>-0.7</v>
      </c>
      <c r="BH226" s="7">
        <v>6.4</v>
      </c>
      <c r="BI226" s="7">
        <v>-17.8</v>
      </c>
      <c r="BJ226" s="7">
        <v>8.1</v>
      </c>
      <c r="BK226" s="7">
        <v>11.9</v>
      </c>
      <c r="BL226" s="7">
        <v>10</v>
      </c>
      <c r="BM226" s="7">
        <v>2.2000000000000002</v>
      </c>
      <c r="BN226" s="7">
        <v>-9.4</v>
      </c>
      <c r="BO226" s="7">
        <v>8.3000000000000007</v>
      </c>
      <c r="BP226" s="7">
        <v>8.3000000000000007</v>
      </c>
      <c r="BQ226" s="7">
        <v>19.3</v>
      </c>
      <c r="BR226" s="7">
        <v>0.26</v>
      </c>
      <c r="BS226" s="7">
        <v>-10.199999999999999</v>
      </c>
      <c r="BT226" s="7">
        <v>-18.3</v>
      </c>
      <c r="BU226" s="7">
        <v>8.1</v>
      </c>
      <c r="BV226" s="7">
        <v>8.3000000000000007</v>
      </c>
      <c r="BW226" s="7">
        <v>-14.82</v>
      </c>
      <c r="BX226" s="7">
        <v>9.9</v>
      </c>
      <c r="BY226" s="7">
        <v>14</v>
      </c>
      <c r="BZ226" s="7">
        <v>-11.4</v>
      </c>
      <c r="CA226" s="7">
        <v>-9.1</v>
      </c>
      <c r="CB226" s="7">
        <v>22.1</v>
      </c>
      <c r="CC226" s="7">
        <v>9.9</v>
      </c>
      <c r="CD226" s="7">
        <v>15.7</v>
      </c>
      <c r="CE226" s="7">
        <v>22.7</v>
      </c>
      <c r="CF226" s="7">
        <v>66</v>
      </c>
      <c r="CG226" s="7">
        <v>102.03</v>
      </c>
      <c r="CH226" s="7">
        <v>7.8</v>
      </c>
      <c r="CI226" s="7">
        <v>16.399999999999999</v>
      </c>
      <c r="CJ226" s="7">
        <v>3.9</v>
      </c>
      <c r="CK226" s="7">
        <v>-11.4</v>
      </c>
      <c r="CL226" s="7">
        <v>2.9</v>
      </c>
      <c r="CM226" s="7">
        <v>3.3</v>
      </c>
      <c r="CN226" s="7">
        <v>-9.3000000000000007</v>
      </c>
      <c r="CO226" s="7">
        <v>-1.1000000000000001</v>
      </c>
      <c r="CP226" s="7">
        <v>-15.7</v>
      </c>
      <c r="CQ226" s="7">
        <v>20.5</v>
      </c>
      <c r="CR226" s="7">
        <v>8.9</v>
      </c>
      <c r="CS226" s="7">
        <v>6.9</v>
      </c>
      <c r="CT226" s="7">
        <v>1.3</v>
      </c>
      <c r="CU226" s="7">
        <v>7.3</v>
      </c>
      <c r="CV226" s="7">
        <v>7.2</v>
      </c>
      <c r="CW226" s="7">
        <v>9.1999999999999993</v>
      </c>
      <c r="CX226" s="7">
        <v>9</v>
      </c>
      <c r="CY226" s="7">
        <v>10.5</v>
      </c>
      <c r="CZ226" s="7">
        <v>9.1999999999999993</v>
      </c>
      <c r="DA226" s="7">
        <v>9.4</v>
      </c>
      <c r="DB226" s="7">
        <v>5.7</v>
      </c>
      <c r="DC226" s="7">
        <v>5.6</v>
      </c>
      <c r="DD226" s="7">
        <v>6.9</v>
      </c>
      <c r="DE226" s="7">
        <v>6.4</v>
      </c>
      <c r="DF226" s="7">
        <v>7.9</v>
      </c>
      <c r="DG226" s="7">
        <v>6.5</v>
      </c>
      <c r="DH226" s="7">
        <v>-11.55</v>
      </c>
      <c r="DI226" s="7">
        <v>-7.1</v>
      </c>
      <c r="DJ226" s="7">
        <v>10.545733</v>
      </c>
      <c r="DK226" s="7">
        <v>15.8</v>
      </c>
      <c r="DL226" s="7">
        <v>-1701.571803</v>
      </c>
      <c r="DM226" s="7">
        <v>30870.25</v>
      </c>
      <c r="DN226" s="7">
        <v>2.2000000000000002</v>
      </c>
      <c r="DO226" s="7">
        <v>4</v>
      </c>
      <c r="DP226" s="7">
        <v>8.3000000000000007</v>
      </c>
      <c r="DQ226" s="7">
        <v>13.2</v>
      </c>
      <c r="DR226" s="7">
        <v>8.66</v>
      </c>
      <c r="DS226" s="7">
        <v>190.04</v>
      </c>
      <c r="DT226" s="7">
        <v>-17.38</v>
      </c>
      <c r="DU226" s="7">
        <v>2.65</v>
      </c>
      <c r="DV226" s="7">
        <v>46.11</v>
      </c>
      <c r="DW226" s="7">
        <v>105.49</v>
      </c>
      <c r="DX226" s="7">
        <v>-9.4499999999999993</v>
      </c>
      <c r="DY226" s="7">
        <v>-12.56</v>
      </c>
      <c r="DZ226" s="7">
        <v>11.208432999999999</v>
      </c>
      <c r="EA226" s="7">
        <v>2.5499999999999998</v>
      </c>
      <c r="EB226" s="7">
        <v>2.653</v>
      </c>
      <c r="EC226" s="7">
        <v>2.7071999999999998</v>
      </c>
      <c r="ED226" s="7">
        <v>2.9</v>
      </c>
      <c r="EE226" s="7">
        <v>4.3099999999999996</v>
      </c>
      <c r="EF226" s="7">
        <v>2.605</v>
      </c>
      <c r="EG226" s="7">
        <v>2.7002000000000002</v>
      </c>
      <c r="EH226" s="7">
        <v>2.78</v>
      </c>
      <c r="EI226" s="7">
        <v>2.8429000000000002</v>
      </c>
      <c r="EJ226" s="7">
        <v>3.085</v>
      </c>
      <c r="EK226" s="7">
        <v>3.2685</v>
      </c>
      <c r="EL226" s="7">
        <v>3.33</v>
      </c>
      <c r="EM226" s="7">
        <v>2.5</v>
      </c>
      <c r="EN226" s="7">
        <v>3.6</v>
      </c>
      <c r="EO226" s="7">
        <v>103.2</v>
      </c>
      <c r="EP226" s="7">
        <v>6.6999999999999904</v>
      </c>
      <c r="EQ226" s="7">
        <v>3.6</v>
      </c>
      <c r="ER226" s="7">
        <v>5.3</v>
      </c>
      <c r="ES226" s="7">
        <v>8.3000000000000007</v>
      </c>
      <c r="ET226" s="7">
        <v>3.8</v>
      </c>
      <c r="EU226" s="7">
        <v>5.8999999999999897</v>
      </c>
      <c r="EV226" s="7">
        <v>2.9</v>
      </c>
      <c r="EW226" s="7">
        <v>6.7</v>
      </c>
      <c r="EX226" s="7">
        <v>8.3000000000000007</v>
      </c>
      <c r="EY226" s="7">
        <v>6.4999999999999902</v>
      </c>
      <c r="EZ226" s="7">
        <v>5.2</v>
      </c>
      <c r="FA226" s="7">
        <v>3.7999999999999901</v>
      </c>
      <c r="FB226" s="7">
        <v>8.1</v>
      </c>
      <c r="FC226" s="7">
        <v>6.8295000000000003</v>
      </c>
      <c r="FD226" s="7">
        <v>5.0529999999999999</v>
      </c>
      <c r="FE226" s="7">
        <v>9.7184999999999899</v>
      </c>
      <c r="FF226" s="7">
        <v>3.6295000000000002</v>
      </c>
      <c r="FG226" s="7">
        <v>316.37140699999998</v>
      </c>
      <c r="FH226" s="7">
        <v>0.91691599999999995</v>
      </c>
      <c r="FI226" s="7">
        <v>55.549667999999997</v>
      </c>
      <c r="FJ226" s="7">
        <v>0.50934400000000102</v>
      </c>
      <c r="FK226" s="7">
        <v>44.450332000000003</v>
      </c>
      <c r="FL226" s="7">
        <v>0.40757199999999899</v>
      </c>
      <c r="FM226" s="7">
        <v>2.8197159999999899</v>
      </c>
      <c r="FN226" s="7">
        <v>-2.3435079999999999</v>
      </c>
      <c r="FO226" s="7">
        <v>-8.1314000000000997E-2</v>
      </c>
      <c r="FP226" s="7">
        <v>0.45765999999999901</v>
      </c>
      <c r="FQ226" s="7">
        <v>20820.553500000002</v>
      </c>
      <c r="FR226" s="7">
        <v>241.1</v>
      </c>
      <c r="FS226" s="7">
        <v>51.6</v>
      </c>
      <c r="FT226" s="7">
        <v>153.19999999999999</v>
      </c>
      <c r="FU226" s="7">
        <v>36.299999999999997</v>
      </c>
      <c r="FV226" s="7">
        <v>15.899999999999901</v>
      </c>
      <c r="FW226" s="7">
        <v>20.399999999999999</v>
      </c>
      <c r="FX226" s="7">
        <v>60.2</v>
      </c>
      <c r="FY226" s="7">
        <v>59.499999999999901</v>
      </c>
      <c r="FZ226" s="7">
        <v>7.9</v>
      </c>
      <c r="GA226" s="7">
        <v>6.5</v>
      </c>
    </row>
    <row r="227" spans="1:183" x14ac:dyDescent="0.3">
      <c r="A227" s="6">
        <v>43404</v>
      </c>
      <c r="B227" s="7">
        <v>5.9</v>
      </c>
      <c r="C227" s="7">
        <v>3.8</v>
      </c>
      <c r="D227" s="7">
        <v>6.1</v>
      </c>
      <c r="E227" s="7">
        <v>6.8</v>
      </c>
      <c r="F227" s="7">
        <v>4.5999999999999996</v>
      </c>
      <c r="G227" s="7">
        <v>6.7</v>
      </c>
      <c r="H227" s="7">
        <v>3.9</v>
      </c>
      <c r="I227" s="7">
        <v>6.2</v>
      </c>
      <c r="J227" s="7">
        <v>0.47</v>
      </c>
      <c r="K227" s="7">
        <v>4.8</v>
      </c>
      <c r="L227" s="7">
        <v>6.73</v>
      </c>
      <c r="M227" s="7">
        <v>9.7899999999999991</v>
      </c>
      <c r="N227" s="7">
        <v>6.19</v>
      </c>
      <c r="O227" s="7">
        <v>8.77</v>
      </c>
      <c r="P227" s="7">
        <v>7.06</v>
      </c>
      <c r="Q227" s="7">
        <v>10.1</v>
      </c>
      <c r="R227" s="7">
        <v>10.3</v>
      </c>
      <c r="S227" s="7">
        <v>7.9</v>
      </c>
      <c r="T227" s="7">
        <v>6.8</v>
      </c>
      <c r="U227" s="7">
        <v>3.6</v>
      </c>
      <c r="V227" s="7">
        <v>10.9</v>
      </c>
      <c r="W227" s="7">
        <v>9.5</v>
      </c>
      <c r="X227" s="7">
        <v>9.5</v>
      </c>
      <c r="Y227" s="7">
        <v>50.2</v>
      </c>
      <c r="Z227" s="7">
        <v>52</v>
      </c>
      <c r="AA227" s="7">
        <v>53.9</v>
      </c>
      <c r="AB227" s="7">
        <v>50.1</v>
      </c>
      <c r="AC227" s="7">
        <v>50.8</v>
      </c>
      <c r="AD227" s="7">
        <v>10.08</v>
      </c>
      <c r="AE227" s="7">
        <v>5.7</v>
      </c>
      <c r="AF227" s="7">
        <v>6.1</v>
      </c>
      <c r="AG227" s="7">
        <v>-6.8</v>
      </c>
      <c r="AH227" s="7">
        <v>6.1</v>
      </c>
      <c r="AI227" s="7">
        <v>-14</v>
      </c>
      <c r="AJ227" s="7">
        <v>2.8</v>
      </c>
      <c r="AK227" s="7">
        <v>-0.7</v>
      </c>
      <c r="AL227" s="7">
        <v>-7</v>
      </c>
      <c r="AM227" s="7">
        <v>-6.4</v>
      </c>
      <c r="AN227" s="7">
        <v>2.5</v>
      </c>
      <c r="AO227" s="7">
        <v>10.6</v>
      </c>
      <c r="AP227" s="7">
        <v>3.4</v>
      </c>
      <c r="AQ227" s="7">
        <v>0.5</v>
      </c>
      <c r="AR227" s="7">
        <v>22.2</v>
      </c>
      <c r="AS227" s="7">
        <v>13.4</v>
      </c>
      <c r="AT227" s="7">
        <v>5.8</v>
      </c>
      <c r="AU227" s="7">
        <v>5.4</v>
      </c>
      <c r="AV227" s="7">
        <v>18.14</v>
      </c>
      <c r="AW227" s="7">
        <v>3.5</v>
      </c>
      <c r="AX227" s="7">
        <v>37.4</v>
      </c>
      <c r="AY227" s="7">
        <v>59.1</v>
      </c>
      <c r="AZ227" s="7">
        <v>12.1</v>
      </c>
      <c r="BA227" s="7">
        <v>9.4</v>
      </c>
      <c r="BB227" s="7">
        <v>9.1</v>
      </c>
      <c r="BC227" s="7">
        <v>-9.6</v>
      </c>
      <c r="BD227" s="7">
        <v>-5.9</v>
      </c>
      <c r="BE227" s="7">
        <v>-19.3</v>
      </c>
      <c r="BF227" s="7">
        <v>4.5999999999999996</v>
      </c>
      <c r="BG227" s="7">
        <v>-1.3</v>
      </c>
      <c r="BH227" s="7">
        <v>5.4</v>
      </c>
      <c r="BI227" s="7">
        <v>-18</v>
      </c>
      <c r="BJ227" s="7">
        <v>8.1</v>
      </c>
      <c r="BK227" s="7">
        <v>11.7</v>
      </c>
      <c r="BL227" s="7">
        <v>10.6</v>
      </c>
      <c r="BM227" s="7">
        <v>2.1</v>
      </c>
      <c r="BN227" s="7">
        <v>-13</v>
      </c>
      <c r="BO227" s="7">
        <v>8.1999999999999993</v>
      </c>
      <c r="BP227" s="7">
        <v>9.1999999999999993</v>
      </c>
      <c r="BQ227" s="7">
        <v>19.2</v>
      </c>
      <c r="BR227" s="7">
        <v>0.92</v>
      </c>
      <c r="BS227" s="7">
        <v>-8.8000000000000007</v>
      </c>
      <c r="BT227" s="7">
        <v>-18</v>
      </c>
      <c r="BU227" s="7">
        <v>6.7</v>
      </c>
      <c r="BV227" s="7">
        <v>7.3</v>
      </c>
      <c r="BW227" s="7">
        <v>-8.82</v>
      </c>
      <c r="BX227" s="7">
        <v>9.6999999999999993</v>
      </c>
      <c r="BY227" s="7">
        <v>13.7</v>
      </c>
      <c r="BZ227" s="7">
        <v>-12</v>
      </c>
      <c r="CA227" s="7">
        <v>-9.1999999999999993</v>
      </c>
      <c r="CB227" s="7">
        <v>21.5</v>
      </c>
      <c r="CC227" s="7">
        <v>9.6999999999999993</v>
      </c>
      <c r="CD227" s="7">
        <v>15.3</v>
      </c>
      <c r="CE227" s="7">
        <v>20.6</v>
      </c>
      <c r="CF227" s="7">
        <v>63.4</v>
      </c>
      <c r="CG227" s="7">
        <v>101.99</v>
      </c>
      <c r="CH227" s="7">
        <v>7.7</v>
      </c>
      <c r="CI227" s="7">
        <v>16.3</v>
      </c>
      <c r="CJ227" s="7">
        <v>4.3</v>
      </c>
      <c r="CK227" s="7">
        <v>-12.5</v>
      </c>
      <c r="CL227" s="7">
        <v>2.2000000000000002</v>
      </c>
      <c r="CM227" s="7">
        <v>2.8</v>
      </c>
      <c r="CN227" s="7">
        <v>-10.5</v>
      </c>
      <c r="CO227" s="7">
        <v>-2.8</v>
      </c>
      <c r="CP227" s="7">
        <v>-16.899999999999999</v>
      </c>
      <c r="CQ227" s="7">
        <v>19.8</v>
      </c>
      <c r="CR227" s="7">
        <v>9.6999999999999993</v>
      </c>
      <c r="CS227" s="7">
        <v>7.3</v>
      </c>
      <c r="CT227" s="7">
        <v>1</v>
      </c>
      <c r="CU227" s="7">
        <v>7.6</v>
      </c>
      <c r="CV227" s="7">
        <v>7.7</v>
      </c>
      <c r="CW227" s="7">
        <v>8.6</v>
      </c>
      <c r="CX227" s="7">
        <v>8.4</v>
      </c>
      <c r="CY227" s="7">
        <v>9.6999999999999993</v>
      </c>
      <c r="CZ227" s="7">
        <v>8.5</v>
      </c>
      <c r="DA227" s="7">
        <v>8.8000000000000007</v>
      </c>
      <c r="DB227" s="7">
        <v>3.7</v>
      </c>
      <c r="DC227" s="7">
        <v>3.6</v>
      </c>
      <c r="DD227" s="7">
        <v>5</v>
      </c>
      <c r="DE227" s="7">
        <v>5.6</v>
      </c>
      <c r="DF227" s="9">
        <f>2/3*DF226+1/3*DF229</f>
        <v>7.8666666666666663</v>
      </c>
      <c r="DG227" s="9">
        <f>2/3*DG226+1/3*DG229</f>
        <v>6.6</v>
      </c>
      <c r="DH227" s="7">
        <v>-11.7</v>
      </c>
      <c r="DI227" s="7">
        <v>-6.4</v>
      </c>
      <c r="DJ227" s="7">
        <v>-10.637145</v>
      </c>
      <c r="DK227" s="7">
        <v>15.92</v>
      </c>
      <c r="DL227" s="7">
        <v>-1428.3153400000001</v>
      </c>
      <c r="DM227" s="7">
        <v>30530.98</v>
      </c>
      <c r="DN227" s="7">
        <v>2.8</v>
      </c>
      <c r="DO227" s="7">
        <v>2.7</v>
      </c>
      <c r="DP227" s="7">
        <v>8</v>
      </c>
      <c r="DQ227" s="7">
        <v>13.1</v>
      </c>
      <c r="DR227" s="7">
        <v>5.0999999999999996</v>
      </c>
      <c r="DS227" s="7">
        <v>512.33000000000004</v>
      </c>
      <c r="DT227" s="7">
        <v>-15.09</v>
      </c>
      <c r="DU227" s="7">
        <v>25.22</v>
      </c>
      <c r="DV227" s="7">
        <v>-29.83</v>
      </c>
      <c r="DW227" s="7">
        <v>-66.650000000000006</v>
      </c>
      <c r="DX227" s="7">
        <v>-4865.08</v>
      </c>
      <c r="DY227" s="7">
        <v>-44.58</v>
      </c>
      <c r="DZ227" s="7">
        <v>10.789977</v>
      </c>
      <c r="EA227" s="7">
        <v>2.5499999999999998</v>
      </c>
      <c r="EB227" s="7">
        <v>2.37</v>
      </c>
      <c r="EC227" s="7">
        <v>2.4828999999999999</v>
      </c>
      <c r="ED227" s="7">
        <v>3.1594000000000002</v>
      </c>
      <c r="EE227" s="7">
        <v>4.3099999999999996</v>
      </c>
      <c r="EF227" s="7">
        <v>2.6715</v>
      </c>
      <c r="EG227" s="7">
        <v>2.6943999999999999</v>
      </c>
      <c r="EH227" s="7">
        <v>2.7326999999999999</v>
      </c>
      <c r="EI227" s="7">
        <v>2.7608000000000001</v>
      </c>
      <c r="EJ227" s="7">
        <v>2.9424999999999999</v>
      </c>
      <c r="EK227" s="7">
        <v>3.1465000000000001</v>
      </c>
      <c r="EL227" s="7">
        <v>3.7222</v>
      </c>
      <c r="EM227" s="7">
        <v>2.5</v>
      </c>
      <c r="EN227" s="7">
        <v>3.3</v>
      </c>
      <c r="EO227" s="7">
        <v>102.8</v>
      </c>
      <c r="EP227" s="7">
        <v>6.6333333333333302</v>
      </c>
      <c r="EQ227" s="7">
        <v>3.5666666666666602</v>
      </c>
      <c r="ER227" s="7">
        <v>5.4666666666666597</v>
      </c>
      <c r="ES227" s="7">
        <v>8.1333333333333293</v>
      </c>
      <c r="ET227" s="7">
        <v>3.7666666666666599</v>
      </c>
      <c r="EU227" s="7">
        <v>5.8333333333333304</v>
      </c>
      <c r="EV227" s="7">
        <v>4.0666666666666602</v>
      </c>
      <c r="EW227" s="7">
        <v>6.43333333333333</v>
      </c>
      <c r="EX227" s="7">
        <v>8.4666666666666597</v>
      </c>
      <c r="EY227" s="7">
        <v>6.36666666666666</v>
      </c>
      <c r="EZ227" s="7">
        <v>5.5333333333333297</v>
      </c>
      <c r="FA227" s="7">
        <v>3.1333333333333302</v>
      </c>
      <c r="FB227" s="7">
        <v>8.0333333333333297</v>
      </c>
      <c r="FC227" s="7">
        <v>6.6102999999999996</v>
      </c>
      <c r="FD227" s="7">
        <v>4.9730333333333299</v>
      </c>
      <c r="FE227" s="7">
        <v>9.3308999999999997</v>
      </c>
      <c r="FF227" s="7">
        <v>3.5776333333333299</v>
      </c>
      <c r="FG227" s="7">
        <v>322.16309366666599</v>
      </c>
      <c r="FH227" s="7">
        <v>0.90855666666666701</v>
      </c>
      <c r="FI227" s="7">
        <v>85.944413999999995</v>
      </c>
      <c r="FJ227" s="7">
        <v>0.77577233333333295</v>
      </c>
      <c r="FK227" s="7">
        <v>14.055586</v>
      </c>
      <c r="FL227" s="7">
        <v>0.132784333333333</v>
      </c>
      <c r="FM227" s="7">
        <v>3.0689446666666602</v>
      </c>
      <c r="FN227" s="7">
        <v>-2.13278233333333</v>
      </c>
      <c r="FO227" s="7">
        <v>-0.27239766666666698</v>
      </c>
      <c r="FP227" s="7">
        <v>0.92852533333333298</v>
      </c>
      <c r="FQ227" s="7">
        <v>20905.3770833333</v>
      </c>
      <c r="FR227" s="7">
        <v>240.5</v>
      </c>
      <c r="FS227" s="7">
        <v>51.766666666666602</v>
      </c>
      <c r="FT227" s="7">
        <v>152.46666666666599</v>
      </c>
      <c r="FU227" s="7">
        <v>36.266666666666602</v>
      </c>
      <c r="FV227" s="7">
        <v>16</v>
      </c>
      <c r="FW227" s="7">
        <v>20.266666666666602</v>
      </c>
      <c r="FX227" s="7">
        <v>59.933333333333302</v>
      </c>
      <c r="FY227" s="7">
        <v>59.566666666666599</v>
      </c>
      <c r="FZ227" s="7">
        <v>7.86666666666666</v>
      </c>
      <c r="GA227" s="7">
        <v>6.6</v>
      </c>
    </row>
    <row r="228" spans="1:183" x14ac:dyDescent="0.3">
      <c r="A228" s="6">
        <v>43434</v>
      </c>
      <c r="B228" s="7">
        <v>5.4</v>
      </c>
      <c r="C228" s="7">
        <v>2.2999999999999998</v>
      </c>
      <c r="D228" s="7">
        <v>5.6</v>
      </c>
      <c r="E228" s="7">
        <v>9.8000000000000007</v>
      </c>
      <c r="F228" s="7">
        <v>3.9</v>
      </c>
      <c r="G228" s="7">
        <v>6.6</v>
      </c>
      <c r="H228" s="7">
        <v>1.9</v>
      </c>
      <c r="I228" s="7">
        <v>6.6</v>
      </c>
      <c r="J228" s="7">
        <v>0.33</v>
      </c>
      <c r="K228" s="7">
        <v>3.6</v>
      </c>
      <c r="L228" s="7">
        <v>6.32</v>
      </c>
      <c r="M228" s="7">
        <v>11.61</v>
      </c>
      <c r="N228" s="7">
        <v>5.97</v>
      </c>
      <c r="O228" s="7">
        <v>9.24</v>
      </c>
      <c r="P228" s="7">
        <v>4.6399999999999997</v>
      </c>
      <c r="Q228" s="7">
        <v>14</v>
      </c>
      <c r="R228" s="7">
        <v>10.9</v>
      </c>
      <c r="S228" s="7">
        <v>8.6999999999999993</v>
      </c>
      <c r="T228" s="7">
        <v>4.3</v>
      </c>
      <c r="U228" s="7">
        <v>-1.8</v>
      </c>
      <c r="V228" s="7">
        <v>10.3</v>
      </c>
      <c r="W228" s="7">
        <v>8.1</v>
      </c>
      <c r="X228" s="7">
        <v>8.6</v>
      </c>
      <c r="Y228" s="7">
        <v>50</v>
      </c>
      <c r="Z228" s="7">
        <v>51.9</v>
      </c>
      <c r="AA228" s="7">
        <v>53.4</v>
      </c>
      <c r="AB228" s="7">
        <v>50.2</v>
      </c>
      <c r="AC228" s="7">
        <v>53.8</v>
      </c>
      <c r="AD228" s="7">
        <v>10.85</v>
      </c>
      <c r="AE228" s="7">
        <v>5.9</v>
      </c>
      <c r="AF228" s="7">
        <v>6.3</v>
      </c>
      <c r="AG228" s="7">
        <v>-6.1</v>
      </c>
      <c r="AH228" s="7">
        <v>6.1</v>
      </c>
      <c r="AI228" s="7">
        <v>-12.7</v>
      </c>
      <c r="AJ228" s="7">
        <v>3.3</v>
      </c>
      <c r="AK228" s="7">
        <v>2</v>
      </c>
      <c r="AL228" s="7">
        <v>-7</v>
      </c>
      <c r="AM228" s="7">
        <v>-4.3</v>
      </c>
      <c r="AN228" s="7">
        <v>3.2</v>
      </c>
      <c r="AO228" s="7">
        <v>10</v>
      </c>
      <c r="AP228" s="7">
        <v>3.2</v>
      </c>
      <c r="AQ228" s="7">
        <v>2.9</v>
      </c>
      <c r="AR228" s="7">
        <v>21.7</v>
      </c>
      <c r="AS228" s="7">
        <v>12.2</v>
      </c>
      <c r="AT228" s="7">
        <v>6.2</v>
      </c>
      <c r="AU228" s="7">
        <v>5.6</v>
      </c>
      <c r="AV228" s="7">
        <v>18.07</v>
      </c>
      <c r="AW228" s="7">
        <v>3.5</v>
      </c>
      <c r="AX228" s="7">
        <v>37.4</v>
      </c>
      <c r="AY228" s="7">
        <v>59.1</v>
      </c>
      <c r="AZ228" s="7">
        <v>11.4</v>
      </c>
      <c r="BA228" s="7">
        <v>8.6</v>
      </c>
      <c r="BB228" s="7">
        <v>9.5</v>
      </c>
      <c r="BC228" s="7">
        <v>-8.8000000000000007</v>
      </c>
      <c r="BD228" s="7">
        <v>-8.3000000000000007</v>
      </c>
      <c r="BE228" s="7">
        <v>-21.9</v>
      </c>
      <c r="BF228" s="7">
        <v>4.5</v>
      </c>
      <c r="BG228" s="7">
        <v>-2.2000000000000002</v>
      </c>
      <c r="BH228" s="7">
        <v>4.0999999999999996</v>
      </c>
      <c r="BI228" s="7">
        <v>-14.4</v>
      </c>
      <c r="BJ228" s="7">
        <v>8.1999999999999993</v>
      </c>
      <c r="BK228" s="7">
        <v>15</v>
      </c>
      <c r="BL228" s="7">
        <v>12.8</v>
      </c>
      <c r="BM228" s="7">
        <v>2.4</v>
      </c>
      <c r="BN228" s="7">
        <v>-12.8</v>
      </c>
      <c r="BO228" s="7">
        <v>7.7</v>
      </c>
      <c r="BP228" s="7">
        <v>8.9</v>
      </c>
      <c r="BQ228" s="7">
        <v>22.2</v>
      </c>
      <c r="BR228" s="7">
        <v>1.19</v>
      </c>
      <c r="BS228" s="7">
        <v>-10.199999999999999</v>
      </c>
      <c r="BT228" s="7">
        <v>-17.899999999999999</v>
      </c>
      <c r="BU228" s="7">
        <v>6.2</v>
      </c>
      <c r="BV228" s="7">
        <v>-27.6</v>
      </c>
      <c r="BW228" s="7">
        <v>-29.8</v>
      </c>
      <c r="BX228" s="7">
        <v>9.6999999999999993</v>
      </c>
      <c r="BY228" s="7">
        <v>13.6</v>
      </c>
      <c r="BZ228" s="7">
        <v>-12</v>
      </c>
      <c r="CA228" s="7">
        <v>-9.4</v>
      </c>
      <c r="CB228" s="7">
        <v>21.9</v>
      </c>
      <c r="CC228" s="7">
        <v>9.6999999999999993</v>
      </c>
      <c r="CD228" s="7">
        <v>14.3</v>
      </c>
      <c r="CE228" s="7">
        <v>20.2</v>
      </c>
      <c r="CF228" s="7">
        <v>60.5</v>
      </c>
      <c r="CG228" s="7">
        <v>101.97</v>
      </c>
      <c r="CH228" s="7">
        <v>7.6</v>
      </c>
      <c r="CI228" s="7">
        <v>16.8</v>
      </c>
      <c r="CJ228" s="7">
        <v>4.7</v>
      </c>
      <c r="CK228" s="7">
        <v>-12.3</v>
      </c>
      <c r="CL228" s="7">
        <v>1.4</v>
      </c>
      <c r="CM228" s="7">
        <v>2.1</v>
      </c>
      <c r="CN228" s="7">
        <v>-11.1</v>
      </c>
      <c r="CO228" s="7">
        <v>-5.0999999999999996</v>
      </c>
      <c r="CP228" s="7">
        <v>-18</v>
      </c>
      <c r="CQ228" s="7">
        <v>19.5</v>
      </c>
      <c r="CR228" s="7">
        <v>10.3</v>
      </c>
      <c r="CS228" s="7">
        <v>7.6</v>
      </c>
      <c r="CT228" s="7">
        <v>0.8</v>
      </c>
      <c r="CU228" s="7">
        <v>7.9</v>
      </c>
      <c r="CV228" s="7">
        <v>8.1</v>
      </c>
      <c r="CW228" s="7">
        <v>8.1</v>
      </c>
      <c r="CX228" s="7">
        <v>7.9</v>
      </c>
      <c r="CY228" s="7">
        <v>9.3000000000000007</v>
      </c>
      <c r="CZ228" s="7">
        <v>8</v>
      </c>
      <c r="DA228" s="7">
        <v>8.6</v>
      </c>
      <c r="DB228" s="7">
        <v>2.1</v>
      </c>
      <c r="DC228" s="7">
        <v>2</v>
      </c>
      <c r="DD228" s="7">
        <v>4</v>
      </c>
      <c r="DE228" s="7">
        <v>5.8</v>
      </c>
      <c r="DF228" s="9">
        <f>1/3*DF226+2/3*DF229</f>
        <v>7.8333333333333321</v>
      </c>
      <c r="DG228" s="9">
        <f>1/3*DG226+2/3*DG229</f>
        <v>6.6999999999999993</v>
      </c>
      <c r="DH228" s="7">
        <v>-13.86</v>
      </c>
      <c r="DI228" s="7">
        <v>-10</v>
      </c>
      <c r="DJ228" s="7">
        <v>8.9142139999999994</v>
      </c>
      <c r="DK228" s="7">
        <v>14.59</v>
      </c>
      <c r="DL228" s="7">
        <v>-1386.725013</v>
      </c>
      <c r="DM228" s="7">
        <v>30616.97</v>
      </c>
      <c r="DN228" s="7">
        <v>2.8</v>
      </c>
      <c r="DO228" s="7">
        <v>1.5</v>
      </c>
      <c r="DP228" s="7">
        <v>8</v>
      </c>
      <c r="DQ228" s="7">
        <v>13.1</v>
      </c>
      <c r="DR228" s="7">
        <v>11.61</v>
      </c>
      <c r="DS228" s="7">
        <v>67.430000000000007</v>
      </c>
      <c r="DT228" s="7">
        <v>-9.07</v>
      </c>
      <c r="DU228" s="7">
        <v>5.72</v>
      </c>
      <c r="DV228" s="7">
        <v>10.29</v>
      </c>
      <c r="DW228" s="7">
        <v>-39.450000000000003</v>
      </c>
      <c r="DX228" s="7">
        <v>2.14</v>
      </c>
      <c r="DY228" s="7">
        <v>1657.41</v>
      </c>
      <c r="DZ228" s="7">
        <v>10.307183</v>
      </c>
      <c r="EA228" s="9">
        <f t="shared" ref="EA228" si="240">EA227/2+EA229/2</f>
        <v>2.5499999999999998</v>
      </c>
      <c r="EB228" s="7">
        <v>2.6419999999999999</v>
      </c>
      <c r="EC228" s="7">
        <v>3.1313</v>
      </c>
      <c r="ED228" s="7">
        <v>3.4173</v>
      </c>
      <c r="EE228" s="7">
        <v>4.3099999999999996</v>
      </c>
      <c r="EF228" s="9">
        <f t="shared" ref="EF228" si="241">EF227/2+EF229/2</f>
        <v>2.6688999999999998</v>
      </c>
      <c r="EG228" s="7">
        <v>2.8050000000000002</v>
      </c>
      <c r="EH228" s="7">
        <v>2.7</v>
      </c>
      <c r="EI228" s="7">
        <v>2.7625999999999999</v>
      </c>
      <c r="EJ228" s="7">
        <v>2.9348999999999998</v>
      </c>
      <c r="EK228" s="7">
        <v>3.1349</v>
      </c>
      <c r="EL228" s="7">
        <v>3.6292</v>
      </c>
      <c r="EM228" s="7">
        <v>2.2000000000000002</v>
      </c>
      <c r="EN228" s="7">
        <v>2.7</v>
      </c>
      <c r="EO228" s="7">
        <v>101.8</v>
      </c>
      <c r="EP228" s="7">
        <v>6.5666666666666602</v>
      </c>
      <c r="EQ228" s="7">
        <v>3.5333333333333301</v>
      </c>
      <c r="ER228" s="7">
        <v>5.6333333333333302</v>
      </c>
      <c r="ES228" s="7">
        <v>7.9666666666666597</v>
      </c>
      <c r="ET228" s="7">
        <v>3.7333333333333298</v>
      </c>
      <c r="EU228" s="7">
        <v>5.7666666666666604</v>
      </c>
      <c r="EV228" s="7">
        <v>5.2333333333333298</v>
      </c>
      <c r="EW228" s="7">
        <v>6.1666666666666599</v>
      </c>
      <c r="EX228" s="7">
        <v>8.6333333333333293</v>
      </c>
      <c r="EY228" s="7">
        <v>6.2333333333333298</v>
      </c>
      <c r="EZ228" s="7">
        <v>5.86666666666666</v>
      </c>
      <c r="FA228" s="7">
        <v>2.4666666666666601</v>
      </c>
      <c r="FB228" s="7">
        <v>7.9666666666666597</v>
      </c>
      <c r="FC228" s="7">
        <v>6.3910999999999998</v>
      </c>
      <c r="FD228" s="7">
        <v>4.8930666666666598</v>
      </c>
      <c r="FE228" s="7">
        <v>8.9433000000000007</v>
      </c>
      <c r="FF228" s="7">
        <v>3.5257666666666601</v>
      </c>
      <c r="FG228" s="7">
        <v>327.95478033333302</v>
      </c>
      <c r="FH228" s="7">
        <v>0.90019733333333396</v>
      </c>
      <c r="FI228" s="7">
        <v>116.33916000000001</v>
      </c>
      <c r="FJ228" s="7">
        <v>1.0422006666666599</v>
      </c>
      <c r="FK228" s="7">
        <v>-16.33916</v>
      </c>
      <c r="FL228" s="7">
        <v>-0.14200333333333401</v>
      </c>
      <c r="FM228" s="7">
        <v>3.3181733333333301</v>
      </c>
      <c r="FN228" s="7">
        <v>-1.9220566666666601</v>
      </c>
      <c r="FO228" s="7">
        <v>-0.46348133333333402</v>
      </c>
      <c r="FP228" s="7">
        <v>1.39939066666666</v>
      </c>
      <c r="FQ228" s="7">
        <v>20990.200666666598</v>
      </c>
      <c r="FR228" s="7">
        <v>239.9</v>
      </c>
      <c r="FS228" s="7">
        <v>51.933333333333302</v>
      </c>
      <c r="FT228" s="7">
        <v>151.73333333333301</v>
      </c>
      <c r="FU228" s="7">
        <v>36.233333333333299</v>
      </c>
      <c r="FV228" s="7">
        <v>16.100000000000001</v>
      </c>
      <c r="FW228" s="7">
        <v>20.133333333333301</v>
      </c>
      <c r="FX228" s="7">
        <v>59.6666666666666</v>
      </c>
      <c r="FY228" s="7">
        <v>59.633333333333297</v>
      </c>
      <c r="FZ228" s="7">
        <v>7.8333333333333304</v>
      </c>
      <c r="GA228" s="7">
        <v>6.7</v>
      </c>
    </row>
    <row r="229" spans="1:183" x14ac:dyDescent="0.3">
      <c r="A229" s="6">
        <v>43465</v>
      </c>
      <c r="B229" s="7">
        <v>5.7</v>
      </c>
      <c r="C229" s="7">
        <v>3.6</v>
      </c>
      <c r="D229" s="7">
        <v>5.5</v>
      </c>
      <c r="E229" s="7">
        <v>9.6</v>
      </c>
      <c r="F229" s="7">
        <v>3.6</v>
      </c>
      <c r="G229" s="7">
        <v>7</v>
      </c>
      <c r="H229" s="7">
        <v>1.7</v>
      </c>
      <c r="I229" s="7">
        <v>7.8</v>
      </c>
      <c r="J229" s="7">
        <v>0.49</v>
      </c>
      <c r="K229" s="7">
        <v>6.2</v>
      </c>
      <c r="L229" s="7">
        <v>8.7799999999999994</v>
      </c>
      <c r="M229" s="7">
        <v>-31.59</v>
      </c>
      <c r="N229" s="7">
        <v>7.65</v>
      </c>
      <c r="O229" s="7">
        <v>19.809999999999999</v>
      </c>
      <c r="P229" s="7">
        <v>8.2899999999999991</v>
      </c>
      <c r="Q229" s="7">
        <v>14</v>
      </c>
      <c r="R229" s="7">
        <v>8.4</v>
      </c>
      <c r="S229" s="7">
        <v>7.1</v>
      </c>
      <c r="T229" s="7">
        <v>4.0999999999999996</v>
      </c>
      <c r="U229" s="7">
        <v>-1.9</v>
      </c>
      <c r="V229" s="7">
        <v>8.6</v>
      </c>
      <c r="W229" s="7">
        <v>7.2</v>
      </c>
      <c r="X229" s="7">
        <v>7.4</v>
      </c>
      <c r="Y229" s="7">
        <v>49.4</v>
      </c>
      <c r="Z229" s="7">
        <v>50.8</v>
      </c>
      <c r="AA229" s="7">
        <v>53.8</v>
      </c>
      <c r="AB229" s="7">
        <v>49.7</v>
      </c>
      <c r="AC229" s="7">
        <v>53.9</v>
      </c>
      <c r="AD229" s="7">
        <v>11.58</v>
      </c>
      <c r="AE229" s="7">
        <v>5.9</v>
      </c>
      <c r="AF229" s="7">
        <v>6.5</v>
      </c>
      <c r="AG229" s="7">
        <v>-11.5</v>
      </c>
      <c r="AH229" s="7">
        <v>6.1</v>
      </c>
      <c r="AI229" s="7">
        <v>-9.3000000000000007</v>
      </c>
      <c r="AJ229" s="7">
        <v>3.2</v>
      </c>
      <c r="AK229" s="7">
        <v>0.1</v>
      </c>
      <c r="AL229" s="7">
        <v>-6.1</v>
      </c>
      <c r="AM229" s="7">
        <v>-2.7</v>
      </c>
      <c r="AN229" s="7">
        <v>3.9</v>
      </c>
      <c r="AO229" s="7">
        <v>8</v>
      </c>
      <c r="AP229" s="7">
        <v>3.6</v>
      </c>
      <c r="AQ229" s="7">
        <v>2.6</v>
      </c>
      <c r="AR229" s="7">
        <v>20</v>
      </c>
      <c r="AS229" s="7">
        <v>12.9</v>
      </c>
      <c r="AT229" s="7">
        <v>6.2</v>
      </c>
      <c r="AU229" s="7">
        <v>5.5</v>
      </c>
      <c r="AV229" s="7">
        <v>18.920000000000002</v>
      </c>
      <c r="AW229" s="7">
        <v>3.5</v>
      </c>
      <c r="AX229" s="7">
        <v>37.4</v>
      </c>
      <c r="AY229" s="7">
        <v>59</v>
      </c>
      <c r="AZ229" s="7">
        <v>12.3</v>
      </c>
      <c r="BA229" s="7">
        <v>4.0999999999999996</v>
      </c>
      <c r="BB229" s="7">
        <v>9.5</v>
      </c>
      <c r="BC229" s="7">
        <v>-6.7</v>
      </c>
      <c r="BD229" s="7">
        <v>-13.9</v>
      </c>
      <c r="BE229" s="7">
        <v>-21.5</v>
      </c>
      <c r="BF229" s="7">
        <v>3.9</v>
      </c>
      <c r="BG229" s="7">
        <v>-3.4</v>
      </c>
      <c r="BH229" s="7">
        <v>4</v>
      </c>
      <c r="BI229" s="7">
        <v>-13.1</v>
      </c>
      <c r="BJ229" s="7">
        <v>8.3000000000000007</v>
      </c>
      <c r="BK229" s="7">
        <v>14.2</v>
      </c>
      <c r="BL229" s="7">
        <v>13.6</v>
      </c>
      <c r="BM229" s="7">
        <v>3.3</v>
      </c>
      <c r="BN229" s="7">
        <v>-14.4</v>
      </c>
      <c r="BO229" s="7">
        <v>7.2</v>
      </c>
      <c r="BP229" s="7">
        <v>8.4</v>
      </c>
      <c r="BQ229" s="7">
        <v>21.2</v>
      </c>
      <c r="BR229" s="7">
        <v>1.79</v>
      </c>
      <c r="BS229" s="7">
        <v>-18</v>
      </c>
      <c r="BT229" s="7">
        <v>-17.7</v>
      </c>
      <c r="BU229" s="7">
        <v>6.1</v>
      </c>
      <c r="BV229" s="7">
        <v>23.2</v>
      </c>
      <c r="BW229" s="7">
        <v>27.85</v>
      </c>
      <c r="BX229" s="7">
        <v>9.5</v>
      </c>
      <c r="BY229" s="7">
        <v>13.4</v>
      </c>
      <c r="BZ229" s="7">
        <v>-11.3</v>
      </c>
      <c r="CA229" s="7">
        <v>-9.4</v>
      </c>
      <c r="CB229" s="7">
        <v>21.6</v>
      </c>
      <c r="CC229" s="7">
        <v>9.5</v>
      </c>
      <c r="CD229" s="7">
        <v>14.2</v>
      </c>
      <c r="CE229" s="7">
        <v>18</v>
      </c>
      <c r="CF229" s="7">
        <v>57</v>
      </c>
      <c r="CG229" s="7">
        <v>101.87</v>
      </c>
      <c r="CH229" s="7">
        <v>6.4</v>
      </c>
      <c r="CI229" s="7">
        <v>17.2</v>
      </c>
      <c r="CJ229" s="7">
        <v>5.2</v>
      </c>
      <c r="CK229" s="7">
        <v>-7.8</v>
      </c>
      <c r="CL229" s="7">
        <v>1.3</v>
      </c>
      <c r="CM229" s="7">
        <v>2.2000000000000002</v>
      </c>
      <c r="CN229" s="7">
        <v>-8.3000000000000007</v>
      </c>
      <c r="CO229" s="7">
        <v>-6.8</v>
      </c>
      <c r="CP229" s="7">
        <v>-15.5</v>
      </c>
      <c r="CQ229" s="7">
        <v>19</v>
      </c>
      <c r="CR229" s="7">
        <v>10.6</v>
      </c>
      <c r="CS229" s="7">
        <v>7.6</v>
      </c>
      <c r="CT229" s="7">
        <v>0.6</v>
      </c>
      <c r="CU229" s="7">
        <v>7.9</v>
      </c>
      <c r="CV229" s="7">
        <v>8.1999999999999993</v>
      </c>
      <c r="CW229" s="7">
        <v>8.1608140000000002</v>
      </c>
      <c r="CX229" s="7">
        <v>7.9512780000000003</v>
      </c>
      <c r="CY229" s="7">
        <v>9.3172960000000007</v>
      </c>
      <c r="CZ229" s="7">
        <v>8.0407600000000006</v>
      </c>
      <c r="DA229" s="7">
        <v>9.0231060000000003</v>
      </c>
      <c r="DB229" s="7">
        <v>2.4369190000000001</v>
      </c>
      <c r="DC229" s="7">
        <v>2.2457479999999999</v>
      </c>
      <c r="DD229" s="7">
        <v>5.5</v>
      </c>
      <c r="DE229" s="7">
        <v>6.63</v>
      </c>
      <c r="DF229" s="7">
        <v>7.8</v>
      </c>
      <c r="DG229" s="7">
        <v>6.8</v>
      </c>
      <c r="DH229" s="7">
        <v>-13.03</v>
      </c>
      <c r="DI229" s="7">
        <v>-8.5</v>
      </c>
      <c r="DJ229" s="7">
        <v>5.47818</v>
      </c>
      <c r="DK229" s="7">
        <v>12.55</v>
      </c>
      <c r="DL229" s="7">
        <v>-1554.352261</v>
      </c>
      <c r="DM229" s="7">
        <v>30727.119999999999</v>
      </c>
      <c r="DN229" s="7">
        <v>3.6</v>
      </c>
      <c r="DO229" s="7">
        <v>1.5</v>
      </c>
      <c r="DP229" s="7">
        <v>8.1</v>
      </c>
      <c r="DQ229" s="7">
        <v>13.5</v>
      </c>
      <c r="DR229" s="7">
        <v>84.8</v>
      </c>
      <c r="DS229" s="7">
        <v>548.69000000000005</v>
      </c>
      <c r="DT229" s="7">
        <v>-2.2400000000000002</v>
      </c>
      <c r="DU229" s="7">
        <v>36.729999999999997</v>
      </c>
      <c r="DV229" s="7">
        <v>94.61</v>
      </c>
      <c r="DW229" s="7">
        <v>-111.55</v>
      </c>
      <c r="DX229" s="7">
        <v>7.15</v>
      </c>
      <c r="DY229" s="7">
        <v>-15.88</v>
      </c>
      <c r="DZ229" s="7">
        <v>10.259731</v>
      </c>
      <c r="EA229" s="7">
        <v>2.5499999999999998</v>
      </c>
      <c r="EB229" s="7">
        <v>2.5539999999999998</v>
      </c>
      <c r="EC229" s="7">
        <v>3.2374999999999998</v>
      </c>
      <c r="ED229" s="7">
        <v>3.2875000000000001</v>
      </c>
      <c r="EE229" s="7">
        <v>4.3099999999999996</v>
      </c>
      <c r="EF229" s="7">
        <v>2.6663000000000001</v>
      </c>
      <c r="EG229" s="7">
        <v>2.7</v>
      </c>
      <c r="EH229" s="7">
        <v>3.49</v>
      </c>
      <c r="EI229" s="7">
        <v>2.6537000000000002</v>
      </c>
      <c r="EJ229" s="7">
        <v>2.8018999999999998</v>
      </c>
      <c r="EK229" s="7">
        <v>2.9710999999999999</v>
      </c>
      <c r="EL229" s="7">
        <v>3.4060000000000001</v>
      </c>
      <c r="EM229" s="7">
        <v>1.9</v>
      </c>
      <c r="EN229" s="7">
        <v>0.9</v>
      </c>
      <c r="EO229" s="7">
        <v>100.3</v>
      </c>
      <c r="EP229" s="7">
        <v>6.4999999999999902</v>
      </c>
      <c r="EQ229" s="7">
        <v>3.5</v>
      </c>
      <c r="ER229" s="7">
        <v>5.8</v>
      </c>
      <c r="ES229" s="7">
        <v>7.7999999999999901</v>
      </c>
      <c r="ET229" s="7">
        <v>3.7</v>
      </c>
      <c r="EU229" s="7">
        <v>5.6999999999999904</v>
      </c>
      <c r="EV229" s="7">
        <v>6.4</v>
      </c>
      <c r="EW229" s="7">
        <v>5.8999999999999897</v>
      </c>
      <c r="EX229" s="7">
        <v>8.8000000000000007</v>
      </c>
      <c r="EY229" s="7">
        <v>6.1</v>
      </c>
      <c r="EZ229" s="7">
        <v>6.1999999999999904</v>
      </c>
      <c r="FA229" s="7">
        <v>1.7999999999999901</v>
      </c>
      <c r="FB229" s="7">
        <v>7.8999999999999897</v>
      </c>
      <c r="FC229" s="7">
        <v>6.1718999999999999</v>
      </c>
      <c r="FD229" s="7">
        <v>4.8130999999999897</v>
      </c>
      <c r="FE229" s="7">
        <v>8.5556999999999999</v>
      </c>
      <c r="FF229" s="7">
        <v>3.4738999999999902</v>
      </c>
      <c r="FG229" s="7">
        <v>333.746467</v>
      </c>
      <c r="FH229" s="7">
        <v>0.89183800000000102</v>
      </c>
      <c r="FI229" s="7">
        <v>146.73390599999999</v>
      </c>
      <c r="FJ229" s="7">
        <v>1.3086289999999901</v>
      </c>
      <c r="FK229" s="7">
        <v>-46.733905999999998</v>
      </c>
      <c r="FL229" s="7">
        <v>-0.41679100000000102</v>
      </c>
      <c r="FM229" s="7">
        <v>3.567402</v>
      </c>
      <c r="FN229" s="7">
        <v>-1.7113309999999899</v>
      </c>
      <c r="FO229" s="7">
        <v>-0.65456500000000095</v>
      </c>
      <c r="FP229" s="7">
        <v>1.8702559999999899</v>
      </c>
      <c r="FQ229" s="7">
        <v>21075.024249999999</v>
      </c>
      <c r="FR229" s="7">
        <v>239.3</v>
      </c>
      <c r="FS229" s="7">
        <v>52.1</v>
      </c>
      <c r="FT229" s="7">
        <v>151</v>
      </c>
      <c r="FU229" s="7">
        <v>36.200000000000003</v>
      </c>
      <c r="FV229" s="7">
        <v>16.2</v>
      </c>
      <c r="FW229" s="7">
        <v>20</v>
      </c>
      <c r="FX229" s="7">
        <v>59.4</v>
      </c>
      <c r="FY229" s="7">
        <v>59.7</v>
      </c>
      <c r="FZ229" s="7">
        <v>7.8</v>
      </c>
      <c r="GA229" s="7">
        <v>6.8</v>
      </c>
    </row>
    <row r="230" spans="1:183" x14ac:dyDescent="0.3">
      <c r="A230" s="6">
        <v>43496</v>
      </c>
      <c r="B230" s="7">
        <v>6.7977530000000002</v>
      </c>
      <c r="C230" s="9">
        <f>2/3*C229+1/3*C232</f>
        <v>3.9333333333333331</v>
      </c>
      <c r="D230" s="9">
        <f t="shared" ref="D230:H230" si="242">2/3*D229+1/3*D232</f>
        <v>6.6666666666666661</v>
      </c>
      <c r="E230" s="9">
        <f t="shared" si="242"/>
        <v>8.966666666666665</v>
      </c>
      <c r="F230" s="9">
        <f t="shared" si="242"/>
        <v>3.9666666666666668</v>
      </c>
      <c r="G230" s="9">
        <f t="shared" si="242"/>
        <v>7.9999999999999991</v>
      </c>
      <c r="H230" s="9">
        <f t="shared" si="242"/>
        <v>2.5333333333333332</v>
      </c>
      <c r="I230" s="9">
        <f>2/3*I229+1/3*I232</f>
        <v>9.9333333333333318</v>
      </c>
      <c r="J230" s="7">
        <v>0.45</v>
      </c>
      <c r="K230" s="9">
        <f>2/3*K229+1/3*K232</f>
        <v>5.9333333333333327</v>
      </c>
      <c r="L230" s="9">
        <f>L229/2+L231/2</f>
        <v>7.9799999999999995</v>
      </c>
      <c r="M230" s="9">
        <f t="shared" ref="M230:P230" si="243">M229/2+M231/2</f>
        <v>-12.445</v>
      </c>
      <c r="N230" s="9">
        <f t="shared" si="243"/>
        <v>7.09</v>
      </c>
      <c r="O230" s="9">
        <f t="shared" si="243"/>
        <v>13.994999999999999</v>
      </c>
      <c r="P230" s="9">
        <f t="shared" si="243"/>
        <v>8.2749999999999986</v>
      </c>
      <c r="Q230" s="7">
        <v>8.1999999999999993</v>
      </c>
      <c r="R230" s="7">
        <v>15.4</v>
      </c>
      <c r="S230" s="7">
        <v>6.2</v>
      </c>
      <c r="T230" s="7">
        <v>24.6</v>
      </c>
      <c r="U230" s="9">
        <f>2/3*U229+1/3*U232</f>
        <v>3.3666666666666663</v>
      </c>
      <c r="V230" s="9">
        <f t="shared" ref="V230:X230" si="244">V229/2+V231/2</f>
        <v>10.399999999999999</v>
      </c>
      <c r="W230" s="9">
        <f t="shared" si="244"/>
        <v>6.5500000000000007</v>
      </c>
      <c r="X230" s="9">
        <f t="shared" si="244"/>
        <v>6.8000000000000007</v>
      </c>
      <c r="Y230" s="7">
        <v>49.5</v>
      </c>
      <c r="Z230" s="7">
        <v>50.9</v>
      </c>
      <c r="AA230" s="7">
        <v>54.7</v>
      </c>
      <c r="AB230" s="7">
        <v>48.3</v>
      </c>
      <c r="AC230" s="7">
        <v>53.6</v>
      </c>
      <c r="AD230" s="9">
        <f t="shared" ref="AD230:BU230" si="245">AD229/2+AD231/2</f>
        <v>9.33</v>
      </c>
      <c r="AE230" s="9">
        <f t="shared" si="245"/>
        <v>6</v>
      </c>
      <c r="AF230" s="9">
        <f t="shared" si="245"/>
        <v>6.45</v>
      </c>
      <c r="AG230" s="9">
        <f t="shared" si="245"/>
        <v>-5.75</v>
      </c>
      <c r="AH230" s="9">
        <f t="shared" si="245"/>
        <v>4.75</v>
      </c>
      <c r="AI230" s="9">
        <f t="shared" si="245"/>
        <v>-11.3</v>
      </c>
      <c r="AJ230" s="9">
        <f t="shared" si="245"/>
        <v>3.25</v>
      </c>
      <c r="AK230" s="9">
        <f t="shared" si="245"/>
        <v>7.55</v>
      </c>
      <c r="AL230" s="9">
        <f t="shared" si="245"/>
        <v>-1.8499999999999999</v>
      </c>
      <c r="AM230" s="9">
        <f t="shared" si="245"/>
        <v>16.7</v>
      </c>
      <c r="AN230" s="9">
        <f t="shared" si="245"/>
        <v>2.25</v>
      </c>
      <c r="AO230" s="9">
        <f t="shared" si="245"/>
        <v>6.7</v>
      </c>
      <c r="AP230" s="9">
        <f t="shared" si="245"/>
        <v>4.5</v>
      </c>
      <c r="AQ230" s="9">
        <f t="shared" si="245"/>
        <v>1.45</v>
      </c>
      <c r="AR230" s="9">
        <f t="shared" si="245"/>
        <v>17.25</v>
      </c>
      <c r="AS230" s="9">
        <f t="shared" si="245"/>
        <v>8.3000000000000007</v>
      </c>
      <c r="AT230" s="9">
        <f t="shared" si="245"/>
        <v>5.85</v>
      </c>
      <c r="AU230" s="9">
        <f t="shared" si="245"/>
        <v>6</v>
      </c>
      <c r="AV230" s="9">
        <f t="shared" si="245"/>
        <v>22.94</v>
      </c>
      <c r="AW230" s="9">
        <f t="shared" si="245"/>
        <v>2.8</v>
      </c>
      <c r="AX230" s="9">
        <f t="shared" si="245"/>
        <v>34.15</v>
      </c>
      <c r="AY230" s="9">
        <f t="shared" si="245"/>
        <v>63</v>
      </c>
      <c r="AZ230" s="9">
        <f t="shared" si="245"/>
        <v>8.15</v>
      </c>
      <c r="BA230" s="9">
        <f t="shared" si="245"/>
        <v>22.75</v>
      </c>
      <c r="BB230" s="9">
        <f t="shared" si="245"/>
        <v>7.7</v>
      </c>
      <c r="BC230" s="9">
        <f t="shared" si="245"/>
        <v>-4.05</v>
      </c>
      <c r="BD230" s="9">
        <f t="shared" si="245"/>
        <v>-12</v>
      </c>
      <c r="BE230" s="9">
        <f t="shared" si="245"/>
        <v>-22.6</v>
      </c>
      <c r="BF230" s="9">
        <f t="shared" si="245"/>
        <v>5.7</v>
      </c>
      <c r="BG230" s="9">
        <f t="shared" si="245"/>
        <v>-5.15</v>
      </c>
      <c r="BH230" s="9">
        <f t="shared" si="245"/>
        <v>7.45</v>
      </c>
      <c r="BI230" s="9">
        <f t="shared" si="245"/>
        <v>-5.75</v>
      </c>
      <c r="BJ230" s="9">
        <f t="shared" si="245"/>
        <v>9.4499999999999993</v>
      </c>
      <c r="BK230" s="9">
        <f t="shared" si="245"/>
        <v>3.8999999999999995</v>
      </c>
      <c r="BL230" s="9">
        <f t="shared" si="245"/>
        <v>9.35</v>
      </c>
      <c r="BM230" s="9">
        <f t="shared" si="245"/>
        <v>1.45</v>
      </c>
      <c r="BN230" s="9">
        <f t="shared" si="245"/>
        <v>-17.45</v>
      </c>
      <c r="BO230" s="9">
        <f t="shared" si="245"/>
        <v>11</v>
      </c>
      <c r="BP230" s="9">
        <f t="shared" si="245"/>
        <v>2.6500000000000004</v>
      </c>
      <c r="BQ230" s="9">
        <f t="shared" si="245"/>
        <v>18.649999999999999</v>
      </c>
      <c r="BR230" s="9">
        <f t="shared" si="245"/>
        <v>2.145</v>
      </c>
      <c r="BS230" s="9">
        <f t="shared" si="245"/>
        <v>-13.7</v>
      </c>
      <c r="BT230" s="9">
        <f t="shared" si="245"/>
        <v>-6.3999999999999995</v>
      </c>
      <c r="BU230" s="9">
        <f t="shared" si="245"/>
        <v>7.75</v>
      </c>
      <c r="BV230" s="7">
        <v>2.8</v>
      </c>
      <c r="BW230" s="7">
        <v>-14.91</v>
      </c>
      <c r="BX230" s="9">
        <f t="shared" ref="BX230:CF230" si="246">BX229/2+BX231/2</f>
        <v>10.55</v>
      </c>
      <c r="BY230" s="9">
        <f t="shared" si="246"/>
        <v>15.7</v>
      </c>
      <c r="BZ230" s="9">
        <f t="shared" si="246"/>
        <v>-4.4000000000000004</v>
      </c>
      <c r="CA230" s="9">
        <f t="shared" si="246"/>
        <v>-9.1999999999999993</v>
      </c>
      <c r="CB230" s="9">
        <f t="shared" si="246"/>
        <v>12.3</v>
      </c>
      <c r="CC230" s="9">
        <f t="shared" si="246"/>
        <v>10.55</v>
      </c>
      <c r="CD230" s="9">
        <f t="shared" si="246"/>
        <v>-9.9500000000000011</v>
      </c>
      <c r="CE230" s="9">
        <f t="shared" si="246"/>
        <v>2.4500000000000002</v>
      </c>
      <c r="CF230" s="9">
        <f t="shared" si="246"/>
        <v>45.75</v>
      </c>
      <c r="CG230" s="7">
        <v>100.58</v>
      </c>
      <c r="CH230" s="9">
        <f t="shared" ref="CH230:CQ230" si="247">CH229/2+CH231/2</f>
        <v>4.25</v>
      </c>
      <c r="CI230" s="9">
        <f t="shared" si="247"/>
        <v>11.6</v>
      </c>
      <c r="CJ230" s="9">
        <f t="shared" si="247"/>
        <v>6</v>
      </c>
      <c r="CK230" s="9">
        <f t="shared" si="247"/>
        <v>-9.85</v>
      </c>
      <c r="CL230" s="9">
        <f t="shared" si="247"/>
        <v>-1.1499999999999999</v>
      </c>
      <c r="CM230" s="9">
        <f t="shared" si="247"/>
        <v>-0.5</v>
      </c>
      <c r="CN230" s="9">
        <f t="shared" si="247"/>
        <v>-12</v>
      </c>
      <c r="CO230" s="9">
        <f t="shared" si="247"/>
        <v>-10.199999999999999</v>
      </c>
      <c r="CP230" s="9">
        <f t="shared" si="247"/>
        <v>-11.3</v>
      </c>
      <c r="CQ230" s="9">
        <f t="shared" si="247"/>
        <v>11.8</v>
      </c>
      <c r="CR230" s="7">
        <v>10.8</v>
      </c>
      <c r="CS230" s="7">
        <v>7.7</v>
      </c>
      <c r="CT230" s="7">
        <v>0.4</v>
      </c>
      <c r="CU230" s="7">
        <v>8</v>
      </c>
      <c r="CV230" s="7">
        <v>8.1999999999999993</v>
      </c>
      <c r="CW230" s="9">
        <f t="shared" ref="CW230:DA230" si="248">CW229/2+CW231/2</f>
        <v>8.1804069999999989</v>
      </c>
      <c r="CX230" s="9">
        <f t="shared" si="248"/>
        <v>7.9756390000000001</v>
      </c>
      <c r="CY230" s="9">
        <f t="shared" si="248"/>
        <v>9.2086480000000002</v>
      </c>
      <c r="CZ230" s="9">
        <f t="shared" si="248"/>
        <v>8.0203799999999994</v>
      </c>
      <c r="DA230" s="9">
        <f t="shared" si="248"/>
        <v>9.3615530000000007</v>
      </c>
      <c r="DB230" s="9">
        <f t="shared" ref="DB230:DE230" si="249">DB229/2+DB231/2</f>
        <v>2.9684594999999998</v>
      </c>
      <c r="DC230" s="9">
        <f t="shared" si="249"/>
        <v>2.722874</v>
      </c>
      <c r="DD230" s="9">
        <f t="shared" si="249"/>
        <v>6.8</v>
      </c>
      <c r="DE230" s="9">
        <f t="shared" si="249"/>
        <v>6.88</v>
      </c>
      <c r="DF230" s="9">
        <f>2/3*DF229+1/3*DF232</f>
        <v>7.8333333333333321</v>
      </c>
      <c r="DG230" s="9">
        <f>2/3*DG229+1/3*DG232</f>
        <v>6.5666666666666664</v>
      </c>
      <c r="DH230" s="7">
        <v>-15.76</v>
      </c>
      <c r="DI230" s="9">
        <f t="shared" ref="DI230" si="250">DI229/2+DI231/2</f>
        <v>-5.65</v>
      </c>
      <c r="DJ230" s="7">
        <v>109.28</v>
      </c>
      <c r="DK230" s="7">
        <v>4.4800000000000004</v>
      </c>
      <c r="DL230" s="7">
        <v>-1545.2995759999999</v>
      </c>
      <c r="DM230" s="7">
        <v>30879.24</v>
      </c>
      <c r="DN230" s="7">
        <v>17.2</v>
      </c>
      <c r="DO230" s="7">
        <v>0.4</v>
      </c>
      <c r="DP230" s="7">
        <v>8.4</v>
      </c>
      <c r="DQ230" s="7">
        <v>13.4</v>
      </c>
      <c r="DR230" s="7">
        <v>11.38</v>
      </c>
      <c r="DS230" s="7">
        <v>94.49</v>
      </c>
      <c r="DT230" s="7">
        <v>9.16</v>
      </c>
      <c r="DU230" s="7">
        <v>9.7799999999999994</v>
      </c>
      <c r="DV230" s="7">
        <v>44.94</v>
      </c>
      <c r="DW230" s="7">
        <v>-15.28</v>
      </c>
      <c r="DX230" s="7">
        <v>-1869.68</v>
      </c>
      <c r="DY230" s="7">
        <v>-45.59</v>
      </c>
      <c r="DZ230" s="7">
        <v>10.851788000000001</v>
      </c>
      <c r="EA230" s="7">
        <v>2.5499999999999998</v>
      </c>
      <c r="EB230" s="7">
        <v>2.238</v>
      </c>
      <c r="EC230" s="7">
        <v>2.8633000000000002</v>
      </c>
      <c r="ED230" s="7">
        <v>2.8675000000000002</v>
      </c>
      <c r="EE230" s="7">
        <v>4.3099999999999996</v>
      </c>
      <c r="EF230" s="7">
        <v>2.605</v>
      </c>
      <c r="EG230" s="7">
        <v>2.5825</v>
      </c>
      <c r="EH230" s="7">
        <v>2.5625</v>
      </c>
      <c r="EI230" s="7">
        <v>2.5253999999999999</v>
      </c>
      <c r="EJ230" s="7">
        <v>2.6440000000000001</v>
      </c>
      <c r="EK230" s="7">
        <v>2.8325</v>
      </c>
      <c r="EL230" s="7">
        <v>3.0975000000000001</v>
      </c>
      <c r="EM230" s="7">
        <v>1.7</v>
      </c>
      <c r="EN230" s="7">
        <v>0.1</v>
      </c>
      <c r="EO230" s="7">
        <v>99.5</v>
      </c>
      <c r="EP230" s="7">
        <v>6.43333333333333</v>
      </c>
      <c r="EQ230" s="7">
        <v>3.2333333333333298</v>
      </c>
      <c r="ER230" s="7">
        <v>5.6333333333333302</v>
      </c>
      <c r="ES230" s="7">
        <v>7.6</v>
      </c>
      <c r="ET230" s="7">
        <v>3.43333333333333</v>
      </c>
      <c r="EU230" s="7">
        <v>5.5333333333333297</v>
      </c>
      <c r="EV230" s="7">
        <v>6.2</v>
      </c>
      <c r="EW230" s="7">
        <v>5.8333333333333304</v>
      </c>
      <c r="EX230" s="7">
        <v>8.1333333333333293</v>
      </c>
      <c r="EY230" s="7">
        <v>5.8</v>
      </c>
      <c r="EZ230" s="7">
        <v>6.3</v>
      </c>
      <c r="FA230" s="7">
        <v>1.93333333333333</v>
      </c>
      <c r="FB230" s="7">
        <v>7.43333333333333</v>
      </c>
      <c r="FC230" s="7">
        <v>5.9870000000000001</v>
      </c>
      <c r="FD230" s="7">
        <v>4.6372999999999998</v>
      </c>
      <c r="FE230" s="7">
        <v>8.2390666666666608</v>
      </c>
      <c r="FF230" s="7">
        <v>3.4639333333333302</v>
      </c>
      <c r="FG230" s="7">
        <v>400.55166133333302</v>
      </c>
      <c r="FH230" s="7">
        <v>1.1477216666666601</v>
      </c>
      <c r="FI230" s="7">
        <v>111.737164333333</v>
      </c>
      <c r="FJ230" s="7">
        <v>1.1033299999999999</v>
      </c>
      <c r="FK230" s="7">
        <v>-11.7371643333333</v>
      </c>
      <c r="FL230" s="7">
        <v>4.4391666666667003E-2</v>
      </c>
      <c r="FM230" s="7">
        <v>3.08015033333333</v>
      </c>
      <c r="FN230" s="7">
        <v>-1.7979290000000001</v>
      </c>
      <c r="FO230" s="7">
        <v>-0.28451700000000002</v>
      </c>
      <c r="FP230" s="7">
        <v>1.71695366666666</v>
      </c>
      <c r="FQ230" s="7">
        <v>20436.42928</v>
      </c>
      <c r="FR230" s="7">
        <v>241.06666666666601</v>
      </c>
      <c r="FS230" s="7">
        <v>52.466666666666598</v>
      </c>
      <c r="FT230" s="7">
        <v>152.166666666666</v>
      </c>
      <c r="FU230" s="7">
        <v>36.433333333333302</v>
      </c>
      <c r="FV230" s="7">
        <v>16.100000000000001</v>
      </c>
      <c r="FW230" s="7">
        <v>20.3333333333333</v>
      </c>
      <c r="FX230" s="7">
        <v>59.366666666666603</v>
      </c>
      <c r="FY230" s="7">
        <v>59.2</v>
      </c>
      <c r="FZ230" s="7">
        <v>7.8333333333333304</v>
      </c>
      <c r="GA230" s="7">
        <v>6.5666666666666602</v>
      </c>
    </row>
    <row r="231" spans="1:183" x14ac:dyDescent="0.3">
      <c r="A231" s="6">
        <v>43524</v>
      </c>
      <c r="B231" s="7">
        <v>3.3607170000000002</v>
      </c>
      <c r="C231" s="9">
        <f>1/3*C229+2/3*C232</f>
        <v>4.2666666666666666</v>
      </c>
      <c r="D231" s="9">
        <f t="shared" ref="D231:H231" si="251">1/3*D229+2/3*D232</f>
        <v>7.833333333333333</v>
      </c>
      <c r="E231" s="9">
        <f t="shared" si="251"/>
        <v>8.3333333333333321</v>
      </c>
      <c r="F231" s="9">
        <f t="shared" si="251"/>
        <v>4.333333333333333</v>
      </c>
      <c r="G231" s="9">
        <f t="shared" si="251"/>
        <v>9</v>
      </c>
      <c r="H231" s="9">
        <f t="shared" si="251"/>
        <v>3.3666666666666663</v>
      </c>
      <c r="I231" s="9">
        <f>1/3*I229+2/3*I232</f>
        <v>12.066666666666665</v>
      </c>
      <c r="J231" s="7">
        <v>0.47</v>
      </c>
      <c r="K231" s="9">
        <f>1/3*K229+2/3*K232</f>
        <v>5.6666666666666661</v>
      </c>
      <c r="L231" s="7">
        <v>7.18</v>
      </c>
      <c r="M231" s="7">
        <v>6.7</v>
      </c>
      <c r="N231" s="7">
        <v>6.53</v>
      </c>
      <c r="O231" s="7">
        <v>8.18</v>
      </c>
      <c r="P231" s="7">
        <v>8.26</v>
      </c>
      <c r="Q231" s="7">
        <v>-2.2000000000000002</v>
      </c>
      <c r="R231" s="7">
        <v>11.6</v>
      </c>
      <c r="S231" s="7">
        <v>-1.6</v>
      </c>
      <c r="T231" s="7">
        <v>4.7</v>
      </c>
      <c r="U231" s="9">
        <f>1/3*U229+2/3*U232</f>
        <v>8.6333333333333329</v>
      </c>
      <c r="V231" s="7">
        <v>12.2</v>
      </c>
      <c r="W231" s="7">
        <v>5.9</v>
      </c>
      <c r="X231" s="7">
        <v>6.2</v>
      </c>
      <c r="Y231" s="7">
        <v>49.2</v>
      </c>
      <c r="Z231" s="7">
        <v>49.5</v>
      </c>
      <c r="AA231" s="7">
        <v>54.3</v>
      </c>
      <c r="AB231" s="7">
        <v>49.9</v>
      </c>
      <c r="AC231" s="7">
        <v>51.1</v>
      </c>
      <c r="AD231" s="7">
        <v>7.08</v>
      </c>
      <c r="AE231" s="7">
        <v>6.1</v>
      </c>
      <c r="AF231" s="7">
        <v>6.4</v>
      </c>
      <c r="AG231" s="7">
        <v>0</v>
      </c>
      <c r="AH231" s="7">
        <v>3.4</v>
      </c>
      <c r="AI231" s="7">
        <v>-13.3</v>
      </c>
      <c r="AJ231" s="7">
        <v>3.3</v>
      </c>
      <c r="AK231" s="7">
        <v>15</v>
      </c>
      <c r="AL231" s="7">
        <v>2.4</v>
      </c>
      <c r="AM231" s="7">
        <v>36.1</v>
      </c>
      <c r="AN231" s="7">
        <v>0.6</v>
      </c>
      <c r="AO231" s="7">
        <v>5.4</v>
      </c>
      <c r="AP231" s="7">
        <v>5.4</v>
      </c>
      <c r="AQ231" s="7">
        <v>0.3</v>
      </c>
      <c r="AR231" s="7">
        <v>14.5</v>
      </c>
      <c r="AS231" s="7">
        <v>3.7</v>
      </c>
      <c r="AT231" s="7">
        <v>5.5</v>
      </c>
      <c r="AU231" s="7">
        <v>6.5</v>
      </c>
      <c r="AV231" s="7">
        <v>26.96</v>
      </c>
      <c r="AW231" s="7">
        <v>2.1</v>
      </c>
      <c r="AX231" s="7">
        <v>30.9</v>
      </c>
      <c r="AY231" s="7">
        <v>67</v>
      </c>
      <c r="AZ231" s="7">
        <v>4</v>
      </c>
      <c r="BA231" s="7">
        <v>41.4</v>
      </c>
      <c r="BB231" s="7">
        <v>5.9</v>
      </c>
      <c r="BC231" s="7">
        <v>-1.4</v>
      </c>
      <c r="BD231" s="7">
        <v>-10.1</v>
      </c>
      <c r="BE231" s="7">
        <v>-23.7</v>
      </c>
      <c r="BF231" s="7">
        <v>7.5</v>
      </c>
      <c r="BG231" s="7">
        <v>-6.9</v>
      </c>
      <c r="BH231" s="7">
        <v>10.9</v>
      </c>
      <c r="BI231" s="7">
        <v>1.6</v>
      </c>
      <c r="BJ231" s="7">
        <v>10.6</v>
      </c>
      <c r="BK231" s="7">
        <v>-6.4</v>
      </c>
      <c r="BL231" s="7">
        <v>5.0999999999999996</v>
      </c>
      <c r="BM231" s="7">
        <v>-0.4</v>
      </c>
      <c r="BN231" s="7">
        <v>-20.5</v>
      </c>
      <c r="BO231" s="7">
        <v>14.8</v>
      </c>
      <c r="BP231" s="7">
        <v>-3.1</v>
      </c>
      <c r="BQ231" s="7">
        <v>16.100000000000001</v>
      </c>
      <c r="BR231" s="7">
        <v>2.5</v>
      </c>
      <c r="BS231" s="7">
        <v>-9.4</v>
      </c>
      <c r="BT231" s="7">
        <v>4.9000000000000004</v>
      </c>
      <c r="BU231" s="7">
        <v>9.4</v>
      </c>
      <c r="BV231" s="7">
        <v>3.3</v>
      </c>
      <c r="BW231" s="7">
        <v>7.48</v>
      </c>
      <c r="BX231" s="7">
        <v>11.6</v>
      </c>
      <c r="BY231" s="7">
        <v>18</v>
      </c>
      <c r="BZ231" s="7">
        <v>2.5</v>
      </c>
      <c r="CA231" s="7">
        <v>-9</v>
      </c>
      <c r="CB231" s="7">
        <v>3</v>
      </c>
      <c r="CC231" s="7">
        <v>11.6</v>
      </c>
      <c r="CD231" s="7">
        <v>-34.1</v>
      </c>
      <c r="CE231" s="7">
        <v>-13.1</v>
      </c>
      <c r="CF231" s="7">
        <v>34.5</v>
      </c>
      <c r="CG231" s="7">
        <v>100.81</v>
      </c>
      <c r="CH231" s="7">
        <v>2.1</v>
      </c>
      <c r="CI231" s="7">
        <v>6</v>
      </c>
      <c r="CJ231" s="7">
        <v>6.8</v>
      </c>
      <c r="CK231" s="7">
        <v>-11.9</v>
      </c>
      <c r="CL231" s="7">
        <v>-3.6</v>
      </c>
      <c r="CM231" s="7">
        <v>-3.2</v>
      </c>
      <c r="CN231" s="7">
        <v>-15.7</v>
      </c>
      <c r="CO231" s="7">
        <v>-13.6</v>
      </c>
      <c r="CP231" s="7">
        <v>-7.1</v>
      </c>
      <c r="CQ231" s="7">
        <v>4.5999999999999996</v>
      </c>
      <c r="CR231" s="7">
        <v>11.1</v>
      </c>
      <c r="CS231" s="7">
        <v>7.8</v>
      </c>
      <c r="CT231" s="7">
        <v>0.3</v>
      </c>
      <c r="CU231" s="7">
        <v>8.1999999999999993</v>
      </c>
      <c r="CV231" s="7">
        <v>8.3000000000000007</v>
      </c>
      <c r="CW231" s="7">
        <v>8.1999999999999993</v>
      </c>
      <c r="CX231" s="7">
        <v>8</v>
      </c>
      <c r="CY231" s="7">
        <v>9.1</v>
      </c>
      <c r="CZ231" s="7">
        <v>8</v>
      </c>
      <c r="DA231" s="7">
        <v>9.6999999999999993</v>
      </c>
      <c r="DB231" s="7">
        <v>3.5</v>
      </c>
      <c r="DC231" s="7">
        <v>3.2</v>
      </c>
      <c r="DD231" s="7">
        <v>8.1</v>
      </c>
      <c r="DE231" s="7">
        <v>7.13</v>
      </c>
      <c r="DF231" s="9">
        <f>1/3*DF229+2/3*DF232</f>
        <v>7.8666666666666663</v>
      </c>
      <c r="DG231" s="9">
        <f>1/3*DG229+2/3*DG232</f>
        <v>6.333333333333333</v>
      </c>
      <c r="DH231" s="7">
        <v>-13.77</v>
      </c>
      <c r="DI231" s="7">
        <v>-2.8</v>
      </c>
      <c r="DJ231" s="7">
        <v>-90.81</v>
      </c>
      <c r="DK231" s="7">
        <v>-3.5</v>
      </c>
      <c r="DL231" s="7">
        <v>-1384.3933910000001</v>
      </c>
      <c r="DM231" s="7">
        <v>30901.8</v>
      </c>
      <c r="DN231" s="7">
        <v>-2.4</v>
      </c>
      <c r="DO231" s="7">
        <v>2</v>
      </c>
      <c r="DP231" s="7">
        <v>8</v>
      </c>
      <c r="DQ231" s="7">
        <v>13.4</v>
      </c>
      <c r="DR231" s="7">
        <v>5.54</v>
      </c>
      <c r="DS231" s="7">
        <v>48.17</v>
      </c>
      <c r="DT231" s="7">
        <v>-25.01</v>
      </c>
      <c r="DU231" s="7">
        <v>-125.66</v>
      </c>
      <c r="DV231" s="7">
        <v>12</v>
      </c>
      <c r="DW231" s="7">
        <v>-535.07000000000005</v>
      </c>
      <c r="DX231" s="7">
        <v>-50</v>
      </c>
      <c r="DY231" s="7">
        <v>-161.32</v>
      </c>
      <c r="DZ231" s="7">
        <v>10.645690999999999</v>
      </c>
      <c r="EA231" s="7">
        <v>2.5499999999999998</v>
      </c>
      <c r="EB231" s="7">
        <v>2.5840000000000001</v>
      </c>
      <c r="EC231" s="7">
        <v>2.7454000000000001</v>
      </c>
      <c r="ED231" s="7">
        <v>2.8115999999999999</v>
      </c>
      <c r="EE231" s="7">
        <v>4.3099999999999996</v>
      </c>
      <c r="EF231" s="7">
        <v>2.605</v>
      </c>
      <c r="EG231" s="7">
        <v>2.5888</v>
      </c>
      <c r="EH231" s="7">
        <v>2.5911</v>
      </c>
      <c r="EI231" s="7">
        <v>2.6111</v>
      </c>
      <c r="EJ231" s="7">
        <v>2.7839</v>
      </c>
      <c r="EK231" s="7">
        <v>2.9575999999999998</v>
      </c>
      <c r="EL231" s="7">
        <v>2.9756999999999998</v>
      </c>
      <c r="EM231" s="7">
        <v>1.5</v>
      </c>
      <c r="EN231" s="7">
        <v>0.1</v>
      </c>
      <c r="EO231" s="7">
        <v>99.7</v>
      </c>
      <c r="EP231" s="7">
        <v>6.36666666666666</v>
      </c>
      <c r="EQ231" s="7">
        <v>2.9666666666666601</v>
      </c>
      <c r="ER231" s="7">
        <v>5.4666666666666597</v>
      </c>
      <c r="ES231" s="7">
        <v>7.4</v>
      </c>
      <c r="ET231" s="7">
        <v>3.1666666666666599</v>
      </c>
      <c r="EU231" s="7">
        <v>5.36666666666666</v>
      </c>
      <c r="EV231" s="7">
        <v>6</v>
      </c>
      <c r="EW231" s="7">
        <v>5.7666666666666604</v>
      </c>
      <c r="EX231" s="7">
        <v>7.4666666666666597</v>
      </c>
      <c r="EY231" s="7">
        <v>5.5</v>
      </c>
      <c r="EZ231" s="7">
        <v>6.4</v>
      </c>
      <c r="FA231" s="7">
        <v>2.0666666666666602</v>
      </c>
      <c r="FB231" s="7">
        <v>6.9666666666666597</v>
      </c>
      <c r="FC231" s="7">
        <v>5.8021000000000003</v>
      </c>
      <c r="FD231" s="7">
        <v>4.4615</v>
      </c>
      <c r="FE231" s="7">
        <v>7.9224333333333297</v>
      </c>
      <c r="FF231" s="7">
        <v>3.45396666666666</v>
      </c>
      <c r="FG231" s="7">
        <v>467.35685566666598</v>
      </c>
      <c r="FH231" s="7">
        <v>1.40360533333333</v>
      </c>
      <c r="FI231" s="7">
        <v>76.740422666666603</v>
      </c>
      <c r="FJ231" s="7">
        <v>0.89803100000000002</v>
      </c>
      <c r="FK231" s="7">
        <v>23.259577333333301</v>
      </c>
      <c r="FL231" s="7">
        <v>0.50557433333333401</v>
      </c>
      <c r="FM231" s="7">
        <v>2.59289866666666</v>
      </c>
      <c r="FN231" s="7">
        <v>-1.8845270000000001</v>
      </c>
      <c r="FO231" s="7">
        <v>8.5530999999999996E-2</v>
      </c>
      <c r="FP231" s="7">
        <v>1.56365133333333</v>
      </c>
      <c r="FQ231" s="7">
        <v>19797.834309999998</v>
      </c>
      <c r="FR231" s="7">
        <v>242.833333333333</v>
      </c>
      <c r="FS231" s="7">
        <v>52.8333333333333</v>
      </c>
      <c r="FT231" s="7">
        <v>153.333333333333</v>
      </c>
      <c r="FU231" s="7">
        <v>36.6666666666666</v>
      </c>
      <c r="FV231" s="7">
        <v>16</v>
      </c>
      <c r="FW231" s="7">
        <v>20.6666666666666</v>
      </c>
      <c r="FX231" s="7">
        <v>59.3333333333333</v>
      </c>
      <c r="FY231" s="7">
        <v>58.7</v>
      </c>
      <c r="FZ231" s="7">
        <v>7.86666666666666</v>
      </c>
      <c r="GA231" s="7">
        <v>6.3333333333333304</v>
      </c>
    </row>
    <row r="232" spans="1:183" x14ac:dyDescent="0.3">
      <c r="A232" s="6">
        <v>43555</v>
      </c>
      <c r="B232" s="7">
        <v>8.5</v>
      </c>
      <c r="C232" s="7">
        <v>4.5999999999999996</v>
      </c>
      <c r="D232" s="7">
        <v>9</v>
      </c>
      <c r="E232" s="7">
        <v>7.7</v>
      </c>
      <c r="F232" s="7">
        <v>4.7</v>
      </c>
      <c r="G232" s="7">
        <v>10</v>
      </c>
      <c r="H232" s="7">
        <v>4.2</v>
      </c>
      <c r="I232" s="7">
        <v>14.2</v>
      </c>
      <c r="J232" s="7">
        <v>0.83</v>
      </c>
      <c r="K232" s="7">
        <v>5.4</v>
      </c>
      <c r="L232" s="7">
        <v>7.5</v>
      </c>
      <c r="M232" s="7">
        <v>3.87</v>
      </c>
      <c r="N232" s="7">
        <v>6.31</v>
      </c>
      <c r="O232" s="7">
        <v>9.94</v>
      </c>
      <c r="P232" s="7">
        <v>10.6</v>
      </c>
      <c r="Q232" s="7">
        <v>2.2999999999999998</v>
      </c>
      <c r="R232" s="7">
        <v>0.9</v>
      </c>
      <c r="S232" s="7">
        <v>0.7</v>
      </c>
      <c r="T232" s="7">
        <v>-10.8</v>
      </c>
      <c r="U232" s="7">
        <v>13.9</v>
      </c>
      <c r="V232" s="7">
        <v>6.5</v>
      </c>
      <c r="W232" s="7">
        <v>3.2</v>
      </c>
      <c r="X232" s="7">
        <v>0.3</v>
      </c>
      <c r="Y232" s="7">
        <v>50.5</v>
      </c>
      <c r="Z232" s="7">
        <v>52.7</v>
      </c>
      <c r="AA232" s="7">
        <v>54.8</v>
      </c>
      <c r="AB232" s="7">
        <v>50.8</v>
      </c>
      <c r="AC232" s="7">
        <v>54.4</v>
      </c>
      <c r="AD232" s="7">
        <v>8.0500000000000007</v>
      </c>
      <c r="AE232" s="7">
        <v>6.3</v>
      </c>
      <c r="AF232" s="7">
        <v>6.4</v>
      </c>
      <c r="AG232" s="7">
        <v>2.8</v>
      </c>
      <c r="AH232" s="7">
        <v>8.6999999999999993</v>
      </c>
      <c r="AI232" s="7">
        <v>1.4</v>
      </c>
      <c r="AJ232" s="7">
        <v>5</v>
      </c>
      <c r="AK232" s="7">
        <v>6.1</v>
      </c>
      <c r="AL232" s="7">
        <v>3.3</v>
      </c>
      <c r="AM232" s="7">
        <v>17</v>
      </c>
      <c r="AN232" s="7">
        <v>2.7</v>
      </c>
      <c r="AO232" s="7">
        <v>9.9</v>
      </c>
      <c r="AP232" s="7">
        <v>5.6</v>
      </c>
      <c r="AQ232" s="7">
        <v>-0.8</v>
      </c>
      <c r="AR232" s="7">
        <v>16.100000000000001</v>
      </c>
      <c r="AS232" s="7">
        <v>3</v>
      </c>
      <c r="AT232" s="7">
        <v>4.2</v>
      </c>
      <c r="AU232" s="7">
        <v>7.5</v>
      </c>
      <c r="AV232" s="7">
        <v>23.37</v>
      </c>
      <c r="AW232" s="7">
        <v>2.4</v>
      </c>
      <c r="AX232" s="7">
        <v>32.6</v>
      </c>
      <c r="AY232" s="7">
        <v>65</v>
      </c>
      <c r="AZ232" s="7">
        <v>2.8</v>
      </c>
      <c r="BA232" s="7">
        <v>14.8</v>
      </c>
      <c r="BB232" s="7">
        <v>4.5999999999999996</v>
      </c>
      <c r="BC232" s="7">
        <v>0.7</v>
      </c>
      <c r="BD232" s="7">
        <v>-8.3000000000000007</v>
      </c>
      <c r="BE232" s="7">
        <v>-19.2</v>
      </c>
      <c r="BF232" s="7">
        <v>6.5</v>
      </c>
      <c r="BG232" s="7">
        <v>-8.6</v>
      </c>
      <c r="BH232" s="7">
        <v>25.3</v>
      </c>
      <c r="BI232" s="7">
        <v>2.2999999999999998</v>
      </c>
      <c r="BJ232" s="7">
        <v>11.4</v>
      </c>
      <c r="BK232" s="7">
        <v>7.3</v>
      </c>
      <c r="BL232" s="7">
        <v>7.7</v>
      </c>
      <c r="BM232" s="7">
        <v>1</v>
      </c>
      <c r="BN232" s="7">
        <v>-11.1</v>
      </c>
      <c r="BO232" s="7">
        <v>14.7</v>
      </c>
      <c r="BP232" s="7">
        <v>3.4</v>
      </c>
      <c r="BQ232" s="7">
        <v>22.7</v>
      </c>
      <c r="BR232" s="7">
        <v>2.95</v>
      </c>
      <c r="BS232" s="7">
        <v>-21.5</v>
      </c>
      <c r="BT232" s="7">
        <v>2.2999999999999998</v>
      </c>
      <c r="BU232" s="7">
        <v>7.9</v>
      </c>
      <c r="BV232" s="7">
        <v>4.9000000000000004</v>
      </c>
      <c r="BW232" s="7">
        <v>10.02</v>
      </c>
      <c r="BX232" s="7">
        <v>11.8</v>
      </c>
      <c r="BY232" s="7">
        <v>17.3</v>
      </c>
      <c r="BZ232" s="7">
        <v>-2.6</v>
      </c>
      <c r="CA232" s="7">
        <v>-9.9</v>
      </c>
      <c r="CB232" s="7">
        <v>9.9</v>
      </c>
      <c r="CC232" s="7">
        <v>11.8</v>
      </c>
      <c r="CD232" s="7">
        <v>-33.1</v>
      </c>
      <c r="CE232" s="7">
        <v>-27</v>
      </c>
      <c r="CF232" s="7">
        <v>32.6</v>
      </c>
      <c r="CG232" s="7">
        <v>101.01</v>
      </c>
      <c r="CH232" s="7">
        <v>5.9</v>
      </c>
      <c r="CI232" s="7">
        <v>11.9</v>
      </c>
      <c r="CJ232" s="7">
        <v>8.1999999999999993</v>
      </c>
      <c r="CK232" s="7">
        <v>-10.8</v>
      </c>
      <c r="CL232" s="7">
        <v>-0.9</v>
      </c>
      <c r="CM232" s="7">
        <v>-0.6</v>
      </c>
      <c r="CN232" s="7">
        <v>-11.1</v>
      </c>
      <c r="CO232" s="7">
        <v>-6.9</v>
      </c>
      <c r="CP232" s="7">
        <v>-8.1</v>
      </c>
      <c r="CQ232" s="7">
        <v>8.1999999999999993</v>
      </c>
      <c r="CR232" s="7">
        <v>11.3</v>
      </c>
      <c r="CS232" s="7">
        <v>7.9</v>
      </c>
      <c r="CT232" s="7">
        <v>0.5</v>
      </c>
      <c r="CU232" s="7">
        <v>8.1999999999999993</v>
      </c>
      <c r="CV232" s="7">
        <v>8.4</v>
      </c>
      <c r="CW232" s="7">
        <v>8.6999999999999993</v>
      </c>
      <c r="CX232" s="7">
        <v>8.5</v>
      </c>
      <c r="CY232" s="7">
        <v>9.4</v>
      </c>
      <c r="CZ232" s="7">
        <v>8.6</v>
      </c>
      <c r="DA232" s="7">
        <v>9.5</v>
      </c>
      <c r="DB232" s="7">
        <v>5.0999999999999996</v>
      </c>
      <c r="DC232" s="7">
        <v>5</v>
      </c>
      <c r="DD232" s="7">
        <v>7.5</v>
      </c>
      <c r="DE232" s="7">
        <v>6.66</v>
      </c>
      <c r="DF232" s="7">
        <v>7.9</v>
      </c>
      <c r="DG232" s="7">
        <v>6.1</v>
      </c>
      <c r="DH232" s="7">
        <v>-5.18</v>
      </c>
      <c r="DI232" s="7">
        <v>-4.4000000000000004</v>
      </c>
      <c r="DJ232" s="7">
        <v>641.37</v>
      </c>
      <c r="DK232" s="7">
        <v>-1.21</v>
      </c>
      <c r="DL232" s="7">
        <v>-1373.5066890000001</v>
      </c>
      <c r="DM232" s="7">
        <v>30987.61</v>
      </c>
      <c r="DN232" s="7">
        <v>3.1</v>
      </c>
      <c r="DO232" s="7">
        <v>4.5999999999999996</v>
      </c>
      <c r="DP232" s="7">
        <v>8.6</v>
      </c>
      <c r="DQ232" s="7">
        <v>13.7</v>
      </c>
      <c r="DR232" s="7">
        <v>50.89</v>
      </c>
      <c r="DS232" s="7">
        <v>205.36</v>
      </c>
      <c r="DT232" s="7">
        <v>33.31</v>
      </c>
      <c r="DU232" s="7">
        <v>55.38</v>
      </c>
      <c r="DV232" s="7">
        <v>88.55</v>
      </c>
      <c r="DW232" s="7">
        <v>13.91</v>
      </c>
      <c r="DX232" s="7">
        <v>64.73</v>
      </c>
      <c r="DY232" s="7">
        <v>44.27</v>
      </c>
      <c r="DZ232" s="7">
        <v>11.162117</v>
      </c>
      <c r="EA232" s="7">
        <v>2.5499999999999998</v>
      </c>
      <c r="EB232" s="7">
        <v>2.4860000000000002</v>
      </c>
      <c r="EC232" s="7">
        <v>2.89</v>
      </c>
      <c r="ED232" s="7">
        <v>2.7555000000000001</v>
      </c>
      <c r="EE232" s="7">
        <v>4.3099999999999996</v>
      </c>
      <c r="EF232" s="7">
        <v>2.6532</v>
      </c>
      <c r="EG232" s="7">
        <v>2.625</v>
      </c>
      <c r="EH232" s="7">
        <v>2.6143999999999998</v>
      </c>
      <c r="EI232" s="7">
        <v>2.6135999999999999</v>
      </c>
      <c r="EJ232" s="7">
        <v>2.7292000000000001</v>
      </c>
      <c r="EK232" s="7">
        <v>2.9297</v>
      </c>
      <c r="EL232" s="7">
        <v>3.0417000000000001</v>
      </c>
      <c r="EM232" s="7">
        <v>2.2999999999999998</v>
      </c>
      <c r="EN232" s="7">
        <v>0.4</v>
      </c>
      <c r="EO232" s="7">
        <v>100.6</v>
      </c>
      <c r="EP232" s="7">
        <v>6.2999999999999901</v>
      </c>
      <c r="EQ232" s="7">
        <v>2.69999999999999</v>
      </c>
      <c r="ER232" s="7">
        <v>5.2999999999999901</v>
      </c>
      <c r="ES232" s="7">
        <v>7.2</v>
      </c>
      <c r="ET232" s="7">
        <v>2.8999999999999901</v>
      </c>
      <c r="EU232" s="7">
        <v>5.1999999999999904</v>
      </c>
      <c r="EV232" s="7">
        <v>5.8</v>
      </c>
      <c r="EW232" s="7">
        <v>5.6999999999999904</v>
      </c>
      <c r="EX232" s="7">
        <v>6.7999999999999901</v>
      </c>
      <c r="EY232" s="7">
        <v>5.2</v>
      </c>
      <c r="EZ232" s="7">
        <v>6.5</v>
      </c>
      <c r="FA232" s="7">
        <v>2.19999999999999</v>
      </c>
      <c r="FB232" s="7">
        <v>6.4999999999999902</v>
      </c>
      <c r="FC232" s="7">
        <v>5.6172000000000004</v>
      </c>
      <c r="FD232" s="7">
        <v>4.2857000000000003</v>
      </c>
      <c r="FE232" s="7">
        <v>7.6058000000000003</v>
      </c>
      <c r="FF232" s="7">
        <v>3.4439999999999902</v>
      </c>
      <c r="FG232" s="7">
        <v>534.16205000000002</v>
      </c>
      <c r="FH232" s="7">
        <v>1.659489</v>
      </c>
      <c r="FI232" s="7">
        <v>41.743681000000002</v>
      </c>
      <c r="FJ232" s="7">
        <v>0.69273200000000001</v>
      </c>
      <c r="FK232" s="7">
        <v>58.256318999999998</v>
      </c>
      <c r="FL232" s="7">
        <v>0.96675700000000098</v>
      </c>
      <c r="FM232" s="7">
        <v>2.1056469999999901</v>
      </c>
      <c r="FN232" s="7">
        <v>-1.971125</v>
      </c>
      <c r="FO232" s="7">
        <v>0.45557900000000001</v>
      </c>
      <c r="FP232" s="7">
        <v>1.4103490000000001</v>
      </c>
      <c r="FQ232" s="7">
        <v>19159.23934</v>
      </c>
      <c r="FR232" s="7">
        <v>244.6</v>
      </c>
      <c r="FS232" s="7">
        <v>53.2</v>
      </c>
      <c r="FT232" s="7">
        <v>154.5</v>
      </c>
      <c r="FU232" s="7">
        <v>36.9</v>
      </c>
      <c r="FV232" s="7">
        <v>15.9</v>
      </c>
      <c r="FW232" s="7">
        <v>20.999999999999901</v>
      </c>
      <c r="FX232" s="7">
        <v>59.3</v>
      </c>
      <c r="FY232" s="7">
        <v>58.2</v>
      </c>
      <c r="FZ232" s="7">
        <v>7.8999999999999897</v>
      </c>
      <c r="GA232" s="7">
        <v>6.1</v>
      </c>
    </row>
    <row r="233" spans="1:183" x14ac:dyDescent="0.3">
      <c r="A233" s="6">
        <v>43585</v>
      </c>
      <c r="B233" s="7">
        <v>5.4</v>
      </c>
      <c r="C233" s="7">
        <v>2.9</v>
      </c>
      <c r="D233" s="7">
        <v>5.3</v>
      </c>
      <c r="E233" s="7">
        <v>9.5</v>
      </c>
      <c r="F233" s="7">
        <v>6</v>
      </c>
      <c r="G233" s="7">
        <v>6.3</v>
      </c>
      <c r="H233" s="7">
        <v>2.5</v>
      </c>
      <c r="I233" s="7">
        <v>5.0999999999999996</v>
      </c>
      <c r="J233" s="7">
        <v>0.25</v>
      </c>
      <c r="K233" s="7">
        <v>3.8</v>
      </c>
      <c r="L233" s="7">
        <v>5.84</v>
      </c>
      <c r="M233" s="7">
        <v>4.22</v>
      </c>
      <c r="N233" s="7">
        <v>4.0199999999999996</v>
      </c>
      <c r="O233" s="7">
        <v>10.48</v>
      </c>
      <c r="P233" s="7">
        <v>10.48</v>
      </c>
      <c r="Q233" s="7">
        <v>10</v>
      </c>
      <c r="R233" s="7">
        <v>5.7</v>
      </c>
      <c r="S233" s="7">
        <v>9.1</v>
      </c>
      <c r="T233" s="7">
        <v>1.2</v>
      </c>
      <c r="U233" s="7">
        <v>-3.7</v>
      </c>
      <c r="V233" s="7">
        <v>1.8</v>
      </c>
      <c r="W233" s="7">
        <v>4.7</v>
      </c>
      <c r="X233" s="7">
        <v>4.9000000000000004</v>
      </c>
      <c r="Y233" s="7">
        <v>50.1</v>
      </c>
      <c r="Z233" s="7">
        <v>52.1</v>
      </c>
      <c r="AA233" s="7">
        <v>54.3</v>
      </c>
      <c r="AB233" s="7">
        <v>50.2</v>
      </c>
      <c r="AC233" s="7">
        <v>54.5</v>
      </c>
      <c r="AD233" s="7">
        <v>8.94</v>
      </c>
      <c r="AE233" s="7">
        <v>6.1</v>
      </c>
      <c r="AF233" s="7">
        <v>6.2</v>
      </c>
      <c r="AG233" s="7">
        <v>0.7</v>
      </c>
      <c r="AH233" s="7">
        <v>4.5999999999999996</v>
      </c>
      <c r="AI233" s="7">
        <v>8.3000000000000007</v>
      </c>
      <c r="AJ233" s="7">
        <v>6.2</v>
      </c>
      <c r="AK233" s="7">
        <v>5.2</v>
      </c>
      <c r="AL233" s="7">
        <v>2.7</v>
      </c>
      <c r="AM233" s="7">
        <v>19.2</v>
      </c>
      <c r="AN233" s="7">
        <v>3.2</v>
      </c>
      <c r="AO233" s="7">
        <v>13.9</v>
      </c>
      <c r="AP233" s="7">
        <v>5.5</v>
      </c>
      <c r="AQ233" s="7">
        <v>-1.4</v>
      </c>
      <c r="AR233" s="7">
        <v>15.2</v>
      </c>
      <c r="AS233" s="7">
        <v>-0.1</v>
      </c>
      <c r="AT233" s="7">
        <v>2.8</v>
      </c>
      <c r="AU233" s="7">
        <v>7.9</v>
      </c>
      <c r="AV233" s="7">
        <v>21.97</v>
      </c>
      <c r="AW233" s="7">
        <v>2.4</v>
      </c>
      <c r="AX233" s="7">
        <v>32.799999999999997</v>
      </c>
      <c r="AY233" s="7">
        <v>64.7</v>
      </c>
      <c r="AZ233" s="7">
        <v>0.1</v>
      </c>
      <c r="BA233" s="7">
        <v>25.7</v>
      </c>
      <c r="BB233" s="7">
        <v>2.5</v>
      </c>
      <c r="BC233" s="7">
        <v>0.5</v>
      </c>
      <c r="BD233" s="7">
        <v>-9.1999999999999993</v>
      </c>
      <c r="BE233" s="7">
        <v>-23.5</v>
      </c>
      <c r="BF233" s="7">
        <v>6.5</v>
      </c>
      <c r="BG233" s="7">
        <v>-9</v>
      </c>
      <c r="BH233" s="7">
        <v>18.7</v>
      </c>
      <c r="BI233" s="7">
        <v>11.2</v>
      </c>
      <c r="BJ233" s="7">
        <v>11.5</v>
      </c>
      <c r="BK233" s="7">
        <v>9</v>
      </c>
      <c r="BL233" s="7">
        <v>8.1999999999999993</v>
      </c>
      <c r="BM233" s="7">
        <v>1.1000000000000001</v>
      </c>
      <c r="BN233" s="7">
        <v>-9.6999999999999993</v>
      </c>
      <c r="BO233" s="7">
        <v>15.9</v>
      </c>
      <c r="BP233" s="7">
        <v>5</v>
      </c>
      <c r="BQ233" s="7">
        <v>22.7</v>
      </c>
      <c r="BR233" s="7">
        <v>2.97</v>
      </c>
      <c r="BS233" s="7">
        <v>7.2</v>
      </c>
      <c r="BT233" s="7">
        <v>-5.6</v>
      </c>
      <c r="BU233" s="7">
        <v>6.1</v>
      </c>
      <c r="BV233" s="7">
        <v>2.8</v>
      </c>
      <c r="BW233" s="7">
        <v>-6.45</v>
      </c>
      <c r="BX233" s="7">
        <v>11.9</v>
      </c>
      <c r="BY233" s="7">
        <v>16.8</v>
      </c>
      <c r="BZ233" s="7">
        <v>-2.4</v>
      </c>
      <c r="CA233" s="7">
        <v>-9.8000000000000007</v>
      </c>
      <c r="CB233" s="7">
        <v>12.2</v>
      </c>
      <c r="CC233" s="7">
        <v>11.9</v>
      </c>
      <c r="CD233" s="7">
        <v>-33.799999999999997</v>
      </c>
      <c r="CE233" s="7">
        <v>-33.5</v>
      </c>
      <c r="CF233" s="7">
        <v>29.7</v>
      </c>
      <c r="CG233" s="7">
        <v>101.14</v>
      </c>
      <c r="CH233" s="7">
        <v>8.9</v>
      </c>
      <c r="CI233" s="7">
        <v>13.1</v>
      </c>
      <c r="CJ233" s="7">
        <v>8.8000000000000007</v>
      </c>
      <c r="CK233" s="7">
        <v>-10.3</v>
      </c>
      <c r="CL233" s="7">
        <v>-0.3</v>
      </c>
      <c r="CM233" s="7">
        <v>0.4</v>
      </c>
      <c r="CN233" s="7">
        <v>-12.4</v>
      </c>
      <c r="CO233" s="7">
        <v>-8.8000000000000007</v>
      </c>
      <c r="CP233" s="7">
        <v>-9.8000000000000007</v>
      </c>
      <c r="CQ233" s="7">
        <v>11.4</v>
      </c>
      <c r="CR233" s="7">
        <v>11.4</v>
      </c>
      <c r="CS233" s="7">
        <v>7.9</v>
      </c>
      <c r="CT233" s="7">
        <v>0.8</v>
      </c>
      <c r="CU233" s="7">
        <v>8.3000000000000007</v>
      </c>
      <c r="CV233" s="7">
        <v>8.4</v>
      </c>
      <c r="CW233" s="7">
        <v>7.2</v>
      </c>
      <c r="CX233" s="7">
        <v>7.1</v>
      </c>
      <c r="CY233" s="7">
        <v>7.8</v>
      </c>
      <c r="CZ233" s="7">
        <v>7</v>
      </c>
      <c r="DA233" s="7">
        <v>8.5</v>
      </c>
      <c r="DB233" s="7">
        <v>2</v>
      </c>
      <c r="DC233" s="7">
        <v>1.8</v>
      </c>
      <c r="DD233" s="7">
        <v>4.8</v>
      </c>
      <c r="DE233" s="7">
        <v>5.0999999999999996</v>
      </c>
      <c r="DF233" s="9">
        <f>2/3*DF232+1/3*DF235</f>
        <v>7.9333333333333336</v>
      </c>
      <c r="DG233" s="9">
        <f>2/3*DG232+1/3*DG235</f>
        <v>6.1999999999999993</v>
      </c>
      <c r="DH233" s="7">
        <v>-14.61</v>
      </c>
      <c r="DI233" s="7">
        <v>-2.1</v>
      </c>
      <c r="DJ233" s="7">
        <v>-50.13</v>
      </c>
      <c r="DK233" s="7">
        <v>-0.72</v>
      </c>
      <c r="DL233" s="7">
        <v>-1622.6967139999999</v>
      </c>
      <c r="DM233" s="7">
        <v>30949.53</v>
      </c>
      <c r="DN233" s="7">
        <v>3.5</v>
      </c>
      <c r="DO233" s="7">
        <v>2.9</v>
      </c>
      <c r="DP233" s="7">
        <v>8.5</v>
      </c>
      <c r="DQ233" s="7">
        <v>13.5</v>
      </c>
      <c r="DR233" s="7">
        <v>-13.56</v>
      </c>
      <c r="DS233" s="7">
        <v>-38.020000000000003</v>
      </c>
      <c r="DT233" s="7">
        <v>-14.89</v>
      </c>
      <c r="DU233" s="7">
        <v>-0.49</v>
      </c>
      <c r="DV233" s="7">
        <v>-39.380000000000003</v>
      </c>
      <c r="DW233" s="7">
        <v>-51.31</v>
      </c>
      <c r="DX233" s="7">
        <v>-131.85</v>
      </c>
      <c r="DY233" s="7">
        <v>-25.57</v>
      </c>
      <c r="DZ233" s="7">
        <v>10.805548</v>
      </c>
      <c r="EA233" s="7">
        <v>2.5499999999999998</v>
      </c>
      <c r="EB233" s="7">
        <v>2.0859999999999999</v>
      </c>
      <c r="EC233" s="7">
        <v>2.8769</v>
      </c>
      <c r="ED233" s="7">
        <v>3.0706000000000002</v>
      </c>
      <c r="EE233" s="7">
        <v>4.3099999999999996</v>
      </c>
      <c r="EF233" s="7">
        <v>2.8170000000000002</v>
      </c>
      <c r="EG233" s="7">
        <v>2.8300999999999998</v>
      </c>
      <c r="EH233" s="7">
        <v>2.8532999999999999</v>
      </c>
      <c r="EI233" s="7">
        <v>2.8384</v>
      </c>
      <c r="EJ233" s="7">
        <v>2.9950000000000001</v>
      </c>
      <c r="EK233" s="7">
        <v>3.1739000000000002</v>
      </c>
      <c r="EL233" s="7">
        <v>3.1785999999999999</v>
      </c>
      <c r="EM233" s="7">
        <v>2.5</v>
      </c>
      <c r="EN233" s="7">
        <v>0.9</v>
      </c>
      <c r="EO233" s="7">
        <v>101.1</v>
      </c>
      <c r="EP233" s="7">
        <v>6.2</v>
      </c>
      <c r="EQ233" s="7">
        <v>2.9</v>
      </c>
      <c r="ER233" s="7">
        <v>5.0999999999999996</v>
      </c>
      <c r="ES233" s="7">
        <v>7.2</v>
      </c>
      <c r="ET233" s="7">
        <v>3.0666666666666602</v>
      </c>
      <c r="EU233" s="7">
        <v>5.0333333333333297</v>
      </c>
      <c r="EV233" s="7">
        <v>5.43333333333333</v>
      </c>
      <c r="EW233" s="7">
        <v>5.7666666666666604</v>
      </c>
      <c r="EX233" s="7">
        <v>6.7333333333333298</v>
      </c>
      <c r="EY233" s="7">
        <v>5.3333333333333304</v>
      </c>
      <c r="EZ233" s="7">
        <v>6.7</v>
      </c>
      <c r="FA233" s="7">
        <v>2.1666666666666599</v>
      </c>
      <c r="FB233" s="7">
        <v>6.5333333333333297</v>
      </c>
      <c r="FC233" s="7">
        <v>5.4031666666666602</v>
      </c>
      <c r="FD233" s="7">
        <v>4.1655666666666598</v>
      </c>
      <c r="FE233" s="7">
        <v>7.3444666666666603</v>
      </c>
      <c r="FF233" s="7">
        <v>3.27043333333333</v>
      </c>
      <c r="FG233" s="7">
        <v>381.89168000000001</v>
      </c>
      <c r="FH233" s="7">
        <v>1.17907133333333</v>
      </c>
      <c r="FI233" s="7">
        <v>113.209013666666</v>
      </c>
      <c r="FJ233" s="7">
        <v>0.64815133333333297</v>
      </c>
      <c r="FK233" s="7">
        <v>-13.2090136666666</v>
      </c>
      <c r="FL233" s="7">
        <v>0.53092033333333299</v>
      </c>
      <c r="FM233" s="7">
        <v>2.3088393333333301</v>
      </c>
      <c r="FN233" s="7">
        <v>-1.9332136666666599</v>
      </c>
      <c r="FO233" s="7">
        <v>0.16290299999999999</v>
      </c>
      <c r="FP233" s="7">
        <v>1.18982266666666</v>
      </c>
      <c r="FQ233" s="7">
        <v>19458.5360933333</v>
      </c>
      <c r="FR233" s="7">
        <v>244.96666666666599</v>
      </c>
      <c r="FS233" s="7">
        <v>53.566666666666599</v>
      </c>
      <c r="FT233" s="7">
        <v>154.19999999999999</v>
      </c>
      <c r="FU233" s="7">
        <v>37.200000000000003</v>
      </c>
      <c r="FV233" s="7">
        <v>16</v>
      </c>
      <c r="FW233" s="7">
        <v>21.2</v>
      </c>
      <c r="FX233" s="7">
        <v>58.733333333333299</v>
      </c>
      <c r="FY233" s="7">
        <v>58</v>
      </c>
      <c r="FZ233" s="7">
        <v>7.93333333333333</v>
      </c>
      <c r="GA233" s="7">
        <v>6.2</v>
      </c>
    </row>
    <row r="234" spans="1:183" x14ac:dyDescent="0.3">
      <c r="A234" s="6">
        <v>43616</v>
      </c>
      <c r="B234" s="7">
        <v>5</v>
      </c>
      <c r="C234" s="7">
        <v>3.9</v>
      </c>
      <c r="D234" s="7">
        <v>5</v>
      </c>
      <c r="E234" s="7">
        <v>5.9</v>
      </c>
      <c r="F234" s="7">
        <v>3.7</v>
      </c>
      <c r="G234" s="7">
        <v>6.6</v>
      </c>
      <c r="H234" s="7">
        <v>-0.3</v>
      </c>
      <c r="I234" s="7">
        <v>7.8</v>
      </c>
      <c r="J234" s="7">
        <v>0.5</v>
      </c>
      <c r="K234" s="7">
        <v>0.2</v>
      </c>
      <c r="L234" s="7">
        <v>2.35</v>
      </c>
      <c r="M234" s="7">
        <v>2.19</v>
      </c>
      <c r="N234" s="7">
        <v>0.74</v>
      </c>
      <c r="O234" s="7">
        <v>6.84</v>
      </c>
      <c r="P234" s="7">
        <v>6.85</v>
      </c>
      <c r="Q234" s="7">
        <v>6.8</v>
      </c>
      <c r="R234" s="7">
        <v>14.8</v>
      </c>
      <c r="S234" s="7">
        <v>4.9000000000000004</v>
      </c>
      <c r="T234" s="7">
        <v>8.6</v>
      </c>
      <c r="U234" s="7">
        <v>1.1000000000000001</v>
      </c>
      <c r="V234" s="7">
        <v>4.5</v>
      </c>
      <c r="W234" s="7">
        <v>4.2</v>
      </c>
      <c r="X234" s="7">
        <v>4.0999999999999996</v>
      </c>
      <c r="Y234" s="7">
        <v>49.4</v>
      </c>
      <c r="Z234" s="7">
        <v>51.7</v>
      </c>
      <c r="AA234" s="7">
        <v>54.3</v>
      </c>
      <c r="AB234" s="7">
        <v>50.2</v>
      </c>
      <c r="AC234" s="7">
        <v>52.7</v>
      </c>
      <c r="AD234" s="7">
        <v>6.76</v>
      </c>
      <c r="AE234" s="7">
        <v>5.6</v>
      </c>
      <c r="AF234" s="7">
        <v>5.8</v>
      </c>
      <c r="AG234" s="7">
        <v>2</v>
      </c>
      <c r="AH234" s="7">
        <v>2.8</v>
      </c>
      <c r="AI234" s="7">
        <v>5.7</v>
      </c>
      <c r="AJ234" s="7">
        <v>5.0999999999999996</v>
      </c>
      <c r="AK234" s="7">
        <v>5.3</v>
      </c>
      <c r="AL234" s="7">
        <v>2.7</v>
      </c>
      <c r="AM234" s="7">
        <v>31.6</v>
      </c>
      <c r="AN234" s="7">
        <v>2.2000000000000002</v>
      </c>
      <c r="AO234" s="7">
        <v>11.7</v>
      </c>
      <c r="AP234" s="7">
        <v>5.4</v>
      </c>
      <c r="AQ234" s="7">
        <v>-2.2000000000000002</v>
      </c>
      <c r="AR234" s="7">
        <v>13.7</v>
      </c>
      <c r="AS234" s="7">
        <v>-2.2999999999999998</v>
      </c>
      <c r="AT234" s="7">
        <v>3.2</v>
      </c>
      <c r="AU234" s="7">
        <v>7.1</v>
      </c>
      <c r="AV234" s="7">
        <v>21.18</v>
      </c>
      <c r="AW234" s="7">
        <v>2.68</v>
      </c>
      <c r="AX234" s="7">
        <v>33.619999999999997</v>
      </c>
      <c r="AY234" s="7">
        <v>63.7</v>
      </c>
      <c r="AZ234" s="7">
        <v>-2.7</v>
      </c>
      <c r="BA234" s="7">
        <v>26.1</v>
      </c>
      <c r="BB234" s="7">
        <v>2.7</v>
      </c>
      <c r="BC234" s="7">
        <v>0.8</v>
      </c>
      <c r="BD234" s="7">
        <v>-9.8000000000000007</v>
      </c>
      <c r="BE234" s="7">
        <v>-23.3</v>
      </c>
      <c r="BF234" s="7">
        <v>5</v>
      </c>
      <c r="BG234" s="7">
        <v>-8.3000000000000007</v>
      </c>
      <c r="BH234" s="7">
        <v>10.6</v>
      </c>
      <c r="BI234" s="7">
        <v>15.8</v>
      </c>
      <c r="BJ234" s="7">
        <v>10.9</v>
      </c>
      <c r="BK234" s="7">
        <v>12.7</v>
      </c>
      <c r="BL234" s="7">
        <v>10.8</v>
      </c>
      <c r="BM234" s="7">
        <v>1.4</v>
      </c>
      <c r="BN234" s="7">
        <v>-10.7</v>
      </c>
      <c r="BO234" s="7">
        <v>15.4</v>
      </c>
      <c r="BP234" s="7">
        <v>5.2</v>
      </c>
      <c r="BQ234" s="7">
        <v>20</v>
      </c>
      <c r="BR234" s="7">
        <v>2.6</v>
      </c>
      <c r="BS234" s="7">
        <v>-11</v>
      </c>
      <c r="BT234" s="7">
        <v>-12.5</v>
      </c>
      <c r="BU234" s="7">
        <v>5.3</v>
      </c>
      <c r="BV234" s="7">
        <v>4.5999999999999996</v>
      </c>
      <c r="BW234" s="7">
        <v>-19.579999999999998</v>
      </c>
      <c r="BX234" s="7">
        <v>11.2</v>
      </c>
      <c r="BY234" s="7">
        <v>16.3</v>
      </c>
      <c r="BZ234" s="7">
        <v>-3.6</v>
      </c>
      <c r="CA234" s="7">
        <v>-9.6999999999999993</v>
      </c>
      <c r="CB234" s="7">
        <v>9.6999999999999993</v>
      </c>
      <c r="CC234" s="7">
        <v>11.2</v>
      </c>
      <c r="CD234" s="7">
        <v>-33.200000000000003</v>
      </c>
      <c r="CE234" s="7">
        <v>-35.6</v>
      </c>
      <c r="CF234" s="7">
        <v>27.2</v>
      </c>
      <c r="CG234" s="7">
        <v>101.06</v>
      </c>
      <c r="CH234" s="7">
        <v>7.6</v>
      </c>
      <c r="CI234" s="7">
        <v>10.5</v>
      </c>
      <c r="CJ234" s="7">
        <v>8.8000000000000007</v>
      </c>
      <c r="CK234" s="7">
        <v>-12.4</v>
      </c>
      <c r="CL234" s="7">
        <v>-1.6</v>
      </c>
      <c r="CM234" s="7">
        <v>-0.7</v>
      </c>
      <c r="CN234" s="7">
        <v>-12.2</v>
      </c>
      <c r="CO234" s="7">
        <v>-12.9</v>
      </c>
      <c r="CP234" s="7">
        <v>-10.3</v>
      </c>
      <c r="CQ234" s="7">
        <v>9.1</v>
      </c>
      <c r="CR234" s="7">
        <v>11.3</v>
      </c>
      <c r="CS234" s="7">
        <v>7.7</v>
      </c>
      <c r="CT234" s="7">
        <v>0.3</v>
      </c>
      <c r="CU234" s="7">
        <v>8.1</v>
      </c>
      <c r="CV234" s="7">
        <v>8.1999999999999993</v>
      </c>
      <c r="CW234" s="7">
        <v>8.6</v>
      </c>
      <c r="CX234" s="7">
        <v>8.5</v>
      </c>
      <c r="CY234" s="7">
        <v>9</v>
      </c>
      <c r="CZ234" s="7">
        <v>8.5</v>
      </c>
      <c r="DA234" s="7">
        <v>9.4</v>
      </c>
      <c r="DB234" s="7">
        <v>5.0999999999999996</v>
      </c>
      <c r="DC234" s="7">
        <v>5</v>
      </c>
      <c r="DD234" s="7">
        <v>7.1</v>
      </c>
      <c r="DE234" s="7">
        <v>6.4</v>
      </c>
      <c r="DF234" s="9">
        <f>1/3*DF232+2/3*DF235</f>
        <v>7.9666666666666668</v>
      </c>
      <c r="DG234" s="9">
        <f>1/3*DG232+2/3*DG235</f>
        <v>6.3</v>
      </c>
      <c r="DH234" s="7">
        <v>-16.399999999999999</v>
      </c>
      <c r="DI234" s="7">
        <v>2.1</v>
      </c>
      <c r="DJ234" s="7">
        <v>75.72</v>
      </c>
      <c r="DK234" s="7">
        <v>-1.28</v>
      </c>
      <c r="DL234" s="7">
        <v>-1512.354259</v>
      </c>
      <c r="DM234" s="7">
        <v>31010.04</v>
      </c>
      <c r="DN234" s="7">
        <v>4.3</v>
      </c>
      <c r="DO234" s="7">
        <v>3.4</v>
      </c>
      <c r="DP234" s="7">
        <v>8.5</v>
      </c>
      <c r="DQ234" s="7">
        <v>13.4</v>
      </c>
      <c r="DR234" s="7">
        <v>2.61</v>
      </c>
      <c r="DS234" s="7">
        <v>39.159999999999997</v>
      </c>
      <c r="DT234" s="7">
        <v>-9.4700000000000006</v>
      </c>
      <c r="DU234" s="7">
        <v>7.85</v>
      </c>
      <c r="DV234" s="7">
        <v>-0.59</v>
      </c>
      <c r="DW234" s="7">
        <v>-6.15</v>
      </c>
      <c r="DX234" s="7">
        <v>749.64</v>
      </c>
      <c r="DY234" s="7">
        <v>25.56</v>
      </c>
      <c r="DZ234" s="7">
        <v>11.025001</v>
      </c>
      <c r="EA234" s="7">
        <v>2.5499999999999998</v>
      </c>
      <c r="EB234" s="7">
        <v>2.194</v>
      </c>
      <c r="EC234" s="7">
        <v>2.9085999999999999</v>
      </c>
      <c r="ED234" s="7">
        <v>3.1867000000000001</v>
      </c>
      <c r="EE234" s="7">
        <v>4.3099999999999996</v>
      </c>
      <c r="EF234" s="7">
        <v>2.6145</v>
      </c>
      <c r="EG234" s="7">
        <v>2.7450000000000001</v>
      </c>
      <c r="EH234" s="7">
        <v>2.7458999999999998</v>
      </c>
      <c r="EI234" s="7">
        <v>2.7656000000000001</v>
      </c>
      <c r="EJ234" s="7">
        <v>2.8932000000000002</v>
      </c>
      <c r="EK234" s="7">
        <v>3.0522</v>
      </c>
      <c r="EL234" s="7">
        <v>3.0567000000000002</v>
      </c>
      <c r="EM234" s="7">
        <v>2.7</v>
      </c>
      <c r="EN234" s="7">
        <v>0.6</v>
      </c>
      <c r="EO234" s="7">
        <v>100.7</v>
      </c>
      <c r="EP234" s="7">
        <v>6.1</v>
      </c>
      <c r="EQ234" s="7">
        <v>3.1</v>
      </c>
      <c r="ER234" s="7">
        <v>4.9000000000000004</v>
      </c>
      <c r="ES234" s="7">
        <v>7.2</v>
      </c>
      <c r="ET234" s="7">
        <v>3.2333333333333298</v>
      </c>
      <c r="EU234" s="7">
        <v>4.86666666666666</v>
      </c>
      <c r="EV234" s="7">
        <v>5.0666666666666602</v>
      </c>
      <c r="EW234" s="7">
        <v>5.8333333333333304</v>
      </c>
      <c r="EX234" s="7">
        <v>6.6666666666666599</v>
      </c>
      <c r="EY234" s="7">
        <v>5.4666666666666597</v>
      </c>
      <c r="EZ234" s="7">
        <v>6.9</v>
      </c>
      <c r="FA234" s="7">
        <v>2.1333333333333302</v>
      </c>
      <c r="FB234" s="7">
        <v>6.5666666666666602</v>
      </c>
      <c r="FC234" s="7">
        <v>5.1891333333333298</v>
      </c>
      <c r="FD234" s="7">
        <v>4.0454333333333299</v>
      </c>
      <c r="FE234" s="7">
        <v>7.08313333333333</v>
      </c>
      <c r="FF234" s="7">
        <v>3.09686666666666</v>
      </c>
      <c r="FG234" s="7">
        <v>229.62130999999999</v>
      </c>
      <c r="FH234" s="7">
        <v>0.69865366666666595</v>
      </c>
      <c r="FI234" s="7">
        <v>184.67434633333301</v>
      </c>
      <c r="FJ234" s="7">
        <v>0.60357066666666603</v>
      </c>
      <c r="FK234" s="7">
        <v>-84.674346333333304</v>
      </c>
      <c r="FL234" s="7">
        <v>9.5083666666665997E-2</v>
      </c>
      <c r="FM234" s="7">
        <v>2.51203166666666</v>
      </c>
      <c r="FN234" s="7">
        <v>-1.8953023333333301</v>
      </c>
      <c r="FO234" s="7">
        <v>-0.129773</v>
      </c>
      <c r="FP234" s="7">
        <v>0.96929633333333398</v>
      </c>
      <c r="FQ234" s="7">
        <v>19757.832846666599</v>
      </c>
      <c r="FR234" s="7">
        <v>245.333333333333</v>
      </c>
      <c r="FS234" s="7">
        <v>53.933333333333302</v>
      </c>
      <c r="FT234" s="7">
        <v>153.9</v>
      </c>
      <c r="FU234" s="7">
        <v>37.5</v>
      </c>
      <c r="FV234" s="7">
        <v>16.100000000000001</v>
      </c>
      <c r="FW234" s="7">
        <v>21.4</v>
      </c>
      <c r="FX234" s="7">
        <v>58.1666666666666</v>
      </c>
      <c r="FY234" s="7">
        <v>57.8</v>
      </c>
      <c r="FZ234" s="7">
        <v>7.9666666666666597</v>
      </c>
      <c r="GA234" s="7">
        <v>6.3</v>
      </c>
    </row>
    <row r="235" spans="1:183" x14ac:dyDescent="0.3">
      <c r="A235" s="6">
        <v>43646</v>
      </c>
      <c r="B235" s="7">
        <v>6.3</v>
      </c>
      <c r="C235" s="7">
        <v>7.3</v>
      </c>
      <c r="D235" s="7">
        <v>6.2</v>
      </c>
      <c r="E235" s="7">
        <v>6.6</v>
      </c>
      <c r="F235" s="7">
        <v>6.2</v>
      </c>
      <c r="G235" s="7">
        <v>7.6</v>
      </c>
      <c r="H235" s="7">
        <v>1.8</v>
      </c>
      <c r="I235" s="7">
        <v>8.3000000000000007</v>
      </c>
      <c r="J235" s="7">
        <v>0.67</v>
      </c>
      <c r="K235" s="7">
        <v>2.8</v>
      </c>
      <c r="L235" s="7">
        <v>5.51</v>
      </c>
      <c r="M235" s="7">
        <v>3.78</v>
      </c>
      <c r="N235" s="7">
        <v>4.9400000000000004</v>
      </c>
      <c r="O235" s="7">
        <v>8.07</v>
      </c>
      <c r="P235" s="7">
        <v>5.67</v>
      </c>
      <c r="Q235" s="7">
        <v>7.5</v>
      </c>
      <c r="R235" s="7">
        <v>10.4</v>
      </c>
      <c r="S235" s="7">
        <v>2.6</v>
      </c>
      <c r="T235" s="7">
        <v>5.3</v>
      </c>
      <c r="U235" s="7">
        <v>-3.1</v>
      </c>
      <c r="V235" s="7">
        <v>4.4000000000000004</v>
      </c>
      <c r="W235" s="7">
        <v>3.5</v>
      </c>
      <c r="X235" s="7">
        <v>3.5</v>
      </c>
      <c r="Y235" s="7">
        <v>49.4</v>
      </c>
      <c r="Z235" s="7">
        <v>51.3</v>
      </c>
      <c r="AA235" s="7">
        <v>54.2</v>
      </c>
      <c r="AB235" s="7">
        <v>49.4</v>
      </c>
      <c r="AC235" s="7">
        <v>52</v>
      </c>
      <c r="AD235" s="7">
        <v>8.58</v>
      </c>
      <c r="AE235" s="7">
        <v>5.8</v>
      </c>
      <c r="AF235" s="7">
        <v>6</v>
      </c>
      <c r="AG235" s="7">
        <v>1.1000000000000001</v>
      </c>
      <c r="AH235" s="7">
        <v>1.2</v>
      </c>
      <c r="AI235" s="7">
        <v>3.4</v>
      </c>
      <c r="AJ235" s="7">
        <v>5.0999999999999996</v>
      </c>
      <c r="AK235" s="7">
        <v>5.4</v>
      </c>
      <c r="AL235" s="7">
        <v>4.5</v>
      </c>
      <c r="AM235" s="7">
        <v>27.4</v>
      </c>
      <c r="AN235" s="7">
        <v>2.2999999999999998</v>
      </c>
      <c r="AO235" s="7">
        <v>10.5</v>
      </c>
      <c r="AP235" s="7">
        <v>5.6</v>
      </c>
      <c r="AQ235" s="7">
        <v>-1.9</v>
      </c>
      <c r="AR235" s="7">
        <v>13</v>
      </c>
      <c r="AS235" s="7">
        <v>-0.6</v>
      </c>
      <c r="AT235" s="7">
        <v>2.9</v>
      </c>
      <c r="AU235" s="7">
        <v>7.4</v>
      </c>
      <c r="AV235" s="7">
        <v>20.6</v>
      </c>
      <c r="AW235" s="7">
        <v>2.82</v>
      </c>
      <c r="AX235" s="7">
        <v>33.46</v>
      </c>
      <c r="AY235" s="7">
        <v>63.72</v>
      </c>
      <c r="AZ235" s="7">
        <v>-0.8</v>
      </c>
      <c r="BA235" s="7">
        <v>22.3</v>
      </c>
      <c r="BB235" s="7">
        <v>3</v>
      </c>
      <c r="BC235" s="7">
        <v>-0.5</v>
      </c>
      <c r="BD235" s="7">
        <v>-18.100000000000001</v>
      </c>
      <c r="BE235" s="7">
        <v>-22.1</v>
      </c>
      <c r="BF235" s="7">
        <v>5.0999999999999996</v>
      </c>
      <c r="BG235" s="7">
        <v>-7.9</v>
      </c>
      <c r="BH235" s="7">
        <v>5.7</v>
      </c>
      <c r="BI235" s="7">
        <v>12.1</v>
      </c>
      <c r="BJ235" s="7">
        <v>11</v>
      </c>
      <c r="BK235" s="7">
        <v>9.5</v>
      </c>
      <c r="BL235" s="7">
        <v>9.3000000000000007</v>
      </c>
      <c r="BM235" s="7">
        <v>2.5</v>
      </c>
      <c r="BN235" s="7">
        <v>-9.8000000000000007</v>
      </c>
      <c r="BO235" s="7">
        <v>18.899999999999999</v>
      </c>
      <c r="BP235" s="7">
        <v>2.7</v>
      </c>
      <c r="BQ235" s="7">
        <v>22.1</v>
      </c>
      <c r="BR235" s="7">
        <v>2.95</v>
      </c>
      <c r="BS235" s="7">
        <v>-10.1</v>
      </c>
      <c r="BT235" s="7">
        <v>-9.9</v>
      </c>
      <c r="BU235" s="7">
        <v>4</v>
      </c>
      <c r="BV235" s="7">
        <v>3</v>
      </c>
      <c r="BW235" s="7">
        <v>-0.32</v>
      </c>
      <c r="BX235" s="7">
        <v>10.9</v>
      </c>
      <c r="BY235" s="7">
        <v>15.8</v>
      </c>
      <c r="BZ235" s="7">
        <v>-0.7</v>
      </c>
      <c r="CA235" s="7">
        <v>-9.8000000000000007</v>
      </c>
      <c r="CB235" s="7">
        <v>8.6</v>
      </c>
      <c r="CC235" s="7">
        <v>10.9</v>
      </c>
      <c r="CD235" s="7">
        <v>-27.5</v>
      </c>
      <c r="CE235" s="7">
        <v>-27.6</v>
      </c>
      <c r="CF235" s="7">
        <v>24.2</v>
      </c>
      <c r="CG235" s="7">
        <v>101.09</v>
      </c>
      <c r="CH235" s="7">
        <v>7.2</v>
      </c>
      <c r="CI235" s="7">
        <v>10.1</v>
      </c>
      <c r="CJ235" s="7">
        <v>8.8000000000000007</v>
      </c>
      <c r="CK235" s="7">
        <v>-12.7</v>
      </c>
      <c r="CL235" s="7">
        <v>-1.8</v>
      </c>
      <c r="CM235" s="7">
        <v>-1</v>
      </c>
      <c r="CN235" s="7">
        <v>-10</v>
      </c>
      <c r="CO235" s="7">
        <v>-12.3</v>
      </c>
      <c r="CP235" s="7">
        <v>-11.2</v>
      </c>
      <c r="CQ235" s="7">
        <v>8.6999999999999993</v>
      </c>
      <c r="CR235" s="7">
        <v>10.8</v>
      </c>
      <c r="CS235" s="7">
        <v>7.3</v>
      </c>
      <c r="CT235" s="7">
        <v>0.2</v>
      </c>
      <c r="CU235" s="7">
        <v>7.6</v>
      </c>
      <c r="CV235" s="7">
        <v>7.9</v>
      </c>
      <c r="CW235" s="7">
        <v>9.8000000000000007</v>
      </c>
      <c r="CX235" s="7">
        <v>9.8000000000000007</v>
      </c>
      <c r="CY235" s="7">
        <v>10.1</v>
      </c>
      <c r="CZ235" s="7">
        <v>9.9</v>
      </c>
      <c r="DA235" s="7">
        <v>9.5</v>
      </c>
      <c r="DB235" s="7">
        <v>9.6999999999999993</v>
      </c>
      <c r="DC235" s="7">
        <v>9.8000000000000007</v>
      </c>
      <c r="DD235" s="7">
        <v>7.6</v>
      </c>
      <c r="DE235" s="7">
        <v>7.86</v>
      </c>
      <c r="DF235" s="7">
        <v>8</v>
      </c>
      <c r="DG235" s="7">
        <v>6.4</v>
      </c>
      <c r="DH235" s="7">
        <v>-9.5500000000000007</v>
      </c>
      <c r="DI235" s="7">
        <v>17.2</v>
      </c>
      <c r="DJ235" s="7">
        <v>21.37</v>
      </c>
      <c r="DK235" s="7">
        <v>-1.73</v>
      </c>
      <c r="DL235" s="7">
        <v>-1353.6995079999999</v>
      </c>
      <c r="DM235" s="7">
        <v>31192.34</v>
      </c>
      <c r="DN235" s="7">
        <v>4.3</v>
      </c>
      <c r="DO235" s="7">
        <v>4.4000000000000004</v>
      </c>
      <c r="DP235" s="7">
        <v>8.5</v>
      </c>
      <c r="DQ235" s="7">
        <v>13</v>
      </c>
      <c r="DR235" s="7">
        <v>-9.7799999999999994</v>
      </c>
      <c r="DS235" s="7">
        <v>1.62</v>
      </c>
      <c r="DT235" s="7">
        <v>-0.28000000000000003</v>
      </c>
      <c r="DU235" s="7">
        <v>7.69</v>
      </c>
      <c r="DV235" s="7">
        <v>-7.27</v>
      </c>
      <c r="DW235" s="7">
        <v>8.1</v>
      </c>
      <c r="DX235" s="7">
        <v>64.95</v>
      </c>
      <c r="DY235" s="7">
        <v>-27.12</v>
      </c>
      <c r="DZ235" s="7">
        <v>11.193424</v>
      </c>
      <c r="EA235" s="7">
        <v>2.5499999999999998</v>
      </c>
      <c r="EB235" s="7">
        <v>1.3705000000000001</v>
      </c>
      <c r="EC235" s="7">
        <v>2.8050000000000002</v>
      </c>
      <c r="ED235" s="7">
        <v>3.1667000000000001</v>
      </c>
      <c r="EE235" s="7">
        <v>4.3099999999999996</v>
      </c>
      <c r="EF235" s="7">
        <v>2.6160000000000001</v>
      </c>
      <c r="EG235" s="7">
        <v>2.9049999999999998</v>
      </c>
      <c r="EH235" s="7">
        <v>2.633</v>
      </c>
      <c r="EI235" s="7">
        <v>2.6419000000000001</v>
      </c>
      <c r="EJ235" s="7">
        <v>2.7663000000000002</v>
      </c>
      <c r="EK235" s="7">
        <v>2.9327999999999999</v>
      </c>
      <c r="EL235" s="7">
        <v>3.4024999999999999</v>
      </c>
      <c r="EM235" s="7">
        <v>2.7</v>
      </c>
      <c r="EN235" s="7">
        <v>0</v>
      </c>
      <c r="EO235" s="7">
        <v>99.8</v>
      </c>
      <c r="EP235" s="7">
        <v>6</v>
      </c>
      <c r="EQ235" s="7">
        <v>3.3</v>
      </c>
      <c r="ER235" s="7">
        <v>4.7</v>
      </c>
      <c r="ES235" s="7">
        <v>7.2</v>
      </c>
      <c r="ET235" s="7">
        <v>3.4</v>
      </c>
      <c r="EU235" s="7">
        <v>4.6999999999999904</v>
      </c>
      <c r="EV235" s="7">
        <v>4.6999999999999904</v>
      </c>
      <c r="EW235" s="7">
        <v>5.9</v>
      </c>
      <c r="EX235" s="7">
        <v>6.5999999999999899</v>
      </c>
      <c r="EY235" s="7">
        <v>5.5999999999999899</v>
      </c>
      <c r="EZ235" s="7">
        <v>7.1</v>
      </c>
      <c r="FA235" s="7">
        <v>2.1</v>
      </c>
      <c r="FB235" s="7">
        <v>6.5999999999999899</v>
      </c>
      <c r="FC235" s="7">
        <v>4.9751000000000003</v>
      </c>
      <c r="FD235" s="7">
        <v>3.9253</v>
      </c>
      <c r="FE235" s="7">
        <v>6.8217999999999996</v>
      </c>
      <c r="FF235" s="7">
        <v>2.92329999999999</v>
      </c>
      <c r="FG235" s="7">
        <v>77.350939999999994</v>
      </c>
      <c r="FH235" s="7">
        <v>0.21823599999999899</v>
      </c>
      <c r="FI235" s="7">
        <v>256.139679</v>
      </c>
      <c r="FJ235" s="7">
        <v>0.55898999999999899</v>
      </c>
      <c r="FK235" s="7">
        <v>-156.139679</v>
      </c>
      <c r="FL235" s="7">
        <v>-0.34075300000000103</v>
      </c>
      <c r="FM235" s="7">
        <v>2.7152239999999899</v>
      </c>
      <c r="FN235" s="7">
        <v>-1.857391</v>
      </c>
      <c r="FO235" s="7">
        <v>-0.42244900000000002</v>
      </c>
      <c r="FP235" s="7">
        <v>0.74877000000000105</v>
      </c>
      <c r="FQ235" s="7">
        <v>20057.1296</v>
      </c>
      <c r="FR235" s="7">
        <v>245.7</v>
      </c>
      <c r="FS235" s="7">
        <v>54.3</v>
      </c>
      <c r="FT235" s="7">
        <v>153.6</v>
      </c>
      <c r="FU235" s="7">
        <v>37.799999999999997</v>
      </c>
      <c r="FV235" s="7">
        <v>16.2</v>
      </c>
      <c r="FW235" s="7">
        <v>21.6</v>
      </c>
      <c r="FX235" s="7">
        <v>57.6</v>
      </c>
      <c r="FY235" s="7">
        <v>57.6</v>
      </c>
      <c r="FZ235" s="7">
        <v>7.9999999999999902</v>
      </c>
      <c r="GA235" s="7">
        <v>6.4</v>
      </c>
    </row>
    <row r="236" spans="1:183" x14ac:dyDescent="0.3">
      <c r="A236" s="6">
        <v>43677</v>
      </c>
      <c r="B236" s="7">
        <v>4.8</v>
      </c>
      <c r="C236" s="7">
        <v>6.6</v>
      </c>
      <c r="D236" s="7">
        <v>4.5</v>
      </c>
      <c r="E236" s="7">
        <v>6.9</v>
      </c>
      <c r="F236" s="7">
        <v>3.7</v>
      </c>
      <c r="G236" s="7">
        <v>6.1</v>
      </c>
      <c r="H236" s="7">
        <v>-0.2</v>
      </c>
      <c r="I236" s="7">
        <v>7.3</v>
      </c>
      <c r="J236" s="7">
        <v>0.36</v>
      </c>
      <c r="K236" s="7">
        <v>0.6</v>
      </c>
      <c r="L236" s="7">
        <v>2.69</v>
      </c>
      <c r="M236" s="7">
        <v>5.39</v>
      </c>
      <c r="N236" s="7">
        <v>1.19</v>
      </c>
      <c r="O236" s="7">
        <v>7.6</v>
      </c>
      <c r="P236" s="7">
        <v>4.6100000000000003</v>
      </c>
      <c r="Q236" s="7">
        <v>9.1</v>
      </c>
      <c r="R236" s="7">
        <v>10.199999999999999</v>
      </c>
      <c r="S236" s="7">
        <v>4.2</v>
      </c>
      <c r="T236" s="7">
        <v>5.3</v>
      </c>
      <c r="U236" s="7">
        <v>2.6</v>
      </c>
      <c r="V236" s="7">
        <v>3.1</v>
      </c>
      <c r="W236" s="7">
        <v>2.4</v>
      </c>
      <c r="X236" s="7">
        <v>2.2999999999999998</v>
      </c>
      <c r="Y236" s="7">
        <v>49.7</v>
      </c>
      <c r="Z236" s="7">
        <v>52.1</v>
      </c>
      <c r="AA236" s="7">
        <v>53.7</v>
      </c>
      <c r="AB236" s="7">
        <v>49.9</v>
      </c>
      <c r="AC236" s="7">
        <v>51.6</v>
      </c>
      <c r="AD236" s="7">
        <v>7.36</v>
      </c>
      <c r="AE236" s="7">
        <v>5.7</v>
      </c>
      <c r="AF236" s="7">
        <v>5.9</v>
      </c>
      <c r="AG236" s="7">
        <v>1.9</v>
      </c>
      <c r="AH236" s="7">
        <v>3.6</v>
      </c>
      <c r="AI236" s="7">
        <v>1.8</v>
      </c>
      <c r="AJ236" s="7">
        <v>5</v>
      </c>
      <c r="AK236" s="7">
        <v>6.3</v>
      </c>
      <c r="AL236" s="7">
        <v>5.2</v>
      </c>
      <c r="AM236" s="7">
        <v>33.299999999999997</v>
      </c>
      <c r="AN236" s="7">
        <v>1.7</v>
      </c>
      <c r="AO236" s="7">
        <v>10.7</v>
      </c>
      <c r="AP236" s="7">
        <v>5.6</v>
      </c>
      <c r="AQ236" s="7">
        <v>-2.1</v>
      </c>
      <c r="AR236" s="7">
        <v>12.7</v>
      </c>
      <c r="AS236" s="7">
        <v>-1.2</v>
      </c>
      <c r="AT236" s="7">
        <v>3.4</v>
      </c>
      <c r="AU236" s="7">
        <v>7</v>
      </c>
      <c r="AV236" s="7">
        <v>20.88</v>
      </c>
      <c r="AW236" s="7">
        <v>2.8</v>
      </c>
      <c r="AX236" s="7">
        <v>33.75</v>
      </c>
      <c r="AY236" s="7">
        <v>63.45</v>
      </c>
      <c r="AZ236" s="7">
        <v>-0.9</v>
      </c>
      <c r="BA236" s="7">
        <v>27.4</v>
      </c>
      <c r="BB236" s="7">
        <v>3.3</v>
      </c>
      <c r="BC236" s="7">
        <v>0</v>
      </c>
      <c r="BD236" s="7">
        <v>-15.6</v>
      </c>
      <c r="BE236" s="7">
        <v>-20.8</v>
      </c>
      <c r="BF236" s="7">
        <v>4.5999999999999996</v>
      </c>
      <c r="BG236" s="7">
        <v>-8.3000000000000007</v>
      </c>
      <c r="BH236" s="7">
        <v>5.2</v>
      </c>
      <c r="BI236" s="7">
        <v>10.9</v>
      </c>
      <c r="BJ236" s="7">
        <v>10.199999999999999</v>
      </c>
      <c r="BK236" s="7">
        <v>16.399999999999999</v>
      </c>
      <c r="BL236" s="7">
        <v>6.9</v>
      </c>
      <c r="BM236" s="7">
        <v>2.6</v>
      </c>
      <c r="BN236" s="7">
        <v>-9.1999999999999993</v>
      </c>
      <c r="BO236" s="7">
        <v>18.5</v>
      </c>
      <c r="BP236" s="7">
        <v>4.2</v>
      </c>
      <c r="BQ236" s="7">
        <v>15.8</v>
      </c>
      <c r="BR236" s="7">
        <v>2.91</v>
      </c>
      <c r="BS236" s="7">
        <v>-9.6999999999999993</v>
      </c>
      <c r="BT236" s="7">
        <v>-10.199999999999999</v>
      </c>
      <c r="BU236" s="7">
        <v>3.8</v>
      </c>
      <c r="BV236" s="7">
        <v>4.0999999999999996</v>
      </c>
      <c r="BW236" s="7">
        <v>22.37</v>
      </c>
      <c r="BX236" s="7">
        <v>10.6</v>
      </c>
      <c r="BY236" s="7">
        <v>15.1</v>
      </c>
      <c r="BZ236" s="7">
        <v>-0.2</v>
      </c>
      <c r="CA236" s="7">
        <v>-9</v>
      </c>
      <c r="CB236" s="7">
        <v>8.3000000000000007</v>
      </c>
      <c r="CC236" s="7">
        <v>10.6</v>
      </c>
      <c r="CD236" s="7">
        <v>-29.4</v>
      </c>
      <c r="CE236" s="7">
        <v>-27.6</v>
      </c>
      <c r="CF236" s="7">
        <v>22</v>
      </c>
      <c r="CG236" s="7">
        <v>101.09</v>
      </c>
      <c r="CH236" s="7">
        <v>7</v>
      </c>
      <c r="CI236" s="7">
        <v>9.5</v>
      </c>
      <c r="CJ236" s="7">
        <v>9</v>
      </c>
      <c r="CK236" s="7">
        <v>-11.3</v>
      </c>
      <c r="CL236" s="7">
        <v>-1.3</v>
      </c>
      <c r="CM236" s="7">
        <v>-0.4</v>
      </c>
      <c r="CN236" s="7">
        <v>-10.8</v>
      </c>
      <c r="CO236" s="7">
        <v>-13.1</v>
      </c>
      <c r="CP236" s="7">
        <v>-11.1</v>
      </c>
      <c r="CQ236" s="7">
        <v>9.3000000000000007</v>
      </c>
      <c r="CR236" s="7">
        <v>10.1</v>
      </c>
      <c r="CS236" s="7">
        <v>6.5</v>
      </c>
      <c r="CT236" s="7">
        <v>0.2</v>
      </c>
      <c r="CU236" s="7">
        <v>6.7</v>
      </c>
      <c r="CV236" s="7">
        <v>7.1</v>
      </c>
      <c r="CW236" s="7">
        <v>7.6</v>
      </c>
      <c r="CX236" s="7">
        <v>7.4</v>
      </c>
      <c r="CY236" s="7">
        <v>8.6</v>
      </c>
      <c r="CZ236" s="7">
        <v>7.4</v>
      </c>
      <c r="DA236" s="7">
        <v>9.4</v>
      </c>
      <c r="DB236" s="7">
        <v>2.9</v>
      </c>
      <c r="DC236" s="7">
        <v>2.6</v>
      </c>
      <c r="DD236" s="7">
        <v>7.3</v>
      </c>
      <c r="DE236" s="7">
        <v>5.7</v>
      </c>
      <c r="DF236" s="9">
        <f>2/3*DF235+1/3*DF238</f>
        <v>7.9666666666666668</v>
      </c>
      <c r="DG236" s="9">
        <f>2/3*DG235+1/3*DG238</f>
        <v>6.6666666666666661</v>
      </c>
      <c r="DH236" s="7">
        <v>-4.2699999999999996</v>
      </c>
      <c r="DI236" s="7">
        <v>-2.6</v>
      </c>
      <c r="DJ236" s="7">
        <v>60.12</v>
      </c>
      <c r="DK236" s="7">
        <v>-1.54</v>
      </c>
      <c r="DL236" s="7">
        <v>-1669.501334</v>
      </c>
      <c r="DM236" s="7">
        <v>31036.97</v>
      </c>
      <c r="DN236" s="7">
        <v>4.5</v>
      </c>
      <c r="DO236" s="7">
        <v>3.1</v>
      </c>
      <c r="DP236" s="7">
        <v>8.1</v>
      </c>
      <c r="DQ236" s="7">
        <v>12.6</v>
      </c>
      <c r="DR236" s="7">
        <v>-26.9</v>
      </c>
      <c r="DS236" s="7">
        <v>-106.92</v>
      </c>
      <c r="DT236" s="7">
        <v>-14.35</v>
      </c>
      <c r="DU236" s="7">
        <v>-19.420000000000002</v>
      </c>
      <c r="DV236" s="7">
        <v>-54.25</v>
      </c>
      <c r="DW236" s="7">
        <v>-37.67</v>
      </c>
      <c r="DX236" s="7">
        <v>124.63</v>
      </c>
      <c r="DY236" s="7">
        <v>-13.42</v>
      </c>
      <c r="DZ236" s="7">
        <v>10.848680999999999</v>
      </c>
      <c r="EA236" s="7">
        <v>2.5499999999999998</v>
      </c>
      <c r="EB236" s="7">
        <v>2.6419999999999999</v>
      </c>
      <c r="EC236" s="7">
        <v>2.6</v>
      </c>
      <c r="ED236" s="7">
        <v>3.0602999999999998</v>
      </c>
      <c r="EE236" s="7">
        <v>4.3099999999999996</v>
      </c>
      <c r="EF236" s="7">
        <v>2.7</v>
      </c>
      <c r="EG236" s="7">
        <v>2.5924999999999998</v>
      </c>
      <c r="EH236" s="7">
        <v>2.5988000000000002</v>
      </c>
      <c r="EI236" s="7">
        <v>2.6179999999999999</v>
      </c>
      <c r="EJ236" s="7">
        <v>2.7376999999999998</v>
      </c>
      <c r="EK236" s="7">
        <v>2.8982999999999999</v>
      </c>
      <c r="EL236" s="7">
        <v>3.2911000000000001</v>
      </c>
      <c r="EM236" s="7">
        <v>2.8</v>
      </c>
      <c r="EN236" s="7">
        <v>-0.3</v>
      </c>
      <c r="EO236" s="7">
        <v>99.7</v>
      </c>
      <c r="EP236" s="7">
        <v>5.9666666666666597</v>
      </c>
      <c r="EQ236" s="7">
        <v>3.1</v>
      </c>
      <c r="ER236" s="7">
        <v>4.6333333333333302</v>
      </c>
      <c r="ES236" s="7">
        <v>7.2666666666666604</v>
      </c>
      <c r="ET236" s="7">
        <v>3.2333333333333298</v>
      </c>
      <c r="EU236" s="7">
        <v>4.5333333333333297</v>
      </c>
      <c r="EV236" s="7">
        <v>5.0666666666666602</v>
      </c>
      <c r="EW236" s="7">
        <v>5.7666666666666604</v>
      </c>
      <c r="EX236" s="7">
        <v>6.7</v>
      </c>
      <c r="EY236" s="7">
        <v>5.7</v>
      </c>
      <c r="EZ236" s="7">
        <v>6.9</v>
      </c>
      <c r="FA236" s="7">
        <v>2.7</v>
      </c>
      <c r="FB236" s="7">
        <v>6.86666666666666</v>
      </c>
      <c r="FC236" s="7">
        <v>4.8099666666666598</v>
      </c>
      <c r="FD236" s="7">
        <v>3.7595666666666601</v>
      </c>
      <c r="FE236" s="7">
        <v>6.5067000000000004</v>
      </c>
      <c r="FF236" s="7">
        <v>2.9552999999999998</v>
      </c>
      <c r="FG236" s="7">
        <v>79.544271666666603</v>
      </c>
      <c r="FH236" s="7">
        <v>0.22335933333333299</v>
      </c>
      <c r="FI236" s="7">
        <v>292.42373066666602</v>
      </c>
      <c r="FJ236" s="7">
        <v>0.656874333333333</v>
      </c>
      <c r="FK236" s="7">
        <v>-192.42373066666599</v>
      </c>
      <c r="FL236" s="7">
        <v>-0.433514333333333</v>
      </c>
      <c r="FM236" s="7">
        <v>2.8737103333333298</v>
      </c>
      <c r="FN236" s="7">
        <v>-1.9107240000000001</v>
      </c>
      <c r="FO236" s="7">
        <v>-0.41755233333333303</v>
      </c>
      <c r="FP236" s="7">
        <v>0.71973133333333295</v>
      </c>
      <c r="FQ236" s="7">
        <v>20472.08524</v>
      </c>
      <c r="FR236" s="7">
        <v>246.06666666666601</v>
      </c>
      <c r="FS236" s="7">
        <v>54.633333333333297</v>
      </c>
      <c r="FT236" s="7">
        <v>153.4</v>
      </c>
      <c r="FU236" s="7">
        <v>38.033333333333303</v>
      </c>
      <c r="FV236" s="7">
        <v>16.266666666666602</v>
      </c>
      <c r="FW236" s="7">
        <v>21.766666666666602</v>
      </c>
      <c r="FX236" s="7">
        <v>56.6666666666666</v>
      </c>
      <c r="FY236" s="7">
        <v>57.8333333333333</v>
      </c>
      <c r="FZ236" s="7">
        <v>7.9666666666666597</v>
      </c>
      <c r="GA236" s="7">
        <v>6.6666666666666599</v>
      </c>
    </row>
    <row r="237" spans="1:183" x14ac:dyDescent="0.3">
      <c r="A237" s="6">
        <v>43708</v>
      </c>
      <c r="B237" s="7">
        <v>4.4000000000000004</v>
      </c>
      <c r="C237" s="7">
        <v>3.7</v>
      </c>
      <c r="D237" s="7">
        <v>4.3</v>
      </c>
      <c r="E237" s="7">
        <v>5.9</v>
      </c>
      <c r="F237" s="7">
        <v>4.0999999999999996</v>
      </c>
      <c r="G237" s="7">
        <v>5.3</v>
      </c>
      <c r="H237" s="7">
        <v>1.3</v>
      </c>
      <c r="I237" s="7">
        <v>6</v>
      </c>
      <c r="J237" s="7">
        <v>0.45</v>
      </c>
      <c r="K237" s="7">
        <v>1.7</v>
      </c>
      <c r="L237" s="7">
        <v>3.59</v>
      </c>
      <c r="M237" s="7">
        <v>1.63</v>
      </c>
      <c r="N237" s="7">
        <v>4.25</v>
      </c>
      <c r="O237" s="7">
        <v>6.51</v>
      </c>
      <c r="P237" s="7">
        <v>-1.77</v>
      </c>
      <c r="Q237" s="7">
        <v>6.9</v>
      </c>
      <c r="R237" s="7">
        <v>10.3</v>
      </c>
      <c r="S237" s="7">
        <v>3.2</v>
      </c>
      <c r="T237" s="7">
        <v>5.4</v>
      </c>
      <c r="U237" s="7">
        <v>-2</v>
      </c>
      <c r="V237" s="7">
        <v>4</v>
      </c>
      <c r="W237" s="7">
        <v>1.8</v>
      </c>
      <c r="X237" s="7">
        <v>2.2000000000000002</v>
      </c>
      <c r="Y237" s="7">
        <v>49.5</v>
      </c>
      <c r="Z237" s="7">
        <v>51.9</v>
      </c>
      <c r="AA237" s="7">
        <v>53.8</v>
      </c>
      <c r="AB237" s="7">
        <v>50.4</v>
      </c>
      <c r="AC237" s="7">
        <v>52.1</v>
      </c>
      <c r="AD237" s="7">
        <v>8.06</v>
      </c>
      <c r="AE237" s="7">
        <v>5.5</v>
      </c>
      <c r="AF237" s="7">
        <v>5.6</v>
      </c>
      <c r="AG237" s="7">
        <v>1.7</v>
      </c>
      <c r="AH237" s="7">
        <v>2.5</v>
      </c>
      <c r="AI237" s="7">
        <v>-1.7</v>
      </c>
      <c r="AJ237" s="7">
        <v>4.5</v>
      </c>
      <c r="AK237" s="7">
        <v>5.6</v>
      </c>
      <c r="AL237" s="7">
        <v>4.5</v>
      </c>
      <c r="AM237" s="7">
        <v>36</v>
      </c>
      <c r="AN237" s="7">
        <v>1.5</v>
      </c>
      <c r="AO237" s="7">
        <v>9.6999999999999993</v>
      </c>
      <c r="AP237" s="7">
        <v>5</v>
      </c>
      <c r="AQ237" s="7">
        <v>-1.2</v>
      </c>
      <c r="AR237" s="7">
        <v>12.8</v>
      </c>
      <c r="AS237" s="7">
        <v>-3.4</v>
      </c>
      <c r="AT237" s="7">
        <v>2.1</v>
      </c>
      <c r="AU237" s="7">
        <v>7.3</v>
      </c>
      <c r="AV237" s="7">
        <v>21.11</v>
      </c>
      <c r="AW237" s="7">
        <v>2.75</v>
      </c>
      <c r="AX237" s="7">
        <v>32.9</v>
      </c>
      <c r="AY237" s="7">
        <v>64.349999999999994</v>
      </c>
      <c r="AZ237" s="7">
        <v>-3</v>
      </c>
      <c r="BA237" s="7">
        <v>26.2</v>
      </c>
      <c r="BB237" s="7">
        <v>2.6</v>
      </c>
      <c r="BC237" s="7">
        <v>0.4</v>
      </c>
      <c r="BD237" s="7">
        <v>-20</v>
      </c>
      <c r="BE237" s="7">
        <v>-20.399999999999999</v>
      </c>
      <c r="BF237" s="7">
        <v>5.5</v>
      </c>
      <c r="BG237" s="7">
        <v>-6.7</v>
      </c>
      <c r="BH237" s="7">
        <v>4.2</v>
      </c>
      <c r="BI237" s="7">
        <v>12</v>
      </c>
      <c r="BJ237" s="7">
        <v>10.199999999999999</v>
      </c>
      <c r="BK237" s="7">
        <v>13.2</v>
      </c>
      <c r="BL237" s="7">
        <v>17.3</v>
      </c>
      <c r="BM237" s="7">
        <v>2.4</v>
      </c>
      <c r="BN237" s="7">
        <v>-6.7</v>
      </c>
      <c r="BO237" s="7">
        <v>19</v>
      </c>
      <c r="BP237" s="7">
        <v>3.6</v>
      </c>
      <c r="BQ237" s="7">
        <v>15.1</v>
      </c>
      <c r="BR237" s="7">
        <v>3.19</v>
      </c>
      <c r="BS237" s="7">
        <v>1.2</v>
      </c>
      <c r="BT237" s="7">
        <v>-8.8000000000000007</v>
      </c>
      <c r="BU237" s="7">
        <v>3.9</v>
      </c>
      <c r="BV237" s="7">
        <v>0.3</v>
      </c>
      <c r="BW237" s="7">
        <v>-3.29</v>
      </c>
      <c r="BX237" s="7">
        <v>10.5</v>
      </c>
      <c r="BY237" s="7">
        <v>14.9</v>
      </c>
      <c r="BZ237" s="7">
        <v>0.6</v>
      </c>
      <c r="CA237" s="7">
        <v>-9.4</v>
      </c>
      <c r="CB237" s="7">
        <v>9.1999999999999993</v>
      </c>
      <c r="CC237" s="7">
        <v>10.5</v>
      </c>
      <c r="CD237" s="7">
        <v>-25.6</v>
      </c>
      <c r="CE237" s="7">
        <v>-22</v>
      </c>
      <c r="CF237" s="7">
        <v>21.9</v>
      </c>
      <c r="CG237" s="7">
        <v>101.11</v>
      </c>
      <c r="CH237" s="7">
        <v>6.6</v>
      </c>
      <c r="CI237" s="7">
        <v>8.9</v>
      </c>
      <c r="CJ237" s="7">
        <v>8.8000000000000007</v>
      </c>
      <c r="CK237" s="7">
        <v>-10</v>
      </c>
      <c r="CL237" s="7">
        <v>-0.6</v>
      </c>
      <c r="CM237" s="7">
        <v>0.6</v>
      </c>
      <c r="CN237" s="7">
        <v>-10.8</v>
      </c>
      <c r="CO237" s="7">
        <v>-13.9</v>
      </c>
      <c r="CP237" s="7">
        <v>-11</v>
      </c>
      <c r="CQ237" s="7">
        <v>9.8000000000000007</v>
      </c>
      <c r="CR237" s="7">
        <v>9.1</v>
      </c>
      <c r="CS237" s="7">
        <v>5.3</v>
      </c>
      <c r="CT237" s="7">
        <v>-0.2</v>
      </c>
      <c r="CU237" s="7">
        <v>5.5</v>
      </c>
      <c r="CV237" s="7">
        <v>5.8</v>
      </c>
      <c r="CW237" s="7">
        <v>7.5</v>
      </c>
      <c r="CX237" s="7">
        <v>7.2</v>
      </c>
      <c r="CY237" s="7">
        <v>8.9</v>
      </c>
      <c r="CZ237" s="7">
        <v>7.2</v>
      </c>
      <c r="DA237" s="7">
        <v>9.6999999999999993</v>
      </c>
      <c r="DB237" s="7">
        <v>2</v>
      </c>
      <c r="DC237" s="7">
        <v>1.6</v>
      </c>
      <c r="DD237" s="7">
        <v>7.6</v>
      </c>
      <c r="DE237" s="7">
        <v>5.6</v>
      </c>
      <c r="DF237" s="9">
        <f>1/3*DF235+2/3*DF238</f>
        <v>7.9333333333333336</v>
      </c>
      <c r="DG237" s="9">
        <f>1/3*DG235+2/3*DG238</f>
        <v>6.9333333333333336</v>
      </c>
      <c r="DH237" s="7">
        <v>-6.94</v>
      </c>
      <c r="DI237" s="7">
        <v>-8.1</v>
      </c>
      <c r="DJ237" s="7">
        <v>32.020000000000003</v>
      </c>
      <c r="DK237" s="7">
        <v>-1.74</v>
      </c>
      <c r="DL237" s="7">
        <v>-1854.8204000000001</v>
      </c>
      <c r="DM237" s="7">
        <v>31071.759999999998</v>
      </c>
      <c r="DN237" s="7">
        <v>4.8</v>
      </c>
      <c r="DO237" s="7">
        <v>3.4</v>
      </c>
      <c r="DP237" s="7">
        <v>8.1999999999999993</v>
      </c>
      <c r="DQ237" s="7">
        <v>12.4</v>
      </c>
      <c r="DR237" s="7">
        <v>-5.47</v>
      </c>
      <c r="DS237" s="7">
        <v>-17.78</v>
      </c>
      <c r="DT237" s="7">
        <v>12.56</v>
      </c>
      <c r="DU237" s="7">
        <v>-6.76</v>
      </c>
      <c r="DV237" s="7">
        <v>6.3</v>
      </c>
      <c r="DW237" s="7">
        <v>65.14</v>
      </c>
      <c r="DX237" s="7">
        <v>-5.65</v>
      </c>
      <c r="DY237" s="7">
        <v>-88.82</v>
      </c>
      <c r="DZ237" s="7">
        <v>10.676171999999999</v>
      </c>
      <c r="EA237" s="7">
        <v>2.5499999999999998</v>
      </c>
      <c r="EB237" s="7">
        <v>2.5720000000000001</v>
      </c>
      <c r="EC237" s="7">
        <v>2.8542000000000001</v>
      </c>
      <c r="ED237" s="7">
        <v>3.1625999999999999</v>
      </c>
      <c r="EE237" s="7">
        <v>4.25</v>
      </c>
      <c r="EF237" s="9">
        <f t="shared" ref="EF237" si="252">EF236/2+EF238/2</f>
        <v>2.6952500000000001</v>
      </c>
      <c r="EG237" s="7">
        <v>2.7103999999999999</v>
      </c>
      <c r="EH237" s="7">
        <v>2.6764000000000001</v>
      </c>
      <c r="EI237" s="7">
        <v>2.6642999999999999</v>
      </c>
      <c r="EJ237" s="7">
        <v>2.7404000000000002</v>
      </c>
      <c r="EK237" s="7">
        <v>2.8845000000000001</v>
      </c>
      <c r="EL237" s="7">
        <v>3.1812999999999998</v>
      </c>
      <c r="EM237" s="7">
        <v>2.8</v>
      </c>
      <c r="EN237" s="7">
        <v>-0.8</v>
      </c>
      <c r="EO237" s="7">
        <v>99.3</v>
      </c>
      <c r="EP237" s="7">
        <v>5.93333333333333</v>
      </c>
      <c r="EQ237" s="7">
        <v>2.9</v>
      </c>
      <c r="ER237" s="7">
        <v>4.5666666666666602</v>
      </c>
      <c r="ES237" s="7">
        <v>7.3333333333333304</v>
      </c>
      <c r="ET237" s="7">
        <v>3.0666666666666602</v>
      </c>
      <c r="EU237" s="7">
        <v>4.36666666666666</v>
      </c>
      <c r="EV237" s="7">
        <v>5.43333333333333</v>
      </c>
      <c r="EW237" s="7">
        <v>5.6333333333333302</v>
      </c>
      <c r="EX237" s="7">
        <v>6.8</v>
      </c>
      <c r="EY237" s="7">
        <v>5.8</v>
      </c>
      <c r="EZ237" s="7">
        <v>6.7</v>
      </c>
      <c r="FA237" s="7">
        <v>3.3</v>
      </c>
      <c r="FB237" s="7">
        <v>7.1333333333333302</v>
      </c>
      <c r="FC237" s="7">
        <v>4.64483333333333</v>
      </c>
      <c r="FD237" s="7">
        <v>3.5938333333333299</v>
      </c>
      <c r="FE237" s="7">
        <v>6.1916000000000002</v>
      </c>
      <c r="FF237" s="7">
        <v>2.9872999999999998</v>
      </c>
      <c r="FG237" s="7">
        <v>81.737603333333297</v>
      </c>
      <c r="FH237" s="7">
        <v>0.228482666666666</v>
      </c>
      <c r="FI237" s="7">
        <v>328.707782333333</v>
      </c>
      <c r="FJ237" s="7">
        <v>0.75475866666666602</v>
      </c>
      <c r="FK237" s="7">
        <v>-228.707782333333</v>
      </c>
      <c r="FL237" s="7">
        <v>-0.52627566666666603</v>
      </c>
      <c r="FM237" s="7">
        <v>3.03219666666666</v>
      </c>
      <c r="FN237" s="7">
        <v>-1.9640569999999999</v>
      </c>
      <c r="FO237" s="7">
        <v>-0.41265566666666598</v>
      </c>
      <c r="FP237" s="7">
        <v>0.69069266666666596</v>
      </c>
      <c r="FQ237" s="7">
        <v>20887.04088</v>
      </c>
      <c r="FR237" s="7">
        <v>246.433333333333</v>
      </c>
      <c r="FS237" s="7">
        <v>54.966666666666598</v>
      </c>
      <c r="FT237" s="7">
        <v>153.19999999999999</v>
      </c>
      <c r="FU237" s="7">
        <v>38.266666666666602</v>
      </c>
      <c r="FV237" s="7">
        <v>16.3333333333333</v>
      </c>
      <c r="FW237" s="7">
        <v>21.933333333333302</v>
      </c>
      <c r="FX237" s="7">
        <v>55.733333333333299</v>
      </c>
      <c r="FY237" s="7">
        <v>58.066666666666599</v>
      </c>
      <c r="FZ237" s="7">
        <v>7.93333333333333</v>
      </c>
      <c r="GA237" s="7">
        <v>6.93333333333333</v>
      </c>
    </row>
    <row r="238" spans="1:183" x14ac:dyDescent="0.3">
      <c r="A238" s="6">
        <v>43738</v>
      </c>
      <c r="B238" s="7">
        <v>5.8</v>
      </c>
      <c r="C238" s="7">
        <v>8.1</v>
      </c>
      <c r="D238" s="7">
        <v>5.6</v>
      </c>
      <c r="E238" s="7">
        <v>5.9</v>
      </c>
      <c r="F238" s="7">
        <v>4.9000000000000004</v>
      </c>
      <c r="G238" s="7">
        <v>6.9</v>
      </c>
      <c r="H238" s="7">
        <v>2.9</v>
      </c>
      <c r="I238" s="7">
        <v>6.7</v>
      </c>
      <c r="J238" s="7">
        <v>0.8</v>
      </c>
      <c r="K238" s="7">
        <v>4.7</v>
      </c>
      <c r="L238" s="7">
        <v>4.41</v>
      </c>
      <c r="M238" s="7">
        <v>5.77</v>
      </c>
      <c r="N238" s="7">
        <v>3.55</v>
      </c>
      <c r="O238" s="7">
        <v>8.5399999999999991</v>
      </c>
      <c r="P238" s="7">
        <v>3.28</v>
      </c>
      <c r="Q238" s="7">
        <v>5.8</v>
      </c>
      <c r="R238" s="7">
        <v>5.7</v>
      </c>
      <c r="S238" s="7">
        <v>3.3</v>
      </c>
      <c r="T238" s="7">
        <v>0.3</v>
      </c>
      <c r="U238" s="7">
        <v>-5.3</v>
      </c>
      <c r="V238" s="7">
        <v>4.5999999999999996</v>
      </c>
      <c r="W238" s="7">
        <v>1.4</v>
      </c>
      <c r="X238" s="7">
        <v>1</v>
      </c>
      <c r="Y238" s="7">
        <v>49.8</v>
      </c>
      <c r="Z238" s="7">
        <v>52.3</v>
      </c>
      <c r="AA238" s="7">
        <v>53.7</v>
      </c>
      <c r="AB238" s="7">
        <v>51.4</v>
      </c>
      <c r="AC238" s="7">
        <v>51.3</v>
      </c>
      <c r="AD238" s="7">
        <v>7.54</v>
      </c>
      <c r="AE238" s="7">
        <v>5.4</v>
      </c>
      <c r="AF238" s="7">
        <v>5.6</v>
      </c>
      <c r="AG238" s="7">
        <v>2.4</v>
      </c>
      <c r="AH238" s="7">
        <v>1.8</v>
      </c>
      <c r="AI238" s="7">
        <v>-1</v>
      </c>
      <c r="AJ238" s="7">
        <v>4.7</v>
      </c>
      <c r="AK238" s="7">
        <v>4.2</v>
      </c>
      <c r="AL238" s="7">
        <v>4.8</v>
      </c>
      <c r="AM238" s="7">
        <v>42.1</v>
      </c>
      <c r="AN238" s="7">
        <v>1.8</v>
      </c>
      <c r="AO238" s="7">
        <v>10</v>
      </c>
      <c r="AP238" s="7">
        <v>5.0999999999999996</v>
      </c>
      <c r="AQ238" s="7">
        <v>-1.2</v>
      </c>
      <c r="AR238" s="7">
        <v>12.1</v>
      </c>
      <c r="AS238" s="7">
        <v>-2.1</v>
      </c>
      <c r="AT238" s="7">
        <v>2</v>
      </c>
      <c r="AU238" s="7">
        <v>7.2</v>
      </c>
      <c r="AV238" s="7">
        <v>21.25</v>
      </c>
      <c r="AW238" s="7">
        <v>2.5099999999999998</v>
      </c>
      <c r="AX238" s="7">
        <v>30</v>
      </c>
      <c r="AY238" s="7">
        <v>67.489999999999995</v>
      </c>
      <c r="AZ238" s="7">
        <v>-2.1</v>
      </c>
      <c r="BA238" s="7">
        <v>26.2</v>
      </c>
      <c r="BB238" s="7">
        <v>2.5</v>
      </c>
      <c r="BC238" s="7">
        <v>0.4</v>
      </c>
      <c r="BD238" s="7">
        <v>-31</v>
      </c>
      <c r="BE238" s="7">
        <v>-17.399999999999999</v>
      </c>
      <c r="BF238" s="7">
        <v>4.7</v>
      </c>
      <c r="BG238" s="7">
        <v>-5.0999999999999996</v>
      </c>
      <c r="BH238" s="7">
        <v>3.6</v>
      </c>
      <c r="BI238" s="7">
        <v>13.1</v>
      </c>
      <c r="BJ238" s="7">
        <v>10.1</v>
      </c>
      <c r="BK238" s="7">
        <v>12.9</v>
      </c>
      <c r="BL238" s="7">
        <v>15.8</v>
      </c>
      <c r="BM238" s="7">
        <v>3.5</v>
      </c>
      <c r="BN238" s="7">
        <v>-7</v>
      </c>
      <c r="BO238" s="7">
        <v>18.5</v>
      </c>
      <c r="BP238" s="7">
        <v>2.2999999999999998</v>
      </c>
      <c r="BQ238" s="7">
        <v>15.5</v>
      </c>
      <c r="BR238" s="7">
        <v>3.44</v>
      </c>
      <c r="BS238" s="7">
        <v>-10.3</v>
      </c>
      <c r="BT238" s="7">
        <v>-7</v>
      </c>
      <c r="BU238" s="7">
        <v>4</v>
      </c>
      <c r="BV238" s="7">
        <v>0.5</v>
      </c>
      <c r="BW238" s="7">
        <v>10.47</v>
      </c>
      <c r="BX238" s="7">
        <v>10.5</v>
      </c>
      <c r="BY238" s="7">
        <v>14.9</v>
      </c>
      <c r="BZ238" s="7">
        <v>0.8</v>
      </c>
      <c r="CA238" s="7">
        <v>-8</v>
      </c>
      <c r="CB238" s="7">
        <v>7.6</v>
      </c>
      <c r="CC238" s="7">
        <v>10.5</v>
      </c>
      <c r="CD238" s="7">
        <v>-20.2</v>
      </c>
      <c r="CE238" s="7">
        <v>-18.2</v>
      </c>
      <c r="CF238" s="7">
        <v>19.600000000000001</v>
      </c>
      <c r="CG238" s="7">
        <v>101.23</v>
      </c>
      <c r="CH238" s="7">
        <v>7.1</v>
      </c>
      <c r="CI238" s="7">
        <v>8.6</v>
      </c>
      <c r="CJ238" s="7">
        <v>8.6999999999999993</v>
      </c>
      <c r="CK238" s="7">
        <v>-8.6</v>
      </c>
      <c r="CL238" s="7">
        <v>-0.1</v>
      </c>
      <c r="CM238" s="7">
        <v>1.1000000000000001</v>
      </c>
      <c r="CN238" s="7">
        <v>-11</v>
      </c>
      <c r="CO238" s="7">
        <v>-13.7</v>
      </c>
      <c r="CP238" s="7">
        <v>-11.3</v>
      </c>
      <c r="CQ238" s="7">
        <v>10.3</v>
      </c>
      <c r="CR238" s="7">
        <v>8.6</v>
      </c>
      <c r="CS238" s="7">
        <v>4.5999999999999996</v>
      </c>
      <c r="CT238" s="7">
        <v>0.1</v>
      </c>
      <c r="CU238" s="7">
        <v>4.7</v>
      </c>
      <c r="CV238" s="7">
        <v>5</v>
      </c>
      <c r="CW238" s="7">
        <v>7.8</v>
      </c>
      <c r="CX238" s="7">
        <v>7.5</v>
      </c>
      <c r="CY238" s="7">
        <v>9</v>
      </c>
      <c r="CZ238" s="7">
        <v>7.6</v>
      </c>
      <c r="DA238" s="7">
        <v>9.4</v>
      </c>
      <c r="DB238" s="7">
        <v>3.1</v>
      </c>
      <c r="DC238" s="7">
        <v>2.9</v>
      </c>
      <c r="DD238" s="7">
        <v>7.1</v>
      </c>
      <c r="DE238" s="7">
        <v>5.79</v>
      </c>
      <c r="DF238" s="7">
        <v>7.9</v>
      </c>
      <c r="DG238" s="7">
        <v>7.2</v>
      </c>
      <c r="DH238" s="7">
        <v>-5.15</v>
      </c>
      <c r="DI238" s="7">
        <v>-2.2000000000000002</v>
      </c>
      <c r="DJ238" s="7">
        <v>29.13</v>
      </c>
      <c r="DK238" s="7">
        <v>-2.21</v>
      </c>
      <c r="DL238" s="7">
        <v>-1547</v>
      </c>
      <c r="DM238" s="7">
        <v>30924.31</v>
      </c>
      <c r="DN238" s="7">
        <v>4</v>
      </c>
      <c r="DO238" s="7">
        <v>3.4</v>
      </c>
      <c r="DP238" s="7">
        <v>8.4</v>
      </c>
      <c r="DQ238" s="7">
        <v>12.5</v>
      </c>
      <c r="DR238" s="7">
        <v>22.46</v>
      </c>
      <c r="DS238" s="7">
        <v>17.940000000000001</v>
      </c>
      <c r="DT238" s="7">
        <v>30.47</v>
      </c>
      <c r="DU238" s="7">
        <v>0.08</v>
      </c>
      <c r="DV238" s="7">
        <v>49.34</v>
      </c>
      <c r="DW238" s="7">
        <v>-19.2</v>
      </c>
      <c r="DX238" s="7">
        <v>58.12</v>
      </c>
      <c r="DY238" s="7">
        <v>102.3</v>
      </c>
      <c r="DZ238" s="7">
        <v>10.666387</v>
      </c>
      <c r="EA238" s="7">
        <v>2.5499999999999998</v>
      </c>
      <c r="EB238" s="7">
        <v>2.6349999999999998</v>
      </c>
      <c r="EC238" s="7">
        <v>2.8134000000000001</v>
      </c>
      <c r="ED238" s="7">
        <v>3.2469999999999999</v>
      </c>
      <c r="EE238" s="7">
        <v>4.2</v>
      </c>
      <c r="EF238" s="7">
        <v>2.6905000000000001</v>
      </c>
      <c r="EG238" s="7">
        <v>2.6957</v>
      </c>
      <c r="EH238" s="7">
        <v>2.68</v>
      </c>
      <c r="EI238" s="7">
        <v>2.7073999999999998</v>
      </c>
      <c r="EJ238" s="7">
        <v>2.8064</v>
      </c>
      <c r="EK238" s="7">
        <v>2.9765999999999999</v>
      </c>
      <c r="EL238" s="7">
        <v>3.37</v>
      </c>
      <c r="EM238" s="7">
        <v>3</v>
      </c>
      <c r="EN238" s="7">
        <v>-1.2</v>
      </c>
      <c r="EO238" s="7">
        <v>98.9</v>
      </c>
      <c r="EP238" s="7">
        <v>5.9</v>
      </c>
      <c r="EQ238" s="7">
        <v>2.7</v>
      </c>
      <c r="ER238" s="7">
        <v>4.4999999999999902</v>
      </c>
      <c r="ES238" s="7">
        <v>7.4</v>
      </c>
      <c r="ET238" s="7">
        <v>2.8999999999999901</v>
      </c>
      <c r="EU238" s="7">
        <v>4.1999999999999904</v>
      </c>
      <c r="EV238" s="7">
        <v>5.8</v>
      </c>
      <c r="EW238" s="7">
        <v>5.5</v>
      </c>
      <c r="EX238" s="7">
        <v>6.9</v>
      </c>
      <c r="EY238" s="7">
        <v>5.9</v>
      </c>
      <c r="EZ238" s="7">
        <v>6.5</v>
      </c>
      <c r="FA238" s="7">
        <v>3.9</v>
      </c>
      <c r="FB238" s="7">
        <v>7.4</v>
      </c>
      <c r="FC238" s="7">
        <v>4.4797000000000002</v>
      </c>
      <c r="FD238" s="7">
        <v>3.4281000000000001</v>
      </c>
      <c r="FE238" s="7">
        <v>5.8765000000000001</v>
      </c>
      <c r="FF238" s="7">
        <v>3.0192999999999999</v>
      </c>
      <c r="FG238" s="7">
        <v>83.930935000000005</v>
      </c>
      <c r="FH238" s="7">
        <v>0.23360599999999901</v>
      </c>
      <c r="FI238" s="7">
        <v>364.99183399999998</v>
      </c>
      <c r="FJ238" s="7">
        <v>0.85264299999999904</v>
      </c>
      <c r="FK238" s="7">
        <v>-264.99183399999998</v>
      </c>
      <c r="FL238" s="7">
        <v>-0.61903699999999895</v>
      </c>
      <c r="FM238" s="7">
        <v>3.1906829999999902</v>
      </c>
      <c r="FN238" s="7">
        <v>-2.0173899999999998</v>
      </c>
      <c r="FO238" s="7">
        <v>-0.40775899999999898</v>
      </c>
      <c r="FP238" s="7">
        <v>0.66165399999999897</v>
      </c>
      <c r="FQ238" s="7">
        <v>21301.996520000001</v>
      </c>
      <c r="FR238" s="7">
        <v>246.79999999999899</v>
      </c>
      <c r="FS238" s="7">
        <v>55.3</v>
      </c>
      <c r="FT238" s="7">
        <v>153</v>
      </c>
      <c r="FU238" s="7">
        <v>38.499999999999901</v>
      </c>
      <c r="FV238" s="7">
        <v>16.399999999999999</v>
      </c>
      <c r="FW238" s="7">
        <v>22.1</v>
      </c>
      <c r="FX238" s="7">
        <v>54.8</v>
      </c>
      <c r="FY238" s="7">
        <v>58.3</v>
      </c>
      <c r="FZ238" s="7">
        <v>7.9</v>
      </c>
      <c r="GA238" s="7">
        <v>7.2</v>
      </c>
    </row>
    <row r="239" spans="1:183" x14ac:dyDescent="0.3">
      <c r="A239" s="6">
        <v>43769</v>
      </c>
      <c r="B239" s="7">
        <v>4.7</v>
      </c>
      <c r="C239" s="7">
        <v>3.9</v>
      </c>
      <c r="D239" s="7">
        <v>4.5999999999999996</v>
      </c>
      <c r="E239" s="7">
        <v>6.6</v>
      </c>
      <c r="F239" s="7">
        <v>4.8</v>
      </c>
      <c r="G239" s="7">
        <v>5.4</v>
      </c>
      <c r="H239" s="7">
        <v>2.1</v>
      </c>
      <c r="I239" s="7">
        <v>5.4</v>
      </c>
      <c r="J239" s="7">
        <v>0.38</v>
      </c>
      <c r="K239" s="7">
        <v>4</v>
      </c>
      <c r="L239" s="7">
        <v>5.03</v>
      </c>
      <c r="M239" s="7">
        <v>9.09</v>
      </c>
      <c r="N239" s="7">
        <v>3.38</v>
      </c>
      <c r="O239" s="7">
        <v>14.54</v>
      </c>
      <c r="P239" s="7">
        <v>2.74</v>
      </c>
      <c r="Q239" s="7">
        <v>9</v>
      </c>
      <c r="R239" s="7">
        <v>4.7</v>
      </c>
      <c r="S239" s="7">
        <v>4.4000000000000004</v>
      </c>
      <c r="T239" s="7">
        <v>2.2000000000000002</v>
      </c>
      <c r="U239" s="7">
        <v>-9.9</v>
      </c>
      <c r="V239" s="7">
        <v>3.5</v>
      </c>
      <c r="W239" s="7">
        <v>0.8</v>
      </c>
      <c r="X239" s="7">
        <v>0.4</v>
      </c>
      <c r="Y239" s="7">
        <v>49.3</v>
      </c>
      <c r="Z239" s="7">
        <v>50.8</v>
      </c>
      <c r="AA239" s="7">
        <v>52.8</v>
      </c>
      <c r="AB239" s="7">
        <v>51.7</v>
      </c>
      <c r="AC239" s="7">
        <v>51.1</v>
      </c>
      <c r="AD239" s="7">
        <v>8.2799999999999994</v>
      </c>
      <c r="AE239" s="7">
        <v>5.2</v>
      </c>
      <c r="AF239" s="7">
        <v>5.4</v>
      </c>
      <c r="AG239" s="7">
        <v>2.2999999999999998</v>
      </c>
      <c r="AH239" s="7">
        <v>2</v>
      </c>
      <c r="AI239" s="7">
        <v>-1</v>
      </c>
      <c r="AJ239" s="7">
        <v>4.2</v>
      </c>
      <c r="AK239" s="7">
        <v>3.8</v>
      </c>
      <c r="AL239" s="7">
        <v>3.7</v>
      </c>
      <c r="AM239" s="7">
        <v>36.4</v>
      </c>
      <c r="AN239" s="7">
        <v>1.1000000000000001</v>
      </c>
      <c r="AO239" s="7">
        <v>10.3</v>
      </c>
      <c r="AP239" s="7">
        <v>4.7</v>
      </c>
      <c r="AQ239" s="7">
        <v>-0.5</v>
      </c>
      <c r="AR239" s="7">
        <v>11.9</v>
      </c>
      <c r="AS239" s="7">
        <v>-2.4</v>
      </c>
      <c r="AT239" s="7">
        <v>2.2999999999999998</v>
      </c>
      <c r="AU239" s="7">
        <v>6.8</v>
      </c>
      <c r="AV239" s="7">
        <v>21.45</v>
      </c>
      <c r="AW239" s="7">
        <v>2.23</v>
      </c>
      <c r="AX239" s="7">
        <v>29.76</v>
      </c>
      <c r="AY239" s="7">
        <v>68.02</v>
      </c>
      <c r="AZ239" s="7">
        <v>-2.2000000000000002</v>
      </c>
      <c r="BA239" s="7">
        <v>25.1</v>
      </c>
      <c r="BB239" s="7">
        <v>2.6</v>
      </c>
      <c r="BC239" s="7">
        <v>1.9</v>
      </c>
      <c r="BD239" s="7">
        <v>-30</v>
      </c>
      <c r="BE239" s="7">
        <v>-16.7</v>
      </c>
      <c r="BF239" s="7">
        <v>4.5999999999999996</v>
      </c>
      <c r="BG239" s="7">
        <v>-5</v>
      </c>
      <c r="BH239" s="7">
        <v>4.8</v>
      </c>
      <c r="BI239" s="7">
        <v>13.5</v>
      </c>
      <c r="BJ239" s="7">
        <v>9.6</v>
      </c>
      <c r="BK239" s="7">
        <v>13</v>
      </c>
      <c r="BL239" s="7">
        <v>14.8</v>
      </c>
      <c r="BM239" s="7">
        <v>2.7</v>
      </c>
      <c r="BN239" s="7">
        <v>-7</v>
      </c>
      <c r="BO239" s="7">
        <v>18</v>
      </c>
      <c r="BP239" s="7">
        <v>3.5</v>
      </c>
      <c r="BQ239" s="7">
        <v>13.8</v>
      </c>
      <c r="BR239" s="7">
        <v>3.26</v>
      </c>
      <c r="BS239" s="7">
        <v>-11.6</v>
      </c>
      <c r="BT239" s="7">
        <v>-4.4000000000000004</v>
      </c>
      <c r="BU239" s="7">
        <v>4.5</v>
      </c>
      <c r="BV239" s="7">
        <v>3.1</v>
      </c>
      <c r="BW239" s="7">
        <v>25.43</v>
      </c>
      <c r="BX239" s="7">
        <v>10.3</v>
      </c>
      <c r="BY239" s="7">
        <v>14.6</v>
      </c>
      <c r="BZ239" s="7">
        <v>1.6</v>
      </c>
      <c r="CA239" s="7">
        <v>-7.6</v>
      </c>
      <c r="CB239" s="7">
        <v>6.6</v>
      </c>
      <c r="CC239" s="7">
        <v>10.3</v>
      </c>
      <c r="CD239" s="7">
        <v>-16.3</v>
      </c>
      <c r="CE239" s="7">
        <v>-15.2</v>
      </c>
      <c r="CF239" s="7">
        <v>18.399999999999999</v>
      </c>
      <c r="CG239" s="7">
        <v>101.28</v>
      </c>
      <c r="CH239" s="7">
        <v>7</v>
      </c>
      <c r="CI239" s="7">
        <v>10</v>
      </c>
      <c r="CJ239" s="7">
        <v>9</v>
      </c>
      <c r="CK239" s="7">
        <v>-5.5</v>
      </c>
      <c r="CL239" s="7">
        <v>0.1</v>
      </c>
      <c r="CM239" s="7">
        <v>1.5</v>
      </c>
      <c r="CN239" s="7">
        <v>-11.9</v>
      </c>
      <c r="CO239" s="7">
        <v>-14</v>
      </c>
      <c r="CP239" s="7">
        <v>-10.6</v>
      </c>
      <c r="CQ239" s="7">
        <v>10.4</v>
      </c>
      <c r="CR239" s="7">
        <v>8</v>
      </c>
      <c r="CS239" s="7">
        <v>4.2</v>
      </c>
      <c r="CT239" s="7">
        <v>0.5</v>
      </c>
      <c r="CU239" s="7">
        <v>4.4000000000000004</v>
      </c>
      <c r="CV239" s="7">
        <v>4.5999999999999996</v>
      </c>
      <c r="CW239" s="7">
        <v>7.2</v>
      </c>
      <c r="CX239" s="7">
        <v>7</v>
      </c>
      <c r="CY239" s="7">
        <v>8.6</v>
      </c>
      <c r="CZ239" s="7">
        <v>7</v>
      </c>
      <c r="DA239" s="7">
        <v>9</v>
      </c>
      <c r="DB239" s="7">
        <v>1.2</v>
      </c>
      <c r="DC239" s="7">
        <v>0.9</v>
      </c>
      <c r="DD239" s="7">
        <v>5.6</v>
      </c>
      <c r="DE239" s="7">
        <v>4.9000000000000004</v>
      </c>
      <c r="DF239" s="9">
        <f>2/3*DF238+1/3*DF241</f>
        <v>7.9</v>
      </c>
      <c r="DG239" s="9">
        <f>2/3*DG238+1/3*DG241</f>
        <v>7.3</v>
      </c>
      <c r="DH239" s="7">
        <v>-4.03</v>
      </c>
      <c r="DI239" s="7">
        <v>-3.3</v>
      </c>
      <c r="DJ239" s="7">
        <v>28.31</v>
      </c>
      <c r="DK239" s="7">
        <v>-2.31</v>
      </c>
      <c r="DL239" s="7">
        <v>-1267</v>
      </c>
      <c r="DM239" s="7">
        <v>31051.61</v>
      </c>
      <c r="DN239" s="7">
        <v>4.7</v>
      </c>
      <c r="DO239" s="7">
        <v>3.3</v>
      </c>
      <c r="DP239" s="7">
        <v>8.4</v>
      </c>
      <c r="DQ239" s="7">
        <v>12.4</v>
      </c>
      <c r="DR239" s="7">
        <v>-5.12</v>
      </c>
      <c r="DS239" s="7">
        <v>-118.56</v>
      </c>
      <c r="DT239" s="7">
        <v>12.48</v>
      </c>
      <c r="DU239" s="7">
        <v>-25.3</v>
      </c>
      <c r="DV239" s="7">
        <v>-16.03</v>
      </c>
      <c r="DW239" s="7">
        <v>-32.9</v>
      </c>
      <c r="DX239" s="7">
        <v>16.47</v>
      </c>
      <c r="DY239" s="7">
        <v>-4.6100000000000003</v>
      </c>
      <c r="DZ239" s="7">
        <v>10.581898000000001</v>
      </c>
      <c r="EA239" s="7">
        <v>2.5499999999999998</v>
      </c>
      <c r="EB239" s="7">
        <v>2.59</v>
      </c>
      <c r="EC239" s="7">
        <v>2.9411</v>
      </c>
      <c r="ED239" s="7">
        <v>3.3593999999999999</v>
      </c>
      <c r="EE239" s="7">
        <v>4.2</v>
      </c>
      <c r="EF239" s="7">
        <v>2.9024999999999999</v>
      </c>
      <c r="EG239" s="7">
        <v>2.8450000000000002</v>
      </c>
      <c r="EH239" s="7">
        <v>2.8512</v>
      </c>
      <c r="EI239" s="7">
        <v>2.8813</v>
      </c>
      <c r="EJ239" s="7">
        <v>3.0198</v>
      </c>
      <c r="EK239" s="7">
        <v>3.1717</v>
      </c>
      <c r="EL239" s="7">
        <v>3.5350000000000001</v>
      </c>
      <c r="EM239" s="7">
        <v>3.8</v>
      </c>
      <c r="EN239" s="7">
        <v>-1.6</v>
      </c>
      <c r="EO239" s="7">
        <v>98.9</v>
      </c>
      <c r="EP239" s="7">
        <v>5.86666666666666</v>
      </c>
      <c r="EQ239" s="7">
        <v>2.93333333333333</v>
      </c>
      <c r="ER239" s="7">
        <v>4.6666666666666599</v>
      </c>
      <c r="ES239" s="7">
        <v>7.2333333333333298</v>
      </c>
      <c r="ET239" s="7">
        <v>3.1</v>
      </c>
      <c r="EU239" s="7">
        <v>4.4666666666666597</v>
      </c>
      <c r="EV239" s="7">
        <v>5.5</v>
      </c>
      <c r="EW239" s="7">
        <v>5.43333333333333</v>
      </c>
      <c r="EX239" s="7">
        <v>6.5</v>
      </c>
      <c r="EY239" s="7">
        <v>5.7</v>
      </c>
      <c r="EZ239" s="7">
        <v>6.5</v>
      </c>
      <c r="FA239" s="7">
        <v>3.3</v>
      </c>
      <c r="FB239" s="7">
        <v>7.3</v>
      </c>
      <c r="FC239" s="7">
        <v>4.2706</v>
      </c>
      <c r="FD239" s="7">
        <v>3.2547000000000001</v>
      </c>
      <c r="FE239" s="7">
        <v>5.5937333333333301</v>
      </c>
      <c r="FF239" s="7">
        <v>2.8921666666666601</v>
      </c>
      <c r="FG239" s="7">
        <v>190.43963400000001</v>
      </c>
      <c r="FH239" s="7">
        <v>0.497371333333333</v>
      </c>
      <c r="FI239" s="7">
        <v>268.25019200000003</v>
      </c>
      <c r="FJ239" s="7">
        <v>0.82385799999999998</v>
      </c>
      <c r="FK239" s="7">
        <v>-168.250192</v>
      </c>
      <c r="FL239" s="7">
        <v>-0.32648666666666698</v>
      </c>
      <c r="FM239" s="7">
        <v>3.0953343333333301</v>
      </c>
      <c r="FN239" s="7">
        <v>-1.847799</v>
      </c>
      <c r="FO239" s="7">
        <v>-0.51229233333333302</v>
      </c>
      <c r="FP239" s="7">
        <v>0.92766800000000005</v>
      </c>
      <c r="FQ239" s="7">
        <v>21866.623186666598</v>
      </c>
      <c r="FR239" s="7">
        <v>246.7</v>
      </c>
      <c r="FS239" s="7">
        <v>55.566666666666599</v>
      </c>
      <c r="FT239" s="7">
        <v>152.63333333333301</v>
      </c>
      <c r="FU239" s="7">
        <v>38.5</v>
      </c>
      <c r="FV239" s="7">
        <v>16.566666666666599</v>
      </c>
      <c r="FW239" s="7">
        <v>21.933333333333302</v>
      </c>
      <c r="FX239" s="7">
        <v>54.9</v>
      </c>
      <c r="FY239" s="7">
        <v>58.933333333333302</v>
      </c>
      <c r="FZ239" s="7">
        <v>7.9</v>
      </c>
      <c r="GA239" s="7">
        <v>7.3</v>
      </c>
    </row>
    <row r="240" spans="1:183" x14ac:dyDescent="0.3">
      <c r="A240" s="6">
        <v>43799</v>
      </c>
      <c r="B240" s="7">
        <v>6.2</v>
      </c>
      <c r="C240" s="7">
        <v>5.7</v>
      </c>
      <c r="D240" s="7">
        <v>6.3</v>
      </c>
      <c r="E240" s="7">
        <v>6.7</v>
      </c>
      <c r="F240" s="7">
        <v>3.7</v>
      </c>
      <c r="G240" s="7">
        <v>7</v>
      </c>
      <c r="H240" s="7">
        <v>3.2</v>
      </c>
      <c r="I240" s="7">
        <v>8.9</v>
      </c>
      <c r="J240" s="7">
        <v>0.84</v>
      </c>
      <c r="K240" s="7">
        <v>4</v>
      </c>
      <c r="L240" s="7">
        <v>4.71</v>
      </c>
      <c r="M240" s="7">
        <v>3.83</v>
      </c>
      <c r="N240" s="7">
        <v>3.63</v>
      </c>
      <c r="O240" s="7">
        <v>10.74</v>
      </c>
      <c r="P240" s="7">
        <v>4.0599999999999996</v>
      </c>
      <c r="Q240" s="7">
        <v>9.1999999999999993</v>
      </c>
      <c r="R240" s="7">
        <v>7.6</v>
      </c>
      <c r="S240" s="7">
        <v>4.4000000000000004</v>
      </c>
      <c r="T240" s="7">
        <v>3.2</v>
      </c>
      <c r="U240" s="7">
        <v>5.4</v>
      </c>
      <c r="V240" s="7">
        <v>4.5999999999999996</v>
      </c>
      <c r="W240" s="7">
        <v>1</v>
      </c>
      <c r="X240" s="7">
        <v>0.3</v>
      </c>
      <c r="Y240" s="7">
        <v>50.2</v>
      </c>
      <c r="Z240" s="7">
        <v>52.6</v>
      </c>
      <c r="AA240" s="7">
        <v>54.4</v>
      </c>
      <c r="AB240" s="7">
        <v>51.8</v>
      </c>
      <c r="AC240" s="7">
        <v>53.5</v>
      </c>
      <c r="AD240" s="7">
        <v>8.44</v>
      </c>
      <c r="AE240" s="7">
        <v>5.2</v>
      </c>
      <c r="AF240" s="7">
        <v>5.4</v>
      </c>
      <c r="AG240" s="7">
        <v>2.5</v>
      </c>
      <c r="AH240" s="7">
        <v>-0.6</v>
      </c>
      <c r="AI240" s="7">
        <v>-0.6</v>
      </c>
      <c r="AJ240" s="7">
        <v>4.0999999999999996</v>
      </c>
      <c r="AK240" s="7">
        <v>2.7</v>
      </c>
      <c r="AL240" s="7">
        <v>2.2999999999999998</v>
      </c>
      <c r="AM240" s="7">
        <v>32</v>
      </c>
      <c r="AN240" s="7">
        <v>1.2</v>
      </c>
      <c r="AO240" s="7">
        <v>10.7</v>
      </c>
      <c r="AP240" s="7">
        <v>5</v>
      </c>
      <c r="AQ240" s="7">
        <v>-1.8</v>
      </c>
      <c r="AR240" s="7">
        <v>11.6</v>
      </c>
      <c r="AS240" s="7">
        <v>-0.1</v>
      </c>
      <c r="AT240" s="7">
        <v>2.4</v>
      </c>
      <c r="AU240" s="7">
        <v>6.7</v>
      </c>
      <c r="AV240" s="7">
        <v>22.72</v>
      </c>
      <c r="AW240" s="7">
        <v>2.2799999999999998</v>
      </c>
      <c r="AX240" s="7">
        <v>29.69</v>
      </c>
      <c r="AY240" s="7">
        <v>68.03</v>
      </c>
      <c r="AZ240" s="7">
        <v>0</v>
      </c>
      <c r="BA240" s="7">
        <v>25.3</v>
      </c>
      <c r="BB240" s="7">
        <v>2.5</v>
      </c>
      <c r="BC240" s="7">
        <v>3.6</v>
      </c>
      <c r="BD240" s="7">
        <v>-51.2</v>
      </c>
      <c r="BE240" s="7">
        <v>-15.2</v>
      </c>
      <c r="BF240" s="7">
        <v>4.3</v>
      </c>
      <c r="BG240" s="7">
        <v>-2</v>
      </c>
      <c r="BH240" s="7">
        <v>4.2</v>
      </c>
      <c r="BI240" s="7">
        <v>13.6</v>
      </c>
      <c r="BJ240" s="7">
        <v>9.4</v>
      </c>
      <c r="BK240" s="7">
        <v>14.4</v>
      </c>
      <c r="BL240" s="7">
        <v>15.3</v>
      </c>
      <c r="BM240" s="7">
        <v>2.8</v>
      </c>
      <c r="BN240" s="7">
        <v>-5.2</v>
      </c>
      <c r="BO240" s="7">
        <v>17.5</v>
      </c>
      <c r="BP240" s="7">
        <v>3.9</v>
      </c>
      <c r="BQ240" s="7">
        <v>13.4</v>
      </c>
      <c r="BR240" s="7">
        <v>3.47</v>
      </c>
      <c r="BS240" s="7">
        <v>-22.3</v>
      </c>
      <c r="BT240" s="7">
        <v>-1.5</v>
      </c>
      <c r="BU240" s="7">
        <v>4.9000000000000004</v>
      </c>
      <c r="BV240" s="7">
        <v>0.1</v>
      </c>
      <c r="BW240" s="7">
        <v>-44.2</v>
      </c>
      <c r="BX240" s="7">
        <v>10.199999999999999</v>
      </c>
      <c r="BY240" s="7">
        <v>14.4</v>
      </c>
      <c r="BZ240" s="7">
        <v>2.5</v>
      </c>
      <c r="CA240" s="7">
        <v>-7.3</v>
      </c>
      <c r="CB240" s="7">
        <v>5.8</v>
      </c>
      <c r="CC240" s="7">
        <v>10.199999999999999</v>
      </c>
      <c r="CD240" s="7">
        <v>-14.2</v>
      </c>
      <c r="CE240" s="7">
        <v>-13</v>
      </c>
      <c r="CF240" s="7">
        <v>17</v>
      </c>
      <c r="CG240" s="7">
        <v>101.3</v>
      </c>
      <c r="CH240" s="7">
        <v>7</v>
      </c>
      <c r="CI240" s="7">
        <v>8.6</v>
      </c>
      <c r="CJ240" s="7">
        <v>8.6999999999999993</v>
      </c>
      <c r="CK240" s="7">
        <v>-4.5</v>
      </c>
      <c r="CL240" s="7">
        <v>0.2</v>
      </c>
      <c r="CM240" s="7">
        <v>1.6</v>
      </c>
      <c r="CN240" s="7">
        <v>-11.9</v>
      </c>
      <c r="CO240" s="7">
        <v>-14.1</v>
      </c>
      <c r="CP240" s="7">
        <v>-8.8000000000000007</v>
      </c>
      <c r="CQ240" s="7">
        <v>10</v>
      </c>
      <c r="CR240" s="7">
        <v>7.3</v>
      </c>
      <c r="CS240" s="7">
        <v>3.8</v>
      </c>
      <c r="CT240" s="7">
        <v>1</v>
      </c>
      <c r="CU240" s="7">
        <v>3.9</v>
      </c>
      <c r="CV240" s="7">
        <v>4.0999999999999996</v>
      </c>
      <c r="CW240" s="7">
        <v>8</v>
      </c>
      <c r="CX240" s="7">
        <v>7.9</v>
      </c>
      <c r="CY240" s="7">
        <v>9.1</v>
      </c>
      <c r="CZ240" s="7">
        <v>7.8</v>
      </c>
      <c r="DA240" s="7">
        <v>9.6999999999999993</v>
      </c>
      <c r="DB240" s="7">
        <v>4.4000000000000004</v>
      </c>
      <c r="DC240" s="7">
        <v>4.2</v>
      </c>
      <c r="DD240" s="7">
        <v>8.1</v>
      </c>
      <c r="DE240" s="7">
        <v>4.9000000000000004</v>
      </c>
      <c r="DF240" s="9">
        <f>1/3*DF238+2/3*DF241</f>
        <v>7.9</v>
      </c>
      <c r="DG240" s="9">
        <f>1/3*DG238+2/3*DG241</f>
        <v>7.4</v>
      </c>
      <c r="DH240" s="7">
        <v>-3.57</v>
      </c>
      <c r="DI240" s="7">
        <v>-1.8</v>
      </c>
      <c r="DJ240" s="7">
        <v>-11.19</v>
      </c>
      <c r="DK240" s="7">
        <v>-2.12</v>
      </c>
      <c r="DL240" s="7">
        <v>-1289.0420120000001</v>
      </c>
      <c r="DM240" s="7">
        <v>30955.91</v>
      </c>
      <c r="DN240" s="7">
        <v>4.8</v>
      </c>
      <c r="DO240" s="7">
        <v>3.5</v>
      </c>
      <c r="DP240" s="7">
        <v>8.1999999999999993</v>
      </c>
      <c r="DQ240" s="7">
        <v>12.4</v>
      </c>
      <c r="DR240" s="7">
        <v>11.2</v>
      </c>
      <c r="DS240" s="7">
        <v>0.89</v>
      </c>
      <c r="DT240" s="7">
        <v>15.73</v>
      </c>
      <c r="DU240" s="7">
        <v>4.13</v>
      </c>
      <c r="DV240" s="7">
        <v>17.87</v>
      </c>
      <c r="DW240" s="7">
        <v>37.79</v>
      </c>
      <c r="DX240" s="7">
        <v>18.010000000000002</v>
      </c>
      <c r="DY240" s="7">
        <v>-63.1</v>
      </c>
      <c r="DZ240" s="7">
        <v>10.669226999999999</v>
      </c>
      <c r="EA240" s="7">
        <v>2.5</v>
      </c>
      <c r="EB240" s="7">
        <v>2.3559999999999999</v>
      </c>
      <c r="EC240" s="7">
        <v>2.9563000000000001</v>
      </c>
      <c r="ED240" s="7">
        <v>3.3565</v>
      </c>
      <c r="EE240" s="7">
        <v>4.1500000000000004</v>
      </c>
      <c r="EF240" s="7">
        <v>2.77</v>
      </c>
      <c r="EG240" s="7">
        <v>2.669</v>
      </c>
      <c r="EH240" s="7">
        <v>2.6659000000000002</v>
      </c>
      <c r="EI240" s="7">
        <v>2.6804999999999999</v>
      </c>
      <c r="EJ240" s="7">
        <v>2.8108</v>
      </c>
      <c r="EK240" s="7">
        <v>2.9739</v>
      </c>
      <c r="EL240" s="7">
        <v>3.5522</v>
      </c>
      <c r="EM240" s="7">
        <v>4.5</v>
      </c>
      <c r="EN240" s="7">
        <v>-1.4</v>
      </c>
      <c r="EO240" s="7">
        <v>99.4</v>
      </c>
      <c r="EP240" s="7">
        <v>5.8333333333333304</v>
      </c>
      <c r="EQ240" s="7">
        <v>3.1666666666666599</v>
      </c>
      <c r="ER240" s="7">
        <v>4.8333333333333304</v>
      </c>
      <c r="ES240" s="7">
        <v>7.0666666666666602</v>
      </c>
      <c r="ET240" s="7">
        <v>3.3</v>
      </c>
      <c r="EU240" s="7">
        <v>4.7333333333333298</v>
      </c>
      <c r="EV240" s="7">
        <v>5.2</v>
      </c>
      <c r="EW240" s="7">
        <v>5.36666666666666</v>
      </c>
      <c r="EX240" s="7">
        <v>6.1</v>
      </c>
      <c r="EY240" s="7">
        <v>5.5</v>
      </c>
      <c r="EZ240" s="7">
        <v>6.5</v>
      </c>
      <c r="FA240" s="7">
        <v>2.7</v>
      </c>
      <c r="FB240" s="7">
        <v>7.2</v>
      </c>
      <c r="FC240" s="7">
        <v>4.0614999999999997</v>
      </c>
      <c r="FD240" s="7">
        <v>3.0813000000000001</v>
      </c>
      <c r="FE240" s="7">
        <v>5.3109666666666602</v>
      </c>
      <c r="FF240" s="7">
        <v>2.7650333333333301</v>
      </c>
      <c r="FG240" s="7">
        <v>296.94833299999999</v>
      </c>
      <c r="FH240" s="7">
        <v>0.76113666666666602</v>
      </c>
      <c r="FI240" s="7">
        <v>171.50855000000001</v>
      </c>
      <c r="FJ240" s="7">
        <v>0.79507300000000003</v>
      </c>
      <c r="FK240" s="7">
        <v>-71.50855</v>
      </c>
      <c r="FL240" s="7">
        <v>-3.3936333333333998E-2</v>
      </c>
      <c r="FM240" s="7">
        <v>2.9999856666666598</v>
      </c>
      <c r="FN240" s="7">
        <v>-1.6782079999999999</v>
      </c>
      <c r="FO240" s="7">
        <v>-0.61682566666666605</v>
      </c>
      <c r="FP240" s="7">
        <v>1.1936819999999999</v>
      </c>
      <c r="FQ240" s="7">
        <v>22431.249853333298</v>
      </c>
      <c r="FR240" s="7">
        <v>246.6</v>
      </c>
      <c r="FS240" s="7">
        <v>55.8333333333333</v>
      </c>
      <c r="FT240" s="7">
        <v>152.266666666666</v>
      </c>
      <c r="FU240" s="7">
        <v>38.5</v>
      </c>
      <c r="FV240" s="7">
        <v>16.733333333333299</v>
      </c>
      <c r="FW240" s="7">
        <v>21.766666666666602</v>
      </c>
      <c r="FX240" s="7">
        <v>55</v>
      </c>
      <c r="FY240" s="7">
        <v>59.566666666666599</v>
      </c>
      <c r="FZ240" s="7">
        <v>7.9</v>
      </c>
      <c r="GA240" s="7">
        <v>7.4</v>
      </c>
    </row>
    <row r="241" spans="1:183" x14ac:dyDescent="0.3">
      <c r="A241" s="6">
        <v>43830</v>
      </c>
      <c r="B241" s="7">
        <v>6.9</v>
      </c>
      <c r="C241" s="7">
        <v>5.6</v>
      </c>
      <c r="D241" s="7">
        <v>7</v>
      </c>
      <c r="E241" s="7">
        <v>6.8</v>
      </c>
      <c r="F241" s="7">
        <v>7</v>
      </c>
      <c r="G241" s="7">
        <v>7.5</v>
      </c>
      <c r="H241" s="7">
        <v>4.8</v>
      </c>
      <c r="I241" s="7">
        <v>7.1</v>
      </c>
      <c r="J241" s="7">
        <v>0.6</v>
      </c>
      <c r="K241" s="7">
        <v>3.5</v>
      </c>
      <c r="L241" s="7">
        <v>13.77</v>
      </c>
      <c r="M241" s="7">
        <v>30.22</v>
      </c>
      <c r="N241" s="7">
        <v>15.05</v>
      </c>
      <c r="O241" s="7">
        <v>12.17</v>
      </c>
      <c r="P241" s="7">
        <v>6.58</v>
      </c>
      <c r="Q241" s="7">
        <v>13.2</v>
      </c>
      <c r="R241" s="7">
        <v>4.5</v>
      </c>
      <c r="S241" s="7">
        <v>10.1</v>
      </c>
      <c r="T241" s="7">
        <v>0.3</v>
      </c>
      <c r="U241" s="7">
        <v>-6.3</v>
      </c>
      <c r="V241" s="7">
        <v>4.5</v>
      </c>
      <c r="W241" s="7">
        <v>2.2000000000000002</v>
      </c>
      <c r="X241" s="7">
        <v>2</v>
      </c>
      <c r="Y241" s="7">
        <v>50.2</v>
      </c>
      <c r="Z241" s="7">
        <v>53.2</v>
      </c>
      <c r="AA241" s="7">
        <v>53.5</v>
      </c>
      <c r="AB241" s="7">
        <v>51.5</v>
      </c>
      <c r="AC241" s="7">
        <v>52.5</v>
      </c>
      <c r="AD241" s="7">
        <v>14.2</v>
      </c>
      <c r="AE241" s="7">
        <v>5.4</v>
      </c>
      <c r="AF241" s="7">
        <v>5.5</v>
      </c>
      <c r="AG241" s="7">
        <v>7.5</v>
      </c>
      <c r="AH241" s="7">
        <v>-0.7</v>
      </c>
      <c r="AI241" s="7">
        <v>0.4</v>
      </c>
      <c r="AJ241" s="7">
        <v>4.5</v>
      </c>
      <c r="AK241" s="7">
        <v>-0.9</v>
      </c>
      <c r="AL241" s="7">
        <v>2.4</v>
      </c>
      <c r="AM241" s="7">
        <v>33.9</v>
      </c>
      <c r="AN241" s="7">
        <v>1.7</v>
      </c>
      <c r="AO241" s="7">
        <v>11.9</v>
      </c>
      <c r="AP241" s="7">
        <v>5.4</v>
      </c>
      <c r="AQ241" s="7">
        <v>-0.9</v>
      </c>
      <c r="AR241" s="7">
        <v>10.6</v>
      </c>
      <c r="AS241" s="7">
        <v>0.6</v>
      </c>
      <c r="AT241" s="7">
        <v>3.2</v>
      </c>
      <c r="AU241" s="7">
        <v>6.5</v>
      </c>
      <c r="AV241" s="7">
        <v>23.97</v>
      </c>
      <c r="AW241" s="7">
        <v>2.29</v>
      </c>
      <c r="AX241" s="7">
        <v>29.57</v>
      </c>
      <c r="AY241" s="7">
        <v>68.14</v>
      </c>
      <c r="AZ241" s="7">
        <v>0.7</v>
      </c>
      <c r="BA241" s="7">
        <v>24.1</v>
      </c>
      <c r="BB241" s="7">
        <v>3.1</v>
      </c>
      <c r="BC241" s="7">
        <v>4.5</v>
      </c>
      <c r="BD241" s="7">
        <v>-63.8</v>
      </c>
      <c r="BE241" s="7">
        <v>-15.9</v>
      </c>
      <c r="BF241" s="7">
        <v>3.4</v>
      </c>
      <c r="BG241" s="7">
        <v>-1.2</v>
      </c>
      <c r="BH241" s="7">
        <v>8.6</v>
      </c>
      <c r="BI241" s="7">
        <v>10.4</v>
      </c>
      <c r="BJ241" s="7">
        <v>9.1</v>
      </c>
      <c r="BK241" s="7">
        <v>15.8</v>
      </c>
      <c r="BL241" s="7">
        <v>17.899999999999999</v>
      </c>
      <c r="BM241" s="7">
        <v>2.9</v>
      </c>
      <c r="BN241" s="7">
        <v>-9.1</v>
      </c>
      <c r="BO241" s="7">
        <v>17.7</v>
      </c>
      <c r="BP241" s="7">
        <v>5.3</v>
      </c>
      <c r="BQ241" s="7">
        <v>13.9</v>
      </c>
      <c r="BR241" s="7">
        <v>3.33</v>
      </c>
      <c r="BS241" s="7">
        <v>-15.6</v>
      </c>
      <c r="BT241" s="7">
        <v>1.1000000000000001</v>
      </c>
      <c r="BU241" s="7">
        <v>5.5</v>
      </c>
      <c r="BV241" s="7">
        <v>0.28999999999999998</v>
      </c>
      <c r="BW241" s="7">
        <v>-26.22</v>
      </c>
      <c r="BX241" s="7">
        <v>9.9</v>
      </c>
      <c r="BY241" s="7">
        <v>13.9</v>
      </c>
      <c r="BZ241" s="7">
        <v>2.8</v>
      </c>
      <c r="CA241" s="7">
        <v>-6.7</v>
      </c>
      <c r="CB241" s="7">
        <v>5.6</v>
      </c>
      <c r="CC241" s="7">
        <v>9.9</v>
      </c>
      <c r="CD241" s="7">
        <v>-11.4</v>
      </c>
      <c r="CE241" s="7">
        <v>-8.6999999999999993</v>
      </c>
      <c r="CF241" s="7">
        <v>14.5</v>
      </c>
      <c r="CG241" s="7">
        <v>101.27</v>
      </c>
      <c r="CH241" s="7">
        <v>7.6</v>
      </c>
      <c r="CI241" s="7">
        <v>8.5</v>
      </c>
      <c r="CJ241" s="7">
        <v>8.6999999999999993</v>
      </c>
      <c r="CK241" s="7">
        <v>2.6</v>
      </c>
      <c r="CL241" s="7">
        <v>-0.1</v>
      </c>
      <c r="CM241" s="7">
        <v>1.5</v>
      </c>
      <c r="CN241" s="7">
        <v>-14.7</v>
      </c>
      <c r="CO241" s="7">
        <v>-15</v>
      </c>
      <c r="CP241" s="7">
        <v>-10.7</v>
      </c>
      <c r="CQ241" s="7">
        <v>9.5</v>
      </c>
      <c r="CR241" s="7">
        <v>6.8</v>
      </c>
      <c r="CS241" s="7">
        <v>3.6</v>
      </c>
      <c r="CT241" s="7">
        <v>1.7</v>
      </c>
      <c r="CU241" s="7">
        <v>3.7</v>
      </c>
      <c r="CV241" s="7">
        <v>3.9</v>
      </c>
      <c r="CW241" s="7">
        <v>8</v>
      </c>
      <c r="CX241" s="7">
        <v>7.8</v>
      </c>
      <c r="CY241" s="7">
        <v>9.1</v>
      </c>
      <c r="CZ241" s="7">
        <v>7.9</v>
      </c>
      <c r="DA241" s="7">
        <v>9.1</v>
      </c>
      <c r="DB241" s="7">
        <v>4.4000000000000004</v>
      </c>
      <c r="DC241" s="7">
        <v>4.3</v>
      </c>
      <c r="DD241" s="7">
        <v>6.1</v>
      </c>
      <c r="DE241" s="7">
        <v>4.45</v>
      </c>
      <c r="DF241" s="7">
        <v>7.9</v>
      </c>
      <c r="DG241" s="7">
        <v>7.5</v>
      </c>
      <c r="DH241" s="7">
        <v>-0.12</v>
      </c>
      <c r="DI241" s="7">
        <v>1.8</v>
      </c>
      <c r="DJ241" s="7">
        <v>-16.82</v>
      </c>
      <c r="DK241" s="7">
        <v>-0.96</v>
      </c>
      <c r="DL241" s="7">
        <v>-1462.5084959999999</v>
      </c>
      <c r="DM241" s="7">
        <v>31079.24</v>
      </c>
      <c r="DN241" s="7">
        <v>5.4</v>
      </c>
      <c r="DO241" s="7">
        <v>4.4000000000000004</v>
      </c>
      <c r="DP241" s="7">
        <v>8.6999999999999993</v>
      </c>
      <c r="DQ241" s="7">
        <v>12.3</v>
      </c>
      <c r="DR241" s="7">
        <v>5.56</v>
      </c>
      <c r="DS241" s="7">
        <v>-53.21</v>
      </c>
      <c r="DT241" s="7">
        <v>74.12</v>
      </c>
      <c r="DU241" s="7">
        <v>43.41</v>
      </c>
      <c r="DV241" s="7">
        <v>-10.33</v>
      </c>
      <c r="DW241" s="7">
        <v>554.48</v>
      </c>
      <c r="DX241" s="7">
        <v>12.59</v>
      </c>
      <c r="DY241" s="7">
        <v>3.99</v>
      </c>
      <c r="DZ241" s="7">
        <v>10.692755999999999</v>
      </c>
      <c r="EA241" s="7">
        <v>2.5</v>
      </c>
      <c r="EB241" s="7">
        <v>1.694</v>
      </c>
      <c r="EC241" s="7">
        <v>2.9571999999999998</v>
      </c>
      <c r="ED241" s="7">
        <v>3.2564000000000002</v>
      </c>
      <c r="EE241" s="7">
        <v>4.1500000000000004</v>
      </c>
      <c r="EF241" s="7">
        <v>2.69</v>
      </c>
      <c r="EG241" s="7">
        <v>2.6063000000000001</v>
      </c>
      <c r="EH241" s="7">
        <v>2.6122999999999998</v>
      </c>
      <c r="EI241" s="7">
        <v>2.6459999999999999</v>
      </c>
      <c r="EJ241" s="7">
        <v>2.7890999999999999</v>
      </c>
      <c r="EK241" s="7">
        <v>2.9872999999999998</v>
      </c>
      <c r="EL241" s="7">
        <v>3.7174999999999998</v>
      </c>
      <c r="EM241" s="7">
        <v>4.5</v>
      </c>
      <c r="EN241" s="7">
        <v>-0.5</v>
      </c>
      <c r="EO241" s="7">
        <v>100.5</v>
      </c>
      <c r="EP241" s="7">
        <v>5.8</v>
      </c>
      <c r="EQ241" s="7">
        <v>3.3999999999999901</v>
      </c>
      <c r="ER241" s="7">
        <v>5</v>
      </c>
      <c r="ES241" s="7">
        <v>6.8999999999999897</v>
      </c>
      <c r="ET241" s="7">
        <v>3.5</v>
      </c>
      <c r="EU241" s="7">
        <v>5</v>
      </c>
      <c r="EV241" s="7">
        <v>4.9000000000000004</v>
      </c>
      <c r="EW241" s="7">
        <v>5.2999999999999901</v>
      </c>
      <c r="EX241" s="7">
        <v>5.7</v>
      </c>
      <c r="EY241" s="7">
        <v>5.3</v>
      </c>
      <c r="EZ241" s="7">
        <v>6.5</v>
      </c>
      <c r="FA241" s="7">
        <v>2.1</v>
      </c>
      <c r="FB241" s="7">
        <v>7.1</v>
      </c>
      <c r="FC241" s="7">
        <v>3.8523999999999998</v>
      </c>
      <c r="FD241" s="7">
        <v>2.9079000000000002</v>
      </c>
      <c r="FE241" s="7">
        <v>5.0281999999999902</v>
      </c>
      <c r="FF241" s="7">
        <v>2.6379000000000001</v>
      </c>
      <c r="FG241" s="7">
        <v>403.45703200000003</v>
      </c>
      <c r="FH241" s="7">
        <v>1.02490199999999</v>
      </c>
      <c r="FI241" s="7">
        <v>74.766908000000001</v>
      </c>
      <c r="FJ241" s="7">
        <v>0.76628799999999997</v>
      </c>
      <c r="FK241" s="7">
        <v>25.233091999999999</v>
      </c>
      <c r="FL241" s="7">
        <v>0.25861399999999901</v>
      </c>
      <c r="FM241" s="7">
        <v>2.9046369999999899</v>
      </c>
      <c r="FN241" s="7">
        <v>-1.5086170000000001</v>
      </c>
      <c r="FO241" s="7">
        <v>-0.72135899999999897</v>
      </c>
      <c r="FP241" s="7">
        <v>1.4596960000000001</v>
      </c>
      <c r="FQ241" s="7">
        <v>22995.876520000002</v>
      </c>
      <c r="FR241" s="7">
        <v>246.5</v>
      </c>
      <c r="FS241" s="7">
        <v>56.1</v>
      </c>
      <c r="FT241" s="7">
        <v>151.9</v>
      </c>
      <c r="FU241" s="7">
        <v>38.5</v>
      </c>
      <c r="FV241" s="7">
        <v>16.899999999999999</v>
      </c>
      <c r="FW241" s="7">
        <v>21.6</v>
      </c>
      <c r="FX241" s="7">
        <v>55.1</v>
      </c>
      <c r="FY241" s="7">
        <v>60.199999999999903</v>
      </c>
      <c r="FZ241" s="7">
        <v>7.9</v>
      </c>
      <c r="GA241" s="7">
        <v>7.5</v>
      </c>
    </row>
    <row r="242" spans="1:183" x14ac:dyDescent="0.3">
      <c r="A242" s="6">
        <v>43861</v>
      </c>
      <c r="B242" s="7">
        <v>-4.3135190000000003</v>
      </c>
      <c r="C242" s="9">
        <f>2/3*C241+1/3*C244</f>
        <v>5.1333333333333329</v>
      </c>
      <c r="D242" s="9">
        <f t="shared" ref="D242:H242" si="253">2/3*D241+1/3*D244</f>
        <v>4.0666666666666664</v>
      </c>
      <c r="E242" s="9">
        <f t="shared" si="253"/>
        <v>4</v>
      </c>
      <c r="F242" s="9">
        <f t="shared" si="253"/>
        <v>3.833333333333333</v>
      </c>
      <c r="G242" s="9">
        <f t="shared" si="253"/>
        <v>4.9333333333333336</v>
      </c>
      <c r="H242" s="9">
        <f t="shared" si="253"/>
        <v>1.3999999999999997</v>
      </c>
      <c r="I242" s="9">
        <f>2/3*I241+1/3*I244</f>
        <v>4.5666666666666655</v>
      </c>
      <c r="J242" s="7">
        <v>-2.3199999999999998</v>
      </c>
      <c r="K242" s="9">
        <f>2/3*K241+1/3*K244</f>
        <v>0.79999999999999982</v>
      </c>
      <c r="L242" s="9">
        <f>L241/2+L243/2</f>
        <v>1.8399999999999999</v>
      </c>
      <c r="M242" s="9">
        <f t="shared" ref="M242:P242" si="254">M241/2+M243/2</f>
        <v>16.055</v>
      </c>
      <c r="N242" s="9">
        <f t="shared" si="254"/>
        <v>0.22000000000000064</v>
      </c>
      <c r="O242" s="9">
        <f t="shared" si="254"/>
        <v>1.0650000000000004</v>
      </c>
      <c r="P242" s="9">
        <f t="shared" si="254"/>
        <v>4.8600000000000003</v>
      </c>
      <c r="Q242" s="7">
        <v>-1.2054</v>
      </c>
      <c r="R242" s="7">
        <v>-4.2881</v>
      </c>
      <c r="S242" s="7">
        <v>-3.3504</v>
      </c>
      <c r="T242" s="7">
        <v>-1.9775</v>
      </c>
      <c r="U242" s="9">
        <f>2/3*U241+1/3*U244</f>
        <v>-15.833333333333332</v>
      </c>
      <c r="V242" s="9">
        <f t="shared" ref="V242:X242" si="255">V241/2+V243/2</f>
        <v>8.35</v>
      </c>
      <c r="W242" s="9">
        <f t="shared" si="255"/>
        <v>3.15</v>
      </c>
      <c r="X242" s="9">
        <f t="shared" si="255"/>
        <v>5.35</v>
      </c>
      <c r="Y242" s="7">
        <v>50</v>
      </c>
      <c r="Z242" s="7">
        <v>51.3</v>
      </c>
      <c r="AA242" s="7">
        <v>54.1</v>
      </c>
      <c r="AB242" s="7">
        <v>51.1</v>
      </c>
      <c r="AC242" s="7">
        <v>51.8</v>
      </c>
      <c r="AD242" s="9">
        <f t="shared" ref="AD242:BU242" si="256">AD241/2+AD243/2</f>
        <v>7.9049999999999994</v>
      </c>
      <c r="AE242" s="9">
        <f t="shared" si="256"/>
        <v>-9.5500000000000007</v>
      </c>
      <c r="AF242" s="9">
        <f t="shared" si="256"/>
        <v>-9.65</v>
      </c>
      <c r="AG242" s="9">
        <f t="shared" si="256"/>
        <v>-7.9499999999999993</v>
      </c>
      <c r="AH242" s="9">
        <f t="shared" si="256"/>
        <v>-8.35</v>
      </c>
      <c r="AI242" s="9">
        <f t="shared" si="256"/>
        <v>-22.3</v>
      </c>
      <c r="AJ242" s="9">
        <f t="shared" si="256"/>
        <v>-7.25</v>
      </c>
      <c r="AK242" s="9">
        <f t="shared" si="256"/>
        <v>-12</v>
      </c>
      <c r="AL242" s="9">
        <f t="shared" si="256"/>
        <v>-4.5</v>
      </c>
      <c r="AM242" s="9">
        <f t="shared" si="256"/>
        <v>-1.4000000000000021</v>
      </c>
      <c r="AN242" s="9">
        <f t="shared" si="256"/>
        <v>-9.5</v>
      </c>
      <c r="AO242" s="9">
        <f t="shared" si="256"/>
        <v>-4.2499999999999991</v>
      </c>
      <c r="AP242" s="9">
        <f t="shared" si="256"/>
        <v>-10.149999999999999</v>
      </c>
      <c r="AQ242" s="9">
        <f t="shared" si="256"/>
        <v>-16.899999999999999</v>
      </c>
      <c r="AR242" s="9">
        <f t="shared" si="256"/>
        <v>-1.25</v>
      </c>
      <c r="AS242" s="9">
        <f t="shared" si="256"/>
        <v>-12.5</v>
      </c>
      <c r="AT242" s="9">
        <f t="shared" si="256"/>
        <v>-12.5</v>
      </c>
      <c r="AU242" s="9">
        <f t="shared" si="256"/>
        <v>-8.25</v>
      </c>
      <c r="AV242" s="9">
        <f t="shared" si="256"/>
        <v>27.16</v>
      </c>
      <c r="AW242" s="9">
        <f t="shared" si="256"/>
        <v>1.98</v>
      </c>
      <c r="AX242" s="9">
        <f t="shared" si="256"/>
        <v>28.524999999999999</v>
      </c>
      <c r="AY242" s="9">
        <f t="shared" si="256"/>
        <v>69.490000000000009</v>
      </c>
      <c r="AZ242" s="9">
        <f t="shared" si="256"/>
        <v>-12</v>
      </c>
      <c r="BA242" s="9">
        <f t="shared" si="256"/>
        <v>10.15</v>
      </c>
      <c r="BB242" s="9">
        <f t="shared" si="256"/>
        <v>-14.2</v>
      </c>
      <c r="BC242" s="9">
        <f t="shared" si="256"/>
        <v>-0.95000000000000018</v>
      </c>
      <c r="BD242" s="9">
        <f t="shared" si="256"/>
        <v>-73.099999999999994</v>
      </c>
      <c r="BE242" s="9">
        <f t="shared" si="256"/>
        <v>-28.849999999999998</v>
      </c>
      <c r="BF242" s="9">
        <f t="shared" si="256"/>
        <v>-13.350000000000001</v>
      </c>
      <c r="BG242" s="9">
        <f t="shared" si="256"/>
        <v>-16.600000000000001</v>
      </c>
      <c r="BH242" s="9">
        <f t="shared" si="256"/>
        <v>-12.099999999999998</v>
      </c>
      <c r="BI242" s="9">
        <f t="shared" si="256"/>
        <v>-15.05</v>
      </c>
      <c r="BJ242" s="9">
        <f t="shared" si="256"/>
        <v>-4.5000000000000009</v>
      </c>
      <c r="BK242" s="9">
        <f t="shared" si="256"/>
        <v>-1.4000000000000004</v>
      </c>
      <c r="BL242" s="9">
        <f t="shared" si="256"/>
        <v>3.7999999999999989</v>
      </c>
      <c r="BM242" s="9">
        <f t="shared" si="256"/>
        <v>-13.600000000000001</v>
      </c>
      <c r="BN242" s="9">
        <f t="shared" si="256"/>
        <v>-27.650000000000002</v>
      </c>
      <c r="BO242" s="9">
        <f t="shared" si="256"/>
        <v>-2.0500000000000007</v>
      </c>
      <c r="BP242" s="9">
        <f t="shared" si="256"/>
        <v>-3.7500000000000004</v>
      </c>
      <c r="BQ242" s="9">
        <f t="shared" si="256"/>
        <v>-4.6000000000000005</v>
      </c>
      <c r="BR242" s="9">
        <f t="shared" si="256"/>
        <v>-11.765000000000001</v>
      </c>
      <c r="BS242" s="9">
        <f t="shared" si="256"/>
        <v>-27.25</v>
      </c>
      <c r="BT242" s="9">
        <f t="shared" si="256"/>
        <v>-23</v>
      </c>
      <c r="BU242" s="9">
        <f t="shared" si="256"/>
        <v>2.4500000000000002</v>
      </c>
      <c r="BV242" s="7">
        <v>2.2000000000000002</v>
      </c>
      <c r="BW242" s="7">
        <v>-9.5</v>
      </c>
      <c r="BX242" s="9">
        <f t="shared" ref="BX242:CF242" si="257">BX241/2+BX243/2</f>
        <v>-3.2</v>
      </c>
      <c r="BY242" s="9">
        <f t="shared" si="257"/>
        <v>-1.0499999999999998</v>
      </c>
      <c r="BZ242" s="9">
        <f t="shared" si="257"/>
        <v>-7.5</v>
      </c>
      <c r="CA242" s="9">
        <f t="shared" si="257"/>
        <v>-16.150000000000002</v>
      </c>
      <c r="CB242" s="9">
        <f t="shared" si="257"/>
        <v>-1.75</v>
      </c>
      <c r="CC242" s="9">
        <f t="shared" si="257"/>
        <v>-3.2</v>
      </c>
      <c r="CD242" s="9">
        <f t="shared" si="257"/>
        <v>-20.350000000000001</v>
      </c>
      <c r="CE242" s="9">
        <f t="shared" si="257"/>
        <v>-22.450000000000003</v>
      </c>
      <c r="CF242" s="9">
        <f t="shared" si="257"/>
        <v>2.5999999999999996</v>
      </c>
      <c r="CG242" s="7">
        <v>100.33</v>
      </c>
      <c r="CH242" s="9">
        <f t="shared" ref="CH242:CQ242" si="258">CH241/2+CH243/2</f>
        <v>-4.95</v>
      </c>
      <c r="CI242" s="9">
        <f t="shared" si="258"/>
        <v>-18.2</v>
      </c>
      <c r="CJ242" s="9">
        <f t="shared" si="258"/>
        <v>5.8</v>
      </c>
      <c r="CK242" s="9">
        <f t="shared" si="258"/>
        <v>-10.149999999999999</v>
      </c>
      <c r="CL242" s="9">
        <f t="shared" si="258"/>
        <v>-20</v>
      </c>
      <c r="CM242" s="9">
        <f t="shared" si="258"/>
        <v>-18.850000000000001</v>
      </c>
      <c r="CN242" s="9">
        <f t="shared" si="258"/>
        <v>-31.549999999999997</v>
      </c>
      <c r="CO242" s="9">
        <f t="shared" si="258"/>
        <v>-30.5</v>
      </c>
      <c r="CP242" s="9">
        <f t="shared" si="258"/>
        <v>-23.1</v>
      </c>
      <c r="CQ242" s="9">
        <f t="shared" si="258"/>
        <v>-13.25</v>
      </c>
      <c r="CR242" s="7">
        <v>6.5</v>
      </c>
      <c r="CS242" s="7">
        <v>3.5</v>
      </c>
      <c r="CT242" s="7">
        <v>2.2000000000000002</v>
      </c>
      <c r="CU242" s="7">
        <v>3.4</v>
      </c>
      <c r="CV242" s="7">
        <v>3.7</v>
      </c>
      <c r="CW242" s="9">
        <f t="shared" ref="CW242:DE242" si="259">CW241/2+CW243/2</f>
        <v>-6.25</v>
      </c>
      <c r="CX242" s="9">
        <f t="shared" si="259"/>
        <v>-6.4499999999999993</v>
      </c>
      <c r="CY242" s="9">
        <f t="shared" si="259"/>
        <v>-4.95</v>
      </c>
      <c r="CZ242" s="9">
        <f t="shared" si="259"/>
        <v>-4.8500000000000005</v>
      </c>
      <c r="DA242" s="9">
        <f t="shared" si="259"/>
        <v>-17</v>
      </c>
      <c r="DB242" s="9">
        <f t="shared" si="259"/>
        <v>-9.5</v>
      </c>
      <c r="DC242" s="9">
        <f t="shared" si="259"/>
        <v>-8.9499999999999993</v>
      </c>
      <c r="DD242" s="9">
        <f t="shared" si="259"/>
        <v>-16.8</v>
      </c>
      <c r="DE242" s="9">
        <f t="shared" si="259"/>
        <v>-9.625</v>
      </c>
      <c r="DF242" s="9">
        <f>2/3*DF241+1/3*DF244</f>
        <v>5.4333333333333336</v>
      </c>
      <c r="DG242" s="9">
        <f>2/3*DG241+1/3*DG244</f>
        <v>1.8333333333333335</v>
      </c>
      <c r="DH242" s="7">
        <v>-18.68</v>
      </c>
      <c r="DI242" s="9">
        <f t="shared" ref="DI242" si="260">DI241/2+DI243/2</f>
        <v>-17.600000000000001</v>
      </c>
      <c r="DJ242" s="7">
        <v>42.59</v>
      </c>
      <c r="DK242" s="7">
        <v>-7.34</v>
      </c>
      <c r="DL242" s="7">
        <v>-1532.3280380000001</v>
      </c>
      <c r="DM242" s="7">
        <v>31154.97</v>
      </c>
      <c r="DN242" s="7">
        <v>6.6</v>
      </c>
      <c r="DO242" s="9">
        <f t="shared" ref="DO242" si="261">DO241/2+DO243/2</f>
        <v>4.5999999999999996</v>
      </c>
      <c r="DP242" s="7">
        <v>8.4</v>
      </c>
      <c r="DQ242" s="7">
        <v>12.1</v>
      </c>
      <c r="DR242" s="7">
        <v>3.41</v>
      </c>
      <c r="DS242" s="7">
        <v>-27.58</v>
      </c>
      <c r="DT242" s="7">
        <v>14.89</v>
      </c>
      <c r="DU242" s="7">
        <v>-35.94</v>
      </c>
      <c r="DV242" s="7">
        <v>10.85</v>
      </c>
      <c r="DW242" s="7">
        <v>-11.93</v>
      </c>
      <c r="DX242" s="7">
        <v>311.66000000000003</v>
      </c>
      <c r="DY242" s="7">
        <v>-25.01</v>
      </c>
      <c r="DZ242" s="7">
        <v>10.7</v>
      </c>
      <c r="EA242" s="9">
        <f t="shared" ref="EA242" si="262">EA241/2+EA243/2</f>
        <v>2.4500000000000002</v>
      </c>
      <c r="EB242" s="7">
        <v>2.444</v>
      </c>
      <c r="EC242" s="7">
        <v>2.9514</v>
      </c>
      <c r="ED242" s="7">
        <v>2.8754</v>
      </c>
      <c r="EE242" s="7">
        <v>4.1500000000000004</v>
      </c>
      <c r="EF242" s="9">
        <f>EF241+1/4*(EF245-EF241)</f>
        <v>2.5175000000000001</v>
      </c>
      <c r="EG242" s="7">
        <v>2.5449999999999999</v>
      </c>
      <c r="EH242" s="7">
        <v>2.57</v>
      </c>
      <c r="EI242" s="7">
        <v>2.5867</v>
      </c>
      <c r="EJ242" s="7">
        <v>2.7328000000000001</v>
      </c>
      <c r="EK242" s="7">
        <v>2.8902999999999999</v>
      </c>
      <c r="EL242" s="7">
        <v>3.05</v>
      </c>
      <c r="EM242" s="7">
        <v>5.4</v>
      </c>
      <c r="EN242" s="7">
        <v>0.1</v>
      </c>
      <c r="EO242" s="7">
        <v>101</v>
      </c>
      <c r="EP242" s="7">
        <v>1.56666666666666</v>
      </c>
      <c r="EQ242" s="7">
        <v>1.2333333333333301</v>
      </c>
      <c r="ER242" s="7">
        <v>0.1</v>
      </c>
      <c r="ES242" s="7">
        <v>2.8</v>
      </c>
      <c r="ET242" s="7">
        <v>1.4666666666666599</v>
      </c>
      <c r="EU242" s="7">
        <v>0.5</v>
      </c>
      <c r="EV242" s="7">
        <v>-2.8</v>
      </c>
      <c r="EW242" s="7">
        <v>-2.2999999999999998</v>
      </c>
      <c r="EX242" s="7">
        <v>-0.73333333333333295</v>
      </c>
      <c r="EY242" s="7">
        <v>-9.6333333333333293</v>
      </c>
      <c r="EZ242" s="7">
        <v>5.9666666666666597</v>
      </c>
      <c r="FA242" s="7">
        <v>-1.13333333333333</v>
      </c>
      <c r="FB242" s="7">
        <v>4.0666666666666602</v>
      </c>
      <c r="FC242" s="7">
        <v>3.5193333333333299</v>
      </c>
      <c r="FD242" s="7">
        <v>2.5430666666666601</v>
      </c>
      <c r="FE242" s="7">
        <v>4.6905000000000001</v>
      </c>
      <c r="FF242" s="7">
        <v>2.3134999999999999</v>
      </c>
      <c r="FG242" s="7">
        <v>49.127280666666699</v>
      </c>
      <c r="FH242" s="7">
        <v>-6.7731666666666995E-2</v>
      </c>
      <c r="FI242" s="7">
        <v>76.252969666666601</v>
      </c>
      <c r="FJ242" s="7">
        <v>-8.8277333333333E-2</v>
      </c>
      <c r="FK242" s="7">
        <v>23.747030333333299</v>
      </c>
      <c r="FL242" s="7">
        <v>2.0545666666667E-2</v>
      </c>
      <c r="FM242" s="7">
        <v>2.0827816666666599</v>
      </c>
      <c r="FN242" s="7">
        <v>-1.5876853333333301</v>
      </c>
      <c r="FO242" s="7">
        <v>-0.65371766666666697</v>
      </c>
      <c r="FP242" s="7">
        <v>0.48229666666666698</v>
      </c>
      <c r="FQ242" s="7">
        <v>23029.028288333298</v>
      </c>
      <c r="FR242" s="7">
        <v>251.13333333333301</v>
      </c>
      <c r="FS242" s="7">
        <v>56.733333333333299</v>
      </c>
      <c r="FT242" s="7">
        <v>155.19999999999999</v>
      </c>
      <c r="FU242" s="7">
        <v>39.200000000000003</v>
      </c>
      <c r="FV242" s="7">
        <v>17</v>
      </c>
      <c r="FW242" s="7">
        <v>22.2</v>
      </c>
      <c r="FX242" s="7">
        <v>56.033333333333303</v>
      </c>
      <c r="FY242" s="7">
        <v>60.533333333333303</v>
      </c>
      <c r="FZ242" s="7">
        <v>5.43333333333333</v>
      </c>
      <c r="GA242" s="7">
        <v>1.8333333333333299</v>
      </c>
    </row>
    <row r="243" spans="1:183" x14ac:dyDescent="0.3">
      <c r="A243" s="6">
        <v>43890</v>
      </c>
      <c r="B243" s="7">
        <v>-25.867052000000001</v>
      </c>
      <c r="C243" s="9">
        <f>1/3*C241+2/3*C244</f>
        <v>4.6666666666666661</v>
      </c>
      <c r="D243" s="9">
        <f t="shared" ref="D243:H243" si="263">1/3*D241+2/3*D244</f>
        <v>1.1333333333333331</v>
      </c>
      <c r="E243" s="9">
        <f t="shared" si="263"/>
        <v>1.2</v>
      </c>
      <c r="F243" s="9">
        <f t="shared" si="263"/>
        <v>0.66666666666666652</v>
      </c>
      <c r="G243" s="9">
        <f t="shared" si="263"/>
        <v>2.3666666666666667</v>
      </c>
      <c r="H243" s="9">
        <f t="shared" si="263"/>
        <v>-2</v>
      </c>
      <c r="I243" s="9">
        <f>1/3*I241+2/3*I244</f>
        <v>2.0333333333333328</v>
      </c>
      <c r="J243" s="7">
        <v>-22.1</v>
      </c>
      <c r="K243" s="9">
        <f>1/3*K241+2/3*K244</f>
        <v>-1.9</v>
      </c>
      <c r="L243" s="7">
        <v>-10.09</v>
      </c>
      <c r="M243" s="7">
        <v>1.89</v>
      </c>
      <c r="N243" s="7">
        <v>-14.61</v>
      </c>
      <c r="O243" s="7">
        <v>-10.039999999999999</v>
      </c>
      <c r="P243" s="7">
        <v>3.14</v>
      </c>
      <c r="Q243" s="7">
        <v>6.0704000000000002</v>
      </c>
      <c r="R243" s="7">
        <v>-87.212599999999995</v>
      </c>
      <c r="S243" s="7">
        <v>3.7944</v>
      </c>
      <c r="T243" s="7">
        <v>-86.368200000000002</v>
      </c>
      <c r="U243" s="9">
        <f>1/3*U241+2/3*U244</f>
        <v>-25.366666666666667</v>
      </c>
      <c r="V243" s="7">
        <v>12.2</v>
      </c>
      <c r="W243" s="7">
        <v>4.0999999999999996</v>
      </c>
      <c r="X243" s="7">
        <v>8.6999999999999993</v>
      </c>
      <c r="Y243" s="7">
        <v>35.700000000000003</v>
      </c>
      <c r="Z243" s="7">
        <v>27.8</v>
      </c>
      <c r="AA243" s="7">
        <v>29.6</v>
      </c>
      <c r="AB243" s="7">
        <v>40.299999999999997</v>
      </c>
      <c r="AC243" s="7">
        <v>26.5</v>
      </c>
      <c r="AD243" s="7">
        <v>1.61</v>
      </c>
      <c r="AE243" s="7">
        <v>-24.5</v>
      </c>
      <c r="AF243" s="7">
        <v>-24.8</v>
      </c>
      <c r="AG243" s="7">
        <v>-23.4</v>
      </c>
      <c r="AH243" s="7">
        <v>-16</v>
      </c>
      <c r="AI243" s="7">
        <v>-45</v>
      </c>
      <c r="AJ243" s="7">
        <v>-19</v>
      </c>
      <c r="AK243" s="7">
        <v>-23.1</v>
      </c>
      <c r="AL243" s="7">
        <v>-11.4</v>
      </c>
      <c r="AM243" s="7">
        <v>-36.700000000000003</v>
      </c>
      <c r="AN243" s="7">
        <v>-20.7</v>
      </c>
      <c r="AO243" s="7">
        <v>-20.399999999999999</v>
      </c>
      <c r="AP243" s="7">
        <v>-25.7</v>
      </c>
      <c r="AQ243" s="7">
        <v>-32.9</v>
      </c>
      <c r="AR243" s="7">
        <v>-13.1</v>
      </c>
      <c r="AS243" s="7">
        <v>-25.6</v>
      </c>
      <c r="AT243" s="7">
        <v>-28.2</v>
      </c>
      <c r="AU243" s="7">
        <v>-23</v>
      </c>
      <c r="AV243" s="7">
        <v>30.35</v>
      </c>
      <c r="AW243" s="7">
        <v>1.67</v>
      </c>
      <c r="AX243" s="7">
        <v>27.48</v>
      </c>
      <c r="AY243" s="7">
        <v>70.84</v>
      </c>
      <c r="AZ243" s="7">
        <v>-24.7</v>
      </c>
      <c r="BA243" s="7">
        <v>-3.8</v>
      </c>
      <c r="BB243" s="7">
        <v>-31.5</v>
      </c>
      <c r="BC243" s="7">
        <v>-6.4</v>
      </c>
      <c r="BD243" s="7">
        <v>-82.4</v>
      </c>
      <c r="BE243" s="7">
        <v>-41.8</v>
      </c>
      <c r="BF243" s="7">
        <v>-30.1</v>
      </c>
      <c r="BG243" s="7">
        <v>-32</v>
      </c>
      <c r="BH243" s="7">
        <v>-32.799999999999997</v>
      </c>
      <c r="BI243" s="7">
        <v>-40.5</v>
      </c>
      <c r="BJ243" s="7">
        <v>-18.100000000000001</v>
      </c>
      <c r="BK243" s="7">
        <v>-18.600000000000001</v>
      </c>
      <c r="BL243" s="7">
        <v>-10.3</v>
      </c>
      <c r="BM243" s="7">
        <v>-30.1</v>
      </c>
      <c r="BN243" s="7">
        <v>-46.2</v>
      </c>
      <c r="BO243" s="7">
        <v>-21.8</v>
      </c>
      <c r="BP243" s="7">
        <v>-12.8</v>
      </c>
      <c r="BQ243" s="7">
        <v>-23.1</v>
      </c>
      <c r="BR243" s="7">
        <v>-26.86</v>
      </c>
      <c r="BS243" s="7">
        <v>-38.9</v>
      </c>
      <c r="BT243" s="7">
        <v>-47.1</v>
      </c>
      <c r="BU243" s="7">
        <v>-0.6</v>
      </c>
      <c r="BV243" s="7">
        <v>-27.37</v>
      </c>
      <c r="BW243" s="7">
        <v>10.97</v>
      </c>
      <c r="BX243" s="7">
        <v>-16.3</v>
      </c>
      <c r="BY243" s="7">
        <v>-16</v>
      </c>
      <c r="BZ243" s="7">
        <v>-17.8</v>
      </c>
      <c r="CA243" s="7">
        <v>-25.6</v>
      </c>
      <c r="CB243" s="7">
        <v>-9.1</v>
      </c>
      <c r="CC243" s="7">
        <v>-16.3</v>
      </c>
      <c r="CD243" s="7">
        <v>-29.3</v>
      </c>
      <c r="CE243" s="7">
        <v>-36.200000000000003</v>
      </c>
      <c r="CF243" s="7">
        <v>-9.3000000000000007</v>
      </c>
      <c r="CG243" s="7">
        <v>97.45</v>
      </c>
      <c r="CH243" s="7">
        <v>-17.5</v>
      </c>
      <c r="CI243" s="7">
        <v>-44.9</v>
      </c>
      <c r="CJ243" s="7">
        <v>2.9</v>
      </c>
      <c r="CK243" s="7">
        <v>-22.9</v>
      </c>
      <c r="CL243" s="7">
        <v>-39.9</v>
      </c>
      <c r="CM243" s="7">
        <v>-39.200000000000003</v>
      </c>
      <c r="CN243" s="7">
        <v>-48.4</v>
      </c>
      <c r="CO243" s="7">
        <v>-46</v>
      </c>
      <c r="CP243" s="7">
        <v>-35.5</v>
      </c>
      <c r="CQ243" s="7">
        <v>-36</v>
      </c>
      <c r="CR243" s="7">
        <v>5.9</v>
      </c>
      <c r="CS243" s="7">
        <v>3.1</v>
      </c>
      <c r="CT243" s="7">
        <v>2.2000000000000002</v>
      </c>
      <c r="CU243" s="7">
        <v>3</v>
      </c>
      <c r="CV243" s="7">
        <v>3.3</v>
      </c>
      <c r="CW243" s="7">
        <v>-20.5</v>
      </c>
      <c r="CX243" s="7">
        <v>-20.7</v>
      </c>
      <c r="CY243" s="7">
        <v>-19</v>
      </c>
      <c r="CZ243" s="7">
        <v>-17.600000000000001</v>
      </c>
      <c r="DA243" s="7">
        <v>-43.1</v>
      </c>
      <c r="DB243" s="7">
        <v>-23.4</v>
      </c>
      <c r="DC243" s="7">
        <v>-22.2</v>
      </c>
      <c r="DD243" s="7">
        <v>-39.700000000000003</v>
      </c>
      <c r="DE243" s="7">
        <v>-23.7</v>
      </c>
      <c r="DF243" s="9">
        <f>1/3*DF241+2/3*DF244</f>
        <v>2.9666666666666668</v>
      </c>
      <c r="DG243" s="9">
        <f>1/3*DG241+2/3*DG244</f>
        <v>-3.833333333333333</v>
      </c>
      <c r="DH243" s="7">
        <v>-79.099999999999994</v>
      </c>
      <c r="DI243" s="7">
        <v>-37</v>
      </c>
      <c r="DJ243" s="7">
        <v>-2195.0300000000002</v>
      </c>
      <c r="DK243" s="7">
        <v>-11.14</v>
      </c>
      <c r="DL243" s="7">
        <v>-733.180746</v>
      </c>
      <c r="DM243" s="7">
        <v>31067.18</v>
      </c>
      <c r="DN243" s="7">
        <v>10.9</v>
      </c>
      <c r="DO243" s="7">
        <v>4.8</v>
      </c>
      <c r="DP243" s="7">
        <v>8.8000000000000007</v>
      </c>
      <c r="DQ243" s="7">
        <v>12.1</v>
      </c>
      <c r="DR243" s="7">
        <v>2.25</v>
      </c>
      <c r="DS243" s="7">
        <v>1002.47</v>
      </c>
      <c r="DT243" s="7">
        <v>-38.42</v>
      </c>
      <c r="DU243" s="7">
        <v>485.41</v>
      </c>
      <c r="DV243" s="7">
        <v>35.479999999999997</v>
      </c>
      <c r="DW243" s="7">
        <v>-22.14</v>
      </c>
      <c r="DX243" s="7">
        <v>-123.67</v>
      </c>
      <c r="DY243" s="7">
        <v>-93.58</v>
      </c>
      <c r="DZ243" s="7">
        <v>10.7</v>
      </c>
      <c r="EA243" s="7">
        <v>2.4</v>
      </c>
      <c r="EB243" s="7">
        <v>1.6279999999999999</v>
      </c>
      <c r="EC243" s="7">
        <v>2.6738</v>
      </c>
      <c r="ED243" s="7">
        <v>2.8089</v>
      </c>
      <c r="EE243" s="7">
        <v>4.05</v>
      </c>
      <c r="EF243" s="9">
        <f>EF241+2/4*(EF245-EF241)</f>
        <v>2.3449999999999998</v>
      </c>
      <c r="EG243" s="7">
        <v>2.4049999999999998</v>
      </c>
      <c r="EH243" s="7">
        <v>2.2589999999999999</v>
      </c>
      <c r="EI243" s="7">
        <v>2.2770000000000001</v>
      </c>
      <c r="EJ243" s="7">
        <v>2.355</v>
      </c>
      <c r="EK243" s="7">
        <v>2.5354999999999999</v>
      </c>
      <c r="EL243" s="7">
        <v>2.9327000000000001</v>
      </c>
      <c r="EM243" s="7">
        <v>5.2</v>
      </c>
      <c r="EN243" s="7">
        <v>-0.4</v>
      </c>
      <c r="EO243" s="7">
        <v>100.3</v>
      </c>
      <c r="EP243" s="7">
        <v>-2.6666666666666599</v>
      </c>
      <c r="EQ243" s="7">
        <v>-0.93333333333333401</v>
      </c>
      <c r="ER243" s="7">
        <v>-4.8</v>
      </c>
      <c r="ES243" s="7">
        <v>-1.3</v>
      </c>
      <c r="ET243" s="7">
        <v>-0.56666666666666599</v>
      </c>
      <c r="EU243" s="7">
        <v>-4</v>
      </c>
      <c r="EV243" s="7">
        <v>-10.5</v>
      </c>
      <c r="EW243" s="7">
        <v>-9.9</v>
      </c>
      <c r="EX243" s="7">
        <v>-7.1666666666666599</v>
      </c>
      <c r="EY243" s="7">
        <v>-24.566666666666599</v>
      </c>
      <c r="EZ243" s="7">
        <v>5.43333333333333</v>
      </c>
      <c r="FA243" s="7">
        <v>-4.36666666666666</v>
      </c>
      <c r="FB243" s="7">
        <v>1.0333333333333301</v>
      </c>
      <c r="FC243" s="7">
        <v>3.1862666666666599</v>
      </c>
      <c r="FD243" s="7">
        <v>2.1782333333333299</v>
      </c>
      <c r="FE243" s="7">
        <v>4.3528000000000002</v>
      </c>
      <c r="FF243" s="7">
        <v>1.9891000000000001</v>
      </c>
      <c r="FG243" s="7">
        <v>-305.20247066666599</v>
      </c>
      <c r="FH243" s="7">
        <v>-1.1603653333333299</v>
      </c>
      <c r="FI243" s="7">
        <v>77.739031333333301</v>
      </c>
      <c r="FJ243" s="7">
        <v>-0.94284266666666605</v>
      </c>
      <c r="FK243" s="7">
        <v>22.260968666666599</v>
      </c>
      <c r="FL243" s="7">
        <v>-0.217522666666666</v>
      </c>
      <c r="FM243" s="7">
        <v>1.26092633333333</v>
      </c>
      <c r="FN243" s="7">
        <v>-1.66675366666666</v>
      </c>
      <c r="FO243" s="7">
        <v>-0.58607633333333398</v>
      </c>
      <c r="FP243" s="7">
        <v>-0.49510266666666602</v>
      </c>
      <c r="FQ243" s="7">
        <v>23062.180056666599</v>
      </c>
      <c r="FR243" s="7">
        <v>255.766666666666</v>
      </c>
      <c r="FS243" s="7">
        <v>57.366666666666603</v>
      </c>
      <c r="FT243" s="7">
        <v>158.5</v>
      </c>
      <c r="FU243" s="7">
        <v>39.9</v>
      </c>
      <c r="FV243" s="7">
        <v>17.100000000000001</v>
      </c>
      <c r="FW243" s="7">
        <v>22.8</v>
      </c>
      <c r="FX243" s="7">
        <v>56.966666666666598</v>
      </c>
      <c r="FY243" s="7">
        <v>60.866666666666603</v>
      </c>
      <c r="FZ243" s="7">
        <v>2.9666666666666601</v>
      </c>
      <c r="GA243" s="7">
        <v>-3.8333333333333299</v>
      </c>
    </row>
    <row r="244" spans="1:183" x14ac:dyDescent="0.3">
      <c r="A244" s="6">
        <v>43921</v>
      </c>
      <c r="B244" s="7">
        <v>-1.1000000000000001</v>
      </c>
      <c r="C244" s="7">
        <v>4.2</v>
      </c>
      <c r="D244" s="7">
        <v>-1.8</v>
      </c>
      <c r="E244" s="7">
        <v>-1.6</v>
      </c>
      <c r="F244" s="7">
        <v>-2.5</v>
      </c>
      <c r="G244" s="7">
        <v>-0.2</v>
      </c>
      <c r="H244" s="7">
        <v>-5.4</v>
      </c>
      <c r="I244" s="7">
        <v>-0.5</v>
      </c>
      <c r="J244" s="7">
        <v>36.56</v>
      </c>
      <c r="K244" s="7">
        <v>-4.5999999999999996</v>
      </c>
      <c r="L244" s="7">
        <v>-4.17</v>
      </c>
      <c r="M244" s="7">
        <v>4.03</v>
      </c>
      <c r="N244" s="7">
        <v>-3.05</v>
      </c>
      <c r="O244" s="7">
        <v>-19.760000000000002</v>
      </c>
      <c r="P244" s="7">
        <v>5.32</v>
      </c>
      <c r="Q244" s="7">
        <v>1.2579</v>
      </c>
      <c r="R244" s="7">
        <v>-73.098200000000006</v>
      </c>
      <c r="S244" s="7">
        <v>-5.1510999999999996</v>
      </c>
      <c r="T244" s="7">
        <v>-69.318700000000007</v>
      </c>
      <c r="U244" s="7">
        <v>-34.9</v>
      </c>
      <c r="V244" s="7">
        <v>7.3</v>
      </c>
      <c r="W244" s="7">
        <v>7.8</v>
      </c>
      <c r="X244" s="7">
        <v>14.9</v>
      </c>
      <c r="Y244" s="7">
        <v>52</v>
      </c>
      <c r="Z244" s="7">
        <v>54.1</v>
      </c>
      <c r="AA244" s="7">
        <v>52.3</v>
      </c>
      <c r="AB244" s="7">
        <v>50.1</v>
      </c>
      <c r="AC244" s="7">
        <v>43</v>
      </c>
      <c r="AD244" s="7">
        <v>4.53</v>
      </c>
      <c r="AE244" s="7">
        <v>-16.100000000000001</v>
      </c>
      <c r="AF244" s="7">
        <v>-16.3</v>
      </c>
      <c r="AG244" s="7">
        <v>-13</v>
      </c>
      <c r="AH244" s="7">
        <v>-9</v>
      </c>
      <c r="AI244" s="7">
        <v>-43.2</v>
      </c>
      <c r="AJ244" s="7">
        <v>-11.9</v>
      </c>
      <c r="AK244" s="7">
        <v>5.0999999999999996</v>
      </c>
      <c r="AL244" s="7">
        <v>-8.3000000000000007</v>
      </c>
      <c r="AM244" s="7">
        <v>14.6</v>
      </c>
      <c r="AN244" s="7">
        <v>-11.4</v>
      </c>
      <c r="AO244" s="7">
        <v>-17.2</v>
      </c>
      <c r="AP244" s="7">
        <v>-17.600000000000001</v>
      </c>
      <c r="AQ244" s="7">
        <v>-27.2</v>
      </c>
      <c r="AR244" s="7">
        <v>-1.4</v>
      </c>
      <c r="AS244" s="7">
        <v>-13.8</v>
      </c>
      <c r="AT244" s="7">
        <v>-21.9</v>
      </c>
      <c r="AU244" s="7">
        <v>-13.5</v>
      </c>
      <c r="AV244" s="7">
        <v>26.1</v>
      </c>
      <c r="AW244" s="7">
        <v>1.95</v>
      </c>
      <c r="AX244" s="7">
        <v>30.01</v>
      </c>
      <c r="AY244" s="7">
        <v>68.040000000000006</v>
      </c>
      <c r="AZ244" s="7">
        <v>-12.1</v>
      </c>
      <c r="BA244" s="7">
        <v>-3.2</v>
      </c>
      <c r="BB244" s="7">
        <v>-25.2</v>
      </c>
      <c r="BC244" s="7">
        <v>2</v>
      </c>
      <c r="BD244" s="7">
        <v>-64</v>
      </c>
      <c r="BE244" s="7">
        <v>-42.1</v>
      </c>
      <c r="BF244" s="7">
        <v>-20.7</v>
      </c>
      <c r="BG244" s="7">
        <v>-19.3</v>
      </c>
      <c r="BH244" s="7">
        <v>-21.2</v>
      </c>
      <c r="BI244" s="7">
        <v>-33.4</v>
      </c>
      <c r="BJ244" s="7">
        <v>-9.3000000000000007</v>
      </c>
      <c r="BK244" s="7">
        <v>-9.3000000000000007</v>
      </c>
      <c r="BL244" s="7">
        <v>7.6</v>
      </c>
      <c r="BM244" s="7">
        <v>-18.5</v>
      </c>
      <c r="BN244" s="7">
        <v>-36.5</v>
      </c>
      <c r="BO244" s="7">
        <v>-4</v>
      </c>
      <c r="BP244" s="7">
        <v>-1.3</v>
      </c>
      <c r="BQ244" s="7">
        <v>-19.7</v>
      </c>
      <c r="BR244" s="7">
        <v>-16.36</v>
      </c>
      <c r="BS244" s="7">
        <v>-25.1</v>
      </c>
      <c r="BT244" s="7">
        <v>-22</v>
      </c>
      <c r="BU244" s="7">
        <v>3.5</v>
      </c>
      <c r="BV244" s="7">
        <v>-16.510000000000002</v>
      </c>
      <c r="BW244" s="7">
        <v>-8.69</v>
      </c>
      <c r="BX244" s="7">
        <v>-7.7</v>
      </c>
      <c r="BY244" s="7">
        <v>-7.2</v>
      </c>
      <c r="BZ244" s="7">
        <v>-10.8</v>
      </c>
      <c r="CA244" s="7">
        <v>-14.8</v>
      </c>
      <c r="CB244" s="7">
        <v>-3.7</v>
      </c>
      <c r="CC244" s="7">
        <v>-7.7</v>
      </c>
      <c r="CD244" s="7">
        <v>-22.6</v>
      </c>
      <c r="CE244" s="7">
        <v>-18.100000000000001</v>
      </c>
      <c r="CF244" s="7">
        <v>1</v>
      </c>
      <c r="CG244" s="7">
        <v>98.27</v>
      </c>
      <c r="CH244" s="7">
        <v>-13.8</v>
      </c>
      <c r="CI244" s="7">
        <v>-27.2</v>
      </c>
      <c r="CJ244" s="7">
        <v>2.6</v>
      </c>
      <c r="CK244" s="7">
        <v>-15.8</v>
      </c>
      <c r="CL244" s="7">
        <v>-26.3</v>
      </c>
      <c r="CM244" s="7">
        <v>-25.9</v>
      </c>
      <c r="CN244" s="7">
        <v>-36.200000000000003</v>
      </c>
      <c r="CO244" s="7">
        <v>-35.1</v>
      </c>
      <c r="CP244" s="7">
        <v>-27.1</v>
      </c>
      <c r="CQ244" s="7">
        <v>-24.3</v>
      </c>
      <c r="CR244" s="7">
        <v>5.4</v>
      </c>
      <c r="CS244" s="7">
        <v>2.7</v>
      </c>
      <c r="CT244" s="7">
        <v>2.4</v>
      </c>
      <c r="CU244" s="7">
        <v>2.5</v>
      </c>
      <c r="CV244" s="7">
        <v>2.8</v>
      </c>
      <c r="CW244" s="7">
        <v>-15.8</v>
      </c>
      <c r="CX244" s="7">
        <v>-15.9</v>
      </c>
      <c r="CY244" s="7">
        <v>-15.1</v>
      </c>
      <c r="CZ244" s="7">
        <v>-12</v>
      </c>
      <c r="DA244" s="7">
        <v>-46.8</v>
      </c>
      <c r="DB244" s="7">
        <v>-15</v>
      </c>
      <c r="DC244" s="7">
        <v>-12.9</v>
      </c>
      <c r="DD244" s="7">
        <v>-46.7</v>
      </c>
      <c r="DE244" s="7">
        <v>-18.100000000000001</v>
      </c>
      <c r="DF244" s="7">
        <v>0.5</v>
      </c>
      <c r="DG244" s="7">
        <v>-9.5</v>
      </c>
      <c r="DH244" s="7">
        <v>-43.29</v>
      </c>
      <c r="DI244" s="7">
        <v>-18.100000000000001</v>
      </c>
      <c r="DJ244" s="7">
        <v>-36.340000000000003</v>
      </c>
      <c r="DK244" s="7">
        <v>-8.74</v>
      </c>
      <c r="DL244" s="7">
        <v>-1018.449198</v>
      </c>
      <c r="DM244" s="7">
        <v>30606.33</v>
      </c>
      <c r="DN244" s="7">
        <v>10.8</v>
      </c>
      <c r="DO244" s="7">
        <v>5</v>
      </c>
      <c r="DP244" s="7">
        <v>10.1</v>
      </c>
      <c r="DQ244" s="7">
        <v>12.7</v>
      </c>
      <c r="DR244" s="7">
        <v>68.64</v>
      </c>
      <c r="DS244" s="7">
        <v>90.74</v>
      </c>
      <c r="DT244" s="7">
        <v>28.65</v>
      </c>
      <c r="DU244" s="7">
        <v>10.74</v>
      </c>
      <c r="DV244" s="7">
        <v>92.33</v>
      </c>
      <c r="DW244" s="7">
        <v>141.86000000000001</v>
      </c>
      <c r="DX244" s="7">
        <v>65.599999999999994</v>
      </c>
      <c r="DY244" s="7">
        <v>6.13</v>
      </c>
      <c r="DZ244" s="7">
        <v>11.5</v>
      </c>
      <c r="EA244" s="7">
        <v>2.2000000000000002</v>
      </c>
      <c r="EB244" s="7">
        <v>1.6140000000000001</v>
      </c>
      <c r="EC244" s="7">
        <v>1.8789</v>
      </c>
      <c r="ED244" s="7">
        <v>2.2789999999999999</v>
      </c>
      <c r="EE244" s="7">
        <v>4.05</v>
      </c>
      <c r="EF244" s="9">
        <f>EF241+3/4*(EF245-EF241)</f>
        <v>2.1724999999999999</v>
      </c>
      <c r="EG244" s="7">
        <v>1.879</v>
      </c>
      <c r="EH244" s="7">
        <v>1.8920999999999999</v>
      </c>
      <c r="EI244" s="7">
        <v>1.9140999999999999</v>
      </c>
      <c r="EJ244" s="7">
        <v>2.1225000000000001</v>
      </c>
      <c r="EK244" s="7">
        <v>2.3294000000000001</v>
      </c>
      <c r="EL244" s="7">
        <v>2.7360000000000002</v>
      </c>
      <c r="EM244" s="7">
        <v>4.3</v>
      </c>
      <c r="EN244" s="7">
        <v>-1.5</v>
      </c>
      <c r="EO244" s="7">
        <v>98.6</v>
      </c>
      <c r="EP244" s="7">
        <v>-6.9</v>
      </c>
      <c r="EQ244" s="7">
        <v>-3.1</v>
      </c>
      <c r="ER244" s="7">
        <v>-9.6999999999999993</v>
      </c>
      <c r="ES244" s="7">
        <v>-5.4</v>
      </c>
      <c r="ET244" s="7">
        <v>-2.5999999999999899</v>
      </c>
      <c r="EU244" s="7">
        <v>-8.5</v>
      </c>
      <c r="EV244" s="7">
        <v>-18.2</v>
      </c>
      <c r="EW244" s="7">
        <v>-17.5</v>
      </c>
      <c r="EX244" s="7">
        <v>-13.5999999999999</v>
      </c>
      <c r="EY244" s="7">
        <v>-39.5</v>
      </c>
      <c r="EZ244" s="7">
        <v>4.9000000000000004</v>
      </c>
      <c r="FA244" s="7">
        <v>-7.5999999999999899</v>
      </c>
      <c r="FB244" s="7">
        <v>-1.99999999999999</v>
      </c>
      <c r="FC244" s="7">
        <v>2.85319999999999</v>
      </c>
      <c r="FD244" s="7">
        <v>1.8133999999999999</v>
      </c>
      <c r="FE244" s="7">
        <v>4.0151000000000003</v>
      </c>
      <c r="FF244" s="7">
        <v>1.6647000000000001</v>
      </c>
      <c r="FG244" s="7">
        <v>-659.53222199999902</v>
      </c>
      <c r="FH244" s="7">
        <v>-2.252999</v>
      </c>
      <c r="FI244" s="7">
        <v>79.225093000000001</v>
      </c>
      <c r="FJ244" s="7">
        <v>-1.7974079999999899</v>
      </c>
      <c r="FK244" s="7">
        <v>20.774906999999899</v>
      </c>
      <c r="FL244" s="7">
        <v>-0.45559099999999902</v>
      </c>
      <c r="FM244" s="7">
        <v>0.43907100000000099</v>
      </c>
      <c r="FN244" s="7">
        <v>-1.74582199999999</v>
      </c>
      <c r="FO244" s="7">
        <v>-0.51843500000000098</v>
      </c>
      <c r="FP244" s="7">
        <v>-1.47250199999999</v>
      </c>
      <c r="FQ244" s="7">
        <v>23095.331825000001</v>
      </c>
      <c r="FR244" s="7">
        <v>260.39999999999998</v>
      </c>
      <c r="FS244" s="7">
        <v>58</v>
      </c>
      <c r="FT244" s="7">
        <v>161.80000000000001</v>
      </c>
      <c r="FU244" s="7">
        <v>40.6</v>
      </c>
      <c r="FV244" s="7">
        <v>17.2</v>
      </c>
      <c r="FW244" s="7">
        <v>23.4</v>
      </c>
      <c r="FX244" s="7">
        <v>57.9</v>
      </c>
      <c r="FY244" s="7">
        <v>61.199999999999903</v>
      </c>
      <c r="FZ244" s="7">
        <v>0.499999999999999</v>
      </c>
      <c r="GA244" s="7">
        <v>-9.5</v>
      </c>
    </row>
    <row r="245" spans="1:183" x14ac:dyDescent="0.3">
      <c r="A245" s="6">
        <v>43951</v>
      </c>
      <c r="B245" s="7">
        <v>3.9</v>
      </c>
      <c r="C245" s="7">
        <v>0.3</v>
      </c>
      <c r="D245" s="7">
        <v>5</v>
      </c>
      <c r="E245" s="7">
        <v>0.2</v>
      </c>
      <c r="F245" s="7">
        <v>0.5</v>
      </c>
      <c r="G245" s="7">
        <v>4</v>
      </c>
      <c r="H245" s="7">
        <v>3.9</v>
      </c>
      <c r="I245" s="7">
        <v>7</v>
      </c>
      <c r="J245" s="7">
        <v>1.89</v>
      </c>
      <c r="K245" s="7">
        <v>0.3</v>
      </c>
      <c r="L245" s="7">
        <v>0.69</v>
      </c>
      <c r="M245" s="7">
        <v>7.74</v>
      </c>
      <c r="N245" s="7">
        <v>1.34</v>
      </c>
      <c r="O245" s="7">
        <v>-7.79</v>
      </c>
      <c r="P245" s="7">
        <v>6.51</v>
      </c>
      <c r="Q245" s="7">
        <v>-2.5949</v>
      </c>
      <c r="R245" s="7">
        <v>-63.453299999999999</v>
      </c>
      <c r="S245" s="7">
        <v>-10.197800000000001</v>
      </c>
      <c r="T245" s="7">
        <v>-62.646000000000001</v>
      </c>
      <c r="U245" s="7">
        <v>-4.3</v>
      </c>
      <c r="V245" s="7">
        <v>9.9</v>
      </c>
      <c r="W245" s="7">
        <v>5.8</v>
      </c>
      <c r="X245" s="7">
        <v>10.6</v>
      </c>
      <c r="Y245" s="7">
        <v>50.8</v>
      </c>
      <c r="Z245" s="7">
        <v>53.7</v>
      </c>
      <c r="AA245" s="7">
        <v>53.2</v>
      </c>
      <c r="AB245" s="7">
        <v>49.4</v>
      </c>
      <c r="AC245" s="7">
        <v>44.4</v>
      </c>
      <c r="AD245" s="7">
        <v>5.33</v>
      </c>
      <c r="AE245" s="7">
        <v>-10.3</v>
      </c>
      <c r="AF245" s="7">
        <v>-10.6</v>
      </c>
      <c r="AG245" s="7">
        <v>-6.6</v>
      </c>
      <c r="AH245" s="7">
        <v>-1.3</v>
      </c>
      <c r="AI245" s="7">
        <v>-38</v>
      </c>
      <c r="AJ245" s="7">
        <v>-6.8</v>
      </c>
      <c r="AK245" s="7">
        <v>17.3</v>
      </c>
      <c r="AL245" s="7">
        <v>-3.6</v>
      </c>
      <c r="AM245" s="7">
        <v>11.2</v>
      </c>
      <c r="AN245" s="7">
        <v>-6.1</v>
      </c>
      <c r="AO245" s="7">
        <v>-14</v>
      </c>
      <c r="AP245" s="7">
        <v>-11.3</v>
      </c>
      <c r="AQ245" s="7">
        <v>-21.6</v>
      </c>
      <c r="AR245" s="7">
        <v>2.6</v>
      </c>
      <c r="AS245" s="7">
        <v>-5.4</v>
      </c>
      <c r="AT245" s="7">
        <v>-16</v>
      </c>
      <c r="AU245" s="7">
        <v>-7.8</v>
      </c>
      <c r="AV245" s="7">
        <v>24.19</v>
      </c>
      <c r="AW245" s="7">
        <v>2.27</v>
      </c>
      <c r="AX245" s="7">
        <v>29.92</v>
      </c>
      <c r="AY245" s="7">
        <v>67.81</v>
      </c>
      <c r="AZ245" s="7">
        <v>-3.9</v>
      </c>
      <c r="BA245" s="7">
        <v>-9.1999999999999993</v>
      </c>
      <c r="BB245" s="7">
        <v>-18.8</v>
      </c>
      <c r="BC245" s="7">
        <v>7.6</v>
      </c>
      <c r="BD245" s="7">
        <v>-53.9</v>
      </c>
      <c r="BE245" s="7">
        <v>-38.700000000000003</v>
      </c>
      <c r="BF245" s="7">
        <v>-12.1</v>
      </c>
      <c r="BG245" s="7">
        <v>-15.1</v>
      </c>
      <c r="BH245" s="7">
        <v>-9.5</v>
      </c>
      <c r="BI245" s="7">
        <v>-30.9</v>
      </c>
      <c r="BJ245" s="7">
        <v>-4.5</v>
      </c>
      <c r="BK245" s="7">
        <v>-6.2</v>
      </c>
      <c r="BL245" s="7">
        <v>9.8000000000000007</v>
      </c>
      <c r="BM245" s="7">
        <v>-11.2</v>
      </c>
      <c r="BN245" s="7">
        <v>-34</v>
      </c>
      <c r="BO245" s="7">
        <v>2.9</v>
      </c>
      <c r="BP245" s="7">
        <v>4</v>
      </c>
      <c r="BQ245" s="7">
        <v>-14.8</v>
      </c>
      <c r="BR245" s="7">
        <v>-8.7799999999999994</v>
      </c>
      <c r="BS245" s="7">
        <v>-26.3</v>
      </c>
      <c r="BT245" s="7">
        <v>1.1000000000000001</v>
      </c>
      <c r="BU245" s="7">
        <v>7.3</v>
      </c>
      <c r="BV245" s="7">
        <v>8.6</v>
      </c>
      <c r="BW245" s="7">
        <v>-0.85</v>
      </c>
      <c r="BX245" s="7">
        <v>-3.3</v>
      </c>
      <c r="BY245" s="7">
        <v>-2.8</v>
      </c>
      <c r="BZ245" s="7">
        <v>-4.8</v>
      </c>
      <c r="CA245" s="7">
        <v>-10.4</v>
      </c>
      <c r="CB245" s="7">
        <v>0.4</v>
      </c>
      <c r="CC245" s="7">
        <v>-3.3</v>
      </c>
      <c r="CD245" s="7">
        <v>-12</v>
      </c>
      <c r="CE245" s="7">
        <v>6.9</v>
      </c>
      <c r="CF245" s="7">
        <v>4.0999999999999996</v>
      </c>
      <c r="CG245" s="7">
        <v>98.96</v>
      </c>
      <c r="CH245" s="7">
        <v>-10.4</v>
      </c>
      <c r="CI245" s="7">
        <v>-18.399999999999999</v>
      </c>
      <c r="CJ245" s="7">
        <v>2.5</v>
      </c>
      <c r="CK245" s="7">
        <v>-14.5</v>
      </c>
      <c r="CL245" s="7">
        <v>-19.3</v>
      </c>
      <c r="CM245" s="7">
        <v>-18.7</v>
      </c>
      <c r="CN245" s="7">
        <v>-32</v>
      </c>
      <c r="CO245" s="7">
        <v>-29.1</v>
      </c>
      <c r="CP245" s="7">
        <v>-19.8</v>
      </c>
      <c r="CQ245" s="7">
        <v>-18.399999999999999</v>
      </c>
      <c r="CR245" s="7">
        <v>5.2</v>
      </c>
      <c r="CS245" s="7">
        <v>2.2999999999999998</v>
      </c>
      <c r="CT245" s="7">
        <v>3</v>
      </c>
      <c r="CU245" s="7">
        <v>2.2000000000000002</v>
      </c>
      <c r="CV245" s="7">
        <v>2.4</v>
      </c>
      <c r="CW245" s="7">
        <v>-7.5</v>
      </c>
      <c r="CX245" s="7">
        <v>-7.5</v>
      </c>
      <c r="CY245" s="7">
        <v>-7.7</v>
      </c>
      <c r="CZ245" s="7">
        <v>-4.5999999999999996</v>
      </c>
      <c r="DA245" s="7">
        <v>-31.1</v>
      </c>
      <c r="DB245" s="7">
        <v>-3.2</v>
      </c>
      <c r="DC245" s="7">
        <v>-1.5</v>
      </c>
      <c r="DD245" s="7">
        <v>-27.9</v>
      </c>
      <c r="DE245" s="7">
        <v>-9.1</v>
      </c>
      <c r="DF245" s="9">
        <f>2/3*DF244+1/3*DF247</f>
        <v>0.83333333333333326</v>
      </c>
      <c r="DG245" s="9">
        <f>2/3*DG244+1/3*DG247</f>
        <v>-9</v>
      </c>
      <c r="DH245" s="7">
        <v>4.41</v>
      </c>
      <c r="DI245" s="7">
        <v>0</v>
      </c>
      <c r="DJ245" s="7">
        <v>243.71</v>
      </c>
      <c r="DK245" s="7">
        <v>-7.84</v>
      </c>
      <c r="DL245" s="7">
        <v>-640.44419600000003</v>
      </c>
      <c r="DM245" s="7">
        <v>30914.59</v>
      </c>
      <c r="DN245" s="7">
        <v>10.199999999999999</v>
      </c>
      <c r="DO245" s="7">
        <v>5.5</v>
      </c>
      <c r="DP245" s="7">
        <v>11.1</v>
      </c>
      <c r="DQ245" s="7">
        <v>13.1</v>
      </c>
      <c r="DR245" s="7">
        <v>66.67</v>
      </c>
      <c r="DS245" s="7">
        <v>295.35000000000002</v>
      </c>
      <c r="DT245" s="7">
        <v>42.19</v>
      </c>
      <c r="DU245" s="7">
        <v>26.84</v>
      </c>
      <c r="DV245" s="7">
        <v>175.51</v>
      </c>
      <c r="DW245" s="7">
        <v>387.34</v>
      </c>
      <c r="DX245" s="7">
        <v>-773.19</v>
      </c>
      <c r="DY245" s="7">
        <v>-90.11</v>
      </c>
      <c r="DZ245" s="7">
        <v>12</v>
      </c>
      <c r="EA245" s="9">
        <f t="shared" ref="EA245" si="264">EA244/2+EA246/2</f>
        <v>2.2000000000000002</v>
      </c>
      <c r="EB245" s="7">
        <v>1.8879999999999999</v>
      </c>
      <c r="EC245" s="7">
        <v>1.6563000000000001</v>
      </c>
      <c r="ED245" s="7">
        <v>1.5860000000000001</v>
      </c>
      <c r="EE245" s="7">
        <v>3.85</v>
      </c>
      <c r="EF245" s="7">
        <v>2</v>
      </c>
      <c r="EG245" s="7">
        <v>1.4375</v>
      </c>
      <c r="EH245" s="7">
        <v>1.4241999999999999</v>
      </c>
      <c r="EI245" s="7">
        <v>1.4229000000000001</v>
      </c>
      <c r="EJ245" s="7">
        <v>1.6144000000000001</v>
      </c>
      <c r="EK245" s="7">
        <v>1.8402000000000001</v>
      </c>
      <c r="EL245" s="7">
        <v>1.9844999999999999</v>
      </c>
      <c r="EM245" s="7">
        <v>3.3</v>
      </c>
      <c r="EN245" s="7">
        <v>-3.1</v>
      </c>
      <c r="EO245" s="7">
        <v>97</v>
      </c>
      <c r="EP245" s="7">
        <v>-3.5666666666666602</v>
      </c>
      <c r="EQ245" s="7">
        <v>-0.9</v>
      </c>
      <c r="ER245" s="7">
        <v>-4.93333333333333</v>
      </c>
      <c r="ES245" s="7">
        <v>-3</v>
      </c>
      <c r="ET245" s="7">
        <v>-0.5</v>
      </c>
      <c r="EU245" s="7">
        <v>-4.3</v>
      </c>
      <c r="EV245" s="7">
        <v>-9.8000000000000007</v>
      </c>
      <c r="EW245" s="7">
        <v>-11.133333333333301</v>
      </c>
      <c r="EX245" s="7">
        <v>-8.4</v>
      </c>
      <c r="EY245" s="7">
        <v>-33.566666666666599</v>
      </c>
      <c r="EZ245" s="7">
        <v>5.2666666666666604</v>
      </c>
      <c r="FA245" s="7">
        <v>-4.2666666666666604</v>
      </c>
      <c r="FB245" s="7">
        <v>-1.7</v>
      </c>
      <c r="FC245" s="7">
        <v>2.60926666666666</v>
      </c>
      <c r="FD245" s="7">
        <v>1.43746666666666</v>
      </c>
      <c r="FE245" s="7">
        <v>3.7228333333333299</v>
      </c>
      <c r="FF245" s="7">
        <v>1.5831666666666599</v>
      </c>
      <c r="FG245" s="7">
        <v>-190.920180666666</v>
      </c>
      <c r="FH245" s="7">
        <v>-0.79176033333333296</v>
      </c>
      <c r="FI245" s="7">
        <v>93.502386666666595</v>
      </c>
      <c r="FJ245" s="7">
        <v>-0.33176233333333299</v>
      </c>
      <c r="FK245" s="7">
        <v>6.4976133333333301</v>
      </c>
      <c r="FL245" s="7">
        <v>-0.45999800000000002</v>
      </c>
      <c r="FM245" s="7">
        <v>1.7546109999999999</v>
      </c>
      <c r="FN245" s="7">
        <v>-1.4760230000000001</v>
      </c>
      <c r="FO245" s="7">
        <v>-0.64880266666666697</v>
      </c>
      <c r="FP245" s="7">
        <v>-5.7305666666666998E-2</v>
      </c>
      <c r="FQ245" s="7">
        <v>23317.014949</v>
      </c>
      <c r="FR245" s="7">
        <v>262.8</v>
      </c>
      <c r="FS245" s="7">
        <v>58.633333333333297</v>
      </c>
      <c r="FT245" s="7">
        <v>162.933333333333</v>
      </c>
      <c r="FU245" s="7">
        <v>41.233333333333299</v>
      </c>
      <c r="FV245" s="7">
        <v>17.433333333333302</v>
      </c>
      <c r="FW245" s="7">
        <v>23.8</v>
      </c>
      <c r="FX245" s="7">
        <v>57.733333333333299</v>
      </c>
      <c r="FY245" s="7">
        <v>61.1</v>
      </c>
      <c r="FZ245" s="7">
        <v>0.83333333333333304</v>
      </c>
      <c r="GA245" s="7">
        <v>-9</v>
      </c>
    </row>
    <row r="246" spans="1:183" x14ac:dyDescent="0.3">
      <c r="A246" s="6">
        <v>43982</v>
      </c>
      <c r="B246" s="7">
        <v>4.4000000000000004</v>
      </c>
      <c r="C246" s="7">
        <v>1.1000000000000001</v>
      </c>
      <c r="D246" s="7">
        <v>5.2</v>
      </c>
      <c r="E246" s="7">
        <v>3.6</v>
      </c>
      <c r="F246" s="7">
        <v>2.1</v>
      </c>
      <c r="G246" s="7">
        <v>4.8</v>
      </c>
      <c r="H246" s="7">
        <v>3.4</v>
      </c>
      <c r="I246" s="7">
        <v>7.1</v>
      </c>
      <c r="J246" s="7">
        <v>1.25</v>
      </c>
      <c r="K246" s="7">
        <v>4.3</v>
      </c>
      <c r="L246" s="7">
        <v>4.6100000000000003</v>
      </c>
      <c r="M246" s="7">
        <v>15.47</v>
      </c>
      <c r="N246" s="7">
        <v>2.91</v>
      </c>
      <c r="O246" s="7">
        <v>3.55</v>
      </c>
      <c r="P246" s="7">
        <v>15</v>
      </c>
      <c r="Q246" s="7">
        <v>1.2907999999999999</v>
      </c>
      <c r="R246" s="7">
        <v>-49.107399999999998</v>
      </c>
      <c r="S246" s="7">
        <v>-2.2799</v>
      </c>
      <c r="T246" s="7">
        <v>-52.353400000000001</v>
      </c>
      <c r="U246" s="7">
        <v>6</v>
      </c>
      <c r="V246" s="7">
        <v>13</v>
      </c>
      <c r="W246" s="7">
        <v>4.3</v>
      </c>
      <c r="X246" s="7">
        <v>9</v>
      </c>
      <c r="Y246" s="7">
        <v>50.6</v>
      </c>
      <c r="Z246" s="7">
        <v>53.2</v>
      </c>
      <c r="AA246" s="7">
        <v>53.6</v>
      </c>
      <c r="AB246" s="7">
        <v>50.7</v>
      </c>
      <c r="AC246" s="7">
        <v>55</v>
      </c>
      <c r="AD246" s="7">
        <v>6.9</v>
      </c>
      <c r="AE246" s="7">
        <v>-6.3</v>
      </c>
      <c r="AF246" s="7">
        <v>-6.5</v>
      </c>
      <c r="AG246" s="7">
        <v>-4.4000000000000004</v>
      </c>
      <c r="AH246" s="7">
        <v>-0.2</v>
      </c>
      <c r="AI246" s="7">
        <v>-31.2</v>
      </c>
      <c r="AJ246" s="7">
        <v>-3</v>
      </c>
      <c r="AK246" s="7">
        <v>22.5</v>
      </c>
      <c r="AL246" s="7">
        <v>-3.5</v>
      </c>
      <c r="AM246" s="7">
        <v>-3.6</v>
      </c>
      <c r="AN246" s="7">
        <v>-1.9</v>
      </c>
      <c r="AO246" s="7">
        <v>-9.1999999999999993</v>
      </c>
      <c r="AP246" s="7">
        <v>-7</v>
      </c>
      <c r="AQ246" s="7">
        <v>-17.7</v>
      </c>
      <c r="AR246" s="7">
        <v>5.2</v>
      </c>
      <c r="AS246" s="7">
        <v>0</v>
      </c>
      <c r="AT246" s="7">
        <v>-11.8</v>
      </c>
      <c r="AU246" s="7">
        <v>-3.9</v>
      </c>
      <c r="AV246" s="7">
        <v>23.05</v>
      </c>
      <c r="AW246" s="7">
        <v>2.83</v>
      </c>
      <c r="AX246" s="7">
        <v>30.36</v>
      </c>
      <c r="AY246" s="7">
        <v>66.81</v>
      </c>
      <c r="AZ246" s="7">
        <v>1.8</v>
      </c>
      <c r="BA246" s="7">
        <v>-8.6999999999999993</v>
      </c>
      <c r="BB246" s="7">
        <v>-14.8</v>
      </c>
      <c r="BC246" s="7">
        <v>13.8</v>
      </c>
      <c r="BD246" s="7">
        <v>-45</v>
      </c>
      <c r="BE246" s="7">
        <v>-35.9</v>
      </c>
      <c r="BF246" s="7">
        <v>-6.1</v>
      </c>
      <c r="BG246" s="7">
        <v>-12.6</v>
      </c>
      <c r="BH246" s="7">
        <v>-2.2000000000000002</v>
      </c>
      <c r="BI246" s="7">
        <v>-27.3</v>
      </c>
      <c r="BJ246" s="7">
        <v>-1.8</v>
      </c>
      <c r="BK246" s="7">
        <v>-5.5</v>
      </c>
      <c r="BL246" s="7">
        <v>6.1</v>
      </c>
      <c r="BM246" s="7">
        <v>-6.5</v>
      </c>
      <c r="BN246" s="7">
        <v>-25.2</v>
      </c>
      <c r="BO246" s="7">
        <v>10.4</v>
      </c>
      <c r="BP246" s="7">
        <v>8.9</v>
      </c>
      <c r="BQ246" s="7">
        <v>-8.1999999999999993</v>
      </c>
      <c r="BR246" s="7">
        <v>-3.31</v>
      </c>
      <c r="BS246" s="7">
        <v>-22.7</v>
      </c>
      <c r="BT246" s="7">
        <v>7.9</v>
      </c>
      <c r="BU246" s="7">
        <v>7.3</v>
      </c>
      <c r="BV246" s="7">
        <v>4.2</v>
      </c>
      <c r="BW246" s="7">
        <v>-12.83</v>
      </c>
      <c r="BX246" s="7">
        <v>-0.3</v>
      </c>
      <c r="BY246" s="7">
        <v>0</v>
      </c>
      <c r="BZ246" s="7">
        <v>-1.2</v>
      </c>
      <c r="CA246" s="7">
        <v>-6.9</v>
      </c>
      <c r="CB246" s="7">
        <v>3.8</v>
      </c>
      <c r="CC246" s="7">
        <v>-0.3</v>
      </c>
      <c r="CD246" s="7">
        <v>-8.1</v>
      </c>
      <c r="CE246" s="7">
        <v>7.1</v>
      </c>
      <c r="CF246" s="7">
        <v>5.4</v>
      </c>
      <c r="CG246" s="7">
        <v>99.46</v>
      </c>
      <c r="CH246" s="7">
        <v>-6.1</v>
      </c>
      <c r="CI246" s="7">
        <v>-12.8</v>
      </c>
      <c r="CJ246" s="7">
        <v>2.2999999999999998</v>
      </c>
      <c r="CK246" s="7">
        <v>-11.3</v>
      </c>
      <c r="CL246" s="7">
        <v>-12.3</v>
      </c>
      <c r="CM246" s="7">
        <v>-11.8</v>
      </c>
      <c r="CN246" s="7">
        <v>-26.7</v>
      </c>
      <c r="CO246" s="7">
        <v>-21.7</v>
      </c>
      <c r="CP246" s="7">
        <v>-14.2</v>
      </c>
      <c r="CQ246" s="7">
        <v>-10.1</v>
      </c>
      <c r="CR246" s="7">
        <v>4.9000000000000004</v>
      </c>
      <c r="CS246" s="7">
        <v>2.2000000000000002</v>
      </c>
      <c r="CT246" s="7">
        <v>4.0999999999999996</v>
      </c>
      <c r="CU246" s="7">
        <v>2</v>
      </c>
      <c r="CV246" s="7">
        <v>2.1</v>
      </c>
      <c r="CW246" s="7">
        <v>-2.8</v>
      </c>
      <c r="CX246" s="7">
        <v>-2.8</v>
      </c>
      <c r="CY246" s="7">
        <v>-3.2</v>
      </c>
      <c r="CZ246" s="7">
        <v>-0.8</v>
      </c>
      <c r="DA246" s="7">
        <v>-18.899999999999999</v>
      </c>
      <c r="DB246" s="7">
        <v>1.3</v>
      </c>
      <c r="DC246" s="7">
        <v>2.5</v>
      </c>
      <c r="DD246" s="7">
        <v>-15.4</v>
      </c>
      <c r="DE246" s="7">
        <v>-3.7</v>
      </c>
      <c r="DF246" s="9">
        <f>1/3*DF244+2/3*DF247</f>
        <v>1.1666666666666667</v>
      </c>
      <c r="DG246" s="9">
        <f>1/3*DG244+2/3*DG247</f>
        <v>-8.5</v>
      </c>
      <c r="DH246" s="7">
        <v>14.48</v>
      </c>
      <c r="DI246" s="7">
        <v>3.5</v>
      </c>
      <c r="DJ246" s="7">
        <v>49.76</v>
      </c>
      <c r="DK246" s="7">
        <v>-8.1300000000000008</v>
      </c>
      <c r="DL246" s="7">
        <v>-701.65160300000002</v>
      </c>
      <c r="DM246" s="7">
        <v>31016.92</v>
      </c>
      <c r="DN246" s="7">
        <v>9.5</v>
      </c>
      <c r="DO246" s="7">
        <v>6.8</v>
      </c>
      <c r="DP246" s="7">
        <v>11.1</v>
      </c>
      <c r="DQ246" s="7">
        <v>13.2</v>
      </c>
      <c r="DR246" s="7">
        <v>25.42</v>
      </c>
      <c r="DS246" s="7">
        <v>20.73</v>
      </c>
      <c r="DT246" s="7">
        <v>38.409999999999997</v>
      </c>
      <c r="DU246" s="7">
        <v>6.31</v>
      </c>
      <c r="DV246" s="7">
        <v>61.93</v>
      </c>
      <c r="DW246" s="7">
        <v>89.34</v>
      </c>
      <c r="DX246" s="7">
        <v>581.96</v>
      </c>
      <c r="DY246" s="7">
        <v>170.16</v>
      </c>
      <c r="DZ246" s="7">
        <v>12.5</v>
      </c>
      <c r="EA246" s="7">
        <v>2.2000000000000002</v>
      </c>
      <c r="EB246" s="7">
        <v>2.097</v>
      </c>
      <c r="EC246" s="7">
        <v>1.4582999999999999</v>
      </c>
      <c r="ED246" s="7">
        <v>1.6809000000000001</v>
      </c>
      <c r="EE246" s="7">
        <v>3.85</v>
      </c>
      <c r="EF246" s="7">
        <v>2.1</v>
      </c>
      <c r="EG246" s="7">
        <v>1.7687999999999999</v>
      </c>
      <c r="EH246" s="7">
        <v>1.7433000000000001</v>
      </c>
      <c r="EI246" s="7">
        <v>1.7455000000000001</v>
      </c>
      <c r="EJ246" s="7">
        <v>1.8922000000000001</v>
      </c>
      <c r="EK246" s="7">
        <v>2.0752999999999999</v>
      </c>
      <c r="EL246" s="7">
        <v>1.8714</v>
      </c>
      <c r="EM246" s="7">
        <v>2.4</v>
      </c>
      <c r="EN246" s="7">
        <v>-3.7</v>
      </c>
      <c r="EO246" s="7">
        <v>96.7</v>
      </c>
      <c r="EP246" s="7">
        <v>-0.233333333333334</v>
      </c>
      <c r="EQ246" s="7">
        <v>1.3</v>
      </c>
      <c r="ER246" s="7">
        <v>-0.16666666666666599</v>
      </c>
      <c r="ES246" s="7">
        <v>-0.6</v>
      </c>
      <c r="ET246" s="7">
        <v>1.6</v>
      </c>
      <c r="EU246" s="7">
        <v>-0.1</v>
      </c>
      <c r="EV246" s="7">
        <v>-1.4</v>
      </c>
      <c r="EW246" s="7">
        <v>-4.7666666666666604</v>
      </c>
      <c r="EX246" s="7">
        <v>-3.2</v>
      </c>
      <c r="EY246" s="7">
        <v>-27.633333333333301</v>
      </c>
      <c r="EZ246" s="7">
        <v>5.6333333333333302</v>
      </c>
      <c r="FA246" s="7">
        <v>-0.93333333333333401</v>
      </c>
      <c r="FB246" s="7">
        <v>-1.4</v>
      </c>
      <c r="FC246" s="7">
        <v>2.36533333333333</v>
      </c>
      <c r="FD246" s="7">
        <v>1.0615333333333301</v>
      </c>
      <c r="FE246" s="7">
        <v>3.4305666666666599</v>
      </c>
      <c r="FF246" s="7">
        <v>1.50163333333333</v>
      </c>
      <c r="FG246" s="7">
        <v>277.691860666666</v>
      </c>
      <c r="FH246" s="7">
        <v>0.66947833333333395</v>
      </c>
      <c r="FI246" s="7">
        <v>107.779680333333</v>
      </c>
      <c r="FJ246" s="7">
        <v>1.13388333333333</v>
      </c>
      <c r="FK246" s="7">
        <v>-7.7796803333333298</v>
      </c>
      <c r="FL246" s="7">
        <v>-0.46440500000000001</v>
      </c>
      <c r="FM246" s="7">
        <v>3.0701510000000001</v>
      </c>
      <c r="FN246" s="7">
        <v>-1.206224</v>
      </c>
      <c r="FO246" s="7">
        <v>-0.77917033333333396</v>
      </c>
      <c r="FP246" s="7">
        <v>1.3578906666666599</v>
      </c>
      <c r="FQ246" s="7">
        <v>23538.698073</v>
      </c>
      <c r="FR246" s="7">
        <v>265.2</v>
      </c>
      <c r="FS246" s="7">
        <v>59.266666666666602</v>
      </c>
      <c r="FT246" s="7">
        <v>164.06666666666601</v>
      </c>
      <c r="FU246" s="7">
        <v>41.866666666666603</v>
      </c>
      <c r="FV246" s="7">
        <v>17.6666666666666</v>
      </c>
      <c r="FW246" s="7">
        <v>24.2</v>
      </c>
      <c r="FX246" s="7">
        <v>57.566666666666599</v>
      </c>
      <c r="FY246" s="7">
        <v>61</v>
      </c>
      <c r="FZ246" s="7">
        <v>1.1666666666666601</v>
      </c>
      <c r="GA246" s="7">
        <v>-8.5</v>
      </c>
    </row>
    <row r="247" spans="1:183" x14ac:dyDescent="0.3">
      <c r="A247" s="6">
        <v>44012</v>
      </c>
      <c r="B247" s="7">
        <v>4.8</v>
      </c>
      <c r="C247" s="7">
        <v>1.7</v>
      </c>
      <c r="D247" s="7">
        <v>5.0999999999999996</v>
      </c>
      <c r="E247" s="7">
        <v>5.5</v>
      </c>
      <c r="F247" s="7">
        <v>4.9000000000000004</v>
      </c>
      <c r="G247" s="7">
        <v>5</v>
      </c>
      <c r="H247" s="7">
        <v>4.2</v>
      </c>
      <c r="I247" s="7">
        <v>4.8</v>
      </c>
      <c r="J247" s="7">
        <v>1.29</v>
      </c>
      <c r="K247" s="7">
        <v>6.5</v>
      </c>
      <c r="L247" s="7">
        <v>6.07</v>
      </c>
      <c r="M247" s="7">
        <v>12.86</v>
      </c>
      <c r="N247" s="7">
        <v>4.34</v>
      </c>
      <c r="O247" s="7">
        <v>7.01</v>
      </c>
      <c r="P247" s="7">
        <v>14.3</v>
      </c>
      <c r="Q247" s="7">
        <v>6.9978999999999996</v>
      </c>
      <c r="R247" s="7">
        <v>-46.025500000000001</v>
      </c>
      <c r="S247" s="7">
        <v>5.5903999999999998</v>
      </c>
      <c r="T247" s="7">
        <v>-51.365099999999998</v>
      </c>
      <c r="U247" s="7">
        <v>11.5</v>
      </c>
      <c r="V247" s="7">
        <v>12.7</v>
      </c>
      <c r="W247" s="7">
        <v>4.3</v>
      </c>
      <c r="X247" s="7">
        <v>8.3000000000000007</v>
      </c>
      <c r="Y247" s="7">
        <v>50.9</v>
      </c>
      <c r="Z247" s="7">
        <v>53.9</v>
      </c>
      <c r="AA247" s="7">
        <v>54.4</v>
      </c>
      <c r="AB247" s="7">
        <v>51.2</v>
      </c>
      <c r="AC247" s="7">
        <v>58.4</v>
      </c>
      <c r="AD247" s="7">
        <v>9.0377109999999998</v>
      </c>
      <c r="AE247" s="7">
        <v>-3.1</v>
      </c>
      <c r="AF247" s="7">
        <v>-3.4</v>
      </c>
      <c r="AG247" s="7">
        <v>0.6</v>
      </c>
      <c r="AH247" s="7">
        <v>3.9</v>
      </c>
      <c r="AI247" s="7">
        <v>-23.4</v>
      </c>
      <c r="AJ247" s="7">
        <v>0</v>
      </c>
      <c r="AK247" s="7">
        <v>23</v>
      </c>
      <c r="AL247" s="7">
        <v>-1.3</v>
      </c>
      <c r="AM247" s="7">
        <v>-4.8</v>
      </c>
      <c r="AN247" s="7">
        <v>0.3</v>
      </c>
      <c r="AO247" s="7">
        <v>-3.9</v>
      </c>
      <c r="AP247" s="7">
        <v>-3.8</v>
      </c>
      <c r="AQ247" s="7">
        <v>-13.9</v>
      </c>
      <c r="AR247" s="7">
        <v>7.3</v>
      </c>
      <c r="AS247" s="7">
        <v>3.8</v>
      </c>
      <c r="AT247" s="7">
        <v>-8.3000000000000007</v>
      </c>
      <c r="AU247" s="7">
        <v>-1</v>
      </c>
      <c r="AV247" s="7">
        <v>22.29</v>
      </c>
      <c r="AW247" s="7">
        <v>2.95</v>
      </c>
      <c r="AX247" s="7">
        <v>30.19</v>
      </c>
      <c r="AY247" s="7">
        <v>66.87</v>
      </c>
      <c r="AZ247" s="7">
        <v>5.5</v>
      </c>
      <c r="BA247" s="7">
        <v>-3.9</v>
      </c>
      <c r="BB247" s="7">
        <v>-11.7</v>
      </c>
      <c r="BC247" s="7">
        <v>18.2</v>
      </c>
      <c r="BD247" s="7">
        <v>-34</v>
      </c>
      <c r="BE247" s="7">
        <v>-30.7</v>
      </c>
      <c r="BF247" s="7">
        <v>-1.2</v>
      </c>
      <c r="BG247" s="7">
        <v>-9.6</v>
      </c>
      <c r="BH247" s="7">
        <v>13.5</v>
      </c>
      <c r="BI247" s="7">
        <v>-21.4</v>
      </c>
      <c r="BJ247" s="7">
        <v>0.6</v>
      </c>
      <c r="BK247" s="7">
        <v>-1.4</v>
      </c>
      <c r="BL247" s="7">
        <v>8.8000000000000007</v>
      </c>
      <c r="BM247" s="7">
        <v>-4.9000000000000004</v>
      </c>
      <c r="BN247" s="7">
        <v>-16.100000000000001</v>
      </c>
      <c r="BO247" s="7">
        <v>10.8</v>
      </c>
      <c r="BP247" s="7">
        <v>14</v>
      </c>
      <c r="BQ247" s="7">
        <v>-6.9</v>
      </c>
      <c r="BR247" s="7">
        <v>-7.0000000000000007E-2</v>
      </c>
      <c r="BS247" s="7">
        <v>-23.5</v>
      </c>
      <c r="BT247" s="7">
        <v>13.5</v>
      </c>
      <c r="BU247" s="7">
        <v>8.6999999999999993</v>
      </c>
      <c r="BV247" s="7">
        <v>3.7</v>
      </c>
      <c r="BW247" s="7">
        <v>0.43</v>
      </c>
      <c r="BX247" s="7">
        <v>1.9</v>
      </c>
      <c r="BY247" s="7">
        <v>2.6</v>
      </c>
      <c r="BZ247" s="7">
        <v>-3.1</v>
      </c>
      <c r="CA247" s="7">
        <v>-5.4</v>
      </c>
      <c r="CB247" s="7">
        <v>5.5</v>
      </c>
      <c r="CC247" s="7">
        <v>1.9</v>
      </c>
      <c r="CD247" s="7">
        <v>-0.9</v>
      </c>
      <c r="CE247" s="7">
        <v>5.9</v>
      </c>
      <c r="CF247" s="7">
        <v>6.2</v>
      </c>
      <c r="CG247" s="7">
        <v>99.92</v>
      </c>
      <c r="CH247" s="7">
        <v>-1.9</v>
      </c>
      <c r="CI247" s="7">
        <v>-7.6</v>
      </c>
      <c r="CJ247" s="7">
        <v>2.6</v>
      </c>
      <c r="CK247" s="7">
        <v>-10.5</v>
      </c>
      <c r="CL247" s="7">
        <v>-8.4</v>
      </c>
      <c r="CM247" s="7">
        <v>-7.6</v>
      </c>
      <c r="CN247" s="7">
        <v>-26.5</v>
      </c>
      <c r="CO247" s="7">
        <v>-20.7</v>
      </c>
      <c r="CP247" s="7">
        <v>-12.6</v>
      </c>
      <c r="CQ247" s="7">
        <v>-4.3</v>
      </c>
      <c r="CR247" s="7">
        <v>4.9000000000000004</v>
      </c>
      <c r="CS247" s="7">
        <v>2.2000000000000002</v>
      </c>
      <c r="CT247" s="7">
        <v>5.2</v>
      </c>
      <c r="CU247" s="7">
        <v>2</v>
      </c>
      <c r="CV247" s="7">
        <v>2</v>
      </c>
      <c r="CW247" s="7">
        <v>-1.8</v>
      </c>
      <c r="CX247" s="7">
        <v>-2</v>
      </c>
      <c r="CY247" s="7">
        <v>-1.2</v>
      </c>
      <c r="CZ247" s="7">
        <v>-0.2</v>
      </c>
      <c r="DA247" s="7">
        <v>-15.2</v>
      </c>
      <c r="DB247" s="7">
        <v>-0.4</v>
      </c>
      <c r="DC247" s="7">
        <v>0.4</v>
      </c>
      <c r="DD247" s="7">
        <v>-12.9</v>
      </c>
      <c r="DE247" s="7">
        <v>-2.9</v>
      </c>
      <c r="DF247" s="7">
        <v>1.5</v>
      </c>
      <c r="DG247" s="7">
        <v>-8</v>
      </c>
      <c r="DH247" s="7">
        <v>11.62</v>
      </c>
      <c r="DI247" s="7">
        <v>-8.1999999999999993</v>
      </c>
      <c r="DJ247" s="7">
        <v>-10.01</v>
      </c>
      <c r="DK247" s="7">
        <v>-6.46</v>
      </c>
      <c r="DL247" s="7">
        <v>-739.08412999999996</v>
      </c>
      <c r="DM247" s="7">
        <v>31123.279999999999</v>
      </c>
      <c r="DN247" s="7">
        <v>9.5</v>
      </c>
      <c r="DO247" s="7">
        <v>6.5</v>
      </c>
      <c r="DP247" s="7">
        <v>11.1</v>
      </c>
      <c r="DQ247" s="7">
        <v>13.2</v>
      </c>
      <c r="DR247" s="7">
        <v>9.0399999999999991</v>
      </c>
      <c r="DS247" s="7">
        <v>-33.46</v>
      </c>
      <c r="DT247" s="7">
        <v>59.06</v>
      </c>
      <c r="DU247" s="7">
        <v>28.86</v>
      </c>
      <c r="DV247" s="7">
        <v>1.9</v>
      </c>
      <c r="DW247" s="7">
        <v>27.75</v>
      </c>
      <c r="DX247" s="7">
        <v>-7.57</v>
      </c>
      <c r="DY247" s="7">
        <v>21.55</v>
      </c>
      <c r="DZ247" s="7">
        <v>12.8</v>
      </c>
      <c r="EA247" s="7">
        <v>2.2000000000000002</v>
      </c>
      <c r="EB247" s="7">
        <v>1.7849999999999999</v>
      </c>
      <c r="EC247" s="7">
        <v>2.1227</v>
      </c>
      <c r="ED247" s="7">
        <v>2.1829000000000001</v>
      </c>
      <c r="EE247" s="7">
        <v>3.85</v>
      </c>
      <c r="EF247" s="9">
        <f t="shared" ref="EF247" si="265">EF246/2+EF248/2</f>
        <v>2.1936999999999998</v>
      </c>
      <c r="EG247" s="7">
        <v>2.1844999999999999</v>
      </c>
      <c r="EH247" s="7">
        <v>2.1665999999999999</v>
      </c>
      <c r="EI247" s="7">
        <v>2.1484999999999999</v>
      </c>
      <c r="EJ247" s="7">
        <v>2.2574999999999998</v>
      </c>
      <c r="EK247" s="7">
        <v>2.4358</v>
      </c>
      <c r="EL247" s="7">
        <v>2.4550000000000001</v>
      </c>
      <c r="EM247" s="7">
        <v>2.5</v>
      </c>
      <c r="EN247" s="7">
        <v>-3</v>
      </c>
      <c r="EO247" s="7">
        <v>97.7</v>
      </c>
      <c r="EP247" s="7">
        <v>3.0999999999999899</v>
      </c>
      <c r="EQ247" s="7">
        <v>3.5</v>
      </c>
      <c r="ER247" s="7">
        <v>4.5999999999999996</v>
      </c>
      <c r="ES247" s="7">
        <v>1.8</v>
      </c>
      <c r="ET247" s="7">
        <v>3.7</v>
      </c>
      <c r="EU247" s="7">
        <v>4.0999999999999996</v>
      </c>
      <c r="EV247" s="7">
        <v>7</v>
      </c>
      <c r="EW247" s="7">
        <v>1.6</v>
      </c>
      <c r="EX247" s="7">
        <v>2</v>
      </c>
      <c r="EY247" s="7">
        <v>-21.7</v>
      </c>
      <c r="EZ247" s="7">
        <v>6</v>
      </c>
      <c r="FA247" s="7">
        <v>2.3999999999999901</v>
      </c>
      <c r="FB247" s="7">
        <v>-1.1000000000000001</v>
      </c>
      <c r="FC247" s="7">
        <v>2.1214</v>
      </c>
      <c r="FD247" s="7">
        <v>0.68560000000000099</v>
      </c>
      <c r="FE247" s="7">
        <v>3.1382999999999899</v>
      </c>
      <c r="FF247" s="7">
        <v>1.4200999999999999</v>
      </c>
      <c r="FG247" s="7">
        <v>746.30390199999897</v>
      </c>
      <c r="FH247" s="7">
        <v>2.1307170000000002</v>
      </c>
      <c r="FI247" s="7">
        <v>122.056974</v>
      </c>
      <c r="FJ247" s="7">
        <v>2.599529</v>
      </c>
      <c r="FK247" s="7">
        <v>-22.056974</v>
      </c>
      <c r="FL247" s="7">
        <v>-0.46881200000000001</v>
      </c>
      <c r="FM247" s="7">
        <v>4.3856909999999996</v>
      </c>
      <c r="FN247" s="7">
        <v>-0.93642499999999995</v>
      </c>
      <c r="FO247" s="7">
        <v>-0.90953800000000096</v>
      </c>
      <c r="FP247" s="7">
        <v>2.7730869999999901</v>
      </c>
      <c r="FQ247" s="7">
        <v>23760.381196999999</v>
      </c>
      <c r="FR247" s="7">
        <v>267.60000000000002</v>
      </c>
      <c r="FS247" s="7">
        <v>59.9</v>
      </c>
      <c r="FT247" s="7">
        <v>165.2</v>
      </c>
      <c r="FU247" s="7">
        <v>42.5</v>
      </c>
      <c r="FV247" s="7">
        <v>17.899999999999999</v>
      </c>
      <c r="FW247" s="7">
        <v>24.6</v>
      </c>
      <c r="FX247" s="7">
        <v>57.4</v>
      </c>
      <c r="FY247" s="7">
        <v>60.9</v>
      </c>
      <c r="FZ247" s="7">
        <v>1.49999999999999</v>
      </c>
      <c r="GA247" s="7">
        <v>-8</v>
      </c>
    </row>
    <row r="248" spans="1:183" x14ac:dyDescent="0.3">
      <c r="A248" s="6">
        <v>44043</v>
      </c>
      <c r="B248" s="7">
        <v>4.8</v>
      </c>
      <c r="C248" s="7">
        <v>-2.6</v>
      </c>
      <c r="D248" s="7">
        <v>6</v>
      </c>
      <c r="E248" s="7">
        <v>1.7</v>
      </c>
      <c r="F248" s="7">
        <v>4.0999999999999996</v>
      </c>
      <c r="G248" s="7">
        <v>4.2</v>
      </c>
      <c r="H248" s="7">
        <v>7.6</v>
      </c>
      <c r="I248" s="7">
        <v>4.2</v>
      </c>
      <c r="J248" s="7">
        <v>0.96</v>
      </c>
      <c r="K248" s="7">
        <v>1.9</v>
      </c>
      <c r="L248" s="7">
        <v>2.29</v>
      </c>
      <c r="M248" s="7">
        <v>11.55</v>
      </c>
      <c r="N248" s="7">
        <v>-0.72</v>
      </c>
      <c r="O248" s="7">
        <v>5.28</v>
      </c>
      <c r="P248" s="7">
        <v>13.79</v>
      </c>
      <c r="Q248" s="7">
        <v>6.9722</v>
      </c>
      <c r="R248" s="7">
        <v>-41.701099999999997</v>
      </c>
      <c r="S248" s="7">
        <v>6.5080999999999998</v>
      </c>
      <c r="T248" s="7">
        <v>-52.559199999999997</v>
      </c>
      <c r="U248" s="7">
        <v>19.600000000000001</v>
      </c>
      <c r="V248" s="7">
        <v>14</v>
      </c>
      <c r="W248" s="7">
        <v>4.3</v>
      </c>
      <c r="X248" s="7">
        <v>7.4</v>
      </c>
      <c r="Y248" s="7">
        <v>51.1</v>
      </c>
      <c r="Z248" s="7">
        <v>54</v>
      </c>
      <c r="AA248" s="7">
        <v>54.2</v>
      </c>
      <c r="AB248" s="7">
        <v>52.8</v>
      </c>
      <c r="AC248" s="7">
        <v>54.1</v>
      </c>
      <c r="AD248" s="7">
        <v>7.0717400000000001</v>
      </c>
      <c r="AE248" s="7">
        <v>-1.6</v>
      </c>
      <c r="AF248" s="7">
        <v>-1.8</v>
      </c>
      <c r="AG248" s="7">
        <v>1.5</v>
      </c>
      <c r="AH248" s="7">
        <v>3.5</v>
      </c>
      <c r="AI248" s="7">
        <v>-20.100000000000001</v>
      </c>
      <c r="AJ248" s="7">
        <v>2.1</v>
      </c>
      <c r="AK248" s="7">
        <v>26.5</v>
      </c>
      <c r="AL248" s="7">
        <v>-0.2</v>
      </c>
      <c r="AM248" s="7">
        <v>-3.2</v>
      </c>
      <c r="AN248" s="7">
        <v>2.1</v>
      </c>
      <c r="AO248" s="7">
        <v>-1.2</v>
      </c>
      <c r="AP248" s="7">
        <v>-2.2999999999999998</v>
      </c>
      <c r="AQ248" s="7">
        <v>-11.8</v>
      </c>
      <c r="AR248" s="7">
        <v>8.3000000000000007</v>
      </c>
      <c r="AS248" s="7">
        <v>7.7</v>
      </c>
      <c r="AT248" s="7">
        <v>-7.4</v>
      </c>
      <c r="AU248" s="7">
        <v>0.8</v>
      </c>
      <c r="AV248" s="7">
        <v>22.88</v>
      </c>
      <c r="AW248" s="7">
        <v>2.98</v>
      </c>
      <c r="AX248" s="7">
        <v>30.41</v>
      </c>
      <c r="AY248" s="7">
        <v>66.61</v>
      </c>
      <c r="AZ248" s="7">
        <v>9.1999999999999993</v>
      </c>
      <c r="BA248" s="7">
        <v>-11.9</v>
      </c>
      <c r="BB248" s="7">
        <v>-10.199999999999999</v>
      </c>
      <c r="BC248" s="7">
        <v>18</v>
      </c>
      <c r="BD248" s="7">
        <v>-34.5</v>
      </c>
      <c r="BE248" s="7">
        <v>-28.2</v>
      </c>
      <c r="BF248" s="7">
        <v>0.9</v>
      </c>
      <c r="BG248" s="7">
        <v>-7.6</v>
      </c>
      <c r="BH248" s="7">
        <v>18.2</v>
      </c>
      <c r="BI248" s="7">
        <v>-17</v>
      </c>
      <c r="BJ248" s="7">
        <v>2.1</v>
      </c>
      <c r="BK248" s="7">
        <v>0.1</v>
      </c>
      <c r="BL248" s="7">
        <v>10.3</v>
      </c>
      <c r="BM248" s="7">
        <v>-3.8</v>
      </c>
      <c r="BN248" s="7">
        <v>-13.2</v>
      </c>
      <c r="BO248" s="7">
        <v>13.5</v>
      </c>
      <c r="BP248" s="7">
        <v>17</v>
      </c>
      <c r="BQ248" s="7">
        <v>-2.8</v>
      </c>
      <c r="BR248" s="7">
        <v>1.19</v>
      </c>
      <c r="BS248" s="7">
        <v>-22.6</v>
      </c>
      <c r="BT248" s="7">
        <v>15.8</v>
      </c>
      <c r="BU248" s="7">
        <v>9.3000000000000007</v>
      </c>
      <c r="BV248" s="7">
        <v>12.2</v>
      </c>
      <c r="BW248" s="7">
        <v>-11.31</v>
      </c>
      <c r="BX248" s="7">
        <v>3.4</v>
      </c>
      <c r="BY248" s="7">
        <v>4.0999999999999996</v>
      </c>
      <c r="BZ248" s="7">
        <v>-2.1</v>
      </c>
      <c r="CA248" s="7">
        <v>-4.5</v>
      </c>
      <c r="CB248" s="7">
        <v>7.6</v>
      </c>
      <c r="CC248" s="7">
        <v>3.4</v>
      </c>
      <c r="CD248" s="7">
        <v>-1</v>
      </c>
      <c r="CE248" s="7">
        <v>12.2</v>
      </c>
      <c r="CF248" s="7">
        <v>8.5</v>
      </c>
      <c r="CG248" s="7">
        <v>100.15</v>
      </c>
      <c r="CH248" s="7">
        <v>0.8</v>
      </c>
      <c r="CI248" s="7">
        <v>-4.5</v>
      </c>
      <c r="CJ248" s="7">
        <v>3</v>
      </c>
      <c r="CK248" s="7">
        <v>-10.9</v>
      </c>
      <c r="CL248" s="7">
        <v>-5.8</v>
      </c>
      <c r="CM248" s="7">
        <v>-5</v>
      </c>
      <c r="CN248" s="7">
        <v>-21.8</v>
      </c>
      <c r="CO248" s="7">
        <v>-18.8</v>
      </c>
      <c r="CP248" s="7">
        <v>-9.1</v>
      </c>
      <c r="CQ248" s="7">
        <v>-1.1000000000000001</v>
      </c>
      <c r="CR248" s="7">
        <v>4.8</v>
      </c>
      <c r="CS248" s="7">
        <v>2.1</v>
      </c>
      <c r="CT248" s="7">
        <v>5.7</v>
      </c>
      <c r="CU248" s="7">
        <v>2</v>
      </c>
      <c r="CV248" s="7">
        <v>1.8</v>
      </c>
      <c r="CW248" s="7">
        <v>-1.1000000000000001</v>
      </c>
      <c r="CX248" s="7">
        <v>-1.1000000000000001</v>
      </c>
      <c r="CY248" s="7">
        <v>-1.3</v>
      </c>
      <c r="CZ248" s="7">
        <v>0.2</v>
      </c>
      <c r="DA248" s="7">
        <v>-11</v>
      </c>
      <c r="DB248" s="7">
        <v>2.2000000000000002</v>
      </c>
      <c r="DC248" s="7">
        <v>3</v>
      </c>
      <c r="DD248" s="7">
        <v>-8.1999999999999993</v>
      </c>
      <c r="DE248" s="7">
        <v>-2.7</v>
      </c>
      <c r="DF248" s="9">
        <f>2/3*DF247+1/3*DF250</f>
        <v>1.9333333333333331</v>
      </c>
      <c r="DG248" s="9">
        <f>2/3*DG247+1/3*DG250</f>
        <v>-7.1999999999999993</v>
      </c>
      <c r="DH248" s="7">
        <v>16.37</v>
      </c>
      <c r="DI248" s="7">
        <v>12.3</v>
      </c>
      <c r="DJ248" s="7">
        <v>37.020000000000003</v>
      </c>
      <c r="DK248" s="7">
        <v>-4.91</v>
      </c>
      <c r="DL248" s="7">
        <v>-754.11048000000005</v>
      </c>
      <c r="DM248" s="7">
        <v>31543.91</v>
      </c>
      <c r="DN248" s="7">
        <v>9.9</v>
      </c>
      <c r="DO248" s="7">
        <v>6.9</v>
      </c>
      <c r="DP248" s="7">
        <v>10.7</v>
      </c>
      <c r="DQ248" s="7">
        <v>13</v>
      </c>
      <c r="DR248" s="7">
        <v>-6.35</v>
      </c>
      <c r="DS248" s="7">
        <v>794.44</v>
      </c>
      <c r="DT248" s="7">
        <v>48.67</v>
      </c>
      <c r="DU248" s="7">
        <v>48.24</v>
      </c>
      <c r="DV248" s="7">
        <v>-11.06</v>
      </c>
      <c r="DW248" s="7">
        <v>-87.49</v>
      </c>
      <c r="DX248" s="7">
        <v>11.51</v>
      </c>
      <c r="DY248" s="7">
        <v>-39.78</v>
      </c>
      <c r="DZ248" s="7">
        <v>12.9</v>
      </c>
      <c r="EA248" s="7">
        <v>2.2000000000000002</v>
      </c>
      <c r="EB248" s="7">
        <v>1.788</v>
      </c>
      <c r="EC248" s="7">
        <v>2.3611</v>
      </c>
      <c r="ED248" s="7">
        <v>2.6568000000000001</v>
      </c>
      <c r="EE248" s="7">
        <v>3.85</v>
      </c>
      <c r="EF248" s="7">
        <v>2.2873999999999999</v>
      </c>
      <c r="EG248" s="7">
        <v>2.3174000000000001</v>
      </c>
      <c r="EH248" s="7">
        <v>2.3260999999999998</v>
      </c>
      <c r="EI248" s="7">
        <v>2.3759999999999999</v>
      </c>
      <c r="EJ248" s="7">
        <v>2.5379999999999998</v>
      </c>
      <c r="EK248" s="7">
        <v>2.6943000000000001</v>
      </c>
      <c r="EL248" s="7">
        <v>2.8071999999999999</v>
      </c>
      <c r="EM248" s="7">
        <v>2.7</v>
      </c>
      <c r="EN248" s="7">
        <v>-2.4</v>
      </c>
      <c r="EO248" s="7">
        <v>98.5</v>
      </c>
      <c r="EP248" s="7">
        <v>3.6666666666666599</v>
      </c>
      <c r="EQ248" s="7">
        <v>3.7</v>
      </c>
      <c r="ER248" s="7">
        <v>5.0333333333333297</v>
      </c>
      <c r="ES248" s="7">
        <v>2.6</v>
      </c>
      <c r="ET248" s="7">
        <v>3.86666666666666</v>
      </c>
      <c r="EU248" s="7">
        <v>4.5666666666666602</v>
      </c>
      <c r="EV248" s="7">
        <v>7.1</v>
      </c>
      <c r="EW248" s="7">
        <v>2.2666666666666599</v>
      </c>
      <c r="EX248" s="7">
        <v>2.7666666666666599</v>
      </c>
      <c r="EY248" s="7">
        <v>-17.3666666666666</v>
      </c>
      <c r="EZ248" s="7">
        <v>6.2666666666666604</v>
      </c>
      <c r="FA248" s="7">
        <v>3.1333333333333302</v>
      </c>
      <c r="FB248" s="7">
        <v>-3.3333333333333E-2</v>
      </c>
      <c r="FC248" s="7">
        <v>1.95766666666666</v>
      </c>
      <c r="FD248" s="7">
        <v>0.49990000000000001</v>
      </c>
      <c r="FE248" s="7">
        <v>3.0262666666666602</v>
      </c>
      <c r="FF248" s="7">
        <v>1.2202666666666599</v>
      </c>
      <c r="FG248" s="7">
        <v>768.24851699999999</v>
      </c>
      <c r="FH248" s="7">
        <v>2.1308653333333298</v>
      </c>
      <c r="FI248" s="7">
        <v>118.024708666666</v>
      </c>
      <c r="FJ248" s="7">
        <v>2.5169403333333298</v>
      </c>
      <c r="FK248" s="7">
        <v>-18.024708666666601</v>
      </c>
      <c r="FL248" s="7">
        <v>-0.386075</v>
      </c>
      <c r="FM248" s="7">
        <v>4.2957729999999996</v>
      </c>
      <c r="FN248" s="7">
        <v>-0.97097500000000003</v>
      </c>
      <c r="FO248" s="7">
        <v>-0.87773066666666699</v>
      </c>
      <c r="FP248" s="7">
        <v>2.8313083333333302</v>
      </c>
      <c r="FQ248" s="7">
        <v>23600.8264356666</v>
      </c>
      <c r="FR248" s="7">
        <v>268.8</v>
      </c>
      <c r="FS248" s="7">
        <v>60.5</v>
      </c>
      <c r="FT248" s="7">
        <v>165</v>
      </c>
      <c r="FU248" s="7">
        <v>43.3</v>
      </c>
      <c r="FV248" s="7">
        <v>18.3333333333333</v>
      </c>
      <c r="FW248" s="7">
        <v>24.966666666666601</v>
      </c>
      <c r="FX248" s="7">
        <v>56.866666666666603</v>
      </c>
      <c r="FY248" s="7">
        <v>61.4</v>
      </c>
      <c r="FZ248" s="7">
        <v>1.93333333333333</v>
      </c>
      <c r="GA248" s="7">
        <v>-7.2</v>
      </c>
    </row>
    <row r="249" spans="1:183" x14ac:dyDescent="0.3">
      <c r="A249" s="6">
        <v>44074</v>
      </c>
      <c r="B249" s="7">
        <v>5.6</v>
      </c>
      <c r="C249" s="7">
        <v>1.6</v>
      </c>
      <c r="D249" s="7">
        <v>6</v>
      </c>
      <c r="E249" s="7">
        <v>5.8</v>
      </c>
      <c r="F249" s="7">
        <v>5.2</v>
      </c>
      <c r="G249" s="7">
        <v>5.8</v>
      </c>
      <c r="H249" s="7">
        <v>5.3</v>
      </c>
      <c r="I249" s="7">
        <v>5.7</v>
      </c>
      <c r="J249" s="7">
        <v>1.01</v>
      </c>
      <c r="K249" s="7">
        <v>6.8</v>
      </c>
      <c r="L249" s="7">
        <v>7.73</v>
      </c>
      <c r="M249" s="7">
        <v>12.06</v>
      </c>
      <c r="N249" s="7">
        <v>9.93</v>
      </c>
      <c r="O249" s="7">
        <v>7.55</v>
      </c>
      <c r="P249" s="7">
        <v>-1.17</v>
      </c>
      <c r="Q249" s="7">
        <v>6.5117000000000003</v>
      </c>
      <c r="R249" s="7">
        <v>-34.366900000000001</v>
      </c>
      <c r="S249" s="7">
        <v>4.843</v>
      </c>
      <c r="T249" s="7">
        <v>-45.036900000000003</v>
      </c>
      <c r="U249" s="7">
        <v>19.100000000000001</v>
      </c>
      <c r="V249" s="7">
        <v>14.5</v>
      </c>
      <c r="W249" s="7">
        <v>4.4000000000000004</v>
      </c>
      <c r="X249" s="7">
        <v>7.9</v>
      </c>
      <c r="Y249" s="7">
        <v>51</v>
      </c>
      <c r="Z249" s="7">
        <v>53.5</v>
      </c>
      <c r="AA249" s="7">
        <v>55.2</v>
      </c>
      <c r="AB249" s="7">
        <v>53.1</v>
      </c>
      <c r="AC249" s="7">
        <v>54</v>
      </c>
      <c r="AD249" s="7">
        <v>11.392951999999999</v>
      </c>
      <c r="AE249" s="7">
        <v>-0.3</v>
      </c>
      <c r="AF249" s="7">
        <v>-0.5</v>
      </c>
      <c r="AG249" s="7">
        <v>4.5</v>
      </c>
      <c r="AH249" s="7">
        <v>3.8</v>
      </c>
      <c r="AI249" s="7">
        <v>-14.6</v>
      </c>
      <c r="AJ249" s="7">
        <v>3.7</v>
      </c>
      <c r="AK249" s="7">
        <v>28.5</v>
      </c>
      <c r="AL249" s="7">
        <v>-0.1</v>
      </c>
      <c r="AM249" s="7">
        <v>-1.8</v>
      </c>
      <c r="AN249" s="7">
        <v>3.2</v>
      </c>
      <c r="AO249" s="7">
        <v>2.1</v>
      </c>
      <c r="AP249" s="7">
        <v>-0.4</v>
      </c>
      <c r="AQ249" s="7">
        <v>-11.2</v>
      </c>
      <c r="AR249" s="7">
        <v>8.1999999999999993</v>
      </c>
      <c r="AS249" s="7">
        <v>11.5</v>
      </c>
      <c r="AT249" s="7">
        <v>-4.8</v>
      </c>
      <c r="AU249" s="7">
        <v>1.4</v>
      </c>
      <c r="AV249" s="7">
        <v>23.35</v>
      </c>
      <c r="AW249" s="7">
        <v>2.92</v>
      </c>
      <c r="AX249" s="7">
        <v>29.6</v>
      </c>
      <c r="AY249" s="7">
        <v>67.48</v>
      </c>
      <c r="AZ249" s="7">
        <v>12.7</v>
      </c>
      <c r="BA249" s="7">
        <v>-9.5</v>
      </c>
      <c r="BB249" s="7">
        <v>-8.1</v>
      </c>
      <c r="BC249" s="7">
        <v>18.399999999999999</v>
      </c>
      <c r="BD249" s="7">
        <v>-60.8</v>
      </c>
      <c r="BE249" s="7">
        <v>-25.6</v>
      </c>
      <c r="BF249" s="7">
        <v>1.7</v>
      </c>
      <c r="BG249" s="7">
        <v>-5.5</v>
      </c>
      <c r="BH249" s="7">
        <v>19</v>
      </c>
      <c r="BI249" s="7">
        <v>-16.399999999999999</v>
      </c>
      <c r="BJ249" s="7">
        <v>3</v>
      </c>
      <c r="BK249" s="7">
        <v>2.2000000000000002</v>
      </c>
      <c r="BL249" s="7">
        <v>2.1</v>
      </c>
      <c r="BM249" s="7">
        <v>-2.9</v>
      </c>
      <c r="BN249" s="7">
        <v>-10.7</v>
      </c>
      <c r="BO249" s="7">
        <v>11.8</v>
      </c>
      <c r="BP249" s="7">
        <v>16.5</v>
      </c>
      <c r="BQ249" s="7">
        <v>-2</v>
      </c>
      <c r="BR249" s="7">
        <v>2.02</v>
      </c>
      <c r="BS249" s="7">
        <v>-30.9</v>
      </c>
      <c r="BT249" s="7">
        <v>12.1</v>
      </c>
      <c r="BU249" s="7">
        <v>8.6999999999999993</v>
      </c>
      <c r="BV249" s="7">
        <v>15</v>
      </c>
      <c r="BW249" s="7">
        <v>-3.87</v>
      </c>
      <c r="BX249" s="7">
        <v>4.5999999999999996</v>
      </c>
      <c r="BY249" s="7">
        <v>5.3</v>
      </c>
      <c r="BZ249" s="7">
        <v>-1</v>
      </c>
      <c r="CA249" s="7">
        <v>-2.9</v>
      </c>
      <c r="CB249" s="7">
        <v>8.8000000000000007</v>
      </c>
      <c r="CC249" s="7">
        <v>4.5999999999999996</v>
      </c>
      <c r="CD249" s="7">
        <v>-2.4</v>
      </c>
      <c r="CE249" s="7">
        <v>11.2</v>
      </c>
      <c r="CF249" s="7">
        <v>8.1999999999999993</v>
      </c>
      <c r="CG249" s="7">
        <v>100.38</v>
      </c>
      <c r="CH249" s="7">
        <v>3</v>
      </c>
      <c r="CI249" s="7">
        <v>-3.6</v>
      </c>
      <c r="CJ249" s="7">
        <v>3.3</v>
      </c>
      <c r="CK249" s="7">
        <v>-10.8</v>
      </c>
      <c r="CL249" s="7">
        <v>-3.3</v>
      </c>
      <c r="CM249" s="7">
        <v>-2.5</v>
      </c>
      <c r="CN249" s="7">
        <v>-19.5</v>
      </c>
      <c r="CO249" s="7">
        <v>-17</v>
      </c>
      <c r="CP249" s="7">
        <v>-5.7</v>
      </c>
      <c r="CQ249" s="7">
        <v>2.7</v>
      </c>
      <c r="CR249" s="7">
        <v>4.7</v>
      </c>
      <c r="CS249" s="7">
        <v>2.2000000000000002</v>
      </c>
      <c r="CT249" s="7">
        <v>6.9</v>
      </c>
      <c r="CU249" s="7">
        <v>2</v>
      </c>
      <c r="CV249" s="7">
        <v>1.8</v>
      </c>
      <c r="CW249" s="7">
        <v>0.5</v>
      </c>
      <c r="CX249" s="7">
        <v>0.5</v>
      </c>
      <c r="CY249" s="7">
        <v>0.7</v>
      </c>
      <c r="CZ249" s="7">
        <v>1.5</v>
      </c>
      <c r="DA249" s="7">
        <v>-7</v>
      </c>
      <c r="DB249" s="7">
        <v>4.4000000000000004</v>
      </c>
      <c r="DC249" s="7">
        <v>5.0999999999999996</v>
      </c>
      <c r="DD249" s="7">
        <v>-3.5</v>
      </c>
      <c r="DE249" s="7">
        <v>-1.1000000000000001</v>
      </c>
      <c r="DF249" s="9">
        <f>1/3*DF247+2/3*DF250</f>
        <v>2.3666666666666663</v>
      </c>
      <c r="DG249" s="9">
        <f>1/3*DG247+2/3*DG250</f>
        <v>-6.3999999999999995</v>
      </c>
      <c r="DH249" s="7">
        <v>11.57</v>
      </c>
      <c r="DI249" s="7">
        <v>11.8</v>
      </c>
      <c r="DJ249" s="7">
        <v>64.48</v>
      </c>
      <c r="DK249" s="7">
        <v>-3.7</v>
      </c>
      <c r="DL249" s="7">
        <v>-934.41022899999996</v>
      </c>
      <c r="DM249" s="7">
        <v>31646.09</v>
      </c>
      <c r="DN249" s="7">
        <v>9.4</v>
      </c>
      <c r="DO249" s="7">
        <v>8</v>
      </c>
      <c r="DP249" s="7">
        <v>10.4</v>
      </c>
      <c r="DQ249" s="7">
        <v>13</v>
      </c>
      <c r="DR249" s="7">
        <v>5.79</v>
      </c>
      <c r="DS249" s="7">
        <v>-70.14</v>
      </c>
      <c r="DT249" s="7">
        <v>45.3</v>
      </c>
      <c r="DU249" s="7">
        <v>28.71</v>
      </c>
      <c r="DV249" s="7">
        <v>-10.99</v>
      </c>
      <c r="DW249" s="7">
        <v>7.78</v>
      </c>
      <c r="DX249" s="7">
        <v>29.33</v>
      </c>
      <c r="DY249" s="7">
        <v>5520</v>
      </c>
      <c r="DZ249" s="7">
        <v>13.3</v>
      </c>
      <c r="EA249" s="7">
        <v>2.2000000000000002</v>
      </c>
      <c r="EB249" s="7">
        <v>1.766</v>
      </c>
      <c r="EC249" s="7">
        <v>2.5083000000000002</v>
      </c>
      <c r="ED249" s="7">
        <v>2.7389999999999999</v>
      </c>
      <c r="EE249" s="7">
        <v>3.85</v>
      </c>
      <c r="EF249" s="9">
        <f>2/3*EF248+1/3*EF251</f>
        <v>2.3252333333333333</v>
      </c>
      <c r="EG249" s="7">
        <v>2.4700000000000002</v>
      </c>
      <c r="EH249" s="7">
        <v>2.4735999999999998</v>
      </c>
      <c r="EI249" s="7">
        <v>2.5123000000000002</v>
      </c>
      <c r="EJ249" s="7">
        <v>2.6943999999999999</v>
      </c>
      <c r="EK249" s="7">
        <v>2.8437000000000001</v>
      </c>
      <c r="EL249" s="7">
        <v>2.99</v>
      </c>
      <c r="EM249" s="7">
        <v>2.4</v>
      </c>
      <c r="EN249" s="7">
        <v>-2</v>
      </c>
      <c r="EO249" s="7">
        <v>98.9</v>
      </c>
      <c r="EP249" s="7">
        <v>4.2333333333333298</v>
      </c>
      <c r="EQ249" s="7">
        <v>3.9</v>
      </c>
      <c r="ER249" s="7">
        <v>5.4666666666666597</v>
      </c>
      <c r="ES249" s="7">
        <v>3.4</v>
      </c>
      <c r="ET249" s="7">
        <v>4.0333333333333297</v>
      </c>
      <c r="EU249" s="7">
        <v>5.0333333333333297</v>
      </c>
      <c r="EV249" s="7">
        <v>7.2</v>
      </c>
      <c r="EW249" s="7">
        <v>2.93333333333333</v>
      </c>
      <c r="EX249" s="7">
        <v>3.5333333333333301</v>
      </c>
      <c r="EY249" s="7">
        <v>-13.033333333333299</v>
      </c>
      <c r="EZ249" s="7">
        <v>6.5333333333333297</v>
      </c>
      <c r="FA249" s="7">
        <v>3.86666666666666</v>
      </c>
      <c r="FB249" s="7">
        <v>1.0333333333333301</v>
      </c>
      <c r="FC249" s="7">
        <v>1.79393333333333</v>
      </c>
      <c r="FD249" s="7">
        <v>0.31419999999999998</v>
      </c>
      <c r="FE249" s="7">
        <v>2.9142333333333301</v>
      </c>
      <c r="FF249" s="7">
        <v>1.02043333333333</v>
      </c>
      <c r="FG249" s="7">
        <v>790.19313199999999</v>
      </c>
      <c r="FH249" s="7">
        <v>2.1310136666666599</v>
      </c>
      <c r="FI249" s="7">
        <v>113.992443333333</v>
      </c>
      <c r="FJ249" s="7">
        <v>2.43435166666666</v>
      </c>
      <c r="FK249" s="7">
        <v>-13.9924433333333</v>
      </c>
      <c r="FL249" s="7">
        <v>-0.303338</v>
      </c>
      <c r="FM249" s="7">
        <v>4.2058549999999997</v>
      </c>
      <c r="FN249" s="7">
        <v>-1.005525</v>
      </c>
      <c r="FO249" s="7">
        <v>-0.84592333333333403</v>
      </c>
      <c r="FP249" s="7">
        <v>2.8895296666666601</v>
      </c>
      <c r="FQ249" s="7">
        <v>23441.2716743333</v>
      </c>
      <c r="FR249" s="7">
        <v>270</v>
      </c>
      <c r="FS249" s="7">
        <v>61.1</v>
      </c>
      <c r="FT249" s="7">
        <v>164.8</v>
      </c>
      <c r="FU249" s="7">
        <v>44.1</v>
      </c>
      <c r="FV249" s="7">
        <v>18.766666666666602</v>
      </c>
      <c r="FW249" s="7">
        <v>25.3333333333333</v>
      </c>
      <c r="FX249" s="7">
        <v>56.3333333333333</v>
      </c>
      <c r="FY249" s="7">
        <v>61.9</v>
      </c>
      <c r="FZ249" s="7">
        <v>2.36666666666666</v>
      </c>
      <c r="GA249" s="7">
        <v>-6.4</v>
      </c>
    </row>
    <row r="250" spans="1:183" x14ac:dyDescent="0.3">
      <c r="A250" s="6">
        <v>44104</v>
      </c>
      <c r="B250" s="7">
        <v>6.9</v>
      </c>
      <c r="C250" s="7">
        <v>2.2000000000000002</v>
      </c>
      <c r="D250" s="7">
        <v>7.6</v>
      </c>
      <c r="E250" s="7">
        <v>4.5</v>
      </c>
      <c r="F250" s="7">
        <v>6.5</v>
      </c>
      <c r="G250" s="7">
        <v>6.8</v>
      </c>
      <c r="H250" s="7">
        <v>7.1</v>
      </c>
      <c r="I250" s="7">
        <v>7.9</v>
      </c>
      <c r="J250" s="7">
        <v>1.03</v>
      </c>
      <c r="K250" s="7">
        <v>5.3</v>
      </c>
      <c r="L250" s="7">
        <v>7.22</v>
      </c>
      <c r="M250" s="7">
        <v>11.55</v>
      </c>
      <c r="N250" s="7">
        <v>8.64</v>
      </c>
      <c r="O250" s="7">
        <v>5.13</v>
      </c>
      <c r="P250" s="7">
        <v>4.04</v>
      </c>
      <c r="Q250" s="7">
        <v>3.6471</v>
      </c>
      <c r="R250" s="7">
        <v>-21.2117</v>
      </c>
      <c r="S250" s="7">
        <v>3.3896999999999999</v>
      </c>
      <c r="T250" s="7">
        <v>-22.678899999999999</v>
      </c>
      <c r="U250" s="7">
        <v>10.1</v>
      </c>
      <c r="V250" s="7">
        <v>14.3</v>
      </c>
      <c r="W250" s="7">
        <v>4.9000000000000004</v>
      </c>
      <c r="X250" s="7">
        <v>8.1999999999999993</v>
      </c>
      <c r="Y250" s="7">
        <v>51.5</v>
      </c>
      <c r="Z250" s="7">
        <v>54</v>
      </c>
      <c r="AA250" s="7">
        <v>55.9</v>
      </c>
      <c r="AB250" s="7">
        <v>53</v>
      </c>
      <c r="AC250" s="7">
        <v>54.8</v>
      </c>
      <c r="AD250" s="7">
        <v>10.372049000000001</v>
      </c>
      <c r="AE250" s="7">
        <v>0.8</v>
      </c>
      <c r="AF250" s="7">
        <v>0.7</v>
      </c>
      <c r="AG250" s="7">
        <v>4.9000000000000004</v>
      </c>
      <c r="AH250" s="7">
        <v>5.3</v>
      </c>
      <c r="AI250" s="7">
        <v>-12.7</v>
      </c>
      <c r="AJ250" s="7">
        <v>4.8</v>
      </c>
      <c r="AK250" s="7">
        <v>29.3</v>
      </c>
      <c r="AL250" s="7">
        <v>-0.6</v>
      </c>
      <c r="AM250" s="7">
        <v>-6</v>
      </c>
      <c r="AN250" s="7">
        <v>4.5999999999999996</v>
      </c>
      <c r="AO250" s="7">
        <v>3.5</v>
      </c>
      <c r="AP250" s="7">
        <v>0.9</v>
      </c>
      <c r="AQ250" s="7">
        <v>-10.1</v>
      </c>
      <c r="AR250" s="7">
        <v>8.1999999999999993</v>
      </c>
      <c r="AS250" s="7">
        <v>14.5</v>
      </c>
      <c r="AT250" s="7">
        <v>-3.4</v>
      </c>
      <c r="AU250" s="7">
        <v>2.2999999999999998</v>
      </c>
      <c r="AV250" s="7">
        <v>23.71</v>
      </c>
      <c r="AW250" s="7">
        <v>2.67</v>
      </c>
      <c r="AX250" s="7">
        <v>28.65</v>
      </c>
      <c r="AY250" s="7">
        <v>68.680000000000007</v>
      </c>
      <c r="AZ250" s="7">
        <v>15.3</v>
      </c>
      <c r="BA250" s="7">
        <v>-9.5</v>
      </c>
      <c r="BB250" s="7">
        <v>-6.5</v>
      </c>
      <c r="BC250" s="7">
        <v>17.5</v>
      </c>
      <c r="BD250" s="7">
        <v>-31.6</v>
      </c>
      <c r="BE250" s="7">
        <v>-25.3</v>
      </c>
      <c r="BF250" s="7">
        <v>2.1</v>
      </c>
      <c r="BG250" s="7">
        <v>-7.2</v>
      </c>
      <c r="BH250" s="7">
        <v>20.399999999999999</v>
      </c>
      <c r="BI250" s="7">
        <v>-20.2</v>
      </c>
      <c r="BJ250" s="7">
        <v>3.8</v>
      </c>
      <c r="BK250" s="7">
        <v>3.7</v>
      </c>
      <c r="BL250" s="7">
        <v>2.2000000000000002</v>
      </c>
      <c r="BM250" s="7">
        <v>-2.1</v>
      </c>
      <c r="BN250" s="7">
        <v>-7.7</v>
      </c>
      <c r="BO250" s="7">
        <v>12.7</v>
      </c>
      <c r="BP250" s="7">
        <v>18.899999999999999</v>
      </c>
      <c r="BQ250" s="7">
        <v>-1.6</v>
      </c>
      <c r="BR250" s="7">
        <v>2.42</v>
      </c>
      <c r="BS250" s="7">
        <v>-22</v>
      </c>
      <c r="BT250" s="7">
        <v>14.6</v>
      </c>
      <c r="BU250" s="7">
        <v>8.5</v>
      </c>
      <c r="BV250" s="7">
        <v>23.7</v>
      </c>
      <c r="BW250" s="7">
        <v>18.72</v>
      </c>
      <c r="BX250" s="7">
        <v>5.6</v>
      </c>
      <c r="BY250" s="7">
        <v>6.1</v>
      </c>
      <c r="BZ250" s="7">
        <v>0.5</v>
      </c>
      <c r="CA250" s="7">
        <v>-2.5</v>
      </c>
      <c r="CB250" s="7">
        <v>11.1</v>
      </c>
      <c r="CC250" s="7">
        <v>5.6</v>
      </c>
      <c r="CD250" s="7">
        <v>-2.9</v>
      </c>
      <c r="CE250" s="7">
        <v>13.8</v>
      </c>
      <c r="CF250" s="7">
        <v>8.4</v>
      </c>
      <c r="CG250" s="7">
        <v>100.47</v>
      </c>
      <c r="CH250" s="7">
        <v>4.4000000000000004</v>
      </c>
      <c r="CI250" s="7">
        <v>-3.4</v>
      </c>
      <c r="CJ250" s="7">
        <v>3.1</v>
      </c>
      <c r="CK250" s="7">
        <v>-11.6</v>
      </c>
      <c r="CL250" s="7">
        <v>-1.8</v>
      </c>
      <c r="CM250" s="7">
        <v>-1</v>
      </c>
      <c r="CN250" s="7">
        <v>-16.5</v>
      </c>
      <c r="CO250" s="7">
        <v>-15.3</v>
      </c>
      <c r="CP250" s="7">
        <v>-1.9</v>
      </c>
      <c r="CQ250" s="7">
        <v>4.5</v>
      </c>
      <c r="CR250" s="7">
        <v>4.5</v>
      </c>
      <c r="CS250" s="7">
        <v>2.2000000000000002</v>
      </c>
      <c r="CT250" s="7">
        <v>7.4</v>
      </c>
      <c r="CU250" s="7">
        <v>2</v>
      </c>
      <c r="CV250" s="7">
        <v>1.7</v>
      </c>
      <c r="CW250" s="7">
        <v>3.3</v>
      </c>
      <c r="CX250" s="7">
        <v>3.2</v>
      </c>
      <c r="CY250" s="7">
        <v>4</v>
      </c>
      <c r="CZ250" s="7">
        <v>4.0999999999999996</v>
      </c>
      <c r="DA250" s="7">
        <v>-2.9</v>
      </c>
      <c r="DB250" s="7">
        <v>5.3</v>
      </c>
      <c r="DC250" s="7">
        <v>5.6</v>
      </c>
      <c r="DD250" s="7">
        <v>1.9</v>
      </c>
      <c r="DE250" s="7">
        <v>2.4</v>
      </c>
      <c r="DF250" s="7">
        <v>2.8</v>
      </c>
      <c r="DG250" s="7">
        <v>-5.6</v>
      </c>
      <c r="DH250" s="7">
        <v>12.85</v>
      </c>
      <c r="DI250" s="7">
        <v>11.2</v>
      </c>
      <c r="DJ250" s="7">
        <v>-9.56</v>
      </c>
      <c r="DK250" s="7">
        <v>-1.93</v>
      </c>
      <c r="DL250" s="7">
        <v>-974.13401699999997</v>
      </c>
      <c r="DM250" s="7">
        <v>31425.62</v>
      </c>
      <c r="DN250" s="7">
        <v>11.1</v>
      </c>
      <c r="DO250" s="7">
        <v>8.1</v>
      </c>
      <c r="DP250" s="7">
        <v>10.9</v>
      </c>
      <c r="DQ250" s="7">
        <v>13</v>
      </c>
      <c r="DR250" s="7">
        <v>12.43</v>
      </c>
      <c r="DS250" s="7">
        <v>-71.11</v>
      </c>
      <c r="DT250" s="7">
        <v>61.08</v>
      </c>
      <c r="DU250" s="7">
        <v>27.25</v>
      </c>
      <c r="DV250" s="7">
        <v>-6.48</v>
      </c>
      <c r="DW250" s="7">
        <v>119.66</v>
      </c>
      <c r="DX250" s="7">
        <v>105.97</v>
      </c>
      <c r="DY250" s="7">
        <v>18.37</v>
      </c>
      <c r="DZ250" s="7">
        <v>13.5</v>
      </c>
      <c r="EA250" s="7">
        <v>2.2000000000000002</v>
      </c>
      <c r="EB250" s="7">
        <v>2.3610000000000002</v>
      </c>
      <c r="EC250" s="7">
        <v>2.7357999999999998</v>
      </c>
      <c r="ED250" s="7">
        <v>2.8340000000000001</v>
      </c>
      <c r="EE250" s="7">
        <v>3.85</v>
      </c>
      <c r="EF250" s="9">
        <f>1/3*EF248+2/3*EF251</f>
        <v>2.3630666666666666</v>
      </c>
      <c r="EG250" s="7">
        <v>2.3479000000000001</v>
      </c>
      <c r="EH250" s="7">
        <v>2.4104999999999999</v>
      </c>
      <c r="EI250" s="7">
        <v>2.4765000000000001</v>
      </c>
      <c r="EJ250" s="7">
        <v>2.6612</v>
      </c>
      <c r="EK250" s="7">
        <v>2.8483999999999998</v>
      </c>
      <c r="EL250" s="7">
        <v>3.0333000000000001</v>
      </c>
      <c r="EM250" s="7">
        <v>1.7</v>
      </c>
      <c r="EN250" s="7">
        <v>-2.1</v>
      </c>
      <c r="EO250" s="7">
        <v>98.7</v>
      </c>
      <c r="EP250" s="7">
        <v>4.8</v>
      </c>
      <c r="EQ250" s="7">
        <v>4.0999999999999996</v>
      </c>
      <c r="ER250" s="7">
        <v>5.8999999999999897</v>
      </c>
      <c r="ES250" s="7">
        <v>4.2</v>
      </c>
      <c r="ET250" s="7">
        <v>4.2</v>
      </c>
      <c r="EU250" s="7">
        <v>5.5</v>
      </c>
      <c r="EV250" s="7">
        <v>7.3</v>
      </c>
      <c r="EW250" s="7">
        <v>3.6</v>
      </c>
      <c r="EX250" s="7">
        <v>4.3</v>
      </c>
      <c r="EY250" s="7">
        <v>-8.6999999999999993</v>
      </c>
      <c r="EZ250" s="7">
        <v>6.8</v>
      </c>
      <c r="FA250" s="7">
        <v>4.5999999999999899</v>
      </c>
      <c r="FB250" s="7">
        <v>2.1</v>
      </c>
      <c r="FC250" s="7">
        <v>1.6302000000000001</v>
      </c>
      <c r="FD250" s="7">
        <v>0.1285</v>
      </c>
      <c r="FE250" s="7">
        <v>2.8022</v>
      </c>
      <c r="FF250" s="7">
        <v>0.820600000000001</v>
      </c>
      <c r="FG250" s="7">
        <v>812.13774699999999</v>
      </c>
      <c r="FH250" s="7">
        <v>2.13116199999999</v>
      </c>
      <c r="FI250" s="7">
        <v>109.960178</v>
      </c>
      <c r="FJ250" s="7">
        <v>2.3517629999999898</v>
      </c>
      <c r="FK250" s="7">
        <v>-9.9601779999999902</v>
      </c>
      <c r="FL250" s="7">
        <v>-0.22060099999999999</v>
      </c>
      <c r="FM250" s="7">
        <v>4.1159369999999997</v>
      </c>
      <c r="FN250" s="7">
        <v>-1.0400750000000001</v>
      </c>
      <c r="FO250" s="7">
        <v>-0.81411600000000095</v>
      </c>
      <c r="FP250" s="7">
        <v>2.94775099999999</v>
      </c>
      <c r="FQ250" s="7">
        <v>23281.716913</v>
      </c>
      <c r="FR250" s="7">
        <v>271.2</v>
      </c>
      <c r="FS250" s="7">
        <v>61.7</v>
      </c>
      <c r="FT250" s="7">
        <v>164.6</v>
      </c>
      <c r="FU250" s="7">
        <v>44.9</v>
      </c>
      <c r="FV250" s="7">
        <v>19.2</v>
      </c>
      <c r="FW250" s="7">
        <v>25.7</v>
      </c>
      <c r="FX250" s="7">
        <v>55.8</v>
      </c>
      <c r="FY250" s="7">
        <v>62.4</v>
      </c>
      <c r="FZ250" s="7">
        <v>2.7999999999999901</v>
      </c>
      <c r="GA250" s="7">
        <v>-5.6</v>
      </c>
    </row>
    <row r="251" spans="1:183" x14ac:dyDescent="0.3">
      <c r="A251" s="6">
        <v>44135</v>
      </c>
      <c r="B251" s="7">
        <v>6.9</v>
      </c>
      <c r="C251" s="7">
        <v>3.5</v>
      </c>
      <c r="D251" s="7">
        <v>7.5</v>
      </c>
      <c r="E251" s="7">
        <v>4</v>
      </c>
      <c r="F251" s="7">
        <v>5.4</v>
      </c>
      <c r="G251" s="7">
        <v>6.9</v>
      </c>
      <c r="H251" s="7">
        <v>7</v>
      </c>
      <c r="I251" s="7">
        <v>8.1999999999999993</v>
      </c>
      <c r="J251" s="7">
        <v>0.62</v>
      </c>
      <c r="K251" s="7">
        <v>4.5999999999999996</v>
      </c>
      <c r="L251" s="7">
        <v>6.59</v>
      </c>
      <c r="M251" s="7">
        <v>10.89</v>
      </c>
      <c r="N251" s="7">
        <v>7.66</v>
      </c>
      <c r="O251" s="7">
        <v>3.86</v>
      </c>
      <c r="P251" s="7">
        <v>4.01</v>
      </c>
      <c r="Q251" s="7">
        <v>3.3001999999999998</v>
      </c>
      <c r="R251" s="7">
        <v>-14.8368</v>
      </c>
      <c r="S251" s="7">
        <v>3.1827000000000001</v>
      </c>
      <c r="T251" s="7">
        <v>-19.1309</v>
      </c>
      <c r="U251" s="7">
        <v>28.2</v>
      </c>
      <c r="V251" s="7">
        <v>15.9</v>
      </c>
      <c r="W251" s="7">
        <v>4.8</v>
      </c>
      <c r="X251" s="7">
        <v>6.9</v>
      </c>
      <c r="Y251" s="7">
        <v>51.4</v>
      </c>
      <c r="Z251" s="7">
        <v>53.9</v>
      </c>
      <c r="AA251" s="7">
        <v>56.2</v>
      </c>
      <c r="AB251" s="7">
        <v>53.6</v>
      </c>
      <c r="AC251" s="7">
        <v>56.8</v>
      </c>
      <c r="AD251" s="7">
        <v>9.9042899999999996</v>
      </c>
      <c r="AE251" s="7">
        <v>1.8</v>
      </c>
      <c r="AF251" s="7">
        <v>1.5</v>
      </c>
      <c r="AG251" s="7">
        <v>4.2</v>
      </c>
      <c r="AH251" s="7">
        <v>11.2</v>
      </c>
      <c r="AI251" s="7">
        <v>-10.8</v>
      </c>
      <c r="AJ251" s="7">
        <v>6</v>
      </c>
      <c r="AK251" s="7">
        <v>31.6</v>
      </c>
      <c r="AL251" s="7">
        <v>-0.1</v>
      </c>
      <c r="AM251" s="7">
        <v>-6.9</v>
      </c>
      <c r="AN251" s="7">
        <v>5.9</v>
      </c>
      <c r="AO251" s="7">
        <v>4.5999999999999996</v>
      </c>
      <c r="AP251" s="7">
        <v>2.2000000000000002</v>
      </c>
      <c r="AQ251" s="7">
        <v>-9.5</v>
      </c>
      <c r="AR251" s="7">
        <v>8.3000000000000007</v>
      </c>
      <c r="AS251" s="7">
        <v>17.3</v>
      </c>
      <c r="AT251" s="7">
        <v>-2.1</v>
      </c>
      <c r="AU251" s="7">
        <v>3</v>
      </c>
      <c r="AV251" s="7">
        <v>24.12</v>
      </c>
      <c r="AW251" s="7">
        <v>2.4500000000000002</v>
      </c>
      <c r="AX251" s="7">
        <v>28.71</v>
      </c>
      <c r="AY251" s="7">
        <v>68.84</v>
      </c>
      <c r="AZ251" s="7">
        <v>17.5</v>
      </c>
      <c r="BA251" s="7">
        <v>-8.4</v>
      </c>
      <c r="BB251" s="7">
        <v>-5.3</v>
      </c>
      <c r="BC251" s="7">
        <v>18.2</v>
      </c>
      <c r="BD251" s="7">
        <v>-7.5</v>
      </c>
      <c r="BE251" s="7">
        <v>-24.2</v>
      </c>
      <c r="BF251" s="7">
        <v>2.1</v>
      </c>
      <c r="BG251" s="7">
        <v>-5.8</v>
      </c>
      <c r="BH251" s="7">
        <v>20.3</v>
      </c>
      <c r="BI251" s="7">
        <v>-15.9</v>
      </c>
      <c r="BJ251" s="7">
        <v>4.5999999999999996</v>
      </c>
      <c r="BK251" s="7">
        <v>4.3</v>
      </c>
      <c r="BL251" s="7">
        <v>4</v>
      </c>
      <c r="BM251" s="7">
        <v>-1.2</v>
      </c>
      <c r="BN251" s="7">
        <v>-9.1999999999999993</v>
      </c>
      <c r="BO251" s="7">
        <v>13.1</v>
      </c>
      <c r="BP251" s="7">
        <v>22.5</v>
      </c>
      <c r="BQ251" s="7">
        <v>-0.6</v>
      </c>
      <c r="BR251" s="7">
        <v>3.01</v>
      </c>
      <c r="BS251" s="7">
        <v>-21.6</v>
      </c>
      <c r="BT251" s="7">
        <v>14.9</v>
      </c>
      <c r="BU251" s="7">
        <v>8.9</v>
      </c>
      <c r="BV251" s="7">
        <v>18.399999999999999</v>
      </c>
      <c r="BW251" s="7">
        <v>-20.8</v>
      </c>
      <c r="BX251" s="7">
        <v>6.3</v>
      </c>
      <c r="BY251" s="7">
        <v>7</v>
      </c>
      <c r="BZ251" s="7">
        <v>3.5</v>
      </c>
      <c r="CA251" s="7">
        <v>-2.8</v>
      </c>
      <c r="CB251" s="7">
        <v>11.2</v>
      </c>
      <c r="CC251" s="7">
        <v>6.3</v>
      </c>
      <c r="CD251" s="7">
        <v>-3.3</v>
      </c>
      <c r="CE251" s="7">
        <v>14.8</v>
      </c>
      <c r="CF251" s="7">
        <v>8.6</v>
      </c>
      <c r="CG251" s="7">
        <v>100.55</v>
      </c>
      <c r="CH251" s="7">
        <v>5.5</v>
      </c>
      <c r="CI251" s="7">
        <v>-2.6</v>
      </c>
      <c r="CJ251" s="7">
        <v>3</v>
      </c>
      <c r="CK251" s="7">
        <v>-9.1999999999999993</v>
      </c>
      <c r="CL251" s="7">
        <v>0</v>
      </c>
      <c r="CM251" s="7">
        <v>0.8</v>
      </c>
      <c r="CN251" s="7">
        <v>-14.5</v>
      </c>
      <c r="CO251" s="7">
        <v>-14</v>
      </c>
      <c r="CP251" s="7">
        <v>0.8</v>
      </c>
      <c r="CQ251" s="7">
        <v>6.5</v>
      </c>
      <c r="CR251" s="7">
        <v>4.2</v>
      </c>
      <c r="CS251" s="7">
        <v>2.1</v>
      </c>
      <c r="CT251" s="7">
        <v>8</v>
      </c>
      <c r="CU251" s="7">
        <v>2.1</v>
      </c>
      <c r="CV251" s="7">
        <v>1.5</v>
      </c>
      <c r="CW251" s="7">
        <v>4.3</v>
      </c>
      <c r="CX251" s="7">
        <v>4.2</v>
      </c>
      <c r="CY251" s="7">
        <v>5.0999999999999996</v>
      </c>
      <c r="CZ251" s="7">
        <v>4.8</v>
      </c>
      <c r="DA251" s="7">
        <v>0.8</v>
      </c>
      <c r="DB251" s="7">
        <v>7.1</v>
      </c>
      <c r="DC251" s="7">
        <v>7.2</v>
      </c>
      <c r="DD251" s="7">
        <v>6.1</v>
      </c>
      <c r="DE251" s="7">
        <v>4.6100000000000003</v>
      </c>
      <c r="DF251" s="9">
        <f>2/3*DF250+1/3*DF253</f>
        <v>3.0333333333333332</v>
      </c>
      <c r="DG251" s="9">
        <f>2/3*DG250+1/3*DG253</f>
        <v>-5</v>
      </c>
      <c r="DH251" s="7">
        <v>12.49</v>
      </c>
      <c r="DI251" s="7">
        <v>12</v>
      </c>
      <c r="DJ251" s="7">
        <v>35.49</v>
      </c>
      <c r="DK251" s="7">
        <v>-0.89</v>
      </c>
      <c r="DL251" s="7">
        <v>-620.92013599999996</v>
      </c>
      <c r="DM251" s="7">
        <v>31279.82</v>
      </c>
      <c r="DN251" s="7">
        <v>10.4</v>
      </c>
      <c r="DO251" s="7">
        <v>9.1</v>
      </c>
      <c r="DP251" s="7">
        <v>10.5</v>
      </c>
      <c r="DQ251" s="7">
        <v>12.9</v>
      </c>
      <c r="DR251" s="7">
        <v>4.3099999999999996</v>
      </c>
      <c r="DS251" s="7">
        <v>395.31</v>
      </c>
      <c r="DT251" s="7">
        <v>40.82</v>
      </c>
      <c r="DU251" s="7">
        <v>2.87</v>
      </c>
      <c r="DV251" s="7">
        <v>85.02</v>
      </c>
      <c r="DW251" s="7">
        <v>-267.41000000000003</v>
      </c>
      <c r="DX251" s="7">
        <v>23.58</v>
      </c>
      <c r="DY251" s="7">
        <v>63.03</v>
      </c>
      <c r="DZ251" s="7">
        <v>13.7</v>
      </c>
      <c r="EA251" s="7">
        <v>2.2000000000000002</v>
      </c>
      <c r="EB251" s="7">
        <v>2.2360000000000002</v>
      </c>
      <c r="EC251" s="7">
        <v>2.63</v>
      </c>
      <c r="ED251" s="7">
        <v>3.0950000000000002</v>
      </c>
      <c r="EE251" s="7">
        <v>3.85</v>
      </c>
      <c r="EF251" s="7">
        <v>2.4009</v>
      </c>
      <c r="EG251" s="7">
        <v>2.4725000000000001</v>
      </c>
      <c r="EH251" s="7">
        <v>2.4678</v>
      </c>
      <c r="EI251" s="7">
        <v>2.4984000000000002</v>
      </c>
      <c r="EJ251" s="7">
        <v>2.6949999999999998</v>
      </c>
      <c r="EK251" s="7">
        <v>2.8367</v>
      </c>
      <c r="EL251" s="7">
        <v>3.3607999999999998</v>
      </c>
      <c r="EM251" s="7">
        <v>0.5</v>
      </c>
      <c r="EN251" s="7">
        <v>-2.1</v>
      </c>
      <c r="EO251" s="7">
        <v>98.5</v>
      </c>
      <c r="EP251" s="7">
        <v>5.3333333333333304</v>
      </c>
      <c r="EQ251" s="7">
        <v>4.1666666666666599</v>
      </c>
      <c r="ER251" s="7">
        <v>6.1666666666666599</v>
      </c>
      <c r="ES251" s="7">
        <v>5</v>
      </c>
      <c r="ET251" s="7">
        <v>4.2666666666666604</v>
      </c>
      <c r="EU251" s="7">
        <v>5.93333333333333</v>
      </c>
      <c r="EV251" s="7">
        <v>6.8</v>
      </c>
      <c r="EW251" s="7">
        <v>4.6666666666666599</v>
      </c>
      <c r="EX251" s="7">
        <v>5.5333333333333297</v>
      </c>
      <c r="EY251" s="7">
        <v>-6.0666666666666602</v>
      </c>
      <c r="EZ251" s="7">
        <v>6.5</v>
      </c>
      <c r="FA251" s="7">
        <v>4.7</v>
      </c>
      <c r="FB251" s="7">
        <v>2.86666666666666</v>
      </c>
      <c r="FC251" s="7">
        <v>1.6643333333333299</v>
      </c>
      <c r="FD251" s="7">
        <v>5.1566666666667003E-2</v>
      </c>
      <c r="FE251" s="7">
        <v>2.90363333333333</v>
      </c>
      <c r="FF251" s="7">
        <v>0.81966666666666699</v>
      </c>
      <c r="FG251" s="7">
        <v>867.16657433333296</v>
      </c>
      <c r="FH251" s="7">
        <v>2.14379266666666</v>
      </c>
      <c r="FI251" s="7">
        <v>114.47534366666601</v>
      </c>
      <c r="FJ251" s="7">
        <v>2.4675889999999998</v>
      </c>
      <c r="FK251" s="7">
        <v>-14.4753436666666</v>
      </c>
      <c r="FL251" s="7">
        <v>-0.32379633333333302</v>
      </c>
      <c r="FM251" s="7">
        <v>4.1400373333333302</v>
      </c>
      <c r="FN251" s="7">
        <v>-0.90634833333333298</v>
      </c>
      <c r="FO251" s="7">
        <v>-0.85801300000000003</v>
      </c>
      <c r="FP251" s="7">
        <v>3.315137</v>
      </c>
      <c r="FQ251" s="7">
        <v>23143.801431666601</v>
      </c>
      <c r="FR251" s="7">
        <v>270.83333333333297</v>
      </c>
      <c r="FS251" s="7">
        <v>61.866666666666603</v>
      </c>
      <c r="FT251" s="7">
        <v>163.833333333333</v>
      </c>
      <c r="FU251" s="7">
        <v>45.133333333333297</v>
      </c>
      <c r="FV251" s="7">
        <v>19.566666666666599</v>
      </c>
      <c r="FW251" s="7">
        <v>25.566666666666599</v>
      </c>
      <c r="FX251" s="7">
        <v>55.266666666666602</v>
      </c>
      <c r="FY251" s="7">
        <v>62.5</v>
      </c>
      <c r="FZ251" s="7">
        <v>3.0333333333333301</v>
      </c>
      <c r="GA251" s="7">
        <v>-5</v>
      </c>
    </row>
    <row r="252" spans="1:183" x14ac:dyDescent="0.3">
      <c r="A252" s="6">
        <v>44165</v>
      </c>
      <c r="B252" s="7">
        <v>7</v>
      </c>
      <c r="C252" s="7">
        <v>2</v>
      </c>
      <c r="D252" s="7">
        <v>7.7</v>
      </c>
      <c r="E252" s="7">
        <v>5.4</v>
      </c>
      <c r="F252" s="7">
        <v>5.9</v>
      </c>
      <c r="G252" s="7">
        <v>6.8</v>
      </c>
      <c r="H252" s="7">
        <v>8.3000000000000007</v>
      </c>
      <c r="I252" s="7">
        <v>6.8</v>
      </c>
      <c r="J252" s="7">
        <v>0.56000000000000005</v>
      </c>
      <c r="K252" s="7">
        <v>6.8</v>
      </c>
      <c r="L252" s="7">
        <v>9.3800000000000008</v>
      </c>
      <c r="M252" s="7">
        <v>12.89</v>
      </c>
      <c r="N252" s="7">
        <v>9.94</v>
      </c>
      <c r="O252" s="7">
        <v>8.14</v>
      </c>
      <c r="P252" s="7">
        <v>7.28</v>
      </c>
      <c r="Q252" s="7">
        <v>2.9641000000000002</v>
      </c>
      <c r="R252" s="7">
        <v>-20.590900000000001</v>
      </c>
      <c r="S252" s="7">
        <v>2.6922999999999999</v>
      </c>
      <c r="T252" s="7">
        <v>-24.748699999999999</v>
      </c>
      <c r="U252" s="7">
        <v>15.5</v>
      </c>
      <c r="V252" s="7">
        <v>16.5</v>
      </c>
      <c r="W252" s="7">
        <v>4.8</v>
      </c>
      <c r="X252" s="7">
        <v>7.3</v>
      </c>
      <c r="Y252" s="7">
        <v>52.1</v>
      </c>
      <c r="Z252" s="7">
        <v>54.7</v>
      </c>
      <c r="AA252" s="7">
        <v>56.4</v>
      </c>
      <c r="AB252" s="7">
        <v>54.9</v>
      </c>
      <c r="AC252" s="7">
        <v>57.8</v>
      </c>
      <c r="AD252" s="7">
        <v>10.754886000000001</v>
      </c>
      <c r="AE252" s="7">
        <v>2.6</v>
      </c>
      <c r="AF252" s="7">
        <v>2.2999999999999998</v>
      </c>
      <c r="AG252" s="7">
        <v>4.5</v>
      </c>
      <c r="AH252" s="7">
        <v>11.2</v>
      </c>
      <c r="AI252" s="7">
        <v>-6.5</v>
      </c>
      <c r="AJ252" s="7">
        <v>6.9</v>
      </c>
      <c r="AK252" s="7">
        <v>31.4</v>
      </c>
      <c r="AL252" s="7">
        <v>0.9</v>
      </c>
      <c r="AM252" s="7">
        <v>-3.4</v>
      </c>
      <c r="AN252" s="7">
        <v>6.7</v>
      </c>
      <c r="AO252" s="7">
        <v>5.6</v>
      </c>
      <c r="AP252" s="7">
        <v>3.2</v>
      </c>
      <c r="AQ252" s="7">
        <v>-8</v>
      </c>
      <c r="AR252" s="7">
        <v>7.8</v>
      </c>
      <c r="AS252" s="7">
        <v>18.2</v>
      </c>
      <c r="AT252" s="7">
        <v>-0.7</v>
      </c>
      <c r="AU252" s="7">
        <v>3.5</v>
      </c>
      <c r="AV252" s="7">
        <v>25.92</v>
      </c>
      <c r="AW252" s="7">
        <v>2.4500000000000002</v>
      </c>
      <c r="AX252" s="7">
        <v>28.84</v>
      </c>
      <c r="AY252" s="7">
        <v>68.7</v>
      </c>
      <c r="AZ252" s="7">
        <v>18</v>
      </c>
      <c r="BA252" s="7">
        <v>-9.1999999999999993</v>
      </c>
      <c r="BB252" s="7">
        <v>-3.5</v>
      </c>
      <c r="BC252" s="7">
        <v>17.5</v>
      </c>
      <c r="BD252" s="7">
        <v>12.6</v>
      </c>
      <c r="BE252" s="7">
        <v>-23.7</v>
      </c>
      <c r="BF252" s="7">
        <v>2</v>
      </c>
      <c r="BG252" s="7">
        <v>-6.2</v>
      </c>
      <c r="BH252" s="7">
        <v>20.399999999999999</v>
      </c>
      <c r="BI252" s="7">
        <v>-16.7</v>
      </c>
      <c r="BJ252" s="7">
        <v>5</v>
      </c>
      <c r="BK252" s="7">
        <v>3</v>
      </c>
      <c r="BL252" s="7">
        <v>3.7</v>
      </c>
      <c r="BM252" s="7">
        <v>-0.3</v>
      </c>
      <c r="BN252" s="7">
        <v>-9.8000000000000007</v>
      </c>
      <c r="BO252" s="7">
        <v>13.9</v>
      </c>
      <c r="BP252" s="7">
        <v>23.7</v>
      </c>
      <c r="BQ252" s="7">
        <v>-0.6</v>
      </c>
      <c r="BR252" s="7">
        <v>3.32</v>
      </c>
      <c r="BS252" s="7">
        <v>-9.6</v>
      </c>
      <c r="BT252" s="7">
        <v>12.5</v>
      </c>
      <c r="BU252" s="7">
        <v>8.1</v>
      </c>
      <c r="BV252" s="7">
        <v>5.6</v>
      </c>
      <c r="BW252" s="7">
        <v>4.57</v>
      </c>
      <c r="BX252" s="7">
        <v>6.8</v>
      </c>
      <c r="BY252" s="7">
        <v>7.4</v>
      </c>
      <c r="BZ252" s="7">
        <v>4.2</v>
      </c>
      <c r="CA252" s="7">
        <v>-1.9</v>
      </c>
      <c r="CB252" s="7">
        <v>11.3</v>
      </c>
      <c r="CC252" s="7">
        <v>6.8</v>
      </c>
      <c r="CD252" s="7">
        <v>-5.2</v>
      </c>
      <c r="CE252" s="7">
        <v>16.100000000000001</v>
      </c>
      <c r="CF252" s="7">
        <v>8.1</v>
      </c>
      <c r="CG252" s="7">
        <v>100.6</v>
      </c>
      <c r="CH252" s="7">
        <v>6.6</v>
      </c>
      <c r="CI252" s="7">
        <v>-2</v>
      </c>
      <c r="CJ252" s="7">
        <v>3.2</v>
      </c>
      <c r="CK252" s="7">
        <v>-7.3</v>
      </c>
      <c r="CL252" s="7">
        <v>1.3</v>
      </c>
      <c r="CM252" s="7">
        <v>1.9</v>
      </c>
      <c r="CN252" s="7">
        <v>-12.8</v>
      </c>
      <c r="CO252" s="7">
        <v>-11.1</v>
      </c>
      <c r="CP252" s="7">
        <v>1.9</v>
      </c>
      <c r="CQ252" s="7">
        <v>7.9</v>
      </c>
      <c r="CR252" s="7">
        <v>4</v>
      </c>
      <c r="CS252" s="7">
        <v>2.1</v>
      </c>
      <c r="CT252" s="7">
        <v>8.3000000000000007</v>
      </c>
      <c r="CU252" s="7">
        <v>2.1</v>
      </c>
      <c r="CV252" s="7">
        <v>1.5</v>
      </c>
      <c r="CW252" s="7">
        <v>5</v>
      </c>
      <c r="CX252" s="7">
        <v>4.9000000000000004</v>
      </c>
      <c r="CY252" s="7">
        <v>5.6</v>
      </c>
      <c r="CZ252" s="7">
        <v>5.8</v>
      </c>
      <c r="DA252" s="7">
        <v>-0.6</v>
      </c>
      <c r="DB252" s="7">
        <v>8.3000000000000007</v>
      </c>
      <c r="DC252" s="7">
        <v>8.6999999999999993</v>
      </c>
      <c r="DD252" s="7">
        <v>1.8</v>
      </c>
      <c r="DE252" s="7">
        <v>6.1</v>
      </c>
      <c r="DF252" s="9">
        <f>1/3*DF250+2/3*DF253</f>
        <v>3.2666666666666662</v>
      </c>
      <c r="DG252" s="9">
        <f>1/3*DG250+2/3*DG253</f>
        <v>-4.3999999999999995</v>
      </c>
      <c r="DH252" s="7">
        <v>12.63</v>
      </c>
      <c r="DI252" s="7">
        <v>11.8</v>
      </c>
      <c r="DJ252" s="7">
        <v>99.72</v>
      </c>
      <c r="DK252" s="7">
        <v>0.49</v>
      </c>
      <c r="DL252" s="7">
        <v>-717.18959199999995</v>
      </c>
      <c r="DM252" s="7">
        <v>31784.9</v>
      </c>
      <c r="DN252" s="7">
        <v>10.3</v>
      </c>
      <c r="DO252" s="7">
        <v>10</v>
      </c>
      <c r="DP252" s="7">
        <v>10.7</v>
      </c>
      <c r="DQ252" s="7">
        <v>12.8</v>
      </c>
      <c r="DR252" s="7">
        <v>2.88</v>
      </c>
      <c r="DS252" s="7">
        <v>-8.73</v>
      </c>
      <c r="DT252" s="7">
        <v>22.95</v>
      </c>
      <c r="DU252" s="7">
        <v>10.29</v>
      </c>
      <c r="DV252" s="7">
        <v>14.98</v>
      </c>
      <c r="DW252" s="7">
        <v>60.31</v>
      </c>
      <c r="DX252" s="7">
        <v>-2</v>
      </c>
      <c r="DY252" s="7">
        <v>-24.24</v>
      </c>
      <c r="DZ252" s="7">
        <v>13.6</v>
      </c>
      <c r="EA252" s="7">
        <v>2.2000000000000002</v>
      </c>
      <c r="EB252" s="7">
        <v>1.115</v>
      </c>
      <c r="EC252" s="7">
        <v>2.95</v>
      </c>
      <c r="ED252" s="7">
        <v>3.3778000000000001</v>
      </c>
      <c r="EE252" s="7">
        <v>3.85</v>
      </c>
      <c r="EF252" s="7">
        <v>2.4750000000000001</v>
      </c>
      <c r="EG252" s="7">
        <v>2.6770999999999998</v>
      </c>
      <c r="EH252" s="7">
        <v>2.5874999999999999</v>
      </c>
      <c r="EI252" s="7">
        <v>2.6105</v>
      </c>
      <c r="EJ252" s="7">
        <v>2.8062999999999998</v>
      </c>
      <c r="EK252" s="7">
        <v>2.9653</v>
      </c>
      <c r="EL252" s="7">
        <v>3.4386000000000001</v>
      </c>
      <c r="EM252" s="7">
        <v>-0.5</v>
      </c>
      <c r="EN252" s="7">
        <v>-1.5</v>
      </c>
      <c r="EO252" s="7">
        <v>99</v>
      </c>
      <c r="EP252" s="7">
        <v>5.86666666666666</v>
      </c>
      <c r="EQ252" s="7">
        <v>4.2333333333333298</v>
      </c>
      <c r="ER252" s="7">
        <v>6.43333333333333</v>
      </c>
      <c r="ES252" s="7">
        <v>5.8</v>
      </c>
      <c r="ET252" s="7">
        <v>4.3333333333333304</v>
      </c>
      <c r="EU252" s="7">
        <v>6.36666666666666</v>
      </c>
      <c r="EV252" s="7">
        <v>6.3</v>
      </c>
      <c r="EW252" s="7">
        <v>5.7333333333333298</v>
      </c>
      <c r="EX252" s="7">
        <v>6.7666666666666604</v>
      </c>
      <c r="EY252" s="7">
        <v>-3.43333333333333</v>
      </c>
      <c r="EZ252" s="7">
        <v>6.2</v>
      </c>
      <c r="FA252" s="7">
        <v>4.8</v>
      </c>
      <c r="FB252" s="7">
        <v>3.6333333333333302</v>
      </c>
      <c r="FC252" s="7">
        <v>1.6984666666666599</v>
      </c>
      <c r="FD252" s="7">
        <v>-2.5366666666666E-2</v>
      </c>
      <c r="FE252" s="7">
        <v>3.0050666666666599</v>
      </c>
      <c r="FF252" s="7">
        <v>0.81873333333333398</v>
      </c>
      <c r="FG252" s="7">
        <v>922.19540166666604</v>
      </c>
      <c r="FH252" s="7">
        <v>2.15642333333333</v>
      </c>
      <c r="FI252" s="7">
        <v>118.99050933333299</v>
      </c>
      <c r="FJ252" s="7">
        <v>2.583415</v>
      </c>
      <c r="FK252" s="7">
        <v>-18.9905093333333</v>
      </c>
      <c r="FL252" s="7">
        <v>-0.42699166666666599</v>
      </c>
      <c r="FM252" s="7">
        <v>4.1641376666666599</v>
      </c>
      <c r="FN252" s="7">
        <v>-0.77262166666666598</v>
      </c>
      <c r="FO252" s="7">
        <v>-0.90190999999999999</v>
      </c>
      <c r="FP252" s="7">
        <v>3.6825230000000002</v>
      </c>
      <c r="FQ252" s="7">
        <v>23005.885950333301</v>
      </c>
      <c r="FR252" s="7">
        <v>270.46666666666601</v>
      </c>
      <c r="FS252" s="7">
        <v>62.033333333333303</v>
      </c>
      <c r="FT252" s="7">
        <v>163.06666666666601</v>
      </c>
      <c r="FU252" s="7">
        <v>45.366666666666603</v>
      </c>
      <c r="FV252" s="7">
        <v>19.933333333333302</v>
      </c>
      <c r="FW252" s="7">
        <v>25.433333333333302</v>
      </c>
      <c r="FX252" s="7">
        <v>54.733333333333299</v>
      </c>
      <c r="FY252" s="7">
        <v>62.6</v>
      </c>
      <c r="FZ252" s="7">
        <v>3.2666666666666599</v>
      </c>
      <c r="GA252" s="7">
        <v>-4.4000000000000004</v>
      </c>
    </row>
    <row r="253" spans="1:183" x14ac:dyDescent="0.3">
      <c r="A253" s="6">
        <v>44196</v>
      </c>
      <c r="B253" s="7">
        <v>7.3</v>
      </c>
      <c r="C253" s="7">
        <v>4.9000000000000004</v>
      </c>
      <c r="D253" s="7">
        <v>7.7</v>
      </c>
      <c r="E253" s="7">
        <v>6.1</v>
      </c>
      <c r="F253" s="7">
        <v>6.4</v>
      </c>
      <c r="G253" s="7">
        <v>7</v>
      </c>
      <c r="H253" s="7">
        <v>8.5</v>
      </c>
      <c r="I253" s="7">
        <v>7.6</v>
      </c>
      <c r="J253" s="7">
        <v>0.62</v>
      </c>
      <c r="K253" s="7">
        <v>9.1</v>
      </c>
      <c r="L253" s="7">
        <v>17.25</v>
      </c>
      <c r="M253" s="7">
        <v>12.41</v>
      </c>
      <c r="N253" s="7">
        <v>18.059999999999999</v>
      </c>
      <c r="O253" s="7">
        <v>13.56</v>
      </c>
      <c r="P253" s="7">
        <v>17.12</v>
      </c>
      <c r="Q253" s="7">
        <v>3.7938000000000001</v>
      </c>
      <c r="R253" s="7">
        <v>-21.147300000000001</v>
      </c>
      <c r="S253" s="7">
        <v>2.4155000000000002</v>
      </c>
      <c r="T253" s="7">
        <v>-24.123100000000001</v>
      </c>
      <c r="U253" s="7">
        <v>20.100000000000001</v>
      </c>
      <c r="V253" s="7">
        <v>15.1</v>
      </c>
      <c r="W253" s="7">
        <v>5.2</v>
      </c>
      <c r="X253" s="7">
        <v>7.5</v>
      </c>
      <c r="Y253" s="7">
        <v>51.9</v>
      </c>
      <c r="Z253" s="7">
        <v>54.2</v>
      </c>
      <c r="AA253" s="7">
        <v>55.7</v>
      </c>
      <c r="AB253" s="7">
        <v>53</v>
      </c>
      <c r="AC253" s="7">
        <v>56.3</v>
      </c>
      <c r="AD253" s="7">
        <v>14.240278999999999</v>
      </c>
      <c r="AE253" s="7">
        <v>2.9</v>
      </c>
      <c r="AF253" s="7">
        <v>2.8</v>
      </c>
      <c r="AG253" s="7">
        <v>4.2</v>
      </c>
      <c r="AH253" s="7">
        <v>10.6</v>
      </c>
      <c r="AI253" s="7">
        <v>-7.5</v>
      </c>
      <c r="AJ253" s="7">
        <v>7.8</v>
      </c>
      <c r="AK253" s="7">
        <v>32.799999999999997</v>
      </c>
      <c r="AL253" s="7">
        <v>0.2</v>
      </c>
      <c r="AM253" s="7">
        <v>-4.4000000000000004</v>
      </c>
      <c r="AN253" s="7">
        <v>7.5</v>
      </c>
      <c r="AO253" s="7">
        <v>7.3</v>
      </c>
      <c r="AP253" s="7">
        <v>3.9</v>
      </c>
      <c r="AQ253" s="7">
        <v>-7.1</v>
      </c>
      <c r="AR253" s="7">
        <v>6.7</v>
      </c>
      <c r="AS253" s="7">
        <v>19.5</v>
      </c>
      <c r="AT253" s="7">
        <v>0.1</v>
      </c>
      <c r="AU253" s="7">
        <v>3.6</v>
      </c>
      <c r="AV253" s="7">
        <v>27.26</v>
      </c>
      <c r="AW253" s="7">
        <v>2.56</v>
      </c>
      <c r="AX253" s="7">
        <v>28.74</v>
      </c>
      <c r="AY253" s="7">
        <v>68.69</v>
      </c>
      <c r="AZ253" s="7">
        <v>19.100000000000001</v>
      </c>
      <c r="BA253" s="7">
        <v>-14.1</v>
      </c>
      <c r="BB253" s="7">
        <v>-2.2000000000000002</v>
      </c>
      <c r="BC253" s="7">
        <v>17.600000000000001</v>
      </c>
      <c r="BD253" s="7">
        <v>9.1999999999999993</v>
      </c>
      <c r="BE253" s="7">
        <v>-21.5</v>
      </c>
      <c r="BF253" s="7">
        <v>1.4</v>
      </c>
      <c r="BG253" s="7">
        <v>-5.5</v>
      </c>
      <c r="BH253" s="7">
        <v>18.7</v>
      </c>
      <c r="BI253" s="7">
        <v>-13.3</v>
      </c>
      <c r="BJ253" s="7">
        <v>5</v>
      </c>
      <c r="BK253" s="7">
        <v>5</v>
      </c>
      <c r="BL253" s="7">
        <v>3.4</v>
      </c>
      <c r="BM253" s="7">
        <v>0.2</v>
      </c>
      <c r="BN253" s="7">
        <v>-2.9</v>
      </c>
      <c r="BO253" s="7">
        <v>12.3</v>
      </c>
      <c r="BP253" s="7">
        <v>26.8</v>
      </c>
      <c r="BQ253" s="7">
        <v>1</v>
      </c>
      <c r="BR253" s="7">
        <v>3.41</v>
      </c>
      <c r="BS253" s="7">
        <v>-6.4</v>
      </c>
      <c r="BT253" s="7">
        <v>11.9</v>
      </c>
      <c r="BU253" s="7">
        <v>8</v>
      </c>
      <c r="BV253" s="7">
        <v>8.36</v>
      </c>
      <c r="BW253" s="7">
        <v>27.5</v>
      </c>
      <c r="BX253" s="7">
        <v>7</v>
      </c>
      <c r="BY253" s="7">
        <v>7.6</v>
      </c>
      <c r="BZ253" s="7">
        <v>5.4</v>
      </c>
      <c r="CA253" s="7">
        <v>-1.1000000000000001</v>
      </c>
      <c r="CB253" s="7">
        <v>10.8</v>
      </c>
      <c r="CC253" s="7">
        <v>7</v>
      </c>
      <c r="CD253" s="7">
        <v>-1.1000000000000001</v>
      </c>
      <c r="CE253" s="7">
        <v>17.399999999999999</v>
      </c>
      <c r="CF253" s="7">
        <v>6.7</v>
      </c>
      <c r="CG253" s="7">
        <v>100.86</v>
      </c>
      <c r="CH253" s="7">
        <v>8.1</v>
      </c>
      <c r="CI253" s="7">
        <v>-1.2</v>
      </c>
      <c r="CJ253" s="7">
        <v>3.7</v>
      </c>
      <c r="CK253" s="7">
        <v>-4.9000000000000004</v>
      </c>
      <c r="CL253" s="7">
        <v>2.6</v>
      </c>
      <c r="CM253" s="7">
        <v>3.2</v>
      </c>
      <c r="CN253" s="7">
        <v>-10.4</v>
      </c>
      <c r="CO253" s="7">
        <v>-8.6999999999999993</v>
      </c>
      <c r="CP253" s="7">
        <v>2.6</v>
      </c>
      <c r="CQ253" s="7">
        <v>9.6</v>
      </c>
      <c r="CR253" s="7">
        <v>3.7</v>
      </c>
      <c r="CS253" s="7">
        <v>2.1</v>
      </c>
      <c r="CT253" s="7">
        <v>8.6</v>
      </c>
      <c r="CU253" s="7">
        <v>2.2000000000000002</v>
      </c>
      <c r="CV253" s="7">
        <v>1.4</v>
      </c>
      <c r="CW253" s="7">
        <v>4.5999999999999996</v>
      </c>
      <c r="CX253" s="7">
        <v>4.4000000000000004</v>
      </c>
      <c r="CY253" s="7">
        <v>5.9</v>
      </c>
      <c r="CZ253" s="7">
        <v>5.2</v>
      </c>
      <c r="DA253" s="7">
        <v>0.4</v>
      </c>
      <c r="DB253" s="7">
        <v>6.4</v>
      </c>
      <c r="DC253" s="7">
        <v>6.6</v>
      </c>
      <c r="DD253" s="7">
        <v>3.6</v>
      </c>
      <c r="DE253" s="7">
        <v>4.91</v>
      </c>
      <c r="DF253" s="7">
        <v>3.5</v>
      </c>
      <c r="DG253" s="7">
        <v>-3.8</v>
      </c>
      <c r="DH253" s="7">
        <v>6.37</v>
      </c>
      <c r="DI253" s="7">
        <v>6.4</v>
      </c>
      <c r="DJ253" s="7">
        <v>60.41</v>
      </c>
      <c r="DK253" s="7">
        <v>1.7</v>
      </c>
      <c r="DL253" s="7">
        <v>-568.80882299999996</v>
      </c>
      <c r="DM253" s="7">
        <v>32165.22</v>
      </c>
      <c r="DN253" s="7">
        <v>9.1999999999999993</v>
      </c>
      <c r="DO253" s="7">
        <v>8.6</v>
      </c>
      <c r="DP253" s="7">
        <v>10.1</v>
      </c>
      <c r="DQ253" s="7">
        <v>12.8</v>
      </c>
      <c r="DR253" s="7">
        <v>10.53</v>
      </c>
      <c r="DS253" s="7">
        <v>-28.26</v>
      </c>
      <c r="DT253" s="7">
        <v>12.38</v>
      </c>
      <c r="DU253" s="7">
        <v>-12.76</v>
      </c>
      <c r="DV253" s="7">
        <v>40.270000000000003</v>
      </c>
      <c r="DW253" s="7">
        <v>-134.91</v>
      </c>
      <c r="DX253" s="7">
        <v>-31.66</v>
      </c>
      <c r="DY253" s="7">
        <v>-11.55</v>
      </c>
      <c r="DZ253" s="7">
        <v>13.3</v>
      </c>
      <c r="EA253" s="7">
        <v>2.2000000000000002</v>
      </c>
      <c r="EB253" s="7">
        <v>1.093</v>
      </c>
      <c r="EC253" s="7">
        <v>2.5640000000000001</v>
      </c>
      <c r="ED253" s="7">
        <v>3.0769000000000002</v>
      </c>
      <c r="EE253" s="7">
        <v>3.85</v>
      </c>
      <c r="EF253" s="7">
        <v>2.5192000000000001</v>
      </c>
      <c r="EG253" s="7">
        <v>2.4150999999999998</v>
      </c>
      <c r="EH253" s="7">
        <v>2.4239000000000002</v>
      </c>
      <c r="EI253" s="7">
        <v>2.4687999999999999</v>
      </c>
      <c r="EJ253" s="7">
        <v>2.6699000000000002</v>
      </c>
      <c r="EK253" s="7">
        <v>2.8338999999999999</v>
      </c>
      <c r="EL253" s="7">
        <v>3.2639999999999998</v>
      </c>
      <c r="EM253" s="7">
        <v>0.2</v>
      </c>
      <c r="EN253" s="7">
        <v>-0.4</v>
      </c>
      <c r="EO253" s="7">
        <v>100.2</v>
      </c>
      <c r="EP253" s="7">
        <v>6.3999999999999897</v>
      </c>
      <c r="EQ253" s="7">
        <v>4.3</v>
      </c>
      <c r="ER253" s="7">
        <v>6.7</v>
      </c>
      <c r="ES253" s="7">
        <v>6.6</v>
      </c>
      <c r="ET253" s="7">
        <v>4.4000000000000004</v>
      </c>
      <c r="EU253" s="7">
        <v>6.7999999999999901</v>
      </c>
      <c r="EV253" s="7">
        <v>5.8</v>
      </c>
      <c r="EW253" s="7">
        <v>6.8</v>
      </c>
      <c r="EX253" s="7">
        <v>7.9999999999999902</v>
      </c>
      <c r="EY253" s="7">
        <v>-0.80000000000000104</v>
      </c>
      <c r="EZ253" s="7">
        <v>5.9</v>
      </c>
      <c r="FA253" s="7">
        <v>4.9000000000000004</v>
      </c>
      <c r="FB253" s="7">
        <v>4.4000000000000004</v>
      </c>
      <c r="FC253" s="7">
        <v>1.7325999999999899</v>
      </c>
      <c r="FD253" s="7">
        <v>-0.102299999999999</v>
      </c>
      <c r="FE253" s="7">
        <v>3.1064999999999898</v>
      </c>
      <c r="FF253" s="7">
        <v>0.81780000000000097</v>
      </c>
      <c r="FG253" s="7">
        <v>977.22422899999901</v>
      </c>
      <c r="FH253" s="7">
        <v>2.169054</v>
      </c>
      <c r="FI253" s="7">
        <v>123.505675</v>
      </c>
      <c r="FJ253" s="7">
        <v>2.6992409999999998</v>
      </c>
      <c r="FK253" s="7">
        <v>-23.505675</v>
      </c>
      <c r="FL253" s="7">
        <v>-0.53018699999999896</v>
      </c>
      <c r="FM253" s="7">
        <v>4.1882379999999904</v>
      </c>
      <c r="FN253" s="7">
        <v>-0.63889499999999899</v>
      </c>
      <c r="FO253" s="7">
        <v>-0.94580699999999995</v>
      </c>
      <c r="FP253" s="7">
        <v>4.0499090000000004</v>
      </c>
      <c r="FQ253" s="7">
        <v>22867.970469</v>
      </c>
      <c r="FR253" s="7">
        <v>270.099999999999</v>
      </c>
      <c r="FS253" s="7">
        <v>62.2</v>
      </c>
      <c r="FT253" s="7">
        <v>162.30000000000001</v>
      </c>
      <c r="FU253" s="7">
        <v>45.599999999999902</v>
      </c>
      <c r="FV253" s="7">
        <v>20.3</v>
      </c>
      <c r="FW253" s="7">
        <v>25.3</v>
      </c>
      <c r="FX253" s="7">
        <v>54.2</v>
      </c>
      <c r="FY253" s="7">
        <v>62.7</v>
      </c>
      <c r="FZ253" s="7">
        <v>3.4999999999999898</v>
      </c>
      <c r="GA253" s="7">
        <v>-3.8</v>
      </c>
    </row>
    <row r="254" spans="1:183" x14ac:dyDescent="0.3">
      <c r="A254" s="6">
        <v>44227</v>
      </c>
      <c r="B254" s="7">
        <v>25.398571</v>
      </c>
      <c r="C254" s="9">
        <f>2/3*C253+1/3*C256</f>
        <v>4.2333333333333334</v>
      </c>
      <c r="D254" s="9">
        <f t="shared" ref="D254:H254" si="266">2/3*D253+1/3*D256</f>
        <v>10.199999999999999</v>
      </c>
      <c r="E254" s="9">
        <f t="shared" si="266"/>
        <v>8.6999999999999993</v>
      </c>
      <c r="F254" s="9">
        <f t="shared" si="266"/>
        <v>7.9</v>
      </c>
      <c r="G254" s="9">
        <f t="shared" si="266"/>
        <v>9.1333333333333329</v>
      </c>
      <c r="H254" s="9">
        <f t="shared" si="266"/>
        <v>11.466666666666665</v>
      </c>
      <c r="I254" s="9">
        <f>2/3*I253+1/3*I256</f>
        <v>10.666666666666666</v>
      </c>
      <c r="J254" s="7">
        <v>0.63</v>
      </c>
      <c r="K254" s="9">
        <f>2/3*K253+1/3*K256</f>
        <v>11.866666666666665</v>
      </c>
      <c r="L254" s="7">
        <v>26.16</v>
      </c>
      <c r="M254" s="7">
        <v>25.62</v>
      </c>
      <c r="N254" s="7">
        <v>29.63</v>
      </c>
      <c r="O254" s="7">
        <v>19.61</v>
      </c>
      <c r="P254" s="7">
        <v>20.239999999999998</v>
      </c>
      <c r="Q254" s="7">
        <v>12.5</v>
      </c>
      <c r="R254" s="7">
        <v>-42.1</v>
      </c>
      <c r="S254" s="7">
        <v>17.7</v>
      </c>
      <c r="T254" s="7">
        <v>-53.6</v>
      </c>
      <c r="U254" s="9">
        <f>2/3*U253+1/3*U256</f>
        <v>44.166666666666664</v>
      </c>
      <c r="V254" s="9">
        <f t="shared" ref="V254:X254" si="267">V253/2+V255/2</f>
        <v>15.75</v>
      </c>
      <c r="W254" s="9">
        <f t="shared" si="267"/>
        <v>7.15</v>
      </c>
      <c r="X254" s="9">
        <f t="shared" si="267"/>
        <v>8.0500000000000007</v>
      </c>
      <c r="Y254" s="7">
        <v>51.3</v>
      </c>
      <c r="Z254" s="7">
        <v>53.5</v>
      </c>
      <c r="AA254" s="7">
        <v>52.4</v>
      </c>
      <c r="AB254" s="7">
        <v>51.5</v>
      </c>
      <c r="AC254" s="7">
        <v>52</v>
      </c>
      <c r="AD254" s="7">
        <v>21.921417000000002</v>
      </c>
      <c r="AE254" s="9">
        <f t="shared" ref="AE254:BU254" si="268">AE253/2+AE255/2</f>
        <v>18.95</v>
      </c>
      <c r="AF254" s="9">
        <f t="shared" si="268"/>
        <v>18.799999999999997</v>
      </c>
      <c r="AG254" s="9">
        <f t="shared" si="268"/>
        <v>27.1</v>
      </c>
      <c r="AH254" s="9">
        <f t="shared" si="268"/>
        <v>16.75</v>
      </c>
      <c r="AI254" s="9">
        <f t="shared" si="268"/>
        <v>43.05</v>
      </c>
      <c r="AJ254" s="9">
        <f t="shared" si="268"/>
        <v>23.95</v>
      </c>
      <c r="AK254" s="9">
        <f t="shared" si="268"/>
        <v>36.599999999999994</v>
      </c>
      <c r="AL254" s="9">
        <f t="shared" si="268"/>
        <v>7.1999999999999993</v>
      </c>
      <c r="AM254" s="9">
        <f t="shared" si="268"/>
        <v>7.2499999999999991</v>
      </c>
      <c r="AN254" s="9">
        <f t="shared" si="268"/>
        <v>19.75</v>
      </c>
      <c r="AO254" s="9">
        <f t="shared" si="268"/>
        <v>38.449999999999996</v>
      </c>
      <c r="AP254" s="9">
        <f t="shared" si="268"/>
        <v>24.9</v>
      </c>
      <c r="AQ254" s="9">
        <f t="shared" si="268"/>
        <v>9.8500000000000014</v>
      </c>
      <c r="AR254" s="9">
        <f t="shared" si="268"/>
        <v>9.9499999999999993</v>
      </c>
      <c r="AS254" s="9">
        <f t="shared" si="268"/>
        <v>40.4</v>
      </c>
      <c r="AT254" s="9">
        <f t="shared" si="268"/>
        <v>17.100000000000001</v>
      </c>
      <c r="AU254" s="9">
        <f t="shared" si="268"/>
        <v>19.100000000000001</v>
      </c>
      <c r="AV254" s="9">
        <f t="shared" si="268"/>
        <v>29.090000000000003</v>
      </c>
      <c r="AW254" s="9">
        <f t="shared" si="268"/>
        <v>2.4249999999999998</v>
      </c>
      <c r="AX254" s="9">
        <f t="shared" si="268"/>
        <v>27.844999999999999</v>
      </c>
      <c r="AY254" s="9">
        <f t="shared" si="268"/>
        <v>69.724999999999994</v>
      </c>
      <c r="AZ254" s="9">
        <f t="shared" si="268"/>
        <v>39.5</v>
      </c>
      <c r="BA254" s="9">
        <f t="shared" si="268"/>
        <v>0.85000000000000053</v>
      </c>
      <c r="BB254" s="9">
        <f t="shared" si="268"/>
        <v>17.549999999999997</v>
      </c>
      <c r="BC254" s="9">
        <f t="shared" si="268"/>
        <v>21.55</v>
      </c>
      <c r="BD254" s="9">
        <f t="shared" si="268"/>
        <v>13.85</v>
      </c>
      <c r="BE254" s="9">
        <f t="shared" si="268"/>
        <v>-2.9000000000000004</v>
      </c>
      <c r="BF254" s="9">
        <f t="shared" si="268"/>
        <v>16.2</v>
      </c>
      <c r="BG254" s="9">
        <f t="shared" si="268"/>
        <v>10.95</v>
      </c>
      <c r="BH254" s="9">
        <f t="shared" si="268"/>
        <v>18.549999999999997</v>
      </c>
      <c r="BI254" s="9">
        <f t="shared" si="268"/>
        <v>0.59999999999999964</v>
      </c>
      <c r="BJ254" s="9">
        <f t="shared" si="268"/>
        <v>20.9</v>
      </c>
      <c r="BK254" s="9">
        <f t="shared" si="268"/>
        <v>20.399999999999999</v>
      </c>
      <c r="BL254" s="9">
        <f t="shared" si="268"/>
        <v>25.3</v>
      </c>
      <c r="BM254" s="9">
        <f t="shared" si="268"/>
        <v>21.200000000000003</v>
      </c>
      <c r="BN254" s="9">
        <f t="shared" si="268"/>
        <v>25.45</v>
      </c>
      <c r="BO254" s="9">
        <f t="shared" si="268"/>
        <v>32.65</v>
      </c>
      <c r="BP254" s="9">
        <f t="shared" si="268"/>
        <v>42</v>
      </c>
      <c r="BQ254" s="9">
        <f t="shared" si="268"/>
        <v>17.649999999999999</v>
      </c>
      <c r="BR254" s="9">
        <f t="shared" si="268"/>
        <v>19.18</v>
      </c>
      <c r="BS254" s="9">
        <f t="shared" si="268"/>
        <v>10.100000000000001</v>
      </c>
      <c r="BT254" s="9">
        <f t="shared" si="268"/>
        <v>32.85</v>
      </c>
      <c r="BU254" s="9">
        <f t="shared" si="268"/>
        <v>12.65</v>
      </c>
      <c r="BV254" s="7">
        <v>6.2</v>
      </c>
      <c r="BW254" s="7">
        <v>1.7</v>
      </c>
      <c r="BX254" s="9">
        <f t="shared" ref="BX254:CF254" si="269">BX253/2+BX255/2</f>
        <v>22.65</v>
      </c>
      <c r="BY254" s="9">
        <f t="shared" si="269"/>
        <v>24.75</v>
      </c>
      <c r="BZ254" s="9">
        <f t="shared" si="269"/>
        <v>14.100000000000001</v>
      </c>
      <c r="CA254" s="9">
        <f t="shared" si="269"/>
        <v>13.35</v>
      </c>
      <c r="CB254" s="9">
        <f t="shared" si="269"/>
        <v>21.3</v>
      </c>
      <c r="CC254" s="9">
        <f t="shared" si="269"/>
        <v>22.65</v>
      </c>
      <c r="CD254" s="9">
        <f t="shared" si="269"/>
        <v>15.95</v>
      </c>
      <c r="CE254" s="9">
        <f t="shared" si="269"/>
        <v>15.85</v>
      </c>
      <c r="CF254" s="9">
        <f t="shared" si="269"/>
        <v>11.549999999999999</v>
      </c>
      <c r="CG254" s="7">
        <v>101.11</v>
      </c>
      <c r="CH254" s="9">
        <f t="shared" ref="CH254:CQ254" si="270">CH253/2+CH255/2</f>
        <v>29.650000000000002</v>
      </c>
      <c r="CI254" s="9">
        <f t="shared" si="270"/>
        <v>31.549999999999997</v>
      </c>
      <c r="CJ254" s="9">
        <f t="shared" si="270"/>
        <v>7.35</v>
      </c>
      <c r="CK254" s="9">
        <f t="shared" si="270"/>
        <v>17.75</v>
      </c>
      <c r="CL254" s="9">
        <f t="shared" si="270"/>
        <v>53.75</v>
      </c>
      <c r="CM254" s="9">
        <f t="shared" si="270"/>
        <v>55.800000000000004</v>
      </c>
      <c r="CN254" s="9">
        <f t="shared" si="270"/>
        <v>23</v>
      </c>
      <c r="CO254" s="9">
        <f t="shared" si="270"/>
        <v>28.85</v>
      </c>
      <c r="CP254" s="9">
        <f t="shared" si="270"/>
        <v>49.349999999999994</v>
      </c>
      <c r="CQ254" s="9">
        <f t="shared" si="270"/>
        <v>74.55</v>
      </c>
      <c r="CR254" s="7">
        <v>3.7</v>
      </c>
      <c r="CS254" s="7">
        <v>2.4</v>
      </c>
      <c r="CT254" s="7">
        <v>9.6</v>
      </c>
      <c r="CU254" s="7">
        <v>2.5</v>
      </c>
      <c r="CV254" s="7">
        <v>1.5</v>
      </c>
      <c r="CW254" s="9">
        <f t="shared" ref="CW254:DE254" si="271">CW253/2+CW255/2</f>
        <v>19.2</v>
      </c>
      <c r="CX254" s="9">
        <f t="shared" si="271"/>
        <v>19.649999999999999</v>
      </c>
      <c r="CY254" s="9">
        <f t="shared" si="271"/>
        <v>16.3</v>
      </c>
      <c r="CZ254" s="9">
        <f t="shared" si="271"/>
        <v>17.95</v>
      </c>
      <c r="DA254" s="9">
        <f t="shared" si="271"/>
        <v>34.650000000000006</v>
      </c>
      <c r="DB254" s="9">
        <f t="shared" si="271"/>
        <v>25.15</v>
      </c>
      <c r="DC254" s="9">
        <f t="shared" si="271"/>
        <v>24.75</v>
      </c>
      <c r="DD254" s="9">
        <f t="shared" si="271"/>
        <v>32.699999999999996</v>
      </c>
      <c r="DE254" s="9">
        <f t="shared" si="271"/>
        <v>19.604999999999997</v>
      </c>
      <c r="DF254" s="9">
        <f>2/3*DF253+1/3*DF256</f>
        <v>6.3999999999999995</v>
      </c>
      <c r="DG254" s="9">
        <f>2/3*DG253+1/3*DG256</f>
        <v>2.6999999999999993</v>
      </c>
      <c r="DH254" s="7">
        <v>29.49</v>
      </c>
      <c r="DI254" s="9">
        <f t="shared" ref="DI254" si="272">DI253/2+DI255/2</f>
        <v>42</v>
      </c>
      <c r="DJ254" s="7">
        <v>12.78</v>
      </c>
      <c r="DK254" s="7">
        <v>26.35</v>
      </c>
      <c r="DL254" s="7">
        <v>-580.60153200000002</v>
      </c>
      <c r="DM254" s="7">
        <v>32106.71</v>
      </c>
      <c r="DN254" s="7">
        <v>-3.9</v>
      </c>
      <c r="DO254" s="7">
        <v>14.7</v>
      </c>
      <c r="DP254" s="7">
        <v>9.4</v>
      </c>
      <c r="DQ254" s="7">
        <v>12.7</v>
      </c>
      <c r="DR254" s="7">
        <v>7.19</v>
      </c>
      <c r="DS254" s="7">
        <v>-24.82</v>
      </c>
      <c r="DT254" s="7">
        <v>23.9</v>
      </c>
      <c r="DU254" s="7">
        <v>100.28</v>
      </c>
      <c r="DV254" s="7">
        <v>-10.84</v>
      </c>
      <c r="DW254" s="7">
        <v>23.96</v>
      </c>
      <c r="DX254" s="7">
        <v>-158.91</v>
      </c>
      <c r="DY254" s="7">
        <v>192.35</v>
      </c>
      <c r="DZ254" s="7">
        <v>13</v>
      </c>
      <c r="EA254" s="7">
        <v>2.2000000000000002</v>
      </c>
      <c r="EB254" s="7">
        <v>3.282</v>
      </c>
      <c r="EC254" s="7">
        <v>3.0859999999999999</v>
      </c>
      <c r="ED254" s="7">
        <v>3.03</v>
      </c>
      <c r="EE254" s="7">
        <v>3.85</v>
      </c>
      <c r="EF254" s="7">
        <v>2.5750000000000002</v>
      </c>
      <c r="EG254" s="7">
        <v>2.633</v>
      </c>
      <c r="EH254" s="7">
        <v>2.6324999999999998</v>
      </c>
      <c r="EI254" s="7">
        <v>2.6315</v>
      </c>
      <c r="EJ254" s="7">
        <v>2.7968000000000002</v>
      </c>
      <c r="EK254" s="7">
        <v>2.9542999999999999</v>
      </c>
      <c r="EL254" s="7">
        <v>3.0432999999999999</v>
      </c>
      <c r="EM254" s="7">
        <v>-0.3</v>
      </c>
      <c r="EN254" s="7">
        <v>0.3</v>
      </c>
      <c r="EO254" s="7">
        <v>101.2</v>
      </c>
      <c r="EP254" s="7">
        <v>10.3666666666666</v>
      </c>
      <c r="EQ254" s="7">
        <v>5.5666666666666602</v>
      </c>
      <c r="ER254" s="7">
        <v>12.6</v>
      </c>
      <c r="ES254" s="7">
        <v>9.6</v>
      </c>
      <c r="ET254" s="7">
        <v>5.6</v>
      </c>
      <c r="EU254" s="7">
        <v>12.6666666666666</v>
      </c>
      <c r="EV254" s="7">
        <v>11.466666666666599</v>
      </c>
      <c r="EW254" s="7">
        <v>13.4</v>
      </c>
      <c r="EX254" s="7">
        <v>16.033333333333299</v>
      </c>
      <c r="EY254" s="7">
        <v>14.033333333333299</v>
      </c>
      <c r="EZ254" s="7">
        <v>5.7333333333333298</v>
      </c>
      <c r="FA254" s="7">
        <v>10.4</v>
      </c>
      <c r="FB254" s="7">
        <v>5.86666666666666</v>
      </c>
      <c r="FC254" s="7">
        <v>1.917</v>
      </c>
      <c r="FD254" s="7">
        <v>8.1299999999999997E-2</v>
      </c>
      <c r="FE254" s="7">
        <v>3.2772666666666601</v>
      </c>
      <c r="FF254" s="7">
        <v>1.0130333333333299</v>
      </c>
      <c r="FG254" s="7">
        <v>778.12011066666605</v>
      </c>
      <c r="FH254" s="7">
        <v>1.77264966666666</v>
      </c>
      <c r="FI254" s="7">
        <v>144.510079666666</v>
      </c>
      <c r="FJ254" s="7">
        <v>2.4153893333333301</v>
      </c>
      <c r="FK254" s="7">
        <v>-44.510079666666599</v>
      </c>
      <c r="FL254" s="7">
        <v>-0.64273999999999998</v>
      </c>
      <c r="FM254" s="7">
        <v>3.863372</v>
      </c>
      <c r="FN254" s="7">
        <v>-0.65118100000000001</v>
      </c>
      <c r="FO254" s="7">
        <v>-0.875386</v>
      </c>
      <c r="FP254" s="7">
        <v>3.9416363333333302</v>
      </c>
      <c r="FQ254" s="7">
        <v>22707.912938000001</v>
      </c>
      <c r="FR254" s="7">
        <v>269.33333333333297</v>
      </c>
      <c r="FS254" s="7">
        <v>62.1666666666666</v>
      </c>
      <c r="FT254" s="7">
        <v>162</v>
      </c>
      <c r="FU254" s="7">
        <v>45.1666666666666</v>
      </c>
      <c r="FV254" s="7">
        <v>20.066666666666599</v>
      </c>
      <c r="FW254" s="7">
        <v>25.1</v>
      </c>
      <c r="FX254" s="7">
        <v>53.733333333333299</v>
      </c>
      <c r="FY254" s="7">
        <v>62.566666666666599</v>
      </c>
      <c r="FZ254" s="7">
        <v>6.4</v>
      </c>
      <c r="GA254" s="7">
        <v>2.7</v>
      </c>
    </row>
    <row r="255" spans="1:183" x14ac:dyDescent="0.3">
      <c r="A255" s="6">
        <v>44255</v>
      </c>
      <c r="B255" s="7">
        <v>52.339181000000004</v>
      </c>
      <c r="C255" s="9">
        <f>1/3*C253+2/3*C256</f>
        <v>3.5666666666666664</v>
      </c>
      <c r="D255" s="9">
        <f t="shared" ref="D255:H255" si="273">1/3*D253+2/3*D256</f>
        <v>12.7</v>
      </c>
      <c r="E255" s="9">
        <f t="shared" si="273"/>
        <v>11.299999999999999</v>
      </c>
      <c r="F255" s="9">
        <f t="shared" si="273"/>
        <v>9.4</v>
      </c>
      <c r="G255" s="9">
        <f t="shared" si="273"/>
        <v>11.266666666666666</v>
      </c>
      <c r="H255" s="9">
        <f t="shared" si="273"/>
        <v>14.43333333333333</v>
      </c>
      <c r="I255" s="9">
        <f>1/3*I253+2/3*I256</f>
        <v>13.733333333333333</v>
      </c>
      <c r="J255" s="7">
        <v>0.62</v>
      </c>
      <c r="K255" s="9">
        <f>1/3*K253+2/3*K256</f>
        <v>14.633333333333331</v>
      </c>
      <c r="L255" s="7">
        <v>18.53</v>
      </c>
      <c r="M255" s="7">
        <v>26.43</v>
      </c>
      <c r="N255" s="7">
        <v>22.5</v>
      </c>
      <c r="O255" s="7">
        <v>24.66</v>
      </c>
      <c r="P255" s="7">
        <v>2.06</v>
      </c>
      <c r="Q255" s="7">
        <v>17.899999999999999</v>
      </c>
      <c r="R255" s="7">
        <v>284.60000000000002</v>
      </c>
      <c r="S255" s="7">
        <v>23.2</v>
      </c>
      <c r="T255" s="7">
        <v>183.1</v>
      </c>
      <c r="U255" s="9">
        <f>1/3*U253+2/3*U256</f>
        <v>68.233333333333334</v>
      </c>
      <c r="V255" s="7">
        <v>16.399999999999999</v>
      </c>
      <c r="W255" s="7">
        <v>9.1</v>
      </c>
      <c r="X255" s="7">
        <v>8.6</v>
      </c>
      <c r="Y255" s="7">
        <v>50.6</v>
      </c>
      <c r="Z255" s="7">
        <v>51.9</v>
      </c>
      <c r="AA255" s="7">
        <v>51.4</v>
      </c>
      <c r="AB255" s="7">
        <v>50.9</v>
      </c>
      <c r="AC255" s="7">
        <v>51.5</v>
      </c>
      <c r="AD255" s="7">
        <v>19.107271000000001</v>
      </c>
      <c r="AE255" s="7">
        <v>35</v>
      </c>
      <c r="AF255" s="7">
        <v>34.799999999999997</v>
      </c>
      <c r="AG255" s="7">
        <v>50</v>
      </c>
      <c r="AH255" s="7">
        <v>22.9</v>
      </c>
      <c r="AI255" s="7">
        <v>93.6</v>
      </c>
      <c r="AJ255" s="7">
        <v>40.1</v>
      </c>
      <c r="AK255" s="7">
        <v>40.4</v>
      </c>
      <c r="AL255" s="7">
        <v>14.2</v>
      </c>
      <c r="AM255" s="7">
        <v>18.899999999999999</v>
      </c>
      <c r="AN255" s="7">
        <v>32</v>
      </c>
      <c r="AO255" s="7">
        <v>69.599999999999994</v>
      </c>
      <c r="AP255" s="7">
        <v>45.9</v>
      </c>
      <c r="AQ255" s="7">
        <v>26.8</v>
      </c>
      <c r="AR255" s="7">
        <v>13.2</v>
      </c>
      <c r="AS255" s="7">
        <v>61.3</v>
      </c>
      <c r="AT255" s="7">
        <v>34.1</v>
      </c>
      <c r="AU255" s="7">
        <v>34.6</v>
      </c>
      <c r="AV255" s="7">
        <v>30.92</v>
      </c>
      <c r="AW255" s="7">
        <v>2.29</v>
      </c>
      <c r="AX255" s="7">
        <v>26.95</v>
      </c>
      <c r="AY255" s="7">
        <v>70.760000000000005</v>
      </c>
      <c r="AZ255" s="7">
        <v>59.9</v>
      </c>
      <c r="BA255" s="7">
        <v>15.8</v>
      </c>
      <c r="BB255" s="7">
        <v>37.299999999999997</v>
      </c>
      <c r="BC255" s="7">
        <v>25.5</v>
      </c>
      <c r="BD255" s="7">
        <v>18.5</v>
      </c>
      <c r="BE255" s="7">
        <v>15.7</v>
      </c>
      <c r="BF255" s="7">
        <v>31</v>
      </c>
      <c r="BG255" s="7">
        <v>27.4</v>
      </c>
      <c r="BH255" s="7">
        <v>18.399999999999999</v>
      </c>
      <c r="BI255" s="7">
        <v>14.5</v>
      </c>
      <c r="BJ255" s="7">
        <v>36.799999999999997</v>
      </c>
      <c r="BK255" s="7">
        <v>35.799999999999997</v>
      </c>
      <c r="BL255" s="7">
        <v>47.2</v>
      </c>
      <c r="BM255" s="7">
        <v>42.2</v>
      </c>
      <c r="BN255" s="7">
        <v>53.8</v>
      </c>
      <c r="BO255" s="7">
        <v>53</v>
      </c>
      <c r="BP255" s="7">
        <v>57.2</v>
      </c>
      <c r="BQ255" s="7">
        <v>34.299999999999997</v>
      </c>
      <c r="BR255" s="7">
        <v>34.950000000000003</v>
      </c>
      <c r="BS255" s="7">
        <v>26.6</v>
      </c>
      <c r="BT255" s="7">
        <v>53.8</v>
      </c>
      <c r="BU255" s="7">
        <v>17.3</v>
      </c>
      <c r="BV255" s="7">
        <v>86.94</v>
      </c>
      <c r="BW255" s="7">
        <v>-3.9</v>
      </c>
      <c r="BX255" s="7">
        <v>38.299999999999997</v>
      </c>
      <c r="BY255" s="7">
        <v>41.9</v>
      </c>
      <c r="BZ255" s="7">
        <v>22.8</v>
      </c>
      <c r="CA255" s="7">
        <v>27.8</v>
      </c>
      <c r="CB255" s="7">
        <v>31.8</v>
      </c>
      <c r="CC255" s="7">
        <v>38.299999999999997</v>
      </c>
      <c r="CD255" s="7">
        <v>33</v>
      </c>
      <c r="CE255" s="7">
        <v>14.3</v>
      </c>
      <c r="CF255" s="7">
        <v>16.399999999999999</v>
      </c>
      <c r="CG255" s="7">
        <v>101.43</v>
      </c>
      <c r="CH255" s="7">
        <v>51.2</v>
      </c>
      <c r="CI255" s="7">
        <v>64.3</v>
      </c>
      <c r="CJ255" s="7">
        <v>11</v>
      </c>
      <c r="CK255" s="7">
        <v>40.4</v>
      </c>
      <c r="CL255" s="7">
        <v>104.9</v>
      </c>
      <c r="CM255" s="7">
        <v>108.4</v>
      </c>
      <c r="CN255" s="7">
        <v>56.4</v>
      </c>
      <c r="CO255" s="7">
        <v>66.400000000000006</v>
      </c>
      <c r="CP255" s="7">
        <v>96.1</v>
      </c>
      <c r="CQ255" s="7">
        <v>139.5</v>
      </c>
      <c r="CR255" s="7">
        <v>4.0999999999999996</v>
      </c>
      <c r="CS255" s="7">
        <v>2.9</v>
      </c>
      <c r="CT255" s="7">
        <v>10.8</v>
      </c>
      <c r="CU255" s="7">
        <v>2.9</v>
      </c>
      <c r="CV255" s="7">
        <v>1.9</v>
      </c>
      <c r="CW255" s="7">
        <v>33.799999999999997</v>
      </c>
      <c r="CX255" s="7">
        <v>34.9</v>
      </c>
      <c r="CY255" s="7">
        <v>26.7</v>
      </c>
      <c r="CZ255" s="7">
        <v>30.7</v>
      </c>
      <c r="DA255" s="7">
        <v>68.900000000000006</v>
      </c>
      <c r="DB255" s="7">
        <v>43.9</v>
      </c>
      <c r="DC255" s="7">
        <v>42.9</v>
      </c>
      <c r="DD255" s="7">
        <v>61.8</v>
      </c>
      <c r="DE255" s="7">
        <v>34.299999999999997</v>
      </c>
      <c r="DF255" s="9">
        <f>1/3*DF253+2/3*DF256</f>
        <v>9.2999999999999989</v>
      </c>
      <c r="DG255" s="9">
        <f>1/3*DG253+2/3*DG256</f>
        <v>9.1999999999999993</v>
      </c>
      <c r="DH255" s="7">
        <v>364.76</v>
      </c>
      <c r="DI255" s="7">
        <v>77.599999999999994</v>
      </c>
      <c r="DJ255" s="7">
        <v>156.87</v>
      </c>
      <c r="DK255" s="7">
        <v>42</v>
      </c>
      <c r="DL255" s="7">
        <v>-302.15535599999998</v>
      </c>
      <c r="DM255" s="7">
        <v>32049.94</v>
      </c>
      <c r="DN255" s="7">
        <v>4.2</v>
      </c>
      <c r="DO255" s="7">
        <v>7.4</v>
      </c>
      <c r="DP255" s="7">
        <v>10.1</v>
      </c>
      <c r="DQ255" s="7">
        <v>12.9</v>
      </c>
      <c r="DR255" s="7">
        <v>50.16</v>
      </c>
      <c r="DS255" s="7">
        <v>-176.48</v>
      </c>
      <c r="DT255" s="7">
        <v>233.77</v>
      </c>
      <c r="DU255" s="7">
        <v>-134.38</v>
      </c>
      <c r="DV255" s="7">
        <v>6.19</v>
      </c>
      <c r="DW255" s="7">
        <v>12.75</v>
      </c>
      <c r="DX255" s="7">
        <v>-952.11</v>
      </c>
      <c r="DY255" s="7">
        <v>-4176.4399999999996</v>
      </c>
      <c r="DZ255" s="7">
        <v>13.3</v>
      </c>
      <c r="EA255" s="7">
        <v>2.2000000000000002</v>
      </c>
      <c r="EB255" s="7">
        <v>2.0920000000000001</v>
      </c>
      <c r="EC255" s="7">
        <v>2.6059999999999999</v>
      </c>
      <c r="ED255" s="7">
        <v>2.9232</v>
      </c>
      <c r="EE255" s="7">
        <v>3.85</v>
      </c>
      <c r="EF255" s="7">
        <v>2.4</v>
      </c>
      <c r="EG255" s="7">
        <v>2.5152999999999999</v>
      </c>
      <c r="EH255" s="7">
        <v>2.5909</v>
      </c>
      <c r="EI255" s="7">
        <v>2.6749000000000001</v>
      </c>
      <c r="EJ255" s="7">
        <v>2.8881999999999999</v>
      </c>
      <c r="EK255" s="7">
        <v>3.0684</v>
      </c>
      <c r="EL255" s="7">
        <v>3.0806</v>
      </c>
      <c r="EM255" s="7">
        <v>-0.2</v>
      </c>
      <c r="EN255" s="7">
        <v>1.7</v>
      </c>
      <c r="EO255" s="7">
        <v>102.9</v>
      </c>
      <c r="EP255" s="7">
        <v>14.3333333333333</v>
      </c>
      <c r="EQ255" s="7">
        <v>6.8333333333333304</v>
      </c>
      <c r="ER255" s="7">
        <v>18.5</v>
      </c>
      <c r="ES255" s="7">
        <v>12.6</v>
      </c>
      <c r="ET255" s="7">
        <v>6.8</v>
      </c>
      <c r="EU255" s="7">
        <v>18.533333333333299</v>
      </c>
      <c r="EV255" s="7">
        <v>17.133333333333301</v>
      </c>
      <c r="EW255" s="7">
        <v>20</v>
      </c>
      <c r="EX255" s="7">
        <v>24.066666666666599</v>
      </c>
      <c r="EY255" s="7">
        <v>28.8666666666666</v>
      </c>
      <c r="EZ255" s="7">
        <v>5.5666666666666602</v>
      </c>
      <c r="FA255" s="7">
        <v>15.9</v>
      </c>
      <c r="FB255" s="7">
        <v>7.3333333333333304</v>
      </c>
      <c r="FC255" s="7">
        <v>2.1013999999999999</v>
      </c>
      <c r="FD255" s="7">
        <v>0.26490000000000002</v>
      </c>
      <c r="FE255" s="7">
        <v>3.44803333333333</v>
      </c>
      <c r="FF255" s="7">
        <v>1.2082666666666599</v>
      </c>
      <c r="FG255" s="7">
        <v>579.01599233333297</v>
      </c>
      <c r="FH255" s="7">
        <v>1.37624533333333</v>
      </c>
      <c r="FI255" s="7">
        <v>165.514484333333</v>
      </c>
      <c r="FJ255" s="7">
        <v>2.1315376666666599</v>
      </c>
      <c r="FK255" s="7">
        <v>-65.5144843333333</v>
      </c>
      <c r="FL255" s="7">
        <v>-0.75529299999999999</v>
      </c>
      <c r="FM255" s="7">
        <v>3.5385059999999999</v>
      </c>
      <c r="FN255" s="7">
        <v>-0.66346700000000003</v>
      </c>
      <c r="FO255" s="7">
        <v>-0.80496500000000004</v>
      </c>
      <c r="FP255" s="7">
        <v>3.83336366666666</v>
      </c>
      <c r="FQ255" s="7">
        <v>22547.855406999999</v>
      </c>
      <c r="FR255" s="7">
        <v>268.56666666666598</v>
      </c>
      <c r="FS255" s="7">
        <v>62.133333333333297</v>
      </c>
      <c r="FT255" s="7">
        <v>161.69999999999999</v>
      </c>
      <c r="FU255" s="7">
        <v>44.733333333333299</v>
      </c>
      <c r="FV255" s="7">
        <v>19.8333333333333</v>
      </c>
      <c r="FW255" s="7">
        <v>24.9</v>
      </c>
      <c r="FX255" s="7">
        <v>53.266666666666602</v>
      </c>
      <c r="FY255" s="7">
        <v>62.433333333333302</v>
      </c>
      <c r="FZ255" s="7">
        <v>9.3000000000000007</v>
      </c>
      <c r="GA255" s="7">
        <v>9.1999999999999993</v>
      </c>
    </row>
    <row r="256" spans="1:183" x14ac:dyDescent="0.3">
      <c r="A256" s="6">
        <v>44286</v>
      </c>
      <c r="B256" s="7">
        <v>14.1</v>
      </c>
      <c r="C256" s="7">
        <v>2.9</v>
      </c>
      <c r="D256" s="7">
        <v>15.2</v>
      </c>
      <c r="E256" s="7">
        <v>13.9</v>
      </c>
      <c r="F256" s="7">
        <v>10.9</v>
      </c>
      <c r="G256" s="7">
        <v>13.4</v>
      </c>
      <c r="H256" s="7">
        <v>17.399999999999999</v>
      </c>
      <c r="I256" s="7">
        <v>16.8</v>
      </c>
      <c r="J256" s="7">
        <v>0.6</v>
      </c>
      <c r="K256" s="7">
        <v>17.399999999999999</v>
      </c>
      <c r="L256" s="7">
        <v>20.73</v>
      </c>
      <c r="M256" s="7">
        <v>26.5</v>
      </c>
      <c r="N256" s="7">
        <v>23.06</v>
      </c>
      <c r="O256" s="7">
        <v>44.93</v>
      </c>
      <c r="P256" s="7">
        <v>-5.84</v>
      </c>
      <c r="Q256" s="7">
        <v>11.8</v>
      </c>
      <c r="R256" s="7">
        <v>225.2</v>
      </c>
      <c r="S256" s="7">
        <v>18.100000000000001</v>
      </c>
      <c r="T256" s="7">
        <v>175.1</v>
      </c>
      <c r="U256" s="7">
        <v>92.3</v>
      </c>
      <c r="V256" s="7">
        <v>17.100000000000001</v>
      </c>
      <c r="W256" s="7">
        <v>9</v>
      </c>
      <c r="X256" s="7">
        <v>8.5</v>
      </c>
      <c r="Y256" s="7">
        <v>51.9</v>
      </c>
      <c r="Z256" s="7">
        <v>53.9</v>
      </c>
      <c r="AA256" s="7">
        <v>56.3</v>
      </c>
      <c r="AB256" s="7">
        <v>50.6</v>
      </c>
      <c r="AC256" s="7">
        <v>54.3</v>
      </c>
      <c r="AD256" s="7">
        <v>17.783515999999999</v>
      </c>
      <c r="AE256" s="7">
        <v>25.6</v>
      </c>
      <c r="AF256" s="7">
        <v>25.8</v>
      </c>
      <c r="AG256" s="7">
        <v>32.299999999999997</v>
      </c>
      <c r="AH256" s="7">
        <v>11.9</v>
      </c>
      <c r="AI256" s="7">
        <v>71.5</v>
      </c>
      <c r="AJ256" s="7">
        <v>30</v>
      </c>
      <c r="AK256" s="7">
        <v>10.5</v>
      </c>
      <c r="AL256" s="7">
        <v>11.3</v>
      </c>
      <c r="AM256" s="7">
        <v>-12.2</v>
      </c>
      <c r="AN256" s="7">
        <v>22.3</v>
      </c>
      <c r="AO256" s="7">
        <v>60.5</v>
      </c>
      <c r="AP256" s="7">
        <v>32.1</v>
      </c>
      <c r="AQ256" s="7">
        <v>15</v>
      </c>
      <c r="AR256" s="7">
        <v>15.3</v>
      </c>
      <c r="AS256" s="7">
        <v>45.9</v>
      </c>
      <c r="AT256" s="7">
        <v>27.8</v>
      </c>
      <c r="AU256" s="7">
        <v>24.1</v>
      </c>
      <c r="AV256" s="7">
        <v>28.73</v>
      </c>
      <c r="AW256" s="7">
        <v>2.46</v>
      </c>
      <c r="AX256" s="7">
        <v>29.09</v>
      </c>
      <c r="AY256" s="7">
        <v>68.44</v>
      </c>
      <c r="AZ256" s="7">
        <v>43.1</v>
      </c>
      <c r="BA256" s="7">
        <v>20.8</v>
      </c>
      <c r="BB256" s="7">
        <v>29.8</v>
      </c>
      <c r="BC256" s="7">
        <v>20</v>
      </c>
      <c r="BD256" s="7">
        <v>47.4</v>
      </c>
      <c r="BE256" s="7">
        <v>14.7</v>
      </c>
      <c r="BF256" s="7">
        <v>31</v>
      </c>
      <c r="BG256" s="7">
        <v>16.600000000000001</v>
      </c>
      <c r="BH256" s="7">
        <v>6.2</v>
      </c>
      <c r="BI256" s="7">
        <v>30.3</v>
      </c>
      <c r="BJ256" s="7">
        <v>24.7</v>
      </c>
      <c r="BK256" s="7">
        <v>17.3</v>
      </c>
      <c r="BL256" s="7">
        <v>25.5</v>
      </c>
      <c r="BM256" s="7">
        <v>26.1</v>
      </c>
      <c r="BN256" s="7">
        <v>33.299999999999997</v>
      </c>
      <c r="BO256" s="7">
        <v>27</v>
      </c>
      <c r="BP256" s="7">
        <v>41.8</v>
      </c>
      <c r="BQ256" s="7">
        <v>29.5</v>
      </c>
      <c r="BR256" s="7">
        <v>26.76</v>
      </c>
      <c r="BS256" s="7">
        <v>6.6</v>
      </c>
      <c r="BT256" s="7">
        <v>29.3</v>
      </c>
      <c r="BU256" s="7">
        <v>15</v>
      </c>
      <c r="BV256" s="7">
        <v>59.51</v>
      </c>
      <c r="BW256" s="7">
        <v>8.26</v>
      </c>
      <c r="BX256" s="7">
        <v>25.6</v>
      </c>
      <c r="BY256" s="7">
        <v>28.8</v>
      </c>
      <c r="BZ256" s="7">
        <v>14.9</v>
      </c>
      <c r="CA256" s="7">
        <v>13.8</v>
      </c>
      <c r="CB256" s="7">
        <v>19.899999999999999</v>
      </c>
      <c r="CC256" s="7">
        <v>25.6</v>
      </c>
      <c r="CD256" s="7">
        <v>16.899999999999999</v>
      </c>
      <c r="CE256" s="7">
        <v>-17.3</v>
      </c>
      <c r="CF256" s="7">
        <v>11.4</v>
      </c>
      <c r="CG256" s="7">
        <v>101.32</v>
      </c>
      <c r="CH256" s="7">
        <v>41.4</v>
      </c>
      <c r="CI256" s="7">
        <v>28.2</v>
      </c>
      <c r="CJ256" s="7">
        <v>11.2</v>
      </c>
      <c r="CK256" s="7">
        <v>22.9</v>
      </c>
      <c r="CL256" s="7">
        <v>63.8</v>
      </c>
      <c r="CM256" s="7">
        <v>68.099999999999994</v>
      </c>
      <c r="CN256" s="7">
        <v>34.4</v>
      </c>
      <c r="CO256" s="7">
        <v>24.9</v>
      </c>
      <c r="CP256" s="7">
        <v>57.5</v>
      </c>
      <c r="CQ256" s="7">
        <v>93.1</v>
      </c>
      <c r="CR256" s="7">
        <v>4.4000000000000004</v>
      </c>
      <c r="CS256" s="7">
        <v>3.3</v>
      </c>
      <c r="CT256" s="7">
        <v>11.4</v>
      </c>
      <c r="CU256" s="7">
        <v>3.3</v>
      </c>
      <c r="CV256" s="7">
        <v>2.2999999999999998</v>
      </c>
      <c r="CW256" s="7">
        <v>34.200000000000003</v>
      </c>
      <c r="CX256" s="7">
        <v>34</v>
      </c>
      <c r="CY256" s="7">
        <v>34.9</v>
      </c>
      <c r="CZ256" s="7">
        <v>29.9</v>
      </c>
      <c r="DA256" s="7">
        <v>91.6</v>
      </c>
      <c r="DB256" s="7">
        <v>38.6</v>
      </c>
      <c r="DC256" s="7">
        <v>35.6</v>
      </c>
      <c r="DD256" s="7">
        <v>115.2</v>
      </c>
      <c r="DE256" s="7">
        <v>33</v>
      </c>
      <c r="DF256" s="7">
        <v>12.2</v>
      </c>
      <c r="DG256" s="7">
        <v>15.7</v>
      </c>
      <c r="DH256" s="7">
        <v>74.930000000000007</v>
      </c>
      <c r="DI256" s="7">
        <v>48.7</v>
      </c>
      <c r="DJ256" s="7">
        <v>-41.25</v>
      </c>
      <c r="DK256" s="7">
        <v>39.229999999999997</v>
      </c>
      <c r="DL256" s="7">
        <v>-559.16386599999998</v>
      </c>
      <c r="DM256" s="7">
        <v>31700.29</v>
      </c>
      <c r="DN256" s="7">
        <v>4.2</v>
      </c>
      <c r="DO256" s="7">
        <v>7.1</v>
      </c>
      <c r="DP256" s="7">
        <v>9.4</v>
      </c>
      <c r="DQ256" s="7">
        <v>12.6</v>
      </c>
      <c r="DR256" s="7">
        <v>-4.21</v>
      </c>
      <c r="DS256" s="7">
        <v>-53.26</v>
      </c>
      <c r="DT256" s="7">
        <v>35.869999999999997</v>
      </c>
      <c r="DU256" s="7">
        <v>16.36</v>
      </c>
      <c r="DV256" s="7">
        <v>-21.95</v>
      </c>
      <c r="DW256" s="7">
        <v>-12.74</v>
      </c>
      <c r="DX256" s="7">
        <v>-45.73</v>
      </c>
      <c r="DY256" s="7">
        <v>-33.99</v>
      </c>
      <c r="DZ256" s="7">
        <v>12.3</v>
      </c>
      <c r="EA256" s="7">
        <v>2.2000000000000002</v>
      </c>
      <c r="EB256" s="7">
        <v>2.1240000000000001</v>
      </c>
      <c r="EC256" s="7">
        <v>2.5440999999999998</v>
      </c>
      <c r="ED256" s="7">
        <v>2.7646999999999999</v>
      </c>
      <c r="EE256" s="7">
        <v>3.85</v>
      </c>
      <c r="EF256" s="7">
        <v>2.3443000000000001</v>
      </c>
      <c r="EG256" s="7">
        <v>2.4388000000000001</v>
      </c>
      <c r="EH256" s="7">
        <v>2.4956999999999998</v>
      </c>
      <c r="EI256" s="7">
        <v>2.5752999999999999</v>
      </c>
      <c r="EJ256" s="7">
        <v>2.7862</v>
      </c>
      <c r="EK256" s="7">
        <v>2.9550000000000001</v>
      </c>
      <c r="EL256" s="7">
        <v>2.9874999999999998</v>
      </c>
      <c r="EM256" s="7">
        <v>0.4</v>
      </c>
      <c r="EN256" s="7">
        <v>4.4000000000000004</v>
      </c>
      <c r="EO256" s="7">
        <v>105.4</v>
      </c>
      <c r="EP256" s="7">
        <v>18.3</v>
      </c>
      <c r="EQ256" s="7">
        <v>8.1</v>
      </c>
      <c r="ER256" s="7">
        <v>24.4</v>
      </c>
      <c r="ES256" s="7">
        <v>15.6</v>
      </c>
      <c r="ET256" s="7">
        <v>8</v>
      </c>
      <c r="EU256" s="7">
        <v>24.4</v>
      </c>
      <c r="EV256" s="7">
        <v>22.8</v>
      </c>
      <c r="EW256" s="7">
        <v>26.6</v>
      </c>
      <c r="EX256" s="7">
        <v>32.099999999999902</v>
      </c>
      <c r="EY256" s="7">
        <v>43.699999999999903</v>
      </c>
      <c r="EZ256" s="7">
        <v>5.3999999999999897</v>
      </c>
      <c r="FA256" s="7">
        <v>21.4</v>
      </c>
      <c r="FB256" s="7">
        <v>8.8000000000000007</v>
      </c>
      <c r="FC256" s="7">
        <v>2.2858000000000001</v>
      </c>
      <c r="FD256" s="7">
        <v>0.44850000000000001</v>
      </c>
      <c r="FE256" s="7">
        <v>3.6187999999999998</v>
      </c>
      <c r="FF256" s="7">
        <v>1.40349999999999</v>
      </c>
      <c r="FG256" s="7">
        <v>379.91187399999899</v>
      </c>
      <c r="FH256" s="7">
        <v>0.97984100000000096</v>
      </c>
      <c r="FI256" s="7">
        <v>186.518889</v>
      </c>
      <c r="FJ256" s="7">
        <v>1.8476859999999899</v>
      </c>
      <c r="FK256" s="7">
        <v>-86.518888999999902</v>
      </c>
      <c r="FL256" s="7">
        <v>-0.86784600000000001</v>
      </c>
      <c r="FM256" s="7">
        <v>3.2136399999999998</v>
      </c>
      <c r="FN256" s="7">
        <v>-0.67575300000000005</v>
      </c>
      <c r="FO256" s="7">
        <v>-0.73454399999999997</v>
      </c>
      <c r="FP256" s="7">
        <v>3.7250909999999902</v>
      </c>
      <c r="FQ256" s="7">
        <v>22387.797876000001</v>
      </c>
      <c r="FR256" s="7">
        <v>267.79999999999899</v>
      </c>
      <c r="FS256" s="7">
        <v>62.1</v>
      </c>
      <c r="FT256" s="7">
        <v>161.4</v>
      </c>
      <c r="FU256" s="7">
        <v>44.3</v>
      </c>
      <c r="FV256" s="7">
        <v>19.600000000000001</v>
      </c>
      <c r="FW256" s="7">
        <v>24.7</v>
      </c>
      <c r="FX256" s="7">
        <v>52.8</v>
      </c>
      <c r="FY256" s="7">
        <v>62.3</v>
      </c>
      <c r="FZ256" s="7">
        <v>12.2</v>
      </c>
      <c r="GA256" s="7">
        <v>15.7</v>
      </c>
    </row>
    <row r="257" spans="1:183" x14ac:dyDescent="0.3">
      <c r="A257" s="6">
        <v>44316</v>
      </c>
      <c r="B257" s="7">
        <v>9.8000000000000007</v>
      </c>
      <c r="C257" s="7">
        <v>3.2</v>
      </c>
      <c r="D257" s="7">
        <v>10.3</v>
      </c>
      <c r="E257" s="7">
        <v>10.3</v>
      </c>
      <c r="F257" s="7">
        <v>8.6</v>
      </c>
      <c r="G257" s="7">
        <v>10.4</v>
      </c>
      <c r="H257" s="7">
        <v>8.4</v>
      </c>
      <c r="I257" s="7">
        <v>11.2</v>
      </c>
      <c r="J257" s="7">
        <v>0.52</v>
      </c>
      <c r="K257" s="7">
        <v>11</v>
      </c>
      <c r="L257" s="7">
        <v>14.17</v>
      </c>
      <c r="M257" s="7">
        <v>17.079999999999998</v>
      </c>
      <c r="N257" s="7">
        <v>14.01</v>
      </c>
      <c r="O257" s="7">
        <v>31.42</v>
      </c>
      <c r="P257" s="7">
        <v>-2.23</v>
      </c>
      <c r="Q257" s="7">
        <v>16.507912000000001</v>
      </c>
      <c r="R257" s="7">
        <v>151.88503900000001</v>
      </c>
      <c r="S257" s="7">
        <v>24.046225</v>
      </c>
      <c r="T257" s="7">
        <v>134.19926899999999</v>
      </c>
      <c r="U257" s="7">
        <v>57</v>
      </c>
      <c r="V257" s="7">
        <v>16</v>
      </c>
      <c r="W257" s="7">
        <v>10.199999999999999</v>
      </c>
      <c r="X257" s="7">
        <v>8.1999999999999993</v>
      </c>
      <c r="Y257" s="7">
        <v>51.1</v>
      </c>
      <c r="Z257" s="7">
        <v>52.2</v>
      </c>
      <c r="AA257" s="7">
        <v>54.9</v>
      </c>
      <c r="AB257" s="7">
        <v>51.9</v>
      </c>
      <c r="AC257" s="7">
        <v>56.3</v>
      </c>
      <c r="AD257" s="7">
        <v>15.446672</v>
      </c>
      <c r="AE257" s="7">
        <v>19.899999999999999</v>
      </c>
      <c r="AF257" s="7">
        <v>19.899999999999999</v>
      </c>
      <c r="AG257" s="7">
        <v>29.4</v>
      </c>
      <c r="AH257" s="7">
        <v>10.4</v>
      </c>
      <c r="AI257" s="7">
        <v>66</v>
      </c>
      <c r="AJ257" s="7">
        <v>24.2</v>
      </c>
      <c r="AK257" s="7">
        <v>4.5999999999999996</v>
      </c>
      <c r="AL257" s="7">
        <v>6.9</v>
      </c>
      <c r="AM257" s="7">
        <v>-0.2</v>
      </c>
      <c r="AN257" s="7">
        <v>17.600000000000001</v>
      </c>
      <c r="AO257" s="7">
        <v>51.6</v>
      </c>
      <c r="AP257" s="7">
        <v>24.8</v>
      </c>
      <c r="AQ257" s="7">
        <v>9</v>
      </c>
      <c r="AR257" s="7">
        <v>13.4</v>
      </c>
      <c r="AS257" s="7">
        <v>35.5</v>
      </c>
      <c r="AT257" s="7">
        <v>21.7</v>
      </c>
      <c r="AU257" s="7">
        <v>18.7</v>
      </c>
      <c r="AV257" s="7">
        <v>27.98</v>
      </c>
      <c r="AW257" s="7">
        <v>2.52</v>
      </c>
      <c r="AX257" s="7">
        <v>29.38</v>
      </c>
      <c r="AY257" s="7">
        <v>68.099999999999994</v>
      </c>
      <c r="AZ257" s="7">
        <v>33.299999999999997</v>
      </c>
      <c r="BA257" s="7">
        <v>13</v>
      </c>
      <c r="BB257" s="7">
        <v>23.8</v>
      </c>
      <c r="BC257" s="7">
        <v>14.4</v>
      </c>
      <c r="BD257" s="7">
        <v>35.5</v>
      </c>
      <c r="BE257" s="7">
        <v>10.6</v>
      </c>
      <c r="BF257" s="7">
        <v>19.8</v>
      </c>
      <c r="BG257" s="7">
        <v>13.8</v>
      </c>
      <c r="BH257" s="7">
        <v>6.2</v>
      </c>
      <c r="BI257" s="7">
        <v>19.3</v>
      </c>
      <c r="BJ257" s="7">
        <v>21.2</v>
      </c>
      <c r="BK257" s="7">
        <v>18.100000000000001</v>
      </c>
      <c r="BL257" s="7">
        <v>14.8</v>
      </c>
      <c r="BM257" s="7">
        <v>15.6</v>
      </c>
      <c r="BN257" s="7">
        <v>20.7</v>
      </c>
      <c r="BO257" s="7">
        <v>22.1</v>
      </c>
      <c r="BP257" s="7">
        <v>37.700000000000003</v>
      </c>
      <c r="BQ257" s="7">
        <v>22.7</v>
      </c>
      <c r="BR257" s="7">
        <v>16.91</v>
      </c>
      <c r="BS257" s="7">
        <v>4.0999999999999996</v>
      </c>
      <c r="BT257" s="7">
        <v>14.4</v>
      </c>
      <c r="BU257" s="7">
        <v>13.4</v>
      </c>
      <c r="BV257" s="7">
        <v>39.549999999999997</v>
      </c>
      <c r="BW257" s="7">
        <v>1.82</v>
      </c>
      <c r="BX257" s="7">
        <v>21.6</v>
      </c>
      <c r="BY257" s="7">
        <v>24.4</v>
      </c>
      <c r="BZ257" s="7">
        <v>10.8</v>
      </c>
      <c r="CA257" s="7">
        <v>9.5</v>
      </c>
      <c r="CB257" s="7">
        <v>17.899999999999999</v>
      </c>
      <c r="CC257" s="7">
        <v>21.6</v>
      </c>
      <c r="CD257" s="7">
        <v>4.8</v>
      </c>
      <c r="CE257" s="7">
        <v>-29.2</v>
      </c>
      <c r="CF257" s="7">
        <v>14.2</v>
      </c>
      <c r="CG257" s="7">
        <v>101.29</v>
      </c>
      <c r="CH257" s="7">
        <v>35.200000000000003</v>
      </c>
      <c r="CI257" s="7">
        <v>12.8</v>
      </c>
      <c r="CJ257" s="7">
        <v>10.5</v>
      </c>
      <c r="CK257" s="7">
        <v>17.899999999999999</v>
      </c>
      <c r="CL257" s="7">
        <v>48.1</v>
      </c>
      <c r="CM257" s="7">
        <v>51.1</v>
      </c>
      <c r="CN257" s="7">
        <v>20</v>
      </c>
      <c r="CO257" s="7">
        <v>16.3</v>
      </c>
      <c r="CP257" s="7">
        <v>42</v>
      </c>
      <c r="CQ257" s="7">
        <v>72.099999999999994</v>
      </c>
      <c r="CR257" s="7">
        <v>4.4000000000000004</v>
      </c>
      <c r="CS257" s="7">
        <v>3.4</v>
      </c>
      <c r="CT257" s="7">
        <v>11.3</v>
      </c>
      <c r="CU257" s="7">
        <v>3.4</v>
      </c>
      <c r="CV257" s="7">
        <v>2.5</v>
      </c>
      <c r="CW257" s="7">
        <v>17.7</v>
      </c>
      <c r="CX257" s="7">
        <v>17.600000000000001</v>
      </c>
      <c r="CY257" s="7">
        <v>17.8</v>
      </c>
      <c r="CZ257" s="7">
        <v>15.1</v>
      </c>
      <c r="DA257" s="7">
        <v>46.4</v>
      </c>
      <c r="DB257" s="7">
        <v>18.5</v>
      </c>
      <c r="DC257" s="7">
        <v>16.399999999999999</v>
      </c>
      <c r="DD257" s="7">
        <v>60.3</v>
      </c>
      <c r="DE257" s="7">
        <v>15.8</v>
      </c>
      <c r="DF257" s="9">
        <f>2/3*DF256+1/3*DF259</f>
        <v>11.933333333333334</v>
      </c>
      <c r="DG257" s="9">
        <f>2/3*DG256+1/3*DG259</f>
        <v>16.033333333333331</v>
      </c>
      <c r="DH257" s="7">
        <v>8.6300000000000008</v>
      </c>
      <c r="DI257" s="7">
        <v>16.100000000000001</v>
      </c>
      <c r="DJ257" s="7">
        <v>-9.1999999999999993</v>
      </c>
      <c r="DK257" s="7">
        <v>38.700000000000003</v>
      </c>
      <c r="DL257" s="7">
        <v>-347.73119300000002</v>
      </c>
      <c r="DM257" s="7">
        <v>31981.8</v>
      </c>
      <c r="DN257" s="7">
        <v>5.3</v>
      </c>
      <c r="DO257" s="7">
        <v>6.2</v>
      </c>
      <c r="DP257" s="7">
        <v>8.1</v>
      </c>
      <c r="DQ257" s="7">
        <v>12.3</v>
      </c>
      <c r="DR257" s="7">
        <v>-13.53</v>
      </c>
      <c r="DS257" s="7">
        <v>-84.84</v>
      </c>
      <c r="DT257" s="7">
        <v>15.97</v>
      </c>
      <c r="DU257" s="7">
        <v>-20.78</v>
      </c>
      <c r="DV257" s="7">
        <v>-21.03</v>
      </c>
      <c r="DW257" s="7">
        <v>-157.1</v>
      </c>
      <c r="DX257" s="7">
        <v>-130.38999999999999</v>
      </c>
      <c r="DY257" s="7">
        <v>992.06</v>
      </c>
      <c r="DZ257" s="7">
        <v>11.7</v>
      </c>
      <c r="EA257" s="7">
        <v>2.2000000000000002</v>
      </c>
      <c r="EB257" s="7">
        <v>2.2850000000000001</v>
      </c>
      <c r="EC257" s="7">
        <v>2.4272999999999998</v>
      </c>
      <c r="ED257" s="7">
        <v>2.6573000000000002</v>
      </c>
      <c r="EE257" s="7">
        <v>3.85</v>
      </c>
      <c r="EF257" s="7">
        <v>2.29</v>
      </c>
      <c r="EG257" s="7">
        <v>2.3491</v>
      </c>
      <c r="EH257" s="7">
        <v>2.4224000000000001</v>
      </c>
      <c r="EI257" s="7">
        <v>2.5198999999999998</v>
      </c>
      <c r="EJ257" s="7">
        <v>2.7532999999999999</v>
      </c>
      <c r="EK257" s="7">
        <v>2.9203000000000001</v>
      </c>
      <c r="EL257" s="7">
        <v>2.9308999999999998</v>
      </c>
      <c r="EM257" s="7">
        <v>0.9</v>
      </c>
      <c r="EN257" s="7">
        <v>6.8</v>
      </c>
      <c r="EO257" s="7">
        <v>107.5</v>
      </c>
      <c r="EP257" s="7">
        <v>14.8333333333333</v>
      </c>
      <c r="EQ257" s="7">
        <v>7.93333333333333</v>
      </c>
      <c r="ER257" s="7">
        <v>18.766666666666602</v>
      </c>
      <c r="ES257" s="7">
        <v>13.1666666666666</v>
      </c>
      <c r="ET257" s="7">
        <v>7.8333333333333304</v>
      </c>
      <c r="EU257" s="7">
        <v>19.2</v>
      </c>
      <c r="EV257" s="7">
        <v>15.8</v>
      </c>
      <c r="EW257" s="7">
        <v>20.933333333333302</v>
      </c>
      <c r="EX257" s="7">
        <v>25.633333333333301</v>
      </c>
      <c r="EY257" s="7">
        <v>34.8333333333333</v>
      </c>
      <c r="EZ257" s="7">
        <v>4.9666666666666597</v>
      </c>
      <c r="FA257" s="7">
        <v>16.633333333333301</v>
      </c>
      <c r="FB257" s="7">
        <v>7.93333333333333</v>
      </c>
      <c r="FC257" s="7">
        <v>2.3783666666666599</v>
      </c>
      <c r="FD257" s="7">
        <v>0.65013333333333301</v>
      </c>
      <c r="FE257" s="7">
        <v>3.6659666666666602</v>
      </c>
      <c r="FF257" s="7">
        <v>1.4802</v>
      </c>
      <c r="FG257" s="7">
        <v>519.54070366666599</v>
      </c>
      <c r="FH257" s="7">
        <v>1.2617413333333301</v>
      </c>
      <c r="FI257" s="7">
        <v>143.33880866666601</v>
      </c>
      <c r="FJ257" s="7">
        <v>1.5807086666666601</v>
      </c>
      <c r="FK257" s="7">
        <v>-43.338808666666601</v>
      </c>
      <c r="FL257" s="7">
        <v>-0.31896833333333302</v>
      </c>
      <c r="FM257" s="7">
        <v>3.0042996666666602</v>
      </c>
      <c r="FN257" s="7">
        <v>-0.667543</v>
      </c>
      <c r="FO257" s="7">
        <v>-0.82503266666666697</v>
      </c>
      <c r="FP257" s="7">
        <v>3.173349</v>
      </c>
      <c r="FQ257" s="7">
        <v>22097.913860000001</v>
      </c>
      <c r="FR257" s="7">
        <v>267</v>
      </c>
      <c r="FS257" s="7">
        <v>62.066666666666599</v>
      </c>
      <c r="FT257" s="7">
        <v>160.53333333333299</v>
      </c>
      <c r="FU257" s="7">
        <v>44.4</v>
      </c>
      <c r="FV257" s="7">
        <v>19.533333333333299</v>
      </c>
      <c r="FW257" s="7">
        <v>24.8666666666666</v>
      </c>
      <c r="FX257" s="7">
        <v>52.3</v>
      </c>
      <c r="FY257" s="7">
        <v>62.1</v>
      </c>
      <c r="FZ257" s="7">
        <v>11.9333333333333</v>
      </c>
      <c r="GA257" s="7">
        <v>16.033333333333299</v>
      </c>
    </row>
    <row r="258" spans="1:183" x14ac:dyDescent="0.3">
      <c r="A258" s="6">
        <v>44347</v>
      </c>
      <c r="B258" s="7">
        <v>8.8000000000000007</v>
      </c>
      <c r="C258" s="7">
        <v>3.2</v>
      </c>
      <c r="D258" s="7">
        <v>9</v>
      </c>
      <c r="E258" s="7">
        <v>11</v>
      </c>
      <c r="F258" s="7">
        <v>7.7</v>
      </c>
      <c r="G258" s="7">
        <v>8.9</v>
      </c>
      <c r="H258" s="7">
        <v>8.5</v>
      </c>
      <c r="I258" s="7">
        <v>9.1</v>
      </c>
      <c r="J258" s="7">
        <v>0.45</v>
      </c>
      <c r="K258" s="7">
        <v>7.9</v>
      </c>
      <c r="L258" s="7">
        <v>13.47</v>
      </c>
      <c r="M258" s="7">
        <v>14.66</v>
      </c>
      <c r="N258" s="7">
        <v>12.68</v>
      </c>
      <c r="O258" s="7">
        <v>24.06</v>
      </c>
      <c r="P258" s="7">
        <v>5.64</v>
      </c>
      <c r="Q258" s="7">
        <v>9.6710779999999996</v>
      </c>
      <c r="R258" s="7">
        <v>87.655128000000005</v>
      </c>
      <c r="S258" s="7">
        <v>11.782138</v>
      </c>
      <c r="T258" s="7">
        <v>93.616046999999995</v>
      </c>
      <c r="U258" s="7">
        <v>36.4</v>
      </c>
      <c r="V258" s="7">
        <v>14.1</v>
      </c>
      <c r="W258" s="7">
        <v>12.5</v>
      </c>
      <c r="X258" s="7">
        <v>10.199999999999999</v>
      </c>
      <c r="Y258" s="7">
        <v>51</v>
      </c>
      <c r="Z258" s="7">
        <v>52.7</v>
      </c>
      <c r="AA258" s="7">
        <v>55.2</v>
      </c>
      <c r="AB258" s="7">
        <v>52</v>
      </c>
      <c r="AC258" s="7">
        <v>55.1</v>
      </c>
      <c r="AD258" s="7">
        <v>13.267474999999999</v>
      </c>
      <c r="AE258" s="7">
        <v>15.4</v>
      </c>
      <c r="AF258" s="7">
        <v>15.3</v>
      </c>
      <c r="AG258" s="7">
        <v>24.6</v>
      </c>
      <c r="AH258" s="7">
        <v>10</v>
      </c>
      <c r="AI258" s="7">
        <v>51.8</v>
      </c>
      <c r="AJ258" s="7">
        <v>20.5</v>
      </c>
      <c r="AK258" s="7">
        <v>1.4</v>
      </c>
      <c r="AL258" s="7">
        <v>7</v>
      </c>
      <c r="AM258" s="7">
        <v>0.6</v>
      </c>
      <c r="AN258" s="7">
        <v>15.2</v>
      </c>
      <c r="AO258" s="7">
        <v>42.8</v>
      </c>
      <c r="AP258" s="7">
        <v>19.899999999999999</v>
      </c>
      <c r="AQ258" s="7">
        <v>-0.5</v>
      </c>
      <c r="AR258" s="7">
        <v>12.4</v>
      </c>
      <c r="AS258" s="7">
        <v>28.7</v>
      </c>
      <c r="AT258" s="7">
        <v>18.100000000000001</v>
      </c>
      <c r="AU258" s="7">
        <v>13.8</v>
      </c>
      <c r="AV258" s="7">
        <v>28.01</v>
      </c>
      <c r="AW258" s="7">
        <v>2.56</v>
      </c>
      <c r="AX258" s="7">
        <v>29.69</v>
      </c>
      <c r="AY258" s="7">
        <v>67.75</v>
      </c>
      <c r="AZ258" s="7">
        <v>26.7</v>
      </c>
      <c r="BA258" s="7">
        <v>13.9</v>
      </c>
      <c r="BB258" s="7">
        <v>20.399999999999999</v>
      </c>
      <c r="BC258" s="7">
        <v>7.3</v>
      </c>
      <c r="BD258" s="7">
        <v>41.2</v>
      </c>
      <c r="BE258" s="7">
        <v>6.1</v>
      </c>
      <c r="BF258" s="7">
        <v>12.1</v>
      </c>
      <c r="BG258" s="7">
        <v>14.3</v>
      </c>
      <c r="BH258" s="7">
        <v>-5</v>
      </c>
      <c r="BI258" s="7">
        <v>37.1</v>
      </c>
      <c r="BJ258" s="7">
        <v>18.399999999999999</v>
      </c>
      <c r="BK258" s="7">
        <v>14.8</v>
      </c>
      <c r="BL258" s="7">
        <v>14.8</v>
      </c>
      <c r="BM258" s="7">
        <v>10.199999999999999</v>
      </c>
      <c r="BN258" s="7">
        <v>9.3000000000000007</v>
      </c>
      <c r="BO258" s="7">
        <v>17.8</v>
      </c>
      <c r="BP258" s="7">
        <v>34.700000000000003</v>
      </c>
      <c r="BQ258" s="7">
        <v>17.2</v>
      </c>
      <c r="BR258" s="7">
        <v>10.36</v>
      </c>
      <c r="BS258" s="7">
        <v>-4.3</v>
      </c>
      <c r="BT258" s="7">
        <v>9</v>
      </c>
      <c r="BU258" s="7">
        <v>13.2</v>
      </c>
      <c r="BV258" s="7">
        <v>27.36</v>
      </c>
      <c r="BW258" s="7">
        <v>3.94</v>
      </c>
      <c r="BX258" s="7">
        <v>18.3</v>
      </c>
      <c r="BY258" s="7">
        <v>20.7</v>
      </c>
      <c r="BZ258" s="7">
        <v>6.2</v>
      </c>
      <c r="CA258" s="7">
        <v>6.1</v>
      </c>
      <c r="CB258" s="7">
        <v>17.8</v>
      </c>
      <c r="CC258" s="7">
        <v>18.3</v>
      </c>
      <c r="CD258" s="7">
        <v>-7.5</v>
      </c>
      <c r="CE258" s="7">
        <v>-20.5</v>
      </c>
      <c r="CF258" s="7">
        <v>14.4</v>
      </c>
      <c r="CG258" s="7">
        <v>101.18</v>
      </c>
      <c r="CH258" s="7">
        <v>29.9</v>
      </c>
      <c r="CI258" s="7">
        <v>6.9</v>
      </c>
      <c r="CJ258" s="7">
        <v>10.1</v>
      </c>
      <c r="CK258" s="7">
        <v>16.399999999999999</v>
      </c>
      <c r="CL258" s="7">
        <v>36.299999999999997</v>
      </c>
      <c r="CM258" s="7">
        <v>39</v>
      </c>
      <c r="CN258" s="7">
        <v>10.5</v>
      </c>
      <c r="CO258" s="7">
        <v>8.1999999999999993</v>
      </c>
      <c r="CP258" s="7">
        <v>28.7</v>
      </c>
      <c r="CQ258" s="7">
        <v>55.8</v>
      </c>
      <c r="CR258" s="7">
        <v>4.5</v>
      </c>
      <c r="CS258" s="7">
        <v>3.5</v>
      </c>
      <c r="CT258" s="7">
        <v>10.8</v>
      </c>
      <c r="CU258" s="7">
        <v>3.5</v>
      </c>
      <c r="CV258" s="7">
        <v>2.6</v>
      </c>
      <c r="CW258" s="7">
        <v>12.4</v>
      </c>
      <c r="CX258" s="7">
        <v>12.3</v>
      </c>
      <c r="CY258" s="7">
        <v>13.2</v>
      </c>
      <c r="CZ258" s="7">
        <v>10.9</v>
      </c>
      <c r="DA258" s="7">
        <v>26.6</v>
      </c>
      <c r="DB258" s="7">
        <v>12.7</v>
      </c>
      <c r="DC258" s="7">
        <v>11.1</v>
      </c>
      <c r="DD258" s="7">
        <v>40.799999999999997</v>
      </c>
      <c r="DE258" s="7">
        <v>10.1</v>
      </c>
      <c r="DF258" s="9">
        <f>1/3*DF256+2/3*DF259</f>
        <v>11.666666666666666</v>
      </c>
      <c r="DG258" s="9">
        <f>1/3*DG256+2/3*DG259</f>
        <v>16.366666666666667</v>
      </c>
      <c r="DH258" s="7">
        <v>-3.06</v>
      </c>
      <c r="DI258" s="7">
        <v>6.3</v>
      </c>
      <c r="DJ258" s="7">
        <v>-29.93</v>
      </c>
      <c r="DK258" s="7">
        <v>38.51</v>
      </c>
      <c r="DL258" s="7">
        <v>-655.71781499999997</v>
      </c>
      <c r="DM258" s="7">
        <v>32218.03</v>
      </c>
      <c r="DN258" s="7">
        <v>5.6</v>
      </c>
      <c r="DO258" s="7">
        <v>6.1</v>
      </c>
      <c r="DP258" s="7">
        <v>8.3000000000000007</v>
      </c>
      <c r="DQ258" s="7">
        <v>12.2</v>
      </c>
      <c r="DR258" s="7">
        <v>1.35</v>
      </c>
      <c r="DS258" s="7">
        <v>-47.86</v>
      </c>
      <c r="DT258" s="7">
        <v>9.9</v>
      </c>
      <c r="DU258" s="7">
        <v>-11.51</v>
      </c>
      <c r="DV258" s="7">
        <v>-4.75</v>
      </c>
      <c r="DW258" s="7">
        <v>10.82</v>
      </c>
      <c r="DX258" s="7">
        <v>-115.4</v>
      </c>
      <c r="DY258" s="7">
        <v>-29.34</v>
      </c>
      <c r="DZ258" s="7">
        <v>11</v>
      </c>
      <c r="EA258" s="7">
        <v>2.2000000000000002</v>
      </c>
      <c r="EB258" s="7">
        <v>2.2269999999999999</v>
      </c>
      <c r="EC258" s="7">
        <v>2.2250000000000001</v>
      </c>
      <c r="ED258" s="7">
        <v>2.6456</v>
      </c>
      <c r="EE258" s="7">
        <v>3.85</v>
      </c>
      <c r="EF258" s="7">
        <v>2.2999999999999998</v>
      </c>
      <c r="EG258" s="7">
        <v>2.37</v>
      </c>
      <c r="EH258" s="7">
        <v>2.4087999999999998</v>
      </c>
      <c r="EI258" s="7">
        <v>2.4925000000000002</v>
      </c>
      <c r="EJ258" s="7">
        <v>2.7075</v>
      </c>
      <c r="EK258" s="7">
        <v>2.8843000000000001</v>
      </c>
      <c r="EL258" s="7">
        <v>2.8757999999999999</v>
      </c>
      <c r="EM258" s="7">
        <v>1.3</v>
      </c>
      <c r="EN258" s="7">
        <v>9</v>
      </c>
      <c r="EO258" s="7">
        <v>109.1</v>
      </c>
      <c r="EP258" s="7">
        <v>11.3666666666666</v>
      </c>
      <c r="EQ258" s="7">
        <v>7.7666666666666604</v>
      </c>
      <c r="ER258" s="7">
        <v>13.133333333333301</v>
      </c>
      <c r="ES258" s="7">
        <v>10.733333333333301</v>
      </c>
      <c r="ET258" s="7">
        <v>7.6666666666666599</v>
      </c>
      <c r="EU258" s="7">
        <v>14</v>
      </c>
      <c r="EV258" s="7">
        <v>8.8000000000000007</v>
      </c>
      <c r="EW258" s="7">
        <v>15.2666666666666</v>
      </c>
      <c r="EX258" s="7">
        <v>19.1666666666666</v>
      </c>
      <c r="EY258" s="7">
        <v>25.966666666666601</v>
      </c>
      <c r="EZ258" s="7">
        <v>4.5333333333333297</v>
      </c>
      <c r="FA258" s="7">
        <v>11.8666666666666</v>
      </c>
      <c r="FB258" s="7">
        <v>7.0666666666666602</v>
      </c>
      <c r="FC258" s="7">
        <v>2.4709333333333299</v>
      </c>
      <c r="FD258" s="7">
        <v>0.85176666666666601</v>
      </c>
      <c r="FE258" s="7">
        <v>3.7131333333333298</v>
      </c>
      <c r="FF258" s="7">
        <v>1.5569</v>
      </c>
      <c r="FG258" s="7">
        <v>659.16953333333299</v>
      </c>
      <c r="FH258" s="7">
        <v>1.5436416666666599</v>
      </c>
      <c r="FI258" s="7">
        <v>100.158728333333</v>
      </c>
      <c r="FJ258" s="7">
        <v>1.31373133333333</v>
      </c>
      <c r="FK258" s="7">
        <v>-0.158728333333329</v>
      </c>
      <c r="FL258" s="7">
        <v>0.22990933333333399</v>
      </c>
      <c r="FM258" s="7">
        <v>2.7949593333333298</v>
      </c>
      <c r="FN258" s="7">
        <v>-0.65933299999999995</v>
      </c>
      <c r="FO258" s="7">
        <v>-0.91552133333333396</v>
      </c>
      <c r="FP258" s="7">
        <v>2.621607</v>
      </c>
      <c r="FQ258" s="7">
        <v>21808.029844000001</v>
      </c>
      <c r="FR258" s="7">
        <v>266.2</v>
      </c>
      <c r="FS258" s="7">
        <v>62.033333333333303</v>
      </c>
      <c r="FT258" s="7">
        <v>159.666666666666</v>
      </c>
      <c r="FU258" s="7">
        <v>44.5</v>
      </c>
      <c r="FV258" s="7">
        <v>19.466666666666601</v>
      </c>
      <c r="FW258" s="7">
        <v>25.033333333333299</v>
      </c>
      <c r="FX258" s="7">
        <v>51.8</v>
      </c>
      <c r="FY258" s="7">
        <v>61.9</v>
      </c>
      <c r="FZ258" s="7">
        <v>11.6666666666666</v>
      </c>
      <c r="GA258" s="7">
        <v>16.3666666666666</v>
      </c>
    </row>
    <row r="259" spans="1:183" x14ac:dyDescent="0.3">
      <c r="A259" s="6">
        <v>44377</v>
      </c>
      <c r="B259" s="7">
        <v>8.3000000000000007</v>
      </c>
      <c r="C259" s="7">
        <v>0.7</v>
      </c>
      <c r="D259" s="7">
        <v>8.6999999999999993</v>
      </c>
      <c r="E259" s="7">
        <v>11.6</v>
      </c>
      <c r="F259" s="7">
        <v>5.4</v>
      </c>
      <c r="G259" s="7">
        <v>9</v>
      </c>
      <c r="H259" s="7">
        <v>6.4</v>
      </c>
      <c r="I259" s="7">
        <v>10.199999999999999</v>
      </c>
      <c r="J259" s="7">
        <v>0.48</v>
      </c>
      <c r="K259" s="7">
        <v>7.4</v>
      </c>
      <c r="L259" s="7">
        <v>10.75</v>
      </c>
      <c r="M259" s="7">
        <v>16.48</v>
      </c>
      <c r="N259" s="7">
        <v>9.5</v>
      </c>
      <c r="O259" s="7">
        <v>18.22</v>
      </c>
      <c r="P259" s="7">
        <v>7.52</v>
      </c>
      <c r="Q259" s="7">
        <v>0.21043600000000001</v>
      </c>
      <c r="R259" s="7">
        <v>48.334119000000001</v>
      </c>
      <c r="S259" s="7">
        <v>0.85967000000000005</v>
      </c>
      <c r="T259" s="7">
        <v>52.846459000000003</v>
      </c>
      <c r="U259" s="7">
        <v>20</v>
      </c>
      <c r="V259" s="7">
        <v>13.1</v>
      </c>
      <c r="W259" s="7">
        <v>14</v>
      </c>
      <c r="X259" s="7">
        <v>11.3</v>
      </c>
      <c r="Y259" s="7">
        <v>50.9</v>
      </c>
      <c r="Z259" s="7">
        <v>51.9</v>
      </c>
      <c r="AA259" s="7">
        <v>53.5</v>
      </c>
      <c r="AB259" s="7">
        <v>51.3</v>
      </c>
      <c r="AC259" s="7">
        <v>50.3</v>
      </c>
      <c r="AD259" s="7">
        <v>9.5408950000000008</v>
      </c>
      <c r="AE259" s="7">
        <v>12.6</v>
      </c>
      <c r="AF259" s="7">
        <v>12.4</v>
      </c>
      <c r="AG259" s="7">
        <v>19.899999999999999</v>
      </c>
      <c r="AH259" s="7">
        <v>9.3000000000000007</v>
      </c>
      <c r="AI259" s="7">
        <v>42.1</v>
      </c>
      <c r="AJ259" s="7">
        <v>16.8</v>
      </c>
      <c r="AK259" s="7">
        <v>1.1000000000000001</v>
      </c>
      <c r="AL259" s="7">
        <v>4.8</v>
      </c>
      <c r="AM259" s="7">
        <v>2.5</v>
      </c>
      <c r="AN259" s="7">
        <v>13.5</v>
      </c>
      <c r="AO259" s="7">
        <v>32.9</v>
      </c>
      <c r="AP259" s="7">
        <v>17.600000000000001</v>
      </c>
      <c r="AQ259" s="7">
        <v>-0.8</v>
      </c>
      <c r="AR259" s="7">
        <v>6.5</v>
      </c>
      <c r="AS259" s="7">
        <v>21.3</v>
      </c>
      <c r="AT259" s="7">
        <v>16.3</v>
      </c>
      <c r="AU259" s="7">
        <v>10.7</v>
      </c>
      <c r="AV259" s="7">
        <v>28.21</v>
      </c>
      <c r="AW259" s="7">
        <v>2.57</v>
      </c>
      <c r="AX259" s="7">
        <v>29.84</v>
      </c>
      <c r="AY259" s="7">
        <v>67.599999999999994</v>
      </c>
      <c r="AZ259" s="7">
        <v>19.899999999999999</v>
      </c>
      <c r="BA259" s="7">
        <v>11.5</v>
      </c>
      <c r="BB259" s="7">
        <v>19.2</v>
      </c>
      <c r="BC259" s="7">
        <v>3.4</v>
      </c>
      <c r="BD259" s="7">
        <v>24.4</v>
      </c>
      <c r="BE259" s="7">
        <v>1</v>
      </c>
      <c r="BF259" s="7">
        <v>8.6999999999999993</v>
      </c>
      <c r="BG259" s="7">
        <v>11</v>
      </c>
      <c r="BH259" s="7">
        <v>-5.6</v>
      </c>
      <c r="BI259" s="7">
        <v>34</v>
      </c>
      <c r="BJ259" s="7">
        <v>14.7</v>
      </c>
      <c r="BK259" s="7">
        <v>12.5</v>
      </c>
      <c r="BL259" s="7">
        <v>18</v>
      </c>
      <c r="BM259" s="7">
        <v>7.4</v>
      </c>
      <c r="BN259" s="7">
        <v>-4.0999999999999996</v>
      </c>
      <c r="BO259" s="7">
        <v>14.2</v>
      </c>
      <c r="BP259" s="7">
        <v>28.2</v>
      </c>
      <c r="BQ259" s="7">
        <v>10</v>
      </c>
      <c r="BR259" s="7">
        <v>7.15</v>
      </c>
      <c r="BS259" s="7">
        <v>-4.0999999999999996</v>
      </c>
      <c r="BT259" s="7">
        <v>2.7</v>
      </c>
      <c r="BU259" s="7">
        <v>11.5</v>
      </c>
      <c r="BV259" s="7">
        <v>15.91</v>
      </c>
      <c r="BW259" s="7">
        <v>14.09</v>
      </c>
      <c r="BX259" s="7">
        <v>15</v>
      </c>
      <c r="BY259" s="7">
        <v>17</v>
      </c>
      <c r="BZ259" s="7">
        <v>6.7</v>
      </c>
      <c r="CA259" s="7">
        <v>3.5</v>
      </c>
      <c r="CB259" s="7">
        <v>14.3</v>
      </c>
      <c r="CC259" s="7">
        <v>15</v>
      </c>
      <c r="CD259" s="7">
        <v>-11.8</v>
      </c>
      <c r="CE259" s="7">
        <v>-5.7</v>
      </c>
      <c r="CF259" s="7">
        <v>6.3</v>
      </c>
      <c r="CG259" s="7">
        <v>101.06</v>
      </c>
      <c r="CH259" s="7">
        <v>23.5</v>
      </c>
      <c r="CI259" s="7">
        <v>3.8</v>
      </c>
      <c r="CJ259" s="7">
        <v>10.199999999999999</v>
      </c>
      <c r="CK259" s="7">
        <v>25.7</v>
      </c>
      <c r="CL259" s="7">
        <v>27.7</v>
      </c>
      <c r="CM259" s="7">
        <v>29.4</v>
      </c>
      <c r="CN259" s="7">
        <v>10</v>
      </c>
      <c r="CO259" s="7">
        <v>5.7</v>
      </c>
      <c r="CP259" s="7">
        <v>20.7</v>
      </c>
      <c r="CQ259" s="7">
        <v>41.4</v>
      </c>
      <c r="CR259" s="7">
        <v>4.3</v>
      </c>
      <c r="CS259" s="7">
        <v>3.5</v>
      </c>
      <c r="CT259" s="7">
        <v>10.5</v>
      </c>
      <c r="CU259" s="7">
        <v>3.5</v>
      </c>
      <c r="CV259" s="7">
        <v>2.6</v>
      </c>
      <c r="CW259" s="7">
        <v>12.1</v>
      </c>
      <c r="CX259" s="7">
        <v>12</v>
      </c>
      <c r="CY259" s="7">
        <v>12.5</v>
      </c>
      <c r="CZ259" s="7">
        <v>11.2</v>
      </c>
      <c r="DA259" s="7">
        <v>20.2</v>
      </c>
      <c r="DB259" s="7">
        <v>13.2</v>
      </c>
      <c r="DC259" s="7">
        <v>12.3</v>
      </c>
      <c r="DD259" s="7">
        <v>28.6</v>
      </c>
      <c r="DE259" s="7">
        <v>9.8000000000000007</v>
      </c>
      <c r="DF259" s="7">
        <v>11.4</v>
      </c>
      <c r="DG259" s="7">
        <v>16.7</v>
      </c>
      <c r="DH259" s="7">
        <v>-12.44</v>
      </c>
      <c r="DI259" s="7">
        <v>4.5</v>
      </c>
      <c r="DJ259" s="7">
        <v>12</v>
      </c>
      <c r="DK259" s="7">
        <v>37.729999999999997</v>
      </c>
      <c r="DL259" s="7">
        <v>-397.06050599999998</v>
      </c>
      <c r="DM259" s="7">
        <v>32140.1</v>
      </c>
      <c r="DN259" s="7">
        <v>6.2</v>
      </c>
      <c r="DO259" s="7">
        <v>5.5</v>
      </c>
      <c r="DP259" s="7">
        <v>8.6</v>
      </c>
      <c r="DQ259" s="7">
        <v>12.3</v>
      </c>
      <c r="DR259" s="7">
        <v>17.13</v>
      </c>
      <c r="DS259" s="7">
        <v>74.64</v>
      </c>
      <c r="DT259" s="7">
        <v>-1.27</v>
      </c>
      <c r="DU259" s="7">
        <v>-11.51</v>
      </c>
      <c r="DV259" s="7">
        <v>57.26</v>
      </c>
      <c r="DW259" s="7">
        <v>33.1</v>
      </c>
      <c r="DX259" s="7">
        <v>71.13</v>
      </c>
      <c r="DY259" s="7">
        <v>-34.409999999999997</v>
      </c>
      <c r="DZ259" s="7">
        <v>11</v>
      </c>
      <c r="EA259" s="7">
        <v>2.2000000000000002</v>
      </c>
      <c r="EB259" s="7">
        <v>2.177</v>
      </c>
      <c r="EC259" s="7">
        <v>2.5081000000000002</v>
      </c>
      <c r="ED259" s="7">
        <v>2.6888999999999998</v>
      </c>
      <c r="EE259" s="7">
        <v>3.85</v>
      </c>
      <c r="EF259" s="7">
        <v>2.3858999999999999</v>
      </c>
      <c r="EG259" s="7">
        <v>2.4264000000000001</v>
      </c>
      <c r="EH259" s="7">
        <v>2.4415</v>
      </c>
      <c r="EI259" s="7">
        <v>2.5070999999999999</v>
      </c>
      <c r="EJ259" s="7">
        <v>2.7338</v>
      </c>
      <c r="EK259" s="7">
        <v>2.9030999999999998</v>
      </c>
      <c r="EL259" s="7">
        <v>2.8250000000000002</v>
      </c>
      <c r="EM259" s="7">
        <v>1.1000000000000001</v>
      </c>
      <c r="EN259" s="7">
        <v>8.8000000000000007</v>
      </c>
      <c r="EO259" s="7">
        <v>108.1</v>
      </c>
      <c r="EP259" s="7">
        <v>7.8999999999999897</v>
      </c>
      <c r="EQ259" s="7">
        <v>7.5999999999999899</v>
      </c>
      <c r="ER259" s="7">
        <v>7.5</v>
      </c>
      <c r="ES259" s="7">
        <v>8.3000000000000007</v>
      </c>
      <c r="ET259" s="7">
        <v>7.4999999999999902</v>
      </c>
      <c r="EU259" s="7">
        <v>8.8000000000000007</v>
      </c>
      <c r="EV259" s="7">
        <v>1.8</v>
      </c>
      <c r="EW259" s="7">
        <v>9.6</v>
      </c>
      <c r="EX259" s="7">
        <v>12.7</v>
      </c>
      <c r="EY259" s="7">
        <v>17.100000000000001</v>
      </c>
      <c r="EZ259" s="7">
        <v>4.0999999999999996</v>
      </c>
      <c r="FA259" s="7">
        <v>7.1</v>
      </c>
      <c r="FB259" s="7">
        <v>6.1999999999999904</v>
      </c>
      <c r="FC259" s="7">
        <v>2.5634999999999999</v>
      </c>
      <c r="FD259" s="7">
        <v>1.0533999999999899</v>
      </c>
      <c r="FE259" s="7">
        <v>3.7603</v>
      </c>
      <c r="FF259" s="7">
        <v>1.6335999999999999</v>
      </c>
      <c r="FG259" s="7">
        <v>798.79836299999999</v>
      </c>
      <c r="FH259" s="7">
        <v>1.82554199999999</v>
      </c>
      <c r="FI259" s="7">
        <v>56.978648</v>
      </c>
      <c r="FJ259" s="7">
        <v>1.046754</v>
      </c>
      <c r="FK259" s="7">
        <v>43.021352</v>
      </c>
      <c r="FL259" s="7">
        <v>0.77878700000000101</v>
      </c>
      <c r="FM259" s="7">
        <v>2.5856189999999999</v>
      </c>
      <c r="FN259" s="7">
        <v>-0.65112300000000001</v>
      </c>
      <c r="FO259" s="7">
        <v>-1.0060100000000001</v>
      </c>
      <c r="FP259" s="7">
        <v>2.0698650000000001</v>
      </c>
      <c r="FQ259" s="7">
        <v>21518.145828000001</v>
      </c>
      <c r="FR259" s="7">
        <v>265.39999999999998</v>
      </c>
      <c r="FS259" s="7">
        <v>62</v>
      </c>
      <c r="FT259" s="7">
        <v>158.79999999999899</v>
      </c>
      <c r="FU259" s="7">
        <v>44.6</v>
      </c>
      <c r="FV259" s="7">
        <v>19.399999999999899</v>
      </c>
      <c r="FW259" s="7">
        <v>25.2</v>
      </c>
      <c r="FX259" s="7">
        <v>51.3</v>
      </c>
      <c r="FY259" s="7">
        <v>61.7</v>
      </c>
      <c r="FZ259" s="7">
        <v>11.4</v>
      </c>
      <c r="GA259" s="7">
        <v>16.6999999999999</v>
      </c>
    </row>
    <row r="260" spans="1:183" x14ac:dyDescent="0.3">
      <c r="A260" s="6">
        <v>44408</v>
      </c>
      <c r="B260" s="7">
        <v>6.4</v>
      </c>
      <c r="C260" s="7">
        <v>0.6</v>
      </c>
      <c r="D260" s="7">
        <v>6.2</v>
      </c>
      <c r="E260" s="7">
        <v>13.2</v>
      </c>
      <c r="F260" s="7">
        <v>7.2</v>
      </c>
      <c r="G260" s="7">
        <v>7.1</v>
      </c>
      <c r="H260" s="7">
        <v>3.8</v>
      </c>
      <c r="I260" s="7">
        <v>6.1</v>
      </c>
      <c r="J260" s="7">
        <v>0.21</v>
      </c>
      <c r="K260" s="7">
        <v>9.6</v>
      </c>
      <c r="L260" s="7">
        <v>13.68</v>
      </c>
      <c r="M260" s="7">
        <v>20.260000000000002</v>
      </c>
      <c r="N260" s="7">
        <v>10.35</v>
      </c>
      <c r="O260" s="7">
        <v>22.13</v>
      </c>
      <c r="P260" s="7">
        <v>18.670000000000002</v>
      </c>
      <c r="Q260" s="7">
        <v>-7.1839029999999999</v>
      </c>
      <c r="R260" s="7">
        <v>48.755997999999998</v>
      </c>
      <c r="S260" s="7">
        <v>-6.5085769999999998</v>
      </c>
      <c r="T260" s="7">
        <v>70.923266999999996</v>
      </c>
      <c r="U260" s="7">
        <v>16.399999999999999</v>
      </c>
      <c r="V260" s="7">
        <v>13.3</v>
      </c>
      <c r="W260" s="7">
        <v>15.1</v>
      </c>
      <c r="X260" s="7">
        <v>13</v>
      </c>
      <c r="Y260" s="7">
        <v>50.4</v>
      </c>
      <c r="Z260" s="7">
        <v>51</v>
      </c>
      <c r="AA260" s="7">
        <v>53.3</v>
      </c>
      <c r="AB260" s="7">
        <v>50.3</v>
      </c>
      <c r="AC260" s="7">
        <v>54.9</v>
      </c>
      <c r="AD260" s="7">
        <v>7.8384809999999998</v>
      </c>
      <c r="AE260" s="7">
        <v>10.3</v>
      </c>
      <c r="AF260" s="7">
        <v>10.199999999999999</v>
      </c>
      <c r="AG260" s="7">
        <v>17.2</v>
      </c>
      <c r="AH260" s="7">
        <v>8.4</v>
      </c>
      <c r="AI260" s="7">
        <v>39.4</v>
      </c>
      <c r="AJ260" s="7">
        <v>13.1</v>
      </c>
      <c r="AK260" s="7">
        <v>0</v>
      </c>
      <c r="AL260" s="7">
        <v>2.6</v>
      </c>
      <c r="AM260" s="7">
        <v>-5.0999999999999996</v>
      </c>
      <c r="AN260" s="7">
        <v>11.3</v>
      </c>
      <c r="AO260" s="7">
        <v>25</v>
      </c>
      <c r="AP260" s="7">
        <v>14.8</v>
      </c>
      <c r="AQ260" s="7">
        <v>-0.1</v>
      </c>
      <c r="AR260" s="7">
        <v>4.4000000000000004</v>
      </c>
      <c r="AS260" s="7">
        <v>21.8</v>
      </c>
      <c r="AT260" s="7">
        <v>14.4</v>
      </c>
      <c r="AU260" s="7">
        <v>8.1999999999999993</v>
      </c>
      <c r="AV260" s="7">
        <v>28.06</v>
      </c>
      <c r="AW260" s="7">
        <v>2.61</v>
      </c>
      <c r="AX260" s="7">
        <v>30.27</v>
      </c>
      <c r="AY260" s="7">
        <v>67.13</v>
      </c>
      <c r="AZ260" s="7">
        <v>19.7</v>
      </c>
      <c r="BA260" s="7">
        <v>8.9</v>
      </c>
      <c r="BB260" s="7">
        <v>17.3</v>
      </c>
      <c r="BC260" s="7">
        <v>1.7</v>
      </c>
      <c r="BD260" s="7">
        <v>28.3</v>
      </c>
      <c r="BE260" s="7">
        <v>-2.9</v>
      </c>
      <c r="BF260" s="7">
        <v>5.9</v>
      </c>
      <c r="BG260" s="7">
        <v>8.6999999999999993</v>
      </c>
      <c r="BH260" s="7">
        <v>-6</v>
      </c>
      <c r="BI260" s="7">
        <v>32</v>
      </c>
      <c r="BJ260" s="7">
        <v>12.5</v>
      </c>
      <c r="BK260" s="7">
        <v>11.3</v>
      </c>
      <c r="BL260" s="7">
        <v>15.8</v>
      </c>
      <c r="BM260" s="7">
        <v>3.8</v>
      </c>
      <c r="BN260" s="7">
        <v>-6.7</v>
      </c>
      <c r="BO260" s="7">
        <v>12.1</v>
      </c>
      <c r="BP260" s="7">
        <v>24.8</v>
      </c>
      <c r="BQ260" s="7">
        <v>5.2</v>
      </c>
      <c r="BR260" s="7">
        <v>4.1900000000000004</v>
      </c>
      <c r="BS260" s="7">
        <v>-9.3000000000000007</v>
      </c>
      <c r="BT260" s="7">
        <v>0.5</v>
      </c>
      <c r="BU260" s="7">
        <v>10.199999999999999</v>
      </c>
      <c r="BV260" s="7">
        <v>7.85</v>
      </c>
      <c r="BW260" s="7">
        <v>1.48</v>
      </c>
      <c r="BX260" s="7">
        <v>12.7</v>
      </c>
      <c r="BY260" s="7">
        <v>14.9</v>
      </c>
      <c r="BZ260" s="7">
        <v>3.7</v>
      </c>
      <c r="CA260" s="7">
        <v>2</v>
      </c>
      <c r="CB260" s="7">
        <v>10.7</v>
      </c>
      <c r="CC260" s="7">
        <v>12.7</v>
      </c>
      <c r="CD260" s="7">
        <v>-9.3000000000000007</v>
      </c>
      <c r="CE260" s="7">
        <v>-4.8</v>
      </c>
      <c r="CF260" s="7">
        <v>4</v>
      </c>
      <c r="CG260" s="7">
        <v>100.97</v>
      </c>
      <c r="CH260" s="7">
        <v>18.2</v>
      </c>
      <c r="CI260" s="7">
        <v>-0.9</v>
      </c>
      <c r="CJ260" s="7">
        <v>9</v>
      </c>
      <c r="CK260" s="7">
        <v>25.7</v>
      </c>
      <c r="CL260" s="7">
        <v>21.5</v>
      </c>
      <c r="CM260" s="7">
        <v>22.7</v>
      </c>
      <c r="CN260" s="7">
        <v>6.3</v>
      </c>
      <c r="CO260" s="7">
        <v>3.8</v>
      </c>
      <c r="CP260" s="7">
        <v>15.5</v>
      </c>
      <c r="CQ260" s="7">
        <v>32.799999999999997</v>
      </c>
      <c r="CR260" s="7">
        <v>4.0999999999999996</v>
      </c>
      <c r="CS260" s="7">
        <v>3.3</v>
      </c>
      <c r="CT260" s="7">
        <v>10</v>
      </c>
      <c r="CU260" s="7">
        <v>3.5</v>
      </c>
      <c r="CV260" s="7">
        <v>2.2999999999999998</v>
      </c>
      <c r="CW260" s="7">
        <v>8.5</v>
      </c>
      <c r="CX260" s="7">
        <v>8.4</v>
      </c>
      <c r="CY260" s="7">
        <v>8.8000000000000007</v>
      </c>
      <c r="CZ260" s="7">
        <v>7.8</v>
      </c>
      <c r="DA260" s="7">
        <v>14.3</v>
      </c>
      <c r="DB260" s="7">
        <v>8.5</v>
      </c>
      <c r="DC260" s="7">
        <v>7.7</v>
      </c>
      <c r="DD260" s="7">
        <v>20.7</v>
      </c>
      <c r="DE260" s="7">
        <v>6.4</v>
      </c>
      <c r="DF260" s="9">
        <f>2/3*DF259+1/3*DF262</f>
        <v>10.766666666666666</v>
      </c>
      <c r="DG260" s="9">
        <f>2/3*DG259+1/3*DG262</f>
        <v>15.866666666666665</v>
      </c>
      <c r="DH260" s="7">
        <v>-11.91</v>
      </c>
      <c r="DI260" s="7">
        <v>-1.8</v>
      </c>
      <c r="DJ260" s="7">
        <v>-7.49</v>
      </c>
      <c r="DK260" s="7">
        <v>35.25</v>
      </c>
      <c r="DL260" s="7">
        <v>-432.77637299999998</v>
      </c>
      <c r="DM260" s="7">
        <v>32358.9</v>
      </c>
      <c r="DN260" s="7">
        <v>6.1</v>
      </c>
      <c r="DO260" s="7">
        <v>4.9000000000000004</v>
      </c>
      <c r="DP260" s="7">
        <v>8.3000000000000007</v>
      </c>
      <c r="DQ260" s="7">
        <v>12.3</v>
      </c>
      <c r="DR260" s="7">
        <v>8.7899999999999991</v>
      </c>
      <c r="DS260" s="7">
        <v>-62.68</v>
      </c>
      <c r="DT260" s="7">
        <v>-25.96</v>
      </c>
      <c r="DU260" s="7">
        <v>-46.44</v>
      </c>
      <c r="DV260" s="7">
        <v>63.86</v>
      </c>
      <c r="DW260" s="7">
        <v>-1507.22</v>
      </c>
      <c r="DX260" s="7">
        <v>-15.48</v>
      </c>
      <c r="DY260" s="7">
        <v>23.32</v>
      </c>
      <c r="DZ260" s="7">
        <v>10.7</v>
      </c>
      <c r="EA260" s="7">
        <v>2.2000000000000002</v>
      </c>
      <c r="EB260" s="7">
        <v>2.1779999999999999</v>
      </c>
      <c r="EC260" s="7">
        <v>2.2690000000000001</v>
      </c>
      <c r="ED260" s="7">
        <v>2.6747000000000001</v>
      </c>
      <c r="EE260" s="7">
        <v>3.85</v>
      </c>
      <c r="EF260" s="7">
        <v>2.2833999999999999</v>
      </c>
      <c r="EG260" s="7">
        <v>2.3296000000000001</v>
      </c>
      <c r="EH260" s="7">
        <v>2.3353000000000002</v>
      </c>
      <c r="EI260" s="7">
        <v>2.3479000000000001</v>
      </c>
      <c r="EJ260" s="7">
        <v>2.5217999999999998</v>
      </c>
      <c r="EK260" s="7">
        <v>2.7008000000000001</v>
      </c>
      <c r="EL260" s="7">
        <v>2.9983</v>
      </c>
      <c r="EM260" s="7">
        <v>1</v>
      </c>
      <c r="EN260" s="7">
        <v>9</v>
      </c>
      <c r="EO260" s="7">
        <v>107.9</v>
      </c>
      <c r="EP260" s="7">
        <v>6.9</v>
      </c>
      <c r="EQ260" s="7">
        <v>7.43333333333333</v>
      </c>
      <c r="ER260" s="7">
        <v>6.2</v>
      </c>
      <c r="ES260" s="7">
        <v>7.3333333333333304</v>
      </c>
      <c r="ET260" s="7">
        <v>7.36666666666666</v>
      </c>
      <c r="EU260" s="7">
        <v>7.5</v>
      </c>
      <c r="EV260" s="7">
        <v>0.6</v>
      </c>
      <c r="EW260" s="7">
        <v>8.93333333333333</v>
      </c>
      <c r="EX260" s="7">
        <v>10.4333333333333</v>
      </c>
      <c r="EY260" s="7">
        <v>13.3</v>
      </c>
      <c r="EZ260" s="7">
        <v>4.0666666666666602</v>
      </c>
      <c r="FA260" s="7">
        <v>4.2</v>
      </c>
      <c r="FB260" s="7">
        <v>5.86666666666666</v>
      </c>
      <c r="FC260" s="7">
        <v>2.5439666666666598</v>
      </c>
      <c r="FD260" s="7">
        <v>1.0957333333333299</v>
      </c>
      <c r="FE260" s="7">
        <v>3.66566666666666</v>
      </c>
      <c r="FF260" s="7">
        <v>1.6704666666666601</v>
      </c>
      <c r="FG260" s="7">
        <v>896.71399233333295</v>
      </c>
      <c r="FH260" s="7">
        <v>2.0303613333333299</v>
      </c>
      <c r="FI260" s="7">
        <v>63.174407333333299</v>
      </c>
      <c r="FJ260" s="7">
        <v>1.3119876666666599</v>
      </c>
      <c r="FK260" s="7">
        <v>36.825592666666601</v>
      </c>
      <c r="FL260" s="7">
        <v>0.71837300000000004</v>
      </c>
      <c r="FM260" s="7">
        <v>2.7956293333333302</v>
      </c>
      <c r="FN260" s="7">
        <v>-0.660733666666667</v>
      </c>
      <c r="FO260" s="7">
        <v>-0.93556933333333303</v>
      </c>
      <c r="FP260" s="7">
        <v>2.3156096666666599</v>
      </c>
      <c r="FQ260" s="7">
        <v>21225.773583999999</v>
      </c>
      <c r="FR260" s="7">
        <v>265.2</v>
      </c>
      <c r="FS260" s="7">
        <v>62.033333333333303</v>
      </c>
      <c r="FT260" s="7">
        <v>158.266666666666</v>
      </c>
      <c r="FU260" s="7">
        <v>44.9</v>
      </c>
      <c r="FV260" s="7">
        <v>19.5</v>
      </c>
      <c r="FW260" s="7">
        <v>25.4</v>
      </c>
      <c r="FX260" s="7">
        <v>50.6</v>
      </c>
      <c r="FY260" s="7">
        <v>61.766666666666602</v>
      </c>
      <c r="FZ260" s="7">
        <v>10.7666666666666</v>
      </c>
      <c r="GA260" s="7">
        <v>15.8666666666666</v>
      </c>
    </row>
    <row r="261" spans="1:183" x14ac:dyDescent="0.3">
      <c r="A261" s="6">
        <v>44439</v>
      </c>
      <c r="B261" s="7">
        <v>5.3</v>
      </c>
      <c r="C261" s="7">
        <v>2.5</v>
      </c>
      <c r="D261" s="7">
        <v>5.5</v>
      </c>
      <c r="E261" s="7">
        <v>6.3</v>
      </c>
      <c r="F261" s="7">
        <v>4.5999999999999996</v>
      </c>
      <c r="G261" s="7">
        <v>6.1</v>
      </c>
      <c r="H261" s="7">
        <v>3.4</v>
      </c>
      <c r="I261" s="7">
        <v>5.2</v>
      </c>
      <c r="J261" s="7">
        <v>0.3</v>
      </c>
      <c r="K261" s="7">
        <v>0.2</v>
      </c>
      <c r="L261" s="7">
        <v>4.3</v>
      </c>
      <c r="M261" s="7">
        <v>14.43</v>
      </c>
      <c r="N261" s="7">
        <v>0.98</v>
      </c>
      <c r="O261" s="7">
        <v>6.68</v>
      </c>
      <c r="P261" s="7">
        <v>15.26</v>
      </c>
      <c r="Q261" s="7">
        <v>2.8844880000000002</v>
      </c>
      <c r="R261" s="7">
        <v>-38.029232</v>
      </c>
      <c r="S261" s="7">
        <v>4.6806859999999997</v>
      </c>
      <c r="T261" s="7">
        <v>-34.104500999999999</v>
      </c>
      <c r="U261" s="7">
        <v>10.1</v>
      </c>
      <c r="V261" s="7">
        <v>12.1</v>
      </c>
      <c r="W261" s="7">
        <v>16.5</v>
      </c>
      <c r="X261" s="7">
        <v>14.2</v>
      </c>
      <c r="Y261" s="7">
        <v>50.1</v>
      </c>
      <c r="Z261" s="7">
        <v>50.9</v>
      </c>
      <c r="AA261" s="7">
        <v>47.5</v>
      </c>
      <c r="AB261" s="7">
        <v>49.2</v>
      </c>
      <c r="AC261" s="7">
        <v>46.7</v>
      </c>
      <c r="AD261" s="7">
        <v>6.4302760000000001</v>
      </c>
      <c r="AE261" s="7">
        <v>8.9</v>
      </c>
      <c r="AF261" s="7">
        <v>8.6999999999999993</v>
      </c>
      <c r="AG261" s="7">
        <v>15.7</v>
      </c>
      <c r="AH261" s="7">
        <v>8.1</v>
      </c>
      <c r="AI261" s="7">
        <v>36.799999999999997</v>
      </c>
      <c r="AJ261" s="7">
        <v>10.6</v>
      </c>
      <c r="AK261" s="7">
        <v>1</v>
      </c>
      <c r="AL261" s="7">
        <v>0.1</v>
      </c>
      <c r="AM261" s="7">
        <v>-5.3</v>
      </c>
      <c r="AN261" s="7">
        <v>9.5</v>
      </c>
      <c r="AO261" s="7">
        <v>20.100000000000001</v>
      </c>
      <c r="AP261" s="7">
        <v>12.9</v>
      </c>
      <c r="AQ261" s="7">
        <v>-1.4</v>
      </c>
      <c r="AR261" s="7">
        <v>3.8</v>
      </c>
      <c r="AS261" s="7">
        <v>18.100000000000001</v>
      </c>
      <c r="AT261" s="7">
        <v>12.9</v>
      </c>
      <c r="AU261" s="7">
        <v>6.8</v>
      </c>
      <c r="AV261" s="7">
        <v>28.27</v>
      </c>
      <c r="AW261" s="7">
        <v>2.61</v>
      </c>
      <c r="AX261" s="7">
        <v>30.24</v>
      </c>
      <c r="AY261" s="7">
        <v>67.150000000000006</v>
      </c>
      <c r="AZ261" s="7">
        <v>16.399999999999999</v>
      </c>
      <c r="BA261" s="7">
        <v>6.7</v>
      </c>
      <c r="BB261" s="7">
        <v>15.7</v>
      </c>
      <c r="BC261" s="7">
        <v>1.1000000000000001</v>
      </c>
      <c r="BD261" s="7">
        <v>33.700000000000003</v>
      </c>
      <c r="BE261" s="7">
        <v>-4.8</v>
      </c>
      <c r="BF261" s="7">
        <v>4.3</v>
      </c>
      <c r="BG261" s="7">
        <v>5.7</v>
      </c>
      <c r="BH261" s="7">
        <v>-5.4</v>
      </c>
      <c r="BI261" s="7">
        <v>28.3</v>
      </c>
      <c r="BJ261" s="7">
        <v>10.8</v>
      </c>
      <c r="BK261" s="7">
        <v>10.8</v>
      </c>
      <c r="BL261" s="7">
        <v>12.7</v>
      </c>
      <c r="BM261" s="7">
        <v>1.8</v>
      </c>
      <c r="BN261" s="7">
        <v>-8.1</v>
      </c>
      <c r="BO261" s="7">
        <v>12.2</v>
      </c>
      <c r="BP261" s="7">
        <v>26.5</v>
      </c>
      <c r="BQ261" s="7">
        <v>4.2</v>
      </c>
      <c r="BR261" s="7">
        <v>2.58</v>
      </c>
      <c r="BS261" s="7">
        <v>-10.5</v>
      </c>
      <c r="BT261" s="7">
        <v>4.5999999999999996</v>
      </c>
      <c r="BU261" s="7">
        <v>10.8</v>
      </c>
      <c r="BV261" s="7">
        <v>8.56</v>
      </c>
      <c r="BW261" s="7">
        <v>0.12</v>
      </c>
      <c r="BX261" s="7">
        <v>10.9</v>
      </c>
      <c r="BY261" s="7">
        <v>13</v>
      </c>
      <c r="BZ261" s="7">
        <v>1.8</v>
      </c>
      <c r="CA261" s="7">
        <v>0.2</v>
      </c>
      <c r="CB261" s="7">
        <v>9.1</v>
      </c>
      <c r="CC261" s="7">
        <v>10.9</v>
      </c>
      <c r="CD261" s="7">
        <v>-10.199999999999999</v>
      </c>
      <c r="CE261" s="7">
        <v>-6.2</v>
      </c>
      <c r="CF261" s="7">
        <v>2.9</v>
      </c>
      <c r="CG261" s="7">
        <v>100.82</v>
      </c>
      <c r="CH261" s="7">
        <v>14.8</v>
      </c>
      <c r="CI261" s="7">
        <v>-3.2</v>
      </c>
      <c r="CJ261" s="7">
        <v>8.4</v>
      </c>
      <c r="CK261" s="7">
        <v>26</v>
      </c>
      <c r="CL261" s="7">
        <v>15.9</v>
      </c>
      <c r="CM261" s="7">
        <v>16.5</v>
      </c>
      <c r="CN261" s="7">
        <v>3.7</v>
      </c>
      <c r="CO261" s="7">
        <v>2.1</v>
      </c>
      <c r="CP261" s="7">
        <v>10.9</v>
      </c>
      <c r="CQ261" s="7">
        <v>24.4</v>
      </c>
      <c r="CR261" s="7">
        <v>3.7</v>
      </c>
      <c r="CS261" s="7">
        <v>2.9</v>
      </c>
      <c r="CT261" s="7">
        <v>9.1</v>
      </c>
      <c r="CU261" s="7">
        <v>3.2</v>
      </c>
      <c r="CV261" s="7">
        <v>1.9</v>
      </c>
      <c r="CW261" s="7">
        <v>2.5</v>
      </c>
      <c r="CX261" s="7">
        <v>2.2999999999999998</v>
      </c>
      <c r="CY261" s="7">
        <v>3.4</v>
      </c>
      <c r="CZ261" s="7">
        <v>3.3</v>
      </c>
      <c r="DA261" s="7">
        <v>-4.5</v>
      </c>
      <c r="DB261" s="7">
        <v>0.5</v>
      </c>
      <c r="DC261" s="7">
        <v>0.8</v>
      </c>
      <c r="DD261" s="7">
        <v>-4.2</v>
      </c>
      <c r="DE261" s="7">
        <v>0.9</v>
      </c>
      <c r="DF261" s="9">
        <f>1/3*DF259+2/3*DF262</f>
        <v>10.133333333333333</v>
      </c>
      <c r="DG261" s="9">
        <f>1/3*DG259+2/3*DG262</f>
        <v>15.033333333333331</v>
      </c>
      <c r="DH261" s="7">
        <v>-17.850000000000001</v>
      </c>
      <c r="DI261" s="7">
        <v>-7.4</v>
      </c>
      <c r="DJ261" s="7">
        <v>3.67</v>
      </c>
      <c r="DK261" s="7">
        <v>34.26</v>
      </c>
      <c r="DL261" s="7">
        <v>-716.68918099999996</v>
      </c>
      <c r="DM261" s="7">
        <v>32321.16</v>
      </c>
      <c r="DN261" s="7">
        <v>6.3</v>
      </c>
      <c r="DO261" s="7">
        <v>4.2</v>
      </c>
      <c r="DP261" s="7">
        <v>8.1999999999999993</v>
      </c>
      <c r="DQ261" s="7">
        <v>12.1</v>
      </c>
      <c r="DR261" s="7">
        <v>-4.6900000000000004</v>
      </c>
      <c r="DS261" s="7">
        <v>160.08000000000001</v>
      </c>
      <c r="DT261" s="7">
        <v>-26.12</v>
      </c>
      <c r="DU261" s="7">
        <v>-31.61</v>
      </c>
      <c r="DV261" s="7">
        <v>20.11</v>
      </c>
      <c r="DW261" s="7">
        <v>-29.38</v>
      </c>
      <c r="DX261" s="7">
        <v>-25.14</v>
      </c>
      <c r="DY261" s="7">
        <v>-67.709999999999994</v>
      </c>
      <c r="DZ261" s="7">
        <v>10.3</v>
      </c>
      <c r="EA261" s="7">
        <v>2.2000000000000002</v>
      </c>
      <c r="EB261" s="7">
        <v>2.1949999999999998</v>
      </c>
      <c r="EC261" s="7">
        <v>2.2833000000000001</v>
      </c>
      <c r="ED261" s="7">
        <v>2.5041000000000002</v>
      </c>
      <c r="EE261" s="7">
        <v>3.85</v>
      </c>
      <c r="EF261" s="7">
        <v>2.2816999999999998</v>
      </c>
      <c r="EG261" s="7">
        <v>2.2875999999999999</v>
      </c>
      <c r="EH261" s="7">
        <v>2.2858000000000001</v>
      </c>
      <c r="EI261" s="7">
        <v>2.3048000000000002</v>
      </c>
      <c r="EJ261" s="7">
        <v>2.4742999999999999</v>
      </c>
      <c r="EK261" s="7">
        <v>2.6701999999999999</v>
      </c>
      <c r="EL261" s="7">
        <v>2.6943000000000001</v>
      </c>
      <c r="EM261" s="7">
        <v>0.8</v>
      </c>
      <c r="EN261" s="7">
        <v>9.5</v>
      </c>
      <c r="EO261" s="7">
        <v>107.6</v>
      </c>
      <c r="EP261" s="7">
        <v>5.9</v>
      </c>
      <c r="EQ261" s="7">
        <v>7.2666666666666604</v>
      </c>
      <c r="ER261" s="7">
        <v>4.9000000000000004</v>
      </c>
      <c r="ES261" s="7">
        <v>6.36666666666666</v>
      </c>
      <c r="ET261" s="7">
        <v>7.2333333333333298</v>
      </c>
      <c r="EU261" s="7">
        <v>6.2</v>
      </c>
      <c r="EV261" s="7">
        <v>-0.6</v>
      </c>
      <c r="EW261" s="7">
        <v>8.2666666666666604</v>
      </c>
      <c r="EX261" s="7">
        <v>8.1666666666666607</v>
      </c>
      <c r="EY261" s="7">
        <v>9.5</v>
      </c>
      <c r="EZ261" s="7">
        <v>4.0333333333333297</v>
      </c>
      <c r="FA261" s="7">
        <v>1.3</v>
      </c>
      <c r="FB261" s="7">
        <v>5.5333333333333297</v>
      </c>
      <c r="FC261" s="7">
        <v>2.52443333333333</v>
      </c>
      <c r="FD261" s="7">
        <v>1.1380666666666599</v>
      </c>
      <c r="FE261" s="7">
        <v>3.5710333333333302</v>
      </c>
      <c r="FF261" s="7">
        <v>1.70733333333333</v>
      </c>
      <c r="FG261" s="7">
        <v>994.62962166666603</v>
      </c>
      <c r="FH261" s="7">
        <v>2.2351806666666598</v>
      </c>
      <c r="FI261" s="7">
        <v>69.370166666666606</v>
      </c>
      <c r="FJ261" s="7">
        <v>1.57722133333333</v>
      </c>
      <c r="FK261" s="7">
        <v>30.629833333333298</v>
      </c>
      <c r="FL261" s="7">
        <v>0.65795899999999996</v>
      </c>
      <c r="FM261" s="7">
        <v>3.00563966666666</v>
      </c>
      <c r="FN261" s="7">
        <v>-0.67034433333333399</v>
      </c>
      <c r="FO261" s="7">
        <v>-0.86512866666666599</v>
      </c>
      <c r="FP261" s="7">
        <v>2.56135433333333</v>
      </c>
      <c r="FQ261" s="7">
        <v>20933.40134</v>
      </c>
      <c r="FR261" s="7">
        <v>265</v>
      </c>
      <c r="FS261" s="7">
        <v>62.066666666666599</v>
      </c>
      <c r="FT261" s="7">
        <v>157.73333333333301</v>
      </c>
      <c r="FU261" s="7">
        <v>45.2</v>
      </c>
      <c r="FV261" s="7">
        <v>19.600000000000001</v>
      </c>
      <c r="FW261" s="7">
        <v>25.6</v>
      </c>
      <c r="FX261" s="7">
        <v>49.9</v>
      </c>
      <c r="FY261" s="7">
        <v>61.8333333333333</v>
      </c>
      <c r="FZ261" s="7">
        <v>10.133333333333301</v>
      </c>
      <c r="GA261" s="7">
        <v>15.033333333333299</v>
      </c>
    </row>
    <row r="262" spans="1:183" x14ac:dyDescent="0.3">
      <c r="A262" s="6">
        <v>44469</v>
      </c>
      <c r="B262" s="7">
        <v>3.1</v>
      </c>
      <c r="C262" s="7">
        <v>3.2</v>
      </c>
      <c r="D262" s="7">
        <v>2.4</v>
      </c>
      <c r="E262" s="7">
        <v>9.6999999999999993</v>
      </c>
      <c r="F262" s="7">
        <v>4.5</v>
      </c>
      <c r="G262" s="7">
        <v>4</v>
      </c>
      <c r="H262" s="7">
        <v>0.4</v>
      </c>
      <c r="I262" s="7">
        <v>2.8</v>
      </c>
      <c r="J262" s="7">
        <v>0.05</v>
      </c>
      <c r="K262" s="7">
        <v>4.9000000000000004</v>
      </c>
      <c r="L262" s="7">
        <v>7.63</v>
      </c>
      <c r="M262" s="7">
        <v>13.82</v>
      </c>
      <c r="N262" s="7">
        <v>8.36</v>
      </c>
      <c r="O262" s="7">
        <v>11.12</v>
      </c>
      <c r="P262" s="7">
        <v>0.74</v>
      </c>
      <c r="Q262" s="7">
        <v>0.74326000000000003</v>
      </c>
      <c r="R262" s="7">
        <v>-3.5059110000000002</v>
      </c>
      <c r="S262" s="7">
        <v>0.66441799999999995</v>
      </c>
      <c r="T262" s="7">
        <v>-7.2610919999999997</v>
      </c>
      <c r="U262" s="7">
        <v>16.3</v>
      </c>
      <c r="V262" s="7">
        <v>11.5</v>
      </c>
      <c r="W262" s="7">
        <v>16.3</v>
      </c>
      <c r="X262" s="7">
        <v>13.7</v>
      </c>
      <c r="Y262" s="7">
        <v>49.6</v>
      </c>
      <c r="Z262" s="7">
        <v>49.5</v>
      </c>
      <c r="AA262" s="7">
        <v>53.2</v>
      </c>
      <c r="AB262" s="7">
        <v>50</v>
      </c>
      <c r="AC262" s="7">
        <v>53.4</v>
      </c>
      <c r="AD262" s="7">
        <v>8.6370500000000003</v>
      </c>
      <c r="AE262" s="7">
        <v>7.3</v>
      </c>
      <c r="AF262" s="7">
        <v>7.1</v>
      </c>
      <c r="AG262" s="7">
        <v>14.6</v>
      </c>
      <c r="AH262" s="7">
        <v>6.6</v>
      </c>
      <c r="AI262" s="7">
        <v>33.299999999999997</v>
      </c>
      <c r="AJ262" s="7">
        <v>8.3000000000000007</v>
      </c>
      <c r="AK262" s="7">
        <v>1.2</v>
      </c>
      <c r="AL262" s="7">
        <v>-1.1000000000000001</v>
      </c>
      <c r="AM262" s="7">
        <v>-8.8000000000000007</v>
      </c>
      <c r="AN262" s="7">
        <v>7.5</v>
      </c>
      <c r="AO262" s="7">
        <v>16.2</v>
      </c>
      <c r="AP262" s="7">
        <v>11.5</v>
      </c>
      <c r="AQ262" s="7">
        <v>-3.8</v>
      </c>
      <c r="AR262" s="7">
        <v>1.9</v>
      </c>
      <c r="AS262" s="7">
        <v>14</v>
      </c>
      <c r="AT262" s="7">
        <v>12.2</v>
      </c>
      <c r="AU262" s="7">
        <v>5</v>
      </c>
      <c r="AV262" s="7">
        <v>28.3</v>
      </c>
      <c r="AW262" s="7">
        <v>2.61</v>
      </c>
      <c r="AX262" s="7">
        <v>29.93</v>
      </c>
      <c r="AY262" s="7">
        <v>67.459999999999994</v>
      </c>
      <c r="AZ262" s="7">
        <v>12.9</v>
      </c>
      <c r="BA262" s="7">
        <v>6.2</v>
      </c>
      <c r="BB262" s="7">
        <v>14.8</v>
      </c>
      <c r="BC262" s="7">
        <v>1.6</v>
      </c>
      <c r="BD262" s="7">
        <v>18.100000000000001</v>
      </c>
      <c r="BE262" s="7">
        <v>-4.8</v>
      </c>
      <c r="BF262" s="7">
        <v>2.4</v>
      </c>
      <c r="BG262" s="7">
        <v>6.6</v>
      </c>
      <c r="BH262" s="7">
        <v>-10.199999999999999</v>
      </c>
      <c r="BI262" s="7">
        <v>28</v>
      </c>
      <c r="BJ262" s="7">
        <v>8.8000000000000007</v>
      </c>
      <c r="BK262" s="7">
        <v>10.199999999999999</v>
      </c>
      <c r="BL262" s="7">
        <v>13</v>
      </c>
      <c r="BM262" s="7">
        <v>0.8</v>
      </c>
      <c r="BN262" s="7">
        <v>-9.8000000000000007</v>
      </c>
      <c r="BO262" s="7">
        <v>10.4</v>
      </c>
      <c r="BP262" s="7">
        <v>24.5</v>
      </c>
      <c r="BQ262" s="7">
        <v>3.5</v>
      </c>
      <c r="BR262" s="7">
        <v>1.52</v>
      </c>
      <c r="BS262" s="7">
        <v>-8.9</v>
      </c>
      <c r="BT262" s="7">
        <v>3.4</v>
      </c>
      <c r="BU262" s="7">
        <v>10.7</v>
      </c>
      <c r="BV262" s="7">
        <v>8.6300000000000008</v>
      </c>
      <c r="BW262" s="7">
        <v>-6.15</v>
      </c>
      <c r="BX262" s="7">
        <v>8.8000000000000007</v>
      </c>
      <c r="BY262" s="7">
        <v>10.9</v>
      </c>
      <c r="BZ262" s="7">
        <v>-0.5</v>
      </c>
      <c r="CA262" s="7">
        <v>-1.3</v>
      </c>
      <c r="CB262" s="7">
        <v>6.9</v>
      </c>
      <c r="CC262" s="7">
        <v>8.8000000000000007</v>
      </c>
      <c r="CD262" s="7">
        <v>-8.5</v>
      </c>
      <c r="CE262" s="7">
        <v>0.3</v>
      </c>
      <c r="CF262" s="7">
        <v>1.1000000000000001</v>
      </c>
      <c r="CG262" s="7">
        <v>100.7</v>
      </c>
      <c r="CH262" s="7">
        <v>11.1</v>
      </c>
      <c r="CI262" s="7">
        <v>-4.5</v>
      </c>
      <c r="CJ262" s="7">
        <v>7.9</v>
      </c>
      <c r="CK262" s="7">
        <v>23.4</v>
      </c>
      <c r="CL262" s="7">
        <v>11.3</v>
      </c>
      <c r="CM262" s="7">
        <v>11.4</v>
      </c>
      <c r="CN262" s="7">
        <v>3.1</v>
      </c>
      <c r="CO262" s="7">
        <v>0.7</v>
      </c>
      <c r="CP262" s="7">
        <v>6.6</v>
      </c>
      <c r="CQ262" s="7">
        <v>17.899999999999999</v>
      </c>
      <c r="CR262" s="7">
        <v>3.3</v>
      </c>
      <c r="CS262" s="7">
        <v>2.4</v>
      </c>
      <c r="CT262" s="7">
        <v>7.7</v>
      </c>
      <c r="CU262" s="7">
        <v>3</v>
      </c>
      <c r="CV262" s="7">
        <v>1.4</v>
      </c>
      <c r="CW262" s="7">
        <v>4.4000000000000004</v>
      </c>
      <c r="CX262" s="7">
        <v>4.2</v>
      </c>
      <c r="CY262" s="7">
        <v>5.4</v>
      </c>
      <c r="CZ262" s="7">
        <v>4.5</v>
      </c>
      <c r="DA262" s="7">
        <v>3.1</v>
      </c>
      <c r="DB262" s="7">
        <v>2.8</v>
      </c>
      <c r="DC262" s="7">
        <v>2.7</v>
      </c>
      <c r="DD262" s="7">
        <v>5.5</v>
      </c>
      <c r="DE262" s="7">
        <v>2.5</v>
      </c>
      <c r="DF262" s="7">
        <v>9.5</v>
      </c>
      <c r="DG262" s="7">
        <v>14.2</v>
      </c>
      <c r="DH262" s="7">
        <v>-19.64</v>
      </c>
      <c r="DI262" s="7">
        <v>-11.8</v>
      </c>
      <c r="DJ262" s="7">
        <v>92.54</v>
      </c>
      <c r="DK262" s="7">
        <v>32.72</v>
      </c>
      <c r="DL262" s="7">
        <v>-723.41684499999997</v>
      </c>
      <c r="DM262" s="7">
        <v>32006.26</v>
      </c>
      <c r="DN262" s="7">
        <v>5.5</v>
      </c>
      <c r="DO262" s="7">
        <v>3.7</v>
      </c>
      <c r="DP262" s="7">
        <v>8.3000000000000007</v>
      </c>
      <c r="DQ262" s="7">
        <v>11.9</v>
      </c>
      <c r="DR262" s="7">
        <v>-12.63</v>
      </c>
      <c r="DS262" s="7">
        <v>214.24</v>
      </c>
      <c r="DT262" s="7">
        <v>-31.84</v>
      </c>
      <c r="DU262" s="7">
        <v>-17.91</v>
      </c>
      <c r="DV262" s="7">
        <v>3.65</v>
      </c>
      <c r="DW262" s="7">
        <v>47.47</v>
      </c>
      <c r="DX262" s="7">
        <v>-48.64</v>
      </c>
      <c r="DY262" s="7">
        <v>-39.51</v>
      </c>
      <c r="DZ262" s="7">
        <v>10</v>
      </c>
      <c r="EA262" s="7">
        <v>2.2000000000000002</v>
      </c>
      <c r="EB262" s="7">
        <v>2.2200000000000002</v>
      </c>
      <c r="EC262" s="7">
        <v>2.3780999999999999</v>
      </c>
      <c r="ED262" s="7">
        <v>2.3866999999999998</v>
      </c>
      <c r="EE262" s="7">
        <v>3.85</v>
      </c>
      <c r="EF262" s="7">
        <v>2.3877999999999999</v>
      </c>
      <c r="EG262" s="7">
        <v>2.3134000000000001</v>
      </c>
      <c r="EH262" s="7">
        <v>2.3245</v>
      </c>
      <c r="EI262" s="7">
        <v>2.3372999999999999</v>
      </c>
      <c r="EJ262" s="7">
        <v>2.5089999999999999</v>
      </c>
      <c r="EK262" s="7">
        <v>2.7054</v>
      </c>
      <c r="EL262" s="7">
        <v>2.72</v>
      </c>
      <c r="EM262" s="7">
        <v>0.7</v>
      </c>
      <c r="EN262" s="7">
        <v>10.7</v>
      </c>
      <c r="EO262" s="7">
        <v>107.9</v>
      </c>
      <c r="EP262" s="7">
        <v>4.9000000000000004</v>
      </c>
      <c r="EQ262" s="7">
        <v>7.0999999999999899</v>
      </c>
      <c r="ER262" s="7">
        <v>3.6</v>
      </c>
      <c r="ES262" s="7">
        <v>5.3999999999999897</v>
      </c>
      <c r="ET262" s="7">
        <v>7.1</v>
      </c>
      <c r="EU262" s="7">
        <v>4.9000000000000004</v>
      </c>
      <c r="EV262" s="7">
        <v>-1.8</v>
      </c>
      <c r="EW262" s="7">
        <v>7.6</v>
      </c>
      <c r="EX262" s="7">
        <v>5.9</v>
      </c>
      <c r="EY262" s="7">
        <v>5.7</v>
      </c>
      <c r="EZ262" s="7">
        <v>4</v>
      </c>
      <c r="FA262" s="7">
        <v>-1.6</v>
      </c>
      <c r="FB262" s="7">
        <v>5.2</v>
      </c>
      <c r="FC262" s="7">
        <v>2.5049000000000001</v>
      </c>
      <c r="FD262" s="7">
        <v>1.1803999999999899</v>
      </c>
      <c r="FE262" s="7">
        <v>3.4763999999999999</v>
      </c>
      <c r="FF262" s="7">
        <v>1.7442</v>
      </c>
      <c r="FG262" s="7">
        <v>1092.545251</v>
      </c>
      <c r="FH262" s="7">
        <v>2.4399999999999902</v>
      </c>
      <c r="FI262" s="7">
        <v>75.565926000000005</v>
      </c>
      <c r="FJ262" s="7">
        <v>1.842455</v>
      </c>
      <c r="FK262" s="7">
        <v>24.434073999999999</v>
      </c>
      <c r="FL262" s="7">
        <v>0.59754499999999999</v>
      </c>
      <c r="FM262" s="7">
        <v>3.2156499999999899</v>
      </c>
      <c r="FN262" s="7">
        <v>-0.67995500000000098</v>
      </c>
      <c r="FO262" s="7">
        <v>-0.79468799999999895</v>
      </c>
      <c r="FP262" s="7">
        <v>2.807099</v>
      </c>
      <c r="FQ262" s="7">
        <v>20641.029095999998</v>
      </c>
      <c r="FR262" s="7">
        <v>264.8</v>
      </c>
      <c r="FS262" s="7">
        <v>62.099999999999902</v>
      </c>
      <c r="FT262" s="7">
        <v>157.19999999999999</v>
      </c>
      <c r="FU262" s="7">
        <v>45.5</v>
      </c>
      <c r="FV262" s="7">
        <v>19.7</v>
      </c>
      <c r="FW262" s="7">
        <v>25.8</v>
      </c>
      <c r="FX262" s="7">
        <v>49.2</v>
      </c>
      <c r="FY262" s="7">
        <v>61.9</v>
      </c>
      <c r="FZ262" s="7">
        <v>9.5</v>
      </c>
      <c r="GA262" s="7">
        <v>14.2</v>
      </c>
    </row>
    <row r="263" spans="1:183" x14ac:dyDescent="0.3">
      <c r="A263" s="6">
        <v>44500</v>
      </c>
      <c r="B263" s="7">
        <v>3.5</v>
      </c>
      <c r="C263" s="7">
        <v>6</v>
      </c>
      <c r="D263" s="7">
        <v>2.5</v>
      </c>
      <c r="E263" s="7">
        <v>11.1</v>
      </c>
      <c r="F263" s="7">
        <v>5.2</v>
      </c>
      <c r="G263" s="7">
        <v>4.2</v>
      </c>
      <c r="H263" s="7">
        <v>1.3</v>
      </c>
      <c r="I263" s="7">
        <v>2.4</v>
      </c>
      <c r="J263" s="7">
        <v>0.41</v>
      </c>
      <c r="K263" s="7">
        <v>3</v>
      </c>
      <c r="L263" s="7">
        <v>6.11</v>
      </c>
      <c r="M263" s="7">
        <v>14.1</v>
      </c>
      <c r="N263" s="7">
        <v>4.54</v>
      </c>
      <c r="O263" s="7">
        <v>14.15</v>
      </c>
      <c r="P263" s="7">
        <v>10.71</v>
      </c>
      <c r="Q263" s="7">
        <v>0.69977</v>
      </c>
      <c r="R263" s="7">
        <v>-8.840757</v>
      </c>
      <c r="S263" s="7">
        <v>2.536689</v>
      </c>
      <c r="T263" s="7">
        <v>-12.72128</v>
      </c>
      <c r="U263" s="7">
        <v>24.6</v>
      </c>
      <c r="V263" s="7">
        <v>11.3</v>
      </c>
      <c r="W263" s="7">
        <v>17.7</v>
      </c>
      <c r="X263" s="7">
        <v>16.3</v>
      </c>
      <c r="Y263" s="7">
        <v>49.2</v>
      </c>
      <c r="Z263" s="7">
        <v>48.4</v>
      </c>
      <c r="AA263" s="7">
        <v>52.4</v>
      </c>
      <c r="AB263" s="7">
        <v>50.6</v>
      </c>
      <c r="AC263" s="7">
        <v>53.8</v>
      </c>
      <c r="AD263" s="7">
        <v>6.9611679999999998</v>
      </c>
      <c r="AE263" s="7">
        <v>6.1</v>
      </c>
      <c r="AF263" s="7">
        <v>5.9</v>
      </c>
      <c r="AG263" s="7">
        <v>15.7</v>
      </c>
      <c r="AH263" s="7">
        <v>1.9</v>
      </c>
      <c r="AI263" s="7">
        <v>32.700000000000003</v>
      </c>
      <c r="AJ263" s="7">
        <v>6.8</v>
      </c>
      <c r="AK263" s="7">
        <v>-0.5</v>
      </c>
      <c r="AL263" s="7">
        <v>-2</v>
      </c>
      <c r="AM263" s="7">
        <v>-8.3000000000000007</v>
      </c>
      <c r="AN263" s="7">
        <v>6.6</v>
      </c>
      <c r="AO263" s="7">
        <v>13.3</v>
      </c>
      <c r="AP263" s="7">
        <v>10</v>
      </c>
      <c r="AQ263" s="7">
        <v>-2.5</v>
      </c>
      <c r="AR263" s="7">
        <v>0.1</v>
      </c>
      <c r="AS263" s="7">
        <v>11.1</v>
      </c>
      <c r="AT263" s="7">
        <v>11.3</v>
      </c>
      <c r="AU263" s="7">
        <v>3.7</v>
      </c>
      <c r="AV263" s="7">
        <v>28.02</v>
      </c>
      <c r="AW263" s="7">
        <v>2.61</v>
      </c>
      <c r="AX263" s="7">
        <v>30.32</v>
      </c>
      <c r="AY263" s="7">
        <v>67.069999999999993</v>
      </c>
      <c r="AZ263" s="7">
        <v>10.4</v>
      </c>
      <c r="BA263" s="7">
        <v>5</v>
      </c>
      <c r="BB263" s="7">
        <v>14.2</v>
      </c>
      <c r="BC263" s="7">
        <v>0.4</v>
      </c>
      <c r="BD263" s="7">
        <v>11.9</v>
      </c>
      <c r="BE263" s="7">
        <v>-5.5</v>
      </c>
      <c r="BF263" s="7">
        <v>2.2999999999999998</v>
      </c>
      <c r="BG263" s="7">
        <v>6.2</v>
      </c>
      <c r="BH263" s="7">
        <v>-14.6</v>
      </c>
      <c r="BI263" s="7">
        <v>20.8</v>
      </c>
      <c r="BJ263" s="7">
        <v>7.4</v>
      </c>
      <c r="BK263" s="7">
        <v>10</v>
      </c>
      <c r="BL263" s="7">
        <v>10.9</v>
      </c>
      <c r="BM263" s="7">
        <v>-0.4</v>
      </c>
      <c r="BN263" s="7">
        <v>-7.2</v>
      </c>
      <c r="BO263" s="7">
        <v>10.1</v>
      </c>
      <c r="BP263" s="7">
        <v>22.3</v>
      </c>
      <c r="BQ263" s="7">
        <v>2.7</v>
      </c>
      <c r="BR263" s="7">
        <v>0.72</v>
      </c>
      <c r="BS263" s="7">
        <v>-10.8</v>
      </c>
      <c r="BT263" s="7">
        <v>2.2999999999999998</v>
      </c>
      <c r="BU263" s="7">
        <v>9.8000000000000007</v>
      </c>
      <c r="BV263" s="7">
        <v>7.78</v>
      </c>
      <c r="BW263" s="7">
        <v>-4</v>
      </c>
      <c r="BX263" s="7">
        <v>7.2</v>
      </c>
      <c r="BY263" s="7">
        <v>9.3000000000000007</v>
      </c>
      <c r="BZ263" s="7">
        <v>-4.9000000000000004</v>
      </c>
      <c r="CA263" s="7">
        <v>-1.8</v>
      </c>
      <c r="CB263" s="7">
        <v>5.5</v>
      </c>
      <c r="CC263" s="7">
        <v>7.2</v>
      </c>
      <c r="CD263" s="7">
        <v>-11</v>
      </c>
      <c r="CE263" s="7">
        <v>0.2</v>
      </c>
      <c r="CF263" s="7">
        <v>0.4</v>
      </c>
      <c r="CG263" s="7">
        <v>100.57</v>
      </c>
      <c r="CH263" s="7">
        <v>8.8000000000000007</v>
      </c>
      <c r="CI263" s="7">
        <v>-7.7</v>
      </c>
      <c r="CJ263" s="7">
        <v>7.1</v>
      </c>
      <c r="CK263" s="7">
        <v>16.3</v>
      </c>
      <c r="CL263" s="7">
        <v>7.3</v>
      </c>
      <c r="CM263" s="7">
        <v>7.1</v>
      </c>
      <c r="CN263" s="7">
        <v>2.4</v>
      </c>
      <c r="CO263" s="7">
        <v>-0.6</v>
      </c>
      <c r="CP263" s="7">
        <v>4.0999999999999996</v>
      </c>
      <c r="CQ263" s="7">
        <v>12.8</v>
      </c>
      <c r="CR263" s="7">
        <v>2.8</v>
      </c>
      <c r="CS263" s="7">
        <v>2</v>
      </c>
      <c r="CT263" s="7">
        <v>6.7</v>
      </c>
      <c r="CU263" s="7">
        <v>2.5</v>
      </c>
      <c r="CV263" s="7">
        <v>1</v>
      </c>
      <c r="CW263" s="7">
        <v>4.9000000000000004</v>
      </c>
      <c r="CX263" s="7">
        <v>4.8</v>
      </c>
      <c r="CY263" s="7">
        <v>5.6</v>
      </c>
      <c r="CZ263" s="7">
        <v>5.2</v>
      </c>
      <c r="DA263" s="7">
        <v>2</v>
      </c>
      <c r="DB263" s="7">
        <v>4.5999999999999996</v>
      </c>
      <c r="DC263" s="7">
        <v>4.7</v>
      </c>
      <c r="DD263" s="7">
        <v>4</v>
      </c>
      <c r="DE263" s="7">
        <v>1.9</v>
      </c>
      <c r="DF263" s="9">
        <f>2/3*DF262+1/3*DF265</f>
        <v>9.0666666666666664</v>
      </c>
      <c r="DG263" s="9">
        <f>2/3*DG262+1/3*DG265</f>
        <v>13.533333333333331</v>
      </c>
      <c r="DH263" s="7">
        <v>-9.43</v>
      </c>
      <c r="DI263" s="7">
        <v>-11.5</v>
      </c>
      <c r="DJ263" s="7">
        <v>47.93</v>
      </c>
      <c r="DK263" s="7">
        <v>31.73</v>
      </c>
      <c r="DL263" s="7">
        <v>-142.149012</v>
      </c>
      <c r="DM263" s="7">
        <v>32176.14</v>
      </c>
      <c r="DN263" s="7">
        <v>6.2</v>
      </c>
      <c r="DO263" s="7">
        <v>2.8</v>
      </c>
      <c r="DP263" s="7">
        <v>8.6999999999999993</v>
      </c>
      <c r="DQ263" s="7">
        <v>11.9</v>
      </c>
      <c r="DR263" s="7">
        <v>19.77</v>
      </c>
      <c r="DS263" s="7">
        <v>-176.85</v>
      </c>
      <c r="DT263" s="7">
        <v>-21.55</v>
      </c>
      <c r="DU263" s="7">
        <v>7.3</v>
      </c>
      <c r="DV263" s="7">
        <v>32.81</v>
      </c>
      <c r="DW263" s="7">
        <v>-292.62</v>
      </c>
      <c r="DX263" s="7">
        <v>-33.799999999999997</v>
      </c>
      <c r="DY263" s="7">
        <v>22.65</v>
      </c>
      <c r="DZ263" s="7">
        <v>10</v>
      </c>
      <c r="EA263" s="7">
        <v>2.2000000000000002</v>
      </c>
      <c r="EB263" s="7">
        <v>2.1419999999999999</v>
      </c>
      <c r="EC263" s="7">
        <v>2.4453</v>
      </c>
      <c r="ED263" s="7">
        <v>2.702</v>
      </c>
      <c r="EE263" s="7">
        <v>3.85</v>
      </c>
      <c r="EF263" s="7">
        <v>2.2799999999999998</v>
      </c>
      <c r="EG263" s="7">
        <v>2.3374999999999999</v>
      </c>
      <c r="EH263" s="7">
        <v>2.3557000000000001</v>
      </c>
      <c r="EI263" s="7">
        <v>2.3914</v>
      </c>
      <c r="EJ263" s="7">
        <v>2.6009000000000002</v>
      </c>
      <c r="EK263" s="7">
        <v>2.8003</v>
      </c>
      <c r="EL263" s="7">
        <v>2.9813000000000001</v>
      </c>
      <c r="EM263" s="7">
        <v>1.5</v>
      </c>
      <c r="EN263" s="7">
        <v>13.5</v>
      </c>
      <c r="EO263" s="7">
        <v>110.1</v>
      </c>
      <c r="EP263" s="7">
        <v>4.5999999999999996</v>
      </c>
      <c r="EQ263" s="7">
        <v>6.86666666666666</v>
      </c>
      <c r="ER263" s="7">
        <v>3.2333333333333298</v>
      </c>
      <c r="ES263" s="7">
        <v>5.1333333333333302</v>
      </c>
      <c r="ET263" s="7">
        <v>6.86666666666666</v>
      </c>
      <c r="EU263" s="7">
        <v>4.5333333333333297</v>
      </c>
      <c r="EV263" s="7">
        <v>-1.9</v>
      </c>
      <c r="EW263" s="7">
        <v>7.0333333333333297</v>
      </c>
      <c r="EX263" s="7">
        <v>5.2666666666666604</v>
      </c>
      <c r="EY263" s="7">
        <v>5.36666666666666</v>
      </c>
      <c r="EZ263" s="7">
        <v>4.5</v>
      </c>
      <c r="FA263" s="7">
        <v>-2.0333333333333301</v>
      </c>
      <c r="FB263" s="7">
        <v>5.1333333333333302</v>
      </c>
      <c r="FC263" s="7">
        <v>0</v>
      </c>
      <c r="FD263" s="7">
        <v>0</v>
      </c>
      <c r="FE263" s="7">
        <v>0</v>
      </c>
      <c r="FF263" s="7">
        <v>0</v>
      </c>
      <c r="FG263" s="7">
        <v>1156.6987616666599</v>
      </c>
      <c r="FH263" s="7">
        <v>2.4721343333333299</v>
      </c>
      <c r="FI263" s="7">
        <v>81.081842333333299</v>
      </c>
      <c r="FJ263" s="7">
        <v>2.0069733333333302</v>
      </c>
      <c r="FK263" s="7">
        <v>18.918157666666598</v>
      </c>
      <c r="FL263" s="7">
        <v>0.46516099999999999</v>
      </c>
      <c r="FM263" s="7">
        <v>3.3455556666666602</v>
      </c>
      <c r="FN263" s="7">
        <v>-0.55309066666666695</v>
      </c>
      <c r="FO263" s="7">
        <v>-0.89846300000000001</v>
      </c>
      <c r="FP263" s="7">
        <v>2.9547340000000002</v>
      </c>
      <c r="FQ263" s="7">
        <v>20371.7055386666</v>
      </c>
      <c r="FR263" s="7">
        <v>264.46666666666601</v>
      </c>
      <c r="FS263" s="7">
        <v>62.133333333333297</v>
      </c>
      <c r="FT263" s="7">
        <v>156.4</v>
      </c>
      <c r="FU263" s="7">
        <v>45.933333333333302</v>
      </c>
      <c r="FV263" s="7">
        <v>19.8666666666666</v>
      </c>
      <c r="FW263" s="7">
        <v>26.066666666666599</v>
      </c>
      <c r="FX263" s="7">
        <v>49.1</v>
      </c>
      <c r="FY263" s="7">
        <v>62.1666666666666</v>
      </c>
      <c r="FZ263" s="7">
        <v>9.0666666666666593</v>
      </c>
      <c r="GA263" s="7">
        <v>13.533333333333299</v>
      </c>
    </row>
    <row r="264" spans="1:183" x14ac:dyDescent="0.3">
      <c r="A264" s="6">
        <v>44530</v>
      </c>
      <c r="B264" s="7">
        <v>3.8</v>
      </c>
      <c r="C264" s="7">
        <v>6.2</v>
      </c>
      <c r="D264" s="7">
        <v>2.9</v>
      </c>
      <c r="E264" s="7">
        <v>11.1</v>
      </c>
      <c r="F264" s="7">
        <v>3.6</v>
      </c>
      <c r="G264" s="7">
        <v>4.5</v>
      </c>
      <c r="H264" s="7">
        <v>1.9</v>
      </c>
      <c r="I264" s="7">
        <v>3.9</v>
      </c>
      <c r="J264" s="7">
        <v>0.38</v>
      </c>
      <c r="K264" s="7">
        <v>0.2</v>
      </c>
      <c r="L264" s="7">
        <v>3.1</v>
      </c>
      <c r="M264" s="7">
        <v>14</v>
      </c>
      <c r="N264" s="7">
        <v>0.8</v>
      </c>
      <c r="O264" s="7">
        <v>8.6999999999999993</v>
      </c>
      <c r="P264" s="7">
        <v>9.5</v>
      </c>
      <c r="Q264" s="7">
        <v>6.0290319999999999</v>
      </c>
      <c r="R264" s="7">
        <v>-33.053137999999997</v>
      </c>
      <c r="S264" s="7">
        <v>11.511399000000001</v>
      </c>
      <c r="T264" s="7">
        <v>-36.264642000000002</v>
      </c>
      <c r="U264" s="7">
        <v>9</v>
      </c>
      <c r="V264" s="7">
        <v>11.6</v>
      </c>
      <c r="W264" s="7">
        <v>19</v>
      </c>
      <c r="X264" s="7">
        <v>17.899999999999999</v>
      </c>
      <c r="Y264" s="7">
        <v>50.1</v>
      </c>
      <c r="Z264" s="7">
        <v>52</v>
      </c>
      <c r="AA264" s="7">
        <v>52.3</v>
      </c>
      <c r="AB264" s="7">
        <v>49.9</v>
      </c>
      <c r="AC264" s="7">
        <v>52.1</v>
      </c>
      <c r="AD264" s="7">
        <v>6.7157260000000001</v>
      </c>
      <c r="AE264" s="7">
        <v>5.2</v>
      </c>
      <c r="AF264" s="7">
        <v>4.9000000000000004</v>
      </c>
      <c r="AG264" s="7">
        <v>15.5</v>
      </c>
      <c r="AH264" s="7">
        <v>3.8</v>
      </c>
      <c r="AI264" s="7">
        <v>28.2</v>
      </c>
      <c r="AJ264" s="7">
        <v>6</v>
      </c>
      <c r="AK264" s="7">
        <v>0.1</v>
      </c>
      <c r="AL264" s="7">
        <v>-2.4</v>
      </c>
      <c r="AM264" s="7">
        <v>-11.3</v>
      </c>
      <c r="AN264" s="7">
        <v>6.3</v>
      </c>
      <c r="AO264" s="7">
        <v>11</v>
      </c>
      <c r="AP264" s="7">
        <v>9.5</v>
      </c>
      <c r="AQ264" s="7">
        <v>-3.7</v>
      </c>
      <c r="AR264" s="7">
        <v>-1.6</v>
      </c>
      <c r="AS264" s="7">
        <v>9.3000000000000007</v>
      </c>
      <c r="AT264" s="7">
        <v>11.1</v>
      </c>
      <c r="AU264" s="7">
        <v>2.5</v>
      </c>
      <c r="AV264" s="7">
        <v>27.79</v>
      </c>
      <c r="AW264" s="7">
        <v>2.62</v>
      </c>
      <c r="AX264" s="7">
        <v>30.57</v>
      </c>
      <c r="AY264" s="7">
        <v>66.819999999999993</v>
      </c>
      <c r="AZ264" s="7">
        <v>9.1999999999999993</v>
      </c>
      <c r="BA264" s="7">
        <v>7.3</v>
      </c>
      <c r="BB264" s="7">
        <v>13.7</v>
      </c>
      <c r="BC264" s="7">
        <v>0.2</v>
      </c>
      <c r="BD264" s="7">
        <v>-0.8</v>
      </c>
      <c r="BE264" s="7">
        <v>-5.4</v>
      </c>
      <c r="BF264" s="7">
        <v>1.1000000000000001</v>
      </c>
      <c r="BG264" s="7">
        <v>6.4</v>
      </c>
      <c r="BH264" s="7">
        <v>-17.3</v>
      </c>
      <c r="BI264" s="7">
        <v>22.7</v>
      </c>
      <c r="BJ264" s="7">
        <v>6.3</v>
      </c>
      <c r="BK264" s="7">
        <v>11.6</v>
      </c>
      <c r="BL264" s="7">
        <v>11.8</v>
      </c>
      <c r="BM264" s="7">
        <v>-1.3</v>
      </c>
      <c r="BN264" s="7">
        <v>-8.3000000000000007</v>
      </c>
      <c r="BO264" s="7">
        <v>9.5</v>
      </c>
      <c r="BP264" s="7">
        <v>21.3</v>
      </c>
      <c r="BQ264" s="7">
        <v>2.2000000000000002</v>
      </c>
      <c r="BR264" s="7">
        <v>-0.17</v>
      </c>
      <c r="BS264" s="7">
        <v>-10.6</v>
      </c>
      <c r="BT264" s="7">
        <v>2.7</v>
      </c>
      <c r="BU264" s="7">
        <v>10.199999999999999</v>
      </c>
      <c r="BV264" s="7">
        <v>5.63</v>
      </c>
      <c r="BW264" s="7">
        <v>28.16</v>
      </c>
      <c r="BX264" s="7">
        <v>6</v>
      </c>
      <c r="BY264" s="7">
        <v>8.1</v>
      </c>
      <c r="BZ264" s="7">
        <v>-6.1</v>
      </c>
      <c r="CA264" s="7">
        <v>-3.1</v>
      </c>
      <c r="CB264" s="7">
        <v>4.9000000000000004</v>
      </c>
      <c r="CC264" s="7">
        <v>6</v>
      </c>
      <c r="CD264" s="7">
        <v>-11.2</v>
      </c>
      <c r="CE264" s="7">
        <v>4.5</v>
      </c>
      <c r="CF264" s="7">
        <v>-0.6</v>
      </c>
      <c r="CG264" s="7">
        <v>100.45</v>
      </c>
      <c r="CH264" s="7">
        <v>7.2</v>
      </c>
      <c r="CI264" s="7">
        <v>-9.1</v>
      </c>
      <c r="CJ264" s="7">
        <v>6.3</v>
      </c>
      <c r="CK264" s="7">
        <v>16.2</v>
      </c>
      <c r="CL264" s="7">
        <v>4.8</v>
      </c>
      <c r="CM264" s="7">
        <v>4.4000000000000004</v>
      </c>
      <c r="CN264" s="7">
        <v>2</v>
      </c>
      <c r="CO264" s="7">
        <v>-2.6</v>
      </c>
      <c r="CP264" s="7">
        <v>2.4</v>
      </c>
      <c r="CQ264" s="7">
        <v>9.3000000000000007</v>
      </c>
      <c r="CR264" s="7">
        <v>2.4</v>
      </c>
      <c r="CS264" s="7">
        <v>1.5</v>
      </c>
      <c r="CT264" s="7">
        <v>5.8</v>
      </c>
      <c r="CU264" s="7">
        <v>2</v>
      </c>
      <c r="CV264" s="7">
        <v>0.5</v>
      </c>
      <c r="CW264" s="7">
        <v>3.9</v>
      </c>
      <c r="CX264" s="7">
        <v>3.7</v>
      </c>
      <c r="CY264" s="7">
        <v>4.8</v>
      </c>
      <c r="CZ264" s="7">
        <v>4.8</v>
      </c>
      <c r="DA264" s="7">
        <v>-2.7</v>
      </c>
      <c r="DB264" s="7">
        <v>4.2</v>
      </c>
      <c r="DC264" s="7">
        <v>4.5</v>
      </c>
      <c r="DD264" s="7">
        <v>-0.3</v>
      </c>
      <c r="DE264" s="7">
        <v>0.5</v>
      </c>
      <c r="DF264" s="9">
        <f>1/3*DF262+2/3*DF265</f>
        <v>8.6333333333333329</v>
      </c>
      <c r="DG264" s="9">
        <f>1/3*DG262+2/3*DG265</f>
        <v>12.866666666666665</v>
      </c>
      <c r="DH264" s="7">
        <v>-9.07</v>
      </c>
      <c r="DI264" s="7">
        <v>-9</v>
      </c>
      <c r="DJ264" s="7">
        <v>-3.45</v>
      </c>
      <c r="DK264" s="7">
        <v>31.07</v>
      </c>
      <c r="DL264" s="7">
        <v>-322.54621400000002</v>
      </c>
      <c r="DM264" s="7">
        <v>32223.86</v>
      </c>
      <c r="DN264" s="7">
        <v>7.2</v>
      </c>
      <c r="DO264" s="7">
        <v>3</v>
      </c>
      <c r="DP264" s="7">
        <v>8.5</v>
      </c>
      <c r="DQ264" s="7">
        <v>11.7</v>
      </c>
      <c r="DR264" s="7">
        <v>-11.19</v>
      </c>
      <c r="DS264" s="7">
        <v>-12.23</v>
      </c>
      <c r="DT264" s="7">
        <v>-15.53</v>
      </c>
      <c r="DU264" s="7">
        <v>-2.61</v>
      </c>
      <c r="DV264" s="7">
        <v>-27.3</v>
      </c>
      <c r="DW264" s="7">
        <v>-45.71</v>
      </c>
      <c r="DX264" s="7">
        <v>11.41</v>
      </c>
      <c r="DY264" s="7">
        <v>292.08</v>
      </c>
      <c r="DZ264" s="7">
        <v>10.1</v>
      </c>
      <c r="EA264" s="7">
        <v>2.2000000000000002</v>
      </c>
      <c r="EB264" s="7">
        <v>2.173</v>
      </c>
      <c r="EC264" s="7">
        <v>2.3927999999999998</v>
      </c>
      <c r="ED264" s="7">
        <v>2.8235000000000001</v>
      </c>
      <c r="EE264" s="7">
        <v>3.85</v>
      </c>
      <c r="EF264" s="7">
        <v>2.2995000000000001</v>
      </c>
      <c r="EG264" s="7">
        <v>2.3149999999999999</v>
      </c>
      <c r="EH264" s="7">
        <v>2.2915000000000001</v>
      </c>
      <c r="EI264" s="7">
        <v>2.3129</v>
      </c>
      <c r="EJ264" s="7">
        <v>2.4857999999999998</v>
      </c>
      <c r="EK264" s="7">
        <v>2.6850000000000001</v>
      </c>
      <c r="EL264" s="7">
        <v>2.9481999999999999</v>
      </c>
      <c r="EM264" s="7">
        <v>2.2999999999999998</v>
      </c>
      <c r="EN264" s="7">
        <v>12.9</v>
      </c>
      <c r="EO264" s="7">
        <v>109.8</v>
      </c>
      <c r="EP264" s="7">
        <v>4.3</v>
      </c>
      <c r="EQ264" s="7">
        <v>6.6333333333333302</v>
      </c>
      <c r="ER264" s="7">
        <v>2.86666666666666</v>
      </c>
      <c r="ES264" s="7">
        <v>4.86666666666666</v>
      </c>
      <c r="ET264" s="7">
        <v>6.6333333333333302</v>
      </c>
      <c r="EU264" s="7">
        <v>4.1666666666666599</v>
      </c>
      <c r="EV264" s="7">
        <v>-2</v>
      </c>
      <c r="EW264" s="7">
        <v>6.4666666666666597</v>
      </c>
      <c r="EX264" s="7">
        <v>4.6333333333333302</v>
      </c>
      <c r="EY264" s="7">
        <v>5.0333333333333297</v>
      </c>
      <c r="EZ264" s="7">
        <v>5</v>
      </c>
      <c r="FA264" s="7">
        <v>-2.4666666666666601</v>
      </c>
      <c r="FB264" s="7">
        <v>5.0666666666666602</v>
      </c>
      <c r="FC264" s="7">
        <v>0</v>
      </c>
      <c r="FD264" s="7">
        <v>0</v>
      </c>
      <c r="FE264" s="7">
        <v>0</v>
      </c>
      <c r="FF264" s="7">
        <v>0</v>
      </c>
      <c r="FG264" s="7">
        <v>1220.8522723333299</v>
      </c>
      <c r="FH264" s="7">
        <v>2.5042686666666598</v>
      </c>
      <c r="FI264" s="7">
        <v>86.597758666666607</v>
      </c>
      <c r="FJ264" s="7">
        <v>2.1714916666666602</v>
      </c>
      <c r="FK264" s="7">
        <v>13.402241333333301</v>
      </c>
      <c r="FL264" s="7">
        <v>0.33277699999999999</v>
      </c>
      <c r="FM264" s="7">
        <v>3.47546133333333</v>
      </c>
      <c r="FN264" s="7">
        <v>-0.42622633333333398</v>
      </c>
      <c r="FO264" s="7">
        <v>-1.002238</v>
      </c>
      <c r="FP264" s="7">
        <v>3.1023689999999999</v>
      </c>
      <c r="FQ264" s="7">
        <v>20102.381981333299</v>
      </c>
      <c r="FR264" s="7">
        <v>264.13333333333298</v>
      </c>
      <c r="FS264" s="7">
        <v>62.1666666666666</v>
      </c>
      <c r="FT264" s="7">
        <v>155.6</v>
      </c>
      <c r="FU264" s="7">
        <v>46.366666666666603</v>
      </c>
      <c r="FV264" s="7">
        <v>20.033333333333299</v>
      </c>
      <c r="FW264" s="7">
        <v>26.3333333333333</v>
      </c>
      <c r="FX264" s="7">
        <v>49</v>
      </c>
      <c r="FY264" s="7">
        <v>62.433333333333302</v>
      </c>
      <c r="FZ264" s="7">
        <v>8.6333333333333293</v>
      </c>
      <c r="GA264" s="7">
        <v>12.8666666666666</v>
      </c>
    </row>
    <row r="265" spans="1:183" x14ac:dyDescent="0.3">
      <c r="A265" s="6">
        <v>44561</v>
      </c>
      <c r="B265" s="7">
        <v>4.3</v>
      </c>
      <c r="C265" s="7">
        <v>7.3</v>
      </c>
      <c r="D265" s="7">
        <v>3.8</v>
      </c>
      <c r="E265" s="7">
        <v>7.2</v>
      </c>
      <c r="F265" s="7">
        <v>3.3</v>
      </c>
      <c r="G265" s="7">
        <v>4.7</v>
      </c>
      <c r="H265" s="7">
        <v>3.4</v>
      </c>
      <c r="I265" s="7">
        <v>4.7</v>
      </c>
      <c r="J265" s="7">
        <v>0.4</v>
      </c>
      <c r="K265" s="7">
        <v>-2.1</v>
      </c>
      <c r="L265" s="7">
        <v>-2.1800000000000002</v>
      </c>
      <c r="M265" s="7">
        <v>28.4</v>
      </c>
      <c r="N265" s="7">
        <v>-4.9400000000000004</v>
      </c>
      <c r="O265" s="7">
        <v>5.44</v>
      </c>
      <c r="P265" s="7">
        <v>4.0999999999999996</v>
      </c>
      <c r="Q265" s="7">
        <v>4.2407009999999996</v>
      </c>
      <c r="R265" s="7">
        <v>-20.566842000000001</v>
      </c>
      <c r="S265" s="7">
        <v>9.6479440000000007</v>
      </c>
      <c r="T265" s="7">
        <v>-22.214955</v>
      </c>
      <c r="U265" s="7">
        <v>4.2</v>
      </c>
      <c r="V265" s="7">
        <v>13.3</v>
      </c>
      <c r="W265" s="7">
        <v>18.3</v>
      </c>
      <c r="X265" s="7">
        <v>17.100000000000001</v>
      </c>
      <c r="Y265" s="7">
        <v>50.3</v>
      </c>
      <c r="Z265" s="7">
        <v>51.4</v>
      </c>
      <c r="AA265" s="7">
        <v>52.7</v>
      </c>
      <c r="AB265" s="7">
        <v>50.9</v>
      </c>
      <c r="AC265" s="7">
        <v>53.1</v>
      </c>
      <c r="AD265" s="7">
        <v>3.7665380000000002</v>
      </c>
      <c r="AE265" s="7">
        <v>4.9000000000000004</v>
      </c>
      <c r="AF265" s="7">
        <v>4.7</v>
      </c>
      <c r="AG265" s="7">
        <v>16.399999999999999</v>
      </c>
      <c r="AH265" s="7">
        <v>5</v>
      </c>
      <c r="AI265" s="7">
        <v>28</v>
      </c>
      <c r="AJ265" s="7">
        <v>4.4000000000000004</v>
      </c>
      <c r="AK265" s="7">
        <v>-3.8</v>
      </c>
      <c r="AL265" s="7">
        <v>-3.4</v>
      </c>
      <c r="AM265" s="7">
        <v>-10.9</v>
      </c>
      <c r="AN265" s="7">
        <v>5.8</v>
      </c>
      <c r="AO265" s="7">
        <v>7.5</v>
      </c>
      <c r="AP265" s="7">
        <v>8.9</v>
      </c>
      <c r="AQ265" s="7">
        <v>-2.6</v>
      </c>
      <c r="AR265" s="7">
        <v>-1.5</v>
      </c>
      <c r="AS265" s="7">
        <v>9.1</v>
      </c>
      <c r="AT265" s="7">
        <v>11.3</v>
      </c>
      <c r="AU265" s="7">
        <v>2.1</v>
      </c>
      <c r="AV265" s="7">
        <v>25.22</v>
      </c>
      <c r="AW265" s="7">
        <v>2.62</v>
      </c>
      <c r="AX265" s="7">
        <v>30.74</v>
      </c>
      <c r="AY265" s="7">
        <v>66.64</v>
      </c>
      <c r="AZ265" s="7">
        <v>9.3000000000000007</v>
      </c>
      <c r="BA265" s="7">
        <v>10.9</v>
      </c>
      <c r="BB265" s="7">
        <v>13.5</v>
      </c>
      <c r="BC265" s="7">
        <v>1.1000000000000001</v>
      </c>
      <c r="BD265" s="7">
        <v>1.6</v>
      </c>
      <c r="BE265" s="7">
        <v>-5.9</v>
      </c>
      <c r="BF265" s="7">
        <v>1.6</v>
      </c>
      <c r="BG265" s="7">
        <v>6.6</v>
      </c>
      <c r="BH265" s="7">
        <v>-12.1</v>
      </c>
      <c r="BI265" s="7">
        <v>1.9</v>
      </c>
      <c r="BJ265" s="7">
        <v>5</v>
      </c>
      <c r="BK265" s="7">
        <v>13.6</v>
      </c>
      <c r="BL265" s="7">
        <v>14.5</v>
      </c>
      <c r="BM265" s="7">
        <v>-1.2</v>
      </c>
      <c r="BN265" s="7">
        <v>-10.3</v>
      </c>
      <c r="BO265" s="7">
        <v>11.7</v>
      </c>
      <c r="BP265" s="7">
        <v>19.5</v>
      </c>
      <c r="BQ265" s="7">
        <v>1.6</v>
      </c>
      <c r="BR265" s="7">
        <v>0.21</v>
      </c>
      <c r="BS265" s="7">
        <v>-38.200000000000003</v>
      </c>
      <c r="BT265" s="7">
        <v>3.3</v>
      </c>
      <c r="BU265" s="7">
        <v>10</v>
      </c>
      <c r="BV265" s="7">
        <v>9.26</v>
      </c>
      <c r="BW265" s="7">
        <v>-3.72</v>
      </c>
      <c r="BX265" s="7">
        <v>4.4000000000000004</v>
      </c>
      <c r="BY265" s="7">
        <v>6.4</v>
      </c>
      <c r="BZ265" s="7">
        <v>-8</v>
      </c>
      <c r="CA265" s="7">
        <v>-4.8</v>
      </c>
      <c r="CB265" s="7">
        <v>3.3</v>
      </c>
      <c r="CC265" s="7">
        <v>4.4000000000000004</v>
      </c>
      <c r="CD265" s="7">
        <v>-15.5</v>
      </c>
      <c r="CE265" s="7">
        <v>2.8</v>
      </c>
      <c r="CF265" s="7">
        <v>-2.1</v>
      </c>
      <c r="CG265" s="7">
        <v>100.28</v>
      </c>
      <c r="CH265" s="7">
        <v>4.2</v>
      </c>
      <c r="CI265" s="7">
        <v>-11.4</v>
      </c>
      <c r="CJ265" s="7">
        <v>5.2</v>
      </c>
      <c r="CK265" s="7">
        <v>11.2</v>
      </c>
      <c r="CL265" s="7">
        <v>1.9</v>
      </c>
      <c r="CM265" s="7">
        <v>1.1000000000000001</v>
      </c>
      <c r="CN265" s="7">
        <v>1.2</v>
      </c>
      <c r="CO265" s="7">
        <v>-2.6</v>
      </c>
      <c r="CP265" s="7">
        <v>1.4</v>
      </c>
      <c r="CQ265" s="7">
        <v>5.2</v>
      </c>
      <c r="CR265" s="7">
        <v>2</v>
      </c>
      <c r="CS265" s="7">
        <v>1</v>
      </c>
      <c r="CT265" s="7">
        <v>5.3</v>
      </c>
      <c r="CU265" s="7">
        <v>1.5</v>
      </c>
      <c r="CV265" s="7">
        <v>0</v>
      </c>
      <c r="CW265" s="7">
        <v>1.7</v>
      </c>
      <c r="CX265" s="7">
        <v>1.5</v>
      </c>
      <c r="CY265" s="7">
        <v>2.8</v>
      </c>
      <c r="CZ265" s="7">
        <v>2.2999999999999998</v>
      </c>
      <c r="DA265" s="7">
        <v>-2.2000000000000002</v>
      </c>
      <c r="DB265" s="7">
        <v>1.6</v>
      </c>
      <c r="DC265" s="7">
        <v>1.7</v>
      </c>
      <c r="DD265" s="7">
        <v>-0.1</v>
      </c>
      <c r="DE265" s="7">
        <v>-0.49</v>
      </c>
      <c r="DF265" s="7">
        <v>8.1999999999999993</v>
      </c>
      <c r="DG265" s="7">
        <v>12.2</v>
      </c>
      <c r="DH265" s="7">
        <v>-1.6</v>
      </c>
      <c r="DI265" s="7">
        <v>-7.4</v>
      </c>
      <c r="DJ265" s="7">
        <v>23.62</v>
      </c>
      <c r="DK265" s="7">
        <v>29.95</v>
      </c>
      <c r="DL265" s="7">
        <v>-509.04722099999998</v>
      </c>
      <c r="DM265" s="7">
        <v>32501.66</v>
      </c>
      <c r="DN265" s="7">
        <v>7.7</v>
      </c>
      <c r="DO265" s="7">
        <v>3.5</v>
      </c>
      <c r="DP265" s="7">
        <v>9</v>
      </c>
      <c r="DQ265" s="7">
        <v>11.6</v>
      </c>
      <c r="DR265" s="7">
        <v>-10.32</v>
      </c>
      <c r="DS265" s="7">
        <v>130.16</v>
      </c>
      <c r="DT265" s="7">
        <v>-29.73</v>
      </c>
      <c r="DU265" s="7">
        <v>-34.06</v>
      </c>
      <c r="DV265" s="7">
        <v>11.2</v>
      </c>
      <c r="DW265" s="7">
        <v>-654.23</v>
      </c>
      <c r="DX265" s="7">
        <v>24.74</v>
      </c>
      <c r="DY265" s="7">
        <v>7.99</v>
      </c>
      <c r="DZ265" s="7">
        <v>10.3</v>
      </c>
      <c r="EA265" s="7">
        <v>2.2000000000000002</v>
      </c>
      <c r="EB265" s="7">
        <v>2.129</v>
      </c>
      <c r="EC265" s="7">
        <v>2.6781000000000001</v>
      </c>
      <c r="ED265" s="7">
        <v>2.8224</v>
      </c>
      <c r="EE265" s="7">
        <v>3.8</v>
      </c>
      <c r="EF265" s="7">
        <v>2.2888000000000002</v>
      </c>
      <c r="EG265" s="7">
        <v>2.2349999999999999</v>
      </c>
      <c r="EH265" s="7">
        <v>2.2008000000000001</v>
      </c>
      <c r="EI265" s="7">
        <v>2.198</v>
      </c>
      <c r="EJ265" s="7">
        <v>2.3740999999999999</v>
      </c>
      <c r="EK265" s="7">
        <v>2.5592999999999999</v>
      </c>
      <c r="EL265" s="7">
        <v>2.9020000000000001</v>
      </c>
      <c r="EM265" s="7">
        <v>1.5</v>
      </c>
      <c r="EN265" s="7">
        <v>10.3</v>
      </c>
      <c r="EO265" s="7">
        <v>107.5</v>
      </c>
      <c r="EP265" s="7">
        <v>4</v>
      </c>
      <c r="EQ265" s="7">
        <v>6.4</v>
      </c>
      <c r="ER265" s="7">
        <v>2.4999999999999898</v>
      </c>
      <c r="ES265" s="7">
        <v>4.5999999999999899</v>
      </c>
      <c r="ET265" s="7">
        <v>6.4</v>
      </c>
      <c r="EU265" s="7">
        <v>3.7999999999999901</v>
      </c>
      <c r="EV265" s="7">
        <v>-2.1</v>
      </c>
      <c r="EW265" s="7">
        <v>5.8999999999999897</v>
      </c>
      <c r="EX265" s="7">
        <v>4</v>
      </c>
      <c r="EY265" s="7">
        <v>4.7</v>
      </c>
      <c r="EZ265" s="7">
        <v>5.5</v>
      </c>
      <c r="FA265" s="7">
        <v>-2.8999999999999901</v>
      </c>
      <c r="FB265" s="7">
        <v>4.9999999999999902</v>
      </c>
      <c r="FC265" s="7">
        <v>0</v>
      </c>
      <c r="FD265" s="7">
        <v>0</v>
      </c>
      <c r="FE265" s="7">
        <v>0</v>
      </c>
      <c r="FF265" s="7">
        <v>0</v>
      </c>
      <c r="FG265" s="7">
        <v>1285.0057830000001</v>
      </c>
      <c r="FH265" s="7">
        <v>2.5364029999999902</v>
      </c>
      <c r="FI265" s="7">
        <v>92.113675000000001</v>
      </c>
      <c r="FJ265" s="7">
        <v>2.3360099999999901</v>
      </c>
      <c r="FK265" s="7">
        <v>7.8863250000000003</v>
      </c>
      <c r="FL265" s="7">
        <v>0.20039299999999999</v>
      </c>
      <c r="FM265" s="7">
        <v>3.6053670000000002</v>
      </c>
      <c r="FN265" s="7">
        <v>-0.29936200000000102</v>
      </c>
      <c r="FO265" s="7">
        <v>-1.1060129999999999</v>
      </c>
      <c r="FP265" s="7">
        <v>3.2500040000000001</v>
      </c>
      <c r="FQ265" s="7">
        <v>19833.058423999999</v>
      </c>
      <c r="FR265" s="7">
        <v>263.79999999999899</v>
      </c>
      <c r="FS265" s="7">
        <v>62.199999999999903</v>
      </c>
      <c r="FT265" s="7">
        <v>154.80000000000001</v>
      </c>
      <c r="FU265" s="7">
        <v>46.8</v>
      </c>
      <c r="FV265" s="7">
        <v>20.2</v>
      </c>
      <c r="FW265" s="7">
        <v>26.6</v>
      </c>
      <c r="FX265" s="7">
        <v>48.9</v>
      </c>
      <c r="FY265" s="7">
        <v>62.699999999999903</v>
      </c>
      <c r="FZ265" s="7">
        <v>8.1999999999999993</v>
      </c>
      <c r="GA265" s="7">
        <v>12.2</v>
      </c>
    </row>
    <row r="266" spans="1:183" x14ac:dyDescent="0.3">
      <c r="A266" s="6">
        <v>44592</v>
      </c>
      <c r="B266" s="7">
        <v>3.8579569999999999</v>
      </c>
      <c r="C266" s="9">
        <f>2/3*C265+1/3*C268</f>
        <v>8.9333333333333336</v>
      </c>
      <c r="D266" s="9">
        <f t="shared" ref="D266:H266" si="274">2/3*D265+1/3*D268</f>
        <v>4</v>
      </c>
      <c r="E266" s="9">
        <f t="shared" si="274"/>
        <v>6.333333333333333</v>
      </c>
      <c r="F266" s="9">
        <f t="shared" si="274"/>
        <v>3.3</v>
      </c>
      <c r="G266" s="9">
        <f t="shared" si="274"/>
        <v>5.4333333333333336</v>
      </c>
      <c r="H266" s="9">
        <f t="shared" si="274"/>
        <v>1.9</v>
      </c>
      <c r="I266" s="9">
        <f>2/3*I265+1/3*I268</f>
        <v>5.1333333333333329</v>
      </c>
      <c r="J266" s="7">
        <v>0.3</v>
      </c>
      <c r="K266" s="9">
        <f>2/3*K265+1/3*K268</f>
        <v>-1.3333333333333333</v>
      </c>
      <c r="L266" s="7">
        <v>-1.27</v>
      </c>
      <c r="M266" s="7">
        <v>12.4</v>
      </c>
      <c r="N266" s="7">
        <v>-2.85</v>
      </c>
      <c r="O266" s="7">
        <v>-0.28000000000000003</v>
      </c>
      <c r="P266" s="7">
        <v>3.34</v>
      </c>
      <c r="Q266" s="7">
        <v>1.1758489999999999</v>
      </c>
      <c r="R266" s="7">
        <v>13.739355</v>
      </c>
      <c r="S266" s="7">
        <v>0.53007899999999997</v>
      </c>
      <c r="T266" s="7">
        <v>24.860939999999999</v>
      </c>
      <c r="U266" s="9">
        <f>2/3*U265+1/3*U268</f>
        <v>2.8</v>
      </c>
      <c r="V266" s="9">
        <f t="shared" ref="V266:X266" si="275">V265/2+V267/2</f>
        <v>14.05</v>
      </c>
      <c r="W266" s="9">
        <f t="shared" si="275"/>
        <v>17.450000000000003</v>
      </c>
      <c r="X266" s="9">
        <f t="shared" si="275"/>
        <v>16.950000000000003</v>
      </c>
      <c r="Y266" s="7">
        <v>50.1</v>
      </c>
      <c r="Z266" s="7">
        <v>50.9</v>
      </c>
      <c r="AA266" s="7">
        <v>51.1</v>
      </c>
      <c r="AB266" s="7">
        <v>49.1</v>
      </c>
      <c r="AC266" s="7">
        <v>51.4</v>
      </c>
      <c r="AD266" s="7">
        <v>3.8082699999999998</v>
      </c>
      <c r="AE266" s="9">
        <f t="shared" ref="AE266:BU266" si="276">AE265/2+AE267/2</f>
        <v>8.5500000000000007</v>
      </c>
      <c r="AF266" s="9">
        <f t="shared" si="276"/>
        <v>8.5</v>
      </c>
      <c r="AG266" s="9">
        <f t="shared" si="276"/>
        <v>12.35</v>
      </c>
      <c r="AH266" s="9">
        <f t="shared" si="276"/>
        <v>9.15</v>
      </c>
      <c r="AI266" s="9">
        <f t="shared" si="276"/>
        <v>30.85</v>
      </c>
      <c r="AJ266" s="9">
        <f t="shared" si="276"/>
        <v>1.5500000000000003</v>
      </c>
      <c r="AK266" s="9">
        <f t="shared" si="276"/>
        <v>15.049999999999999</v>
      </c>
      <c r="AL266" s="9">
        <f t="shared" si="276"/>
        <v>-7.95</v>
      </c>
      <c r="AM266" s="9">
        <f t="shared" si="276"/>
        <v>-7.9</v>
      </c>
      <c r="AN266" s="9">
        <f t="shared" si="276"/>
        <v>9.5</v>
      </c>
      <c r="AO266" s="9">
        <f t="shared" si="276"/>
        <v>-4.6500000000000004</v>
      </c>
      <c r="AP266" s="9">
        <f t="shared" si="276"/>
        <v>10.65</v>
      </c>
      <c r="AQ266" s="9">
        <f t="shared" si="276"/>
        <v>5.1000000000000005</v>
      </c>
      <c r="AR266" s="9">
        <f t="shared" si="276"/>
        <v>4.9000000000000004</v>
      </c>
      <c r="AS266" s="9">
        <f t="shared" si="276"/>
        <v>8.9499999999999993</v>
      </c>
      <c r="AT266" s="9">
        <f t="shared" si="276"/>
        <v>15.450000000000001</v>
      </c>
      <c r="AU266" s="9">
        <f t="shared" si="276"/>
        <v>5.8</v>
      </c>
      <c r="AV266" s="9">
        <f t="shared" si="276"/>
        <v>26.89</v>
      </c>
      <c r="AW266" s="9">
        <f t="shared" si="276"/>
        <v>2.42</v>
      </c>
      <c r="AX266" s="9">
        <f t="shared" si="276"/>
        <v>29.729999999999997</v>
      </c>
      <c r="AY266" s="9">
        <f t="shared" si="276"/>
        <v>67.849999999999994</v>
      </c>
      <c r="AZ266" s="9">
        <f t="shared" si="276"/>
        <v>11.2</v>
      </c>
      <c r="BA266" s="9">
        <f t="shared" si="276"/>
        <v>16</v>
      </c>
      <c r="BB266" s="9">
        <f t="shared" si="276"/>
        <v>17.2</v>
      </c>
      <c r="BC266" s="9">
        <f t="shared" si="276"/>
        <v>6.3999999999999995</v>
      </c>
      <c r="BD266" s="9">
        <f t="shared" si="276"/>
        <v>-10.399999999999999</v>
      </c>
      <c r="BE266" s="9">
        <f t="shared" si="276"/>
        <v>-2.6</v>
      </c>
      <c r="BF266" s="9">
        <f t="shared" si="276"/>
        <v>6.05</v>
      </c>
      <c r="BG266" s="9">
        <f t="shared" si="276"/>
        <v>10.6</v>
      </c>
      <c r="BH266" s="9">
        <f t="shared" si="276"/>
        <v>5.0000000000000009</v>
      </c>
      <c r="BI266" s="9">
        <f t="shared" si="276"/>
        <v>-5.35</v>
      </c>
      <c r="BJ266" s="9">
        <f t="shared" si="276"/>
        <v>4.8499999999999996</v>
      </c>
      <c r="BK266" s="9">
        <f t="shared" si="276"/>
        <v>21.6</v>
      </c>
      <c r="BL266" s="9">
        <f t="shared" si="276"/>
        <v>17.100000000000001</v>
      </c>
      <c r="BM266" s="9">
        <f t="shared" si="276"/>
        <v>2.4</v>
      </c>
      <c r="BN266" s="9">
        <f t="shared" si="276"/>
        <v>5.6</v>
      </c>
      <c r="BO266" s="9">
        <f t="shared" si="276"/>
        <v>15.75</v>
      </c>
      <c r="BP266" s="9">
        <f t="shared" si="276"/>
        <v>24.1</v>
      </c>
      <c r="BQ266" s="9">
        <f t="shared" si="276"/>
        <v>5.25</v>
      </c>
      <c r="BR266" s="9">
        <f t="shared" si="276"/>
        <v>4.41</v>
      </c>
      <c r="BS266" s="9">
        <f t="shared" si="276"/>
        <v>-20.3</v>
      </c>
      <c r="BT266" s="9">
        <f t="shared" si="276"/>
        <v>33.049999999999997</v>
      </c>
      <c r="BU266" s="9">
        <f t="shared" si="276"/>
        <v>10.8</v>
      </c>
      <c r="BV266" s="7">
        <v>17.600000000000001</v>
      </c>
      <c r="BW266" s="7">
        <v>8.1999999999999993</v>
      </c>
      <c r="BX266" s="9">
        <f t="shared" ref="BX266:CF266" si="277">BX265/2+BX267/2</f>
        <v>4.0500000000000007</v>
      </c>
      <c r="BY266" s="9">
        <f t="shared" si="277"/>
        <v>5.0500000000000007</v>
      </c>
      <c r="BZ266" s="9">
        <f t="shared" si="277"/>
        <v>-4.75</v>
      </c>
      <c r="CA266" s="9">
        <f t="shared" si="277"/>
        <v>-2.75</v>
      </c>
      <c r="CB266" s="9">
        <f t="shared" si="277"/>
        <v>6.1999999999999993</v>
      </c>
      <c r="CC266" s="9">
        <f t="shared" si="277"/>
        <v>4.0500000000000007</v>
      </c>
      <c r="CD266" s="9">
        <f t="shared" si="277"/>
        <v>-28.9</v>
      </c>
      <c r="CE266" s="9">
        <f t="shared" si="277"/>
        <v>-11.95</v>
      </c>
      <c r="CF266" s="9">
        <f t="shared" si="277"/>
        <v>4.6000000000000005</v>
      </c>
      <c r="CG266" s="7">
        <v>96.82</v>
      </c>
      <c r="CH266" s="9">
        <f t="shared" ref="CH266:CQ266" si="278">CH265/2+CH267/2</f>
        <v>-6.75</v>
      </c>
      <c r="CI266" s="9">
        <f t="shared" si="278"/>
        <v>-11.8</v>
      </c>
      <c r="CJ266" s="9">
        <f t="shared" si="278"/>
        <v>3.5</v>
      </c>
      <c r="CK266" s="9">
        <f t="shared" si="278"/>
        <v>0.69999999999999929</v>
      </c>
      <c r="CL266" s="9">
        <f t="shared" si="278"/>
        <v>-3.8499999999999996</v>
      </c>
      <c r="CM266" s="9">
        <f t="shared" si="278"/>
        <v>-6.3500000000000005</v>
      </c>
      <c r="CN266" s="9">
        <f t="shared" si="278"/>
        <v>18.400000000000002</v>
      </c>
      <c r="CO266" s="9">
        <f t="shared" si="278"/>
        <v>5.15</v>
      </c>
      <c r="CP266" s="9">
        <f t="shared" si="278"/>
        <v>1.95</v>
      </c>
      <c r="CQ266" s="9">
        <f t="shared" si="278"/>
        <v>-8.5</v>
      </c>
      <c r="CR266" s="7">
        <v>1.7</v>
      </c>
      <c r="CS266" s="7">
        <v>0.3</v>
      </c>
      <c r="CT266" s="7">
        <v>4.0999999999999996</v>
      </c>
      <c r="CU266" s="7">
        <v>1</v>
      </c>
      <c r="CV266" s="7">
        <v>-0.7</v>
      </c>
      <c r="CW266" s="9">
        <f t="shared" ref="CW266:DE266" si="279">CW265/2+CW267/2</f>
        <v>4.2</v>
      </c>
      <c r="CX266" s="9">
        <f t="shared" si="279"/>
        <v>4.0999999999999996</v>
      </c>
      <c r="CY266" s="9">
        <f t="shared" si="279"/>
        <v>4.9499999999999993</v>
      </c>
      <c r="CZ266" s="9">
        <f t="shared" si="279"/>
        <v>4.4000000000000004</v>
      </c>
      <c r="DA266" s="9">
        <f t="shared" si="279"/>
        <v>3.35</v>
      </c>
      <c r="DB266" s="9">
        <f t="shared" si="279"/>
        <v>5.35</v>
      </c>
      <c r="DC266" s="9">
        <f t="shared" si="279"/>
        <v>5.3999999999999995</v>
      </c>
      <c r="DD266" s="9">
        <f t="shared" si="279"/>
        <v>5</v>
      </c>
      <c r="DE266" s="9">
        <f t="shared" si="279"/>
        <v>2.2050000000000001</v>
      </c>
      <c r="DF266" s="9">
        <f>2/3*DF265+1/3*DF268</f>
        <v>7.2666666666666657</v>
      </c>
      <c r="DG266" s="9">
        <f>2/3*DG265+1/3*DG268</f>
        <v>10.033333333333333</v>
      </c>
      <c r="DH266" s="7">
        <v>0.89</v>
      </c>
      <c r="DI266" s="9">
        <f t="shared" ref="DI266" si="280">DI265/2+DI267/2</f>
        <v>-1.7500000000000002</v>
      </c>
      <c r="DJ266" s="7">
        <v>33.950000000000003</v>
      </c>
      <c r="DK266" s="7">
        <v>22.6</v>
      </c>
      <c r="DL266" s="7">
        <v>-413.23515300000003</v>
      </c>
      <c r="DM266" s="7">
        <v>32216.32</v>
      </c>
      <c r="DN266" s="7">
        <v>18.5</v>
      </c>
      <c r="DO266" s="7">
        <v>-1.9</v>
      </c>
      <c r="DP266" s="7">
        <v>9.8000000000000007</v>
      </c>
      <c r="DQ266" s="7">
        <v>11.5</v>
      </c>
      <c r="DR266" s="7">
        <v>11.17</v>
      </c>
      <c r="DS266" s="7">
        <v>69.040000000000006</v>
      </c>
      <c r="DT266" s="7">
        <v>-4.7699999999999996</v>
      </c>
      <c r="DU266" s="7">
        <v>-33.619999999999997</v>
      </c>
      <c r="DV266" s="7">
        <v>31.76</v>
      </c>
      <c r="DW266" s="7">
        <v>7.28</v>
      </c>
      <c r="DX266" s="7">
        <v>-247.62</v>
      </c>
      <c r="DY266" s="7">
        <v>-50.01</v>
      </c>
      <c r="DZ266" s="7">
        <v>10.5</v>
      </c>
      <c r="EA266" s="7">
        <v>2.1</v>
      </c>
      <c r="EB266" s="7">
        <v>2.1549999999999998</v>
      </c>
      <c r="EC266" s="7">
        <v>2.3199999999999998</v>
      </c>
      <c r="ED266" s="7">
        <v>2.7174999999999998</v>
      </c>
      <c r="EE266" s="7">
        <v>3.7</v>
      </c>
      <c r="EF266" s="7">
        <v>2.14</v>
      </c>
      <c r="EG266" s="7">
        <v>2.12</v>
      </c>
      <c r="EH266" s="7">
        <v>2.1147999999999998</v>
      </c>
      <c r="EI266" s="7">
        <v>2.0888</v>
      </c>
      <c r="EJ266" s="7">
        <v>2.2608000000000001</v>
      </c>
      <c r="EK266" s="7">
        <v>2.4136000000000002</v>
      </c>
      <c r="EL266" s="7">
        <v>2.38</v>
      </c>
      <c r="EM266" s="7">
        <v>0.9</v>
      </c>
      <c r="EN266" s="7">
        <v>9.1</v>
      </c>
      <c r="EO266" s="7">
        <v>106.4</v>
      </c>
      <c r="EP266" s="7">
        <v>4.2666666666666604</v>
      </c>
      <c r="EQ266" s="7">
        <v>6.2666666666666604</v>
      </c>
      <c r="ER266" s="7">
        <v>3.6</v>
      </c>
      <c r="ES266" s="7">
        <v>4.4000000000000004</v>
      </c>
      <c r="ET266" s="7">
        <v>6.3</v>
      </c>
      <c r="EU266" s="7">
        <v>4.6666666666666599</v>
      </c>
      <c r="EV266" s="7">
        <v>-0.93333333333333302</v>
      </c>
      <c r="EW266" s="7">
        <v>5.2333333333333298</v>
      </c>
      <c r="EX266" s="7">
        <v>3.36666666666666</v>
      </c>
      <c r="EY266" s="7">
        <v>3.0333333333333301</v>
      </c>
      <c r="EZ266" s="7">
        <v>5.36666666666666</v>
      </c>
      <c r="FA266" s="7">
        <v>-2.6</v>
      </c>
      <c r="FB266" s="7">
        <v>4.9666666666666597</v>
      </c>
      <c r="FC266" s="7">
        <v>0</v>
      </c>
      <c r="FD266" s="7">
        <v>0</v>
      </c>
      <c r="FE266" s="7">
        <v>0</v>
      </c>
      <c r="FF266" s="7">
        <v>0</v>
      </c>
      <c r="FG266" s="7">
        <v>986.53493866666599</v>
      </c>
      <c r="FH266" s="7">
        <v>1.9968233333333301</v>
      </c>
      <c r="FI266" s="7">
        <v>137.44983999999999</v>
      </c>
      <c r="FJ266" s="7">
        <v>2.2536813333333301</v>
      </c>
      <c r="FK266" s="7">
        <v>-37.449840000000002</v>
      </c>
      <c r="FL266" s="7">
        <v>-0.25685833333333302</v>
      </c>
      <c r="FM266" s="7">
        <v>3.5391436666666598</v>
      </c>
      <c r="FN266" s="7">
        <v>-0.33017433333333301</v>
      </c>
      <c r="FO266" s="7">
        <v>-1.0839606666666599</v>
      </c>
      <c r="FP266" s="7">
        <v>3.3320273333333299</v>
      </c>
      <c r="FQ266" s="7">
        <v>19701.958266000001</v>
      </c>
      <c r="FR266" s="7">
        <v>265.26666666666603</v>
      </c>
      <c r="FS266" s="7">
        <v>62.1666666666666</v>
      </c>
      <c r="FT266" s="7">
        <v>156.166666666666</v>
      </c>
      <c r="FU266" s="7">
        <v>46.933333333333302</v>
      </c>
      <c r="FV266" s="7">
        <v>20.033333333333299</v>
      </c>
      <c r="FW266" s="7">
        <v>26.9</v>
      </c>
      <c r="FX266" s="7">
        <v>49.066666666666599</v>
      </c>
      <c r="FY266" s="7">
        <v>62.766666666666602</v>
      </c>
      <c r="FZ266" s="7">
        <v>7.2666666666666604</v>
      </c>
      <c r="GA266" s="7">
        <v>10.033333333333299</v>
      </c>
    </row>
    <row r="267" spans="1:183" x14ac:dyDescent="0.3">
      <c r="A267" s="6">
        <v>44620</v>
      </c>
      <c r="B267" s="7">
        <v>12.795904999999999</v>
      </c>
      <c r="C267" s="9">
        <f>1/3*C265+2/3*C268</f>
        <v>10.566666666666666</v>
      </c>
      <c r="D267" s="9">
        <f t="shared" ref="D267:H267" si="281">1/3*D265+2/3*D268</f>
        <v>4.2</v>
      </c>
      <c r="E267" s="9">
        <f t="shared" si="281"/>
        <v>5.4666666666666668</v>
      </c>
      <c r="F267" s="9">
        <f t="shared" si="281"/>
        <v>3.3</v>
      </c>
      <c r="G267" s="9">
        <f t="shared" si="281"/>
        <v>6.1666666666666661</v>
      </c>
      <c r="H267" s="9">
        <f t="shared" si="281"/>
        <v>0.39999999999999991</v>
      </c>
      <c r="I267" s="9">
        <f>1/3*I265+2/3*I268</f>
        <v>5.5666666666666664</v>
      </c>
      <c r="J267" s="7">
        <v>0.37</v>
      </c>
      <c r="K267" s="9">
        <f>1/3*K265+2/3*K268</f>
        <v>-0.56666666666666665</v>
      </c>
      <c r="L267" s="7">
        <v>16.940000000000001</v>
      </c>
      <c r="M267" s="7">
        <v>15.4</v>
      </c>
      <c r="N267" s="7">
        <v>14.5</v>
      </c>
      <c r="O267" s="7">
        <v>17.399999999999999</v>
      </c>
      <c r="P267" s="7">
        <v>24.8</v>
      </c>
      <c r="Q267" s="7">
        <v>-1.4679219999999999</v>
      </c>
      <c r="R267" s="7">
        <v>33.067683000000002</v>
      </c>
      <c r="S267" s="7">
        <v>0.84649200000000002</v>
      </c>
      <c r="T267" s="7">
        <v>46.010069999999999</v>
      </c>
      <c r="U267" s="9">
        <f>1/3*U265+2/3*U268</f>
        <v>1.4</v>
      </c>
      <c r="V267" s="7">
        <v>14.8</v>
      </c>
      <c r="W267" s="7">
        <v>16.600000000000001</v>
      </c>
      <c r="X267" s="7">
        <v>16.8</v>
      </c>
      <c r="Y267" s="7">
        <v>50.2</v>
      </c>
      <c r="Z267" s="7">
        <v>50.4</v>
      </c>
      <c r="AA267" s="7">
        <v>51.6</v>
      </c>
      <c r="AB267" s="7">
        <v>50.4</v>
      </c>
      <c r="AC267" s="7">
        <v>50.2</v>
      </c>
      <c r="AD267" s="7">
        <v>9.690239</v>
      </c>
      <c r="AE267" s="7">
        <v>12.2</v>
      </c>
      <c r="AF267" s="7">
        <v>12.3</v>
      </c>
      <c r="AG267" s="7">
        <v>8.3000000000000007</v>
      </c>
      <c r="AH267" s="7">
        <v>13.3</v>
      </c>
      <c r="AI267" s="7">
        <v>33.700000000000003</v>
      </c>
      <c r="AJ267" s="7">
        <v>-1.3</v>
      </c>
      <c r="AK267" s="7">
        <v>33.9</v>
      </c>
      <c r="AL267" s="7">
        <v>-12.5</v>
      </c>
      <c r="AM267" s="7">
        <v>-4.9000000000000004</v>
      </c>
      <c r="AN267" s="7">
        <v>13.2</v>
      </c>
      <c r="AO267" s="7">
        <v>-16.8</v>
      </c>
      <c r="AP267" s="7">
        <v>12.4</v>
      </c>
      <c r="AQ267" s="7">
        <v>12.8</v>
      </c>
      <c r="AR267" s="7">
        <v>11.3</v>
      </c>
      <c r="AS267" s="7">
        <v>8.8000000000000007</v>
      </c>
      <c r="AT267" s="7">
        <v>19.600000000000001</v>
      </c>
      <c r="AU267" s="7">
        <v>9.5</v>
      </c>
      <c r="AV267" s="7">
        <v>28.56</v>
      </c>
      <c r="AW267" s="7">
        <v>2.2200000000000002</v>
      </c>
      <c r="AX267" s="7">
        <v>28.72</v>
      </c>
      <c r="AY267" s="7">
        <v>69.06</v>
      </c>
      <c r="AZ267" s="7">
        <v>13.1</v>
      </c>
      <c r="BA267" s="7">
        <v>21.1</v>
      </c>
      <c r="BB267" s="7">
        <v>20.9</v>
      </c>
      <c r="BC267" s="7">
        <v>11.7</v>
      </c>
      <c r="BD267" s="7">
        <v>-22.4</v>
      </c>
      <c r="BE267" s="7">
        <v>0.7</v>
      </c>
      <c r="BF267" s="7">
        <v>10.5</v>
      </c>
      <c r="BG267" s="7">
        <v>14.6</v>
      </c>
      <c r="BH267" s="7">
        <v>22.1</v>
      </c>
      <c r="BI267" s="7">
        <v>-12.6</v>
      </c>
      <c r="BJ267" s="7">
        <v>4.7</v>
      </c>
      <c r="BK267" s="7">
        <v>29.6</v>
      </c>
      <c r="BL267" s="7">
        <v>19.7</v>
      </c>
      <c r="BM267" s="7">
        <v>6</v>
      </c>
      <c r="BN267" s="7">
        <v>21.5</v>
      </c>
      <c r="BO267" s="7">
        <v>19.8</v>
      </c>
      <c r="BP267" s="7">
        <v>28.7</v>
      </c>
      <c r="BQ267" s="7">
        <v>8.9</v>
      </c>
      <c r="BR267" s="7">
        <v>8.61</v>
      </c>
      <c r="BS267" s="7">
        <v>-2.4</v>
      </c>
      <c r="BT267" s="7">
        <v>62.8</v>
      </c>
      <c r="BU267" s="7">
        <v>11.6</v>
      </c>
      <c r="BV267" s="7">
        <v>74.760000000000005</v>
      </c>
      <c r="BW267" s="7">
        <v>-3.91</v>
      </c>
      <c r="BX267" s="7">
        <v>3.7</v>
      </c>
      <c r="BY267" s="7">
        <v>3.7</v>
      </c>
      <c r="BZ267" s="7">
        <v>-1.5</v>
      </c>
      <c r="CA267" s="7">
        <v>-0.7</v>
      </c>
      <c r="CB267" s="7">
        <v>9.1</v>
      </c>
      <c r="CC267" s="7">
        <v>3.7</v>
      </c>
      <c r="CD267" s="7">
        <v>-42.3</v>
      </c>
      <c r="CE267" s="7">
        <v>-26.7</v>
      </c>
      <c r="CF267" s="7">
        <v>11.3</v>
      </c>
      <c r="CG267" s="7">
        <v>96.9</v>
      </c>
      <c r="CH267" s="7">
        <v>-17.7</v>
      </c>
      <c r="CI267" s="7">
        <v>-12.2</v>
      </c>
      <c r="CJ267" s="7">
        <v>1.8</v>
      </c>
      <c r="CK267" s="7">
        <v>-9.8000000000000007</v>
      </c>
      <c r="CL267" s="7">
        <v>-9.6</v>
      </c>
      <c r="CM267" s="7">
        <v>-13.8</v>
      </c>
      <c r="CN267" s="7">
        <v>35.6</v>
      </c>
      <c r="CO267" s="7">
        <v>12.9</v>
      </c>
      <c r="CP267" s="7">
        <v>2.5</v>
      </c>
      <c r="CQ267" s="7">
        <v>-22.2</v>
      </c>
      <c r="CR267" s="7">
        <v>1.2</v>
      </c>
      <c r="CS267" s="7">
        <v>-0.3</v>
      </c>
      <c r="CT267" s="7">
        <v>3.5</v>
      </c>
      <c r="CU267" s="7">
        <v>0.3</v>
      </c>
      <c r="CV267" s="7">
        <v>-1.3</v>
      </c>
      <c r="CW267" s="7">
        <v>6.7</v>
      </c>
      <c r="CX267" s="7">
        <v>6.7</v>
      </c>
      <c r="CY267" s="7">
        <v>7.1</v>
      </c>
      <c r="CZ267" s="7">
        <v>6.5</v>
      </c>
      <c r="DA267" s="7">
        <v>8.9</v>
      </c>
      <c r="DB267" s="7">
        <v>9.1</v>
      </c>
      <c r="DC267" s="7">
        <v>9.1</v>
      </c>
      <c r="DD267" s="7">
        <v>10.1</v>
      </c>
      <c r="DE267" s="7">
        <v>4.9000000000000004</v>
      </c>
      <c r="DF267" s="9">
        <f>1/3*DF265+2/3*DF268</f>
        <v>6.333333333333333</v>
      </c>
      <c r="DG267" s="9">
        <f>1/3*DG265+2/3*DG268</f>
        <v>7.8666666666666663</v>
      </c>
      <c r="DH267" s="7">
        <v>18.72</v>
      </c>
      <c r="DI267" s="7">
        <v>3.9</v>
      </c>
      <c r="DJ267" s="7">
        <v>-20.93</v>
      </c>
      <c r="DK267" s="7">
        <v>16.399999999999999</v>
      </c>
      <c r="DL267" s="7">
        <v>-335.94615199999998</v>
      </c>
      <c r="DM267" s="7">
        <v>32138.27</v>
      </c>
      <c r="DN267" s="7">
        <v>5.8</v>
      </c>
      <c r="DO267" s="7">
        <v>4.7</v>
      </c>
      <c r="DP267" s="7">
        <v>9.1999999999999993</v>
      </c>
      <c r="DQ267" s="7">
        <v>11.4</v>
      </c>
      <c r="DR267" s="7">
        <v>-9.56</v>
      </c>
      <c r="DS267" s="7">
        <v>-307.52</v>
      </c>
      <c r="DT267" s="7">
        <v>-69.61</v>
      </c>
      <c r="DU267" s="7">
        <v>-337.09</v>
      </c>
      <c r="DV267" s="7">
        <v>3.33</v>
      </c>
      <c r="DW267" s="7">
        <v>120.87</v>
      </c>
      <c r="DX267" s="7">
        <v>-105.74</v>
      </c>
      <c r="DY267" s="7">
        <v>-170.79</v>
      </c>
      <c r="DZ267" s="7">
        <v>10.199999999999999</v>
      </c>
      <c r="EA267" s="7">
        <v>2.1</v>
      </c>
      <c r="EB267" s="7">
        <v>2.234</v>
      </c>
      <c r="EC267" s="7">
        <v>2.2801</v>
      </c>
      <c r="ED267" s="7">
        <v>2.4538000000000002</v>
      </c>
      <c r="EE267" s="7">
        <v>3.7</v>
      </c>
      <c r="EF267" s="7">
        <v>2.1934</v>
      </c>
      <c r="EG267" s="7">
        <v>2.1667999999999998</v>
      </c>
      <c r="EH267" s="7">
        <v>2.1591</v>
      </c>
      <c r="EI267" s="7">
        <v>2.1757</v>
      </c>
      <c r="EJ267" s="7">
        <v>2.35</v>
      </c>
      <c r="EK267" s="7">
        <v>2.5543999999999998</v>
      </c>
      <c r="EL267" s="7">
        <v>2.5325000000000002</v>
      </c>
      <c r="EM267" s="7">
        <v>0.9</v>
      </c>
      <c r="EN267" s="7">
        <v>8.8000000000000007</v>
      </c>
      <c r="EO267" s="7">
        <v>106.1</v>
      </c>
      <c r="EP267" s="7">
        <v>4.5333333333333297</v>
      </c>
      <c r="EQ267" s="7">
        <v>6.1333333333333302</v>
      </c>
      <c r="ER267" s="7">
        <v>4.7</v>
      </c>
      <c r="ES267" s="7">
        <v>4.2</v>
      </c>
      <c r="ET267" s="7">
        <v>6.2</v>
      </c>
      <c r="EU267" s="7">
        <v>5.5333333333333297</v>
      </c>
      <c r="EV267" s="7">
        <v>0.233333333333334</v>
      </c>
      <c r="EW267" s="7">
        <v>4.5666666666666602</v>
      </c>
      <c r="EX267" s="7">
        <v>2.7333333333333298</v>
      </c>
      <c r="EY267" s="7">
        <v>1.36666666666666</v>
      </c>
      <c r="EZ267" s="7">
        <v>5.2333333333333298</v>
      </c>
      <c r="FA267" s="7">
        <v>-2.2999999999999998</v>
      </c>
      <c r="FB267" s="7">
        <v>4.93333333333333</v>
      </c>
      <c r="FC267" s="7">
        <v>0</v>
      </c>
      <c r="FD267" s="7">
        <v>0</v>
      </c>
      <c r="FE267" s="7">
        <v>0</v>
      </c>
      <c r="FF267" s="7">
        <v>0</v>
      </c>
      <c r="FG267" s="7">
        <v>688.06409433333295</v>
      </c>
      <c r="FH267" s="7">
        <v>1.4572436666666599</v>
      </c>
      <c r="FI267" s="7">
        <v>182.78600499999999</v>
      </c>
      <c r="FJ267" s="7">
        <v>2.1713526666666598</v>
      </c>
      <c r="FK267" s="7">
        <v>-82.786005000000003</v>
      </c>
      <c r="FL267" s="7">
        <v>-0.71410966666666598</v>
      </c>
      <c r="FM267" s="7">
        <v>3.4729203333333301</v>
      </c>
      <c r="FN267" s="7">
        <v>-0.36098666666666601</v>
      </c>
      <c r="FO267" s="7">
        <v>-1.0619083333333299</v>
      </c>
      <c r="FP267" s="7">
        <v>3.4140506666666601</v>
      </c>
      <c r="FQ267" s="7">
        <v>19570.858108</v>
      </c>
      <c r="FR267" s="7">
        <v>266.73333333333301</v>
      </c>
      <c r="FS267" s="7">
        <v>62.133333333333297</v>
      </c>
      <c r="FT267" s="7">
        <v>157.53333333333299</v>
      </c>
      <c r="FU267" s="7">
        <v>47.066666666666599</v>
      </c>
      <c r="FV267" s="7">
        <v>19.8666666666666</v>
      </c>
      <c r="FW267" s="7">
        <v>27.2</v>
      </c>
      <c r="FX267" s="7">
        <v>49.233333333333299</v>
      </c>
      <c r="FY267" s="7">
        <v>62.8333333333333</v>
      </c>
      <c r="FZ267" s="7">
        <v>6.3333333333333304</v>
      </c>
      <c r="GA267" s="7">
        <v>7.86666666666666</v>
      </c>
    </row>
    <row r="268" spans="1:183" x14ac:dyDescent="0.3">
      <c r="A268" s="6">
        <v>44651</v>
      </c>
      <c r="B268" s="7">
        <v>5</v>
      </c>
      <c r="C268" s="7">
        <v>12.2</v>
      </c>
      <c r="D268" s="7">
        <v>4.4000000000000004</v>
      </c>
      <c r="E268" s="7">
        <v>4.5999999999999996</v>
      </c>
      <c r="F268" s="7">
        <v>3.3</v>
      </c>
      <c r="G268" s="7">
        <v>6.9</v>
      </c>
      <c r="H268" s="7">
        <v>-1.1000000000000001</v>
      </c>
      <c r="I268" s="7">
        <v>6</v>
      </c>
      <c r="J268" s="7">
        <v>0.42</v>
      </c>
      <c r="K268" s="7">
        <v>0.2</v>
      </c>
      <c r="L268" s="7">
        <v>3.5</v>
      </c>
      <c r="M268" s="7">
        <v>12.3</v>
      </c>
      <c r="N268" s="7">
        <v>2.2999999999999998</v>
      </c>
      <c r="O268" s="7">
        <v>4</v>
      </c>
      <c r="P268" s="7">
        <v>8.8000000000000007</v>
      </c>
      <c r="Q268" s="7">
        <v>8.1097169999999998</v>
      </c>
      <c r="R268" s="7">
        <v>-58.379157999999997</v>
      </c>
      <c r="S268" s="7">
        <v>13.754827000000001</v>
      </c>
      <c r="T268" s="7">
        <v>-58.20402</v>
      </c>
      <c r="U268" s="7">
        <v>0</v>
      </c>
      <c r="V268" s="7">
        <v>14.4</v>
      </c>
      <c r="W268" s="7">
        <v>16.8</v>
      </c>
      <c r="X268" s="7">
        <v>18.100000000000001</v>
      </c>
      <c r="Y268" s="7">
        <v>49.5</v>
      </c>
      <c r="Z268" s="7">
        <v>49.5</v>
      </c>
      <c r="AA268" s="7">
        <v>48.4</v>
      </c>
      <c r="AB268" s="7">
        <v>48.1</v>
      </c>
      <c r="AC268" s="7">
        <v>42</v>
      </c>
      <c r="AD268" s="7">
        <v>6.9085279999999996</v>
      </c>
      <c r="AE268" s="7">
        <v>9.3000000000000007</v>
      </c>
      <c r="AF268" s="7">
        <v>9.3000000000000007</v>
      </c>
      <c r="AG268" s="7">
        <v>9</v>
      </c>
      <c r="AH268" s="7">
        <v>5.5</v>
      </c>
      <c r="AI268" s="7">
        <v>43.9</v>
      </c>
      <c r="AJ268" s="7">
        <v>0.7</v>
      </c>
      <c r="AK268" s="7">
        <v>34.700000000000003</v>
      </c>
      <c r="AL268" s="7">
        <v>-11.9</v>
      </c>
      <c r="AM268" s="7">
        <v>-36.4</v>
      </c>
      <c r="AN268" s="7">
        <v>15</v>
      </c>
      <c r="AO268" s="7">
        <v>-18</v>
      </c>
      <c r="AP268" s="7">
        <v>11.3</v>
      </c>
      <c r="AQ268" s="7">
        <v>6.8</v>
      </c>
      <c r="AR268" s="7">
        <v>4.7</v>
      </c>
      <c r="AS268" s="7">
        <v>6.8</v>
      </c>
      <c r="AT268" s="7">
        <v>16.100000000000001</v>
      </c>
      <c r="AU268" s="7">
        <v>6.4</v>
      </c>
      <c r="AV268" s="7">
        <v>26.48</v>
      </c>
      <c r="AW268" s="7">
        <v>2.4</v>
      </c>
      <c r="AX268" s="7">
        <v>30.92</v>
      </c>
      <c r="AY268" s="7">
        <v>66.67</v>
      </c>
      <c r="AZ268" s="7">
        <v>11.4</v>
      </c>
      <c r="BA268" s="7">
        <v>19</v>
      </c>
      <c r="BB268" s="7">
        <v>15.6</v>
      </c>
      <c r="BC268" s="7">
        <v>19.3</v>
      </c>
      <c r="BD268" s="7">
        <v>-34.6</v>
      </c>
      <c r="BE268" s="7">
        <v>5.2</v>
      </c>
      <c r="BF268" s="7">
        <v>9.6</v>
      </c>
      <c r="BG268" s="7">
        <v>16.2</v>
      </c>
      <c r="BH268" s="7">
        <v>6</v>
      </c>
      <c r="BI268" s="7">
        <v>-23.8</v>
      </c>
      <c r="BJ268" s="7">
        <v>1.8</v>
      </c>
      <c r="BK268" s="7">
        <v>27.8</v>
      </c>
      <c r="BL268" s="7">
        <v>11.8</v>
      </c>
      <c r="BM268" s="7">
        <v>8</v>
      </c>
      <c r="BN268" s="7">
        <v>21.4</v>
      </c>
      <c r="BO268" s="7">
        <v>17.2</v>
      </c>
      <c r="BP268" s="7">
        <v>24.9</v>
      </c>
      <c r="BQ268" s="7">
        <v>6.8</v>
      </c>
      <c r="BR268" s="7">
        <v>10.48</v>
      </c>
      <c r="BS268" s="7">
        <v>-8.5</v>
      </c>
      <c r="BT268" s="7">
        <v>54.9</v>
      </c>
      <c r="BU268" s="7">
        <v>11.8</v>
      </c>
      <c r="BV268" s="7">
        <v>12.99</v>
      </c>
      <c r="BW268" s="7">
        <v>18.010000000000002</v>
      </c>
      <c r="BX268" s="7">
        <v>0.7</v>
      </c>
      <c r="BY268" s="7">
        <v>0.7</v>
      </c>
      <c r="BZ268" s="7">
        <v>-1.6</v>
      </c>
      <c r="CA268" s="7">
        <v>-2.1</v>
      </c>
      <c r="CB268" s="7">
        <v>3.6</v>
      </c>
      <c r="CC268" s="7">
        <v>0.7</v>
      </c>
      <c r="CD268" s="7">
        <v>-41.8</v>
      </c>
      <c r="CE268" s="7">
        <v>-16.899999999999999</v>
      </c>
      <c r="CF268" s="7">
        <v>0.6</v>
      </c>
      <c r="CG268" s="7">
        <v>96.63</v>
      </c>
      <c r="CH268" s="7">
        <v>-19.600000000000001</v>
      </c>
      <c r="CI268" s="7">
        <v>-17.5</v>
      </c>
      <c r="CJ268" s="7">
        <v>1</v>
      </c>
      <c r="CK268" s="7">
        <v>-11.5</v>
      </c>
      <c r="CL268" s="7">
        <v>-13.8</v>
      </c>
      <c r="CM268" s="7">
        <v>-18.600000000000001</v>
      </c>
      <c r="CN268" s="7">
        <v>24.8</v>
      </c>
      <c r="CO268" s="7">
        <v>22</v>
      </c>
      <c r="CP268" s="7">
        <v>0.1</v>
      </c>
      <c r="CQ268" s="7">
        <v>-25.6</v>
      </c>
      <c r="CR268" s="7">
        <v>0.7</v>
      </c>
      <c r="CS268" s="7">
        <v>-0.9</v>
      </c>
      <c r="CT268" s="7">
        <v>2.8</v>
      </c>
      <c r="CU268" s="7">
        <v>-0.2</v>
      </c>
      <c r="CV268" s="7">
        <v>-1.9</v>
      </c>
      <c r="CW268" s="7">
        <v>-3.5254120000000002</v>
      </c>
      <c r="CX268" s="7">
        <v>-3.5540029999999998</v>
      </c>
      <c r="CY268" s="7">
        <v>-3.3376939999999999</v>
      </c>
      <c r="CZ268" s="7">
        <v>-2.1135660000000001</v>
      </c>
      <c r="DA268" s="7">
        <v>-16.384408000000001</v>
      </c>
      <c r="DB268" s="7">
        <v>-1.370609</v>
      </c>
      <c r="DC268" s="7">
        <v>-0.42096899999999998</v>
      </c>
      <c r="DD268" s="7">
        <v>-15.6</v>
      </c>
      <c r="DE268" s="7">
        <v>-6.04</v>
      </c>
      <c r="DF268" s="7">
        <v>5.4</v>
      </c>
      <c r="DG268" s="7">
        <v>5.7</v>
      </c>
      <c r="DH268" s="7">
        <v>-11.65</v>
      </c>
      <c r="DI268" s="7">
        <v>-7.5</v>
      </c>
      <c r="DJ268" s="7">
        <v>283.08999999999997</v>
      </c>
      <c r="DK268" s="7">
        <v>13.2</v>
      </c>
      <c r="DL268" s="7">
        <v>-463.250382</v>
      </c>
      <c r="DM268" s="7">
        <v>31879.94</v>
      </c>
      <c r="DN268" s="7">
        <v>9.9</v>
      </c>
      <c r="DO268" s="7">
        <v>4.7</v>
      </c>
      <c r="DP268" s="7">
        <v>9.6999999999999993</v>
      </c>
      <c r="DQ268" s="7">
        <v>11.4</v>
      </c>
      <c r="DR268" s="7">
        <v>14.65</v>
      </c>
      <c r="DS268" s="7">
        <v>102.6</v>
      </c>
      <c r="DT268" s="7">
        <v>-12.06</v>
      </c>
      <c r="DU268" s="7">
        <v>-34.32</v>
      </c>
      <c r="DV268" s="7">
        <v>55</v>
      </c>
      <c r="DW268" s="7">
        <v>23.69</v>
      </c>
      <c r="DX268" s="7">
        <v>53.33</v>
      </c>
      <c r="DY268" s="7">
        <v>73.569999999999993</v>
      </c>
      <c r="DZ268" s="7">
        <v>10.5</v>
      </c>
      <c r="EA268" s="7">
        <v>2.1</v>
      </c>
      <c r="EB268" s="7">
        <v>2.0110000000000001</v>
      </c>
      <c r="EC268" s="7">
        <v>2.2557</v>
      </c>
      <c r="ED268" s="7">
        <v>2.4622000000000002</v>
      </c>
      <c r="EE268" s="7">
        <v>3.7</v>
      </c>
      <c r="EF268" s="7">
        <v>2.3203</v>
      </c>
      <c r="EG268" s="7">
        <v>2.2349999999999999</v>
      </c>
      <c r="EH268" s="7">
        <v>2.1939000000000002</v>
      </c>
      <c r="EI268" s="7">
        <v>2.1907000000000001</v>
      </c>
      <c r="EJ268" s="7">
        <v>2.3685</v>
      </c>
      <c r="EK268" s="7">
        <v>2.5606</v>
      </c>
      <c r="EL268" s="7">
        <v>2.6492</v>
      </c>
      <c r="EM268" s="7">
        <v>1.5</v>
      </c>
      <c r="EN268" s="7">
        <v>8.3000000000000007</v>
      </c>
      <c r="EO268" s="7">
        <v>106.1</v>
      </c>
      <c r="EP268" s="7">
        <v>4.8</v>
      </c>
      <c r="EQ268" s="7">
        <v>6</v>
      </c>
      <c r="ER268" s="7">
        <v>5.8</v>
      </c>
      <c r="ES268" s="7">
        <v>4</v>
      </c>
      <c r="ET268" s="7">
        <v>6.1</v>
      </c>
      <c r="EU268" s="7">
        <v>6.4</v>
      </c>
      <c r="EV268" s="7">
        <v>1.4</v>
      </c>
      <c r="EW268" s="7">
        <v>3.8999999999999901</v>
      </c>
      <c r="EX268" s="7">
        <v>2.1</v>
      </c>
      <c r="EY268" s="7">
        <v>-0.30000000000000099</v>
      </c>
      <c r="EZ268" s="7">
        <v>5.0999999999999996</v>
      </c>
      <c r="FA268" s="7">
        <v>-2</v>
      </c>
      <c r="FB268" s="7">
        <v>4.9000000000000004</v>
      </c>
      <c r="FC268" s="7">
        <v>0</v>
      </c>
      <c r="FD268" s="7">
        <v>0</v>
      </c>
      <c r="FE268" s="7">
        <v>0</v>
      </c>
      <c r="FF268" s="7">
        <v>0</v>
      </c>
      <c r="FG268" s="7">
        <v>389.59325000000001</v>
      </c>
      <c r="FH268" s="7">
        <v>0.91766399999999904</v>
      </c>
      <c r="FI268" s="7">
        <v>228.12217000000001</v>
      </c>
      <c r="FJ268" s="7">
        <v>2.08902399999999</v>
      </c>
      <c r="FK268" s="7">
        <v>-128.12217000000001</v>
      </c>
      <c r="FL268" s="7">
        <v>-1.1713609999999901</v>
      </c>
      <c r="FM268" s="7">
        <v>3.4066969999999999</v>
      </c>
      <c r="FN268" s="7">
        <v>-0.39179899999999901</v>
      </c>
      <c r="FO268" s="7">
        <v>-1.0398559999999999</v>
      </c>
      <c r="FP268" s="7">
        <v>3.4960739999999899</v>
      </c>
      <c r="FQ268" s="7">
        <v>19439.757949999999</v>
      </c>
      <c r="FR268" s="7">
        <v>268.2</v>
      </c>
      <c r="FS268" s="7">
        <v>62.1</v>
      </c>
      <c r="FT268" s="7">
        <v>158.9</v>
      </c>
      <c r="FU268" s="7">
        <v>47.199999999999903</v>
      </c>
      <c r="FV268" s="7">
        <v>19.6999999999999</v>
      </c>
      <c r="FW268" s="7">
        <v>27.5</v>
      </c>
      <c r="FX268" s="7">
        <v>49.4</v>
      </c>
      <c r="FY268" s="7">
        <v>62.9</v>
      </c>
      <c r="FZ268" s="7">
        <v>5.4</v>
      </c>
      <c r="GA268" s="7">
        <v>5.6999999999999904</v>
      </c>
    </row>
  </sheetData>
  <phoneticPr fontId="2" type="noConversion"/>
  <conditionalFormatting sqref="B198:J198 B188:E188 B186:J186 B2:P2 B14:P14 B26:P26 B180:AG180 B196:W196 B51:AU51 AW51:CQ51 B125:BV125 L198:CQ198 G188:CQ188 B187:CQ187 L186:CQ186 B3:CQ13 U2:CQ2 AI180:CQ180 B197:CQ197 Y196:CQ196 B15:CQ25 B27:CQ50 B181:CQ185 B189:CQ195 B199:CQ268 BX125:CQ125 B126:CQ179 B52:CQ124 EA49:GA49 EA61:GA61 EA73:GA73 EA85:GA85 EA97:GA97 EA109:GA109 EA121:GA121 EA133:GA133 EA145:GA145 EA157:GA157 EA169:GA169 EB38:GA38 EB45:GA46 EB48:GA48 EB25:GA31 EB15:GA15 EB2:GA13 EG106:GA108 DX26:DZ26 DZ74:GA84 DZ86:GA96 DW82:DX82 DU109:DY109 DU121:DY121 DW88:DX88 DW91:DX91 DW94:DX94 DT45:DZ46 DU108:EF108 DT55:GA58 DT53:GA53 DU80:DV81 DW73:DY81 DU83:DY83 DW89:DY90 DU120:GA120 DW92:DY93 DU65:GA71 DH45:DR45 DH48:DZ48 DH44:GA44 DH47:GA47 CR44:DG45 CR47:DG48 U26:DV26 CR46:DR46 CR55:DR58 CR53:DR53 CR65:DR71 CR79:DT79 CR78:DR78 CR80:DR83 CR90:DR90 CR76:DT77 CR91:DT94 CR88:DT89 CR108:DT109 CR120:DT121 CR49:DY49 CR61:DY61 CR133:DY133 CR145:DY145 CR157:DY157 CR169:DY169 CR2:DZ13 CR15:DZ15 CR25:DZ25 CR27:DZ31 CR38:DZ38 CR106:EF107 U14:GA14 CR32:GA37 CR16:GA24 CR39:GA43 CR50:GA52 CR62:GA64 CR122:GA132 CR134:GA144 CR73:DV75 CR59:GA60 CR54:GA54 CR72:GA72 CR84:DY87 CR95:DY97 CR110:GA119 CR146:GA156 CR98:GA105 CR158:GA168 CR170:GA268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71F-77EC-4E65-98E0-F250FEF10139}">
  <dimension ref="A2:BX257"/>
  <sheetViews>
    <sheetView tabSelected="1" zoomScaleNormal="100" workbookViewId="0">
      <pane xSplit="1" ySplit="2" topLeftCell="BM3" activePane="bottomRight" state="frozen"/>
      <selection pane="topRight" activeCell="B1" sqref="B1"/>
      <selection pane="bottomLeft" activeCell="A2" sqref="A2"/>
      <selection pane="bottomRight" activeCell="BZ5" sqref="BZ5"/>
    </sheetView>
  </sheetViews>
  <sheetFormatPr defaultRowHeight="14" x14ac:dyDescent="0.3"/>
  <cols>
    <col min="1" max="1" width="14.25" style="7" customWidth="1"/>
    <col min="2" max="16384" width="8.6640625" style="7"/>
  </cols>
  <sheetData>
    <row r="2" spans="1:76" s="5" customFormat="1" ht="98" x14ac:dyDescent="0.3">
      <c r="A2" s="5" t="s">
        <v>0</v>
      </c>
      <c r="B2" s="5" t="s">
        <v>1</v>
      </c>
      <c r="C2" s="5" t="s">
        <v>5</v>
      </c>
      <c r="D2" s="5" t="s">
        <v>6</v>
      </c>
      <c r="E2" s="5" t="s">
        <v>7</v>
      </c>
      <c r="F2" s="5" t="s">
        <v>10</v>
      </c>
      <c r="G2" s="5" t="s">
        <v>18</v>
      </c>
      <c r="H2" s="5" t="s">
        <v>19</v>
      </c>
      <c r="I2" s="5" t="s">
        <v>21</v>
      </c>
      <c r="J2" s="5" t="s">
        <v>23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40</v>
      </c>
      <c r="P2" s="5" t="s">
        <v>44</v>
      </c>
      <c r="Q2" s="5" t="s">
        <v>45</v>
      </c>
      <c r="R2" s="5" t="s">
        <v>46</v>
      </c>
      <c r="S2" s="5" t="s">
        <v>48</v>
      </c>
      <c r="T2" s="5" t="s">
        <v>49</v>
      </c>
      <c r="U2" s="5" t="s">
        <v>50</v>
      </c>
      <c r="V2" s="5" t="s">
        <v>55</v>
      </c>
      <c r="W2" s="5" t="s">
        <v>71</v>
      </c>
      <c r="X2" s="5" t="s">
        <v>72</v>
      </c>
      <c r="Y2" s="5" t="s">
        <v>73</v>
      </c>
      <c r="Z2" s="5" t="s">
        <v>77</v>
      </c>
      <c r="AA2" s="5" t="s">
        <v>78</v>
      </c>
      <c r="AB2" s="5" t="s">
        <v>79</v>
      </c>
      <c r="AC2" s="5" t="s">
        <v>80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89</v>
      </c>
      <c r="AK2" s="5" t="s">
        <v>99</v>
      </c>
      <c r="AL2" s="5" t="s">
        <v>108</v>
      </c>
      <c r="AM2" s="5" t="s">
        <v>109</v>
      </c>
      <c r="AN2" s="5" t="s">
        <v>110</v>
      </c>
      <c r="AO2" s="5" t="s">
        <v>111</v>
      </c>
      <c r="AP2" s="5" t="s">
        <v>112</v>
      </c>
      <c r="AQ2" s="5" t="s">
        <v>113</v>
      </c>
      <c r="AR2" s="5" t="s">
        <v>114</v>
      </c>
      <c r="AS2" s="5" t="s">
        <v>116</v>
      </c>
      <c r="AT2" s="5" t="s">
        <v>118</v>
      </c>
      <c r="AU2" s="5" t="s">
        <v>119</v>
      </c>
      <c r="AV2" s="5" t="s">
        <v>120</v>
      </c>
      <c r="AW2" s="5" t="s">
        <v>121</v>
      </c>
      <c r="AX2" s="5" t="s">
        <v>122</v>
      </c>
      <c r="AY2" s="5" t="s">
        <v>145</v>
      </c>
      <c r="AZ2" s="5" t="s">
        <v>146</v>
      </c>
      <c r="BA2" s="5" t="s">
        <v>151</v>
      </c>
      <c r="BB2" s="5" t="s">
        <v>152</v>
      </c>
      <c r="BC2" s="5" t="s">
        <v>153</v>
      </c>
      <c r="BD2" s="5" t="s">
        <v>155</v>
      </c>
      <c r="BE2" s="5" t="s">
        <v>156</v>
      </c>
      <c r="BF2" s="5" t="s">
        <v>157</v>
      </c>
      <c r="BG2" s="5" t="s">
        <v>158</v>
      </c>
      <c r="BH2" s="5" t="s">
        <v>159</v>
      </c>
      <c r="BI2" s="5" t="s">
        <v>160</v>
      </c>
      <c r="BJ2" s="5" t="s">
        <v>162</v>
      </c>
      <c r="BK2" s="5" t="s">
        <v>164</v>
      </c>
      <c r="BL2" s="5" t="s">
        <v>167</v>
      </c>
      <c r="BM2" s="5" t="s">
        <v>168</v>
      </c>
      <c r="BN2" s="5" t="s">
        <v>169</v>
      </c>
      <c r="BO2" s="5" t="s">
        <v>170</v>
      </c>
      <c r="BP2" s="5" t="s">
        <v>172</v>
      </c>
      <c r="BQ2" s="5" t="s">
        <v>173</v>
      </c>
      <c r="BR2" s="5" t="s">
        <v>174</v>
      </c>
      <c r="BS2" s="5" t="s">
        <v>175</v>
      </c>
      <c r="BT2" s="5" t="s">
        <v>176</v>
      </c>
      <c r="BU2" s="5" t="s">
        <v>177</v>
      </c>
      <c r="BV2" s="5" t="s">
        <v>182</v>
      </c>
      <c r="BW2" s="5" t="s">
        <v>183</v>
      </c>
      <c r="BX2" s="5" t="s">
        <v>186</v>
      </c>
    </row>
    <row r="3" spans="1:76" x14ac:dyDescent="0.3">
      <c r="A3" s="6">
        <v>36922</v>
      </c>
      <c r="B3" s="7">
        <v>2.2999999999999998</v>
      </c>
      <c r="C3" s="7">
        <v>2.2999999999999998</v>
      </c>
      <c r="D3" s="7">
        <v>4.5999999999999996</v>
      </c>
      <c r="E3" s="7">
        <v>1.5</v>
      </c>
      <c r="F3" s="7">
        <v>0.1</v>
      </c>
      <c r="G3" s="8">
        <v>0</v>
      </c>
      <c r="H3" s="8">
        <v>0</v>
      </c>
      <c r="I3" s="9">
        <v>7.8650000000000002</v>
      </c>
      <c r="J3" s="9">
        <v>6.375</v>
      </c>
      <c r="K3" s="9">
        <v>16.2</v>
      </c>
      <c r="L3" s="9">
        <v>6.9</v>
      </c>
      <c r="M3" s="9">
        <v>23.6</v>
      </c>
      <c r="N3" s="9">
        <v>-6.55</v>
      </c>
      <c r="O3" s="9">
        <v>26.049999999999997</v>
      </c>
      <c r="P3" s="9">
        <v>2.4</v>
      </c>
      <c r="Q3" s="9">
        <v>9.15</v>
      </c>
      <c r="R3" s="9">
        <v>17.2</v>
      </c>
      <c r="S3" s="9">
        <v>3.15</v>
      </c>
      <c r="T3" s="9">
        <v>30.2</v>
      </c>
      <c r="U3" s="9">
        <v>62.85</v>
      </c>
      <c r="V3" s="9">
        <v>51.050000000000004</v>
      </c>
      <c r="W3" s="9">
        <v>59.5</v>
      </c>
      <c r="X3" s="9">
        <v>9.5</v>
      </c>
      <c r="Y3" s="7">
        <v>0</v>
      </c>
      <c r="Z3" s="9">
        <v>1.2000000000000002</v>
      </c>
      <c r="AA3" s="9">
        <v>21.75</v>
      </c>
      <c r="AB3" s="9">
        <v>32.700000000000003</v>
      </c>
      <c r="AC3" s="9">
        <v>62.05</v>
      </c>
      <c r="AD3" s="7">
        <v>0</v>
      </c>
      <c r="AE3" s="7">
        <v>105.22</v>
      </c>
      <c r="AF3" s="9">
        <v>27.85</v>
      </c>
      <c r="AG3" s="9">
        <v>30.450000000000003</v>
      </c>
      <c r="AH3" s="9">
        <v>20.399999999999999</v>
      </c>
      <c r="AI3" s="9">
        <v>15.1</v>
      </c>
      <c r="AJ3" s="9">
        <v>32.549999999999997</v>
      </c>
      <c r="AK3" s="7">
        <v>12.5</v>
      </c>
      <c r="AL3" s="7">
        <v>0</v>
      </c>
      <c r="AM3" s="7">
        <v>0</v>
      </c>
      <c r="AN3" s="7">
        <v>0</v>
      </c>
      <c r="AO3" s="7">
        <v>-3.33</v>
      </c>
      <c r="AP3" s="7">
        <v>30.9</v>
      </c>
      <c r="AQ3" s="7">
        <v>-18.32</v>
      </c>
      <c r="AR3" s="7">
        <v>1.4</v>
      </c>
      <c r="AS3" s="7">
        <v>1686.23</v>
      </c>
      <c r="AT3" s="7">
        <v>5.8</v>
      </c>
      <c r="AU3" s="7">
        <v>16.8</v>
      </c>
      <c r="AV3" s="7">
        <v>15.16</v>
      </c>
      <c r="AW3" s="7">
        <v>14.3</v>
      </c>
      <c r="AX3" s="7">
        <v>0</v>
      </c>
      <c r="AY3" s="7">
        <v>1.2</v>
      </c>
      <c r="AZ3" s="7">
        <v>1.43</v>
      </c>
      <c r="BA3" s="7">
        <v>9.1666666666666607</v>
      </c>
      <c r="BB3" s="7">
        <v>3</v>
      </c>
      <c r="BC3" s="7">
        <v>9.6666666666666607</v>
      </c>
      <c r="BD3" s="7">
        <v>3</v>
      </c>
      <c r="BE3" s="7">
        <v>9.4</v>
      </c>
      <c r="BF3" s="7">
        <v>9.6666666666666607</v>
      </c>
      <c r="BG3" s="7">
        <v>5.0666666666666602</v>
      </c>
      <c r="BH3" s="7">
        <v>7</v>
      </c>
      <c r="BI3" s="7">
        <v>7.6</v>
      </c>
      <c r="BJ3" s="7">
        <v>10.966666666666599</v>
      </c>
      <c r="BK3" s="7">
        <v>0</v>
      </c>
      <c r="BL3" s="7">
        <v>0</v>
      </c>
      <c r="BM3" s="7">
        <v>162.56592533333301</v>
      </c>
      <c r="BN3" s="7">
        <v>4.8841066666666597</v>
      </c>
      <c r="BO3" s="7">
        <v>44.217625333333302</v>
      </c>
      <c r="BP3" s="7">
        <v>55.782374666666598</v>
      </c>
      <c r="BQ3" s="7">
        <v>2.7510483333333302</v>
      </c>
      <c r="BR3" s="7">
        <v>2.0918676666666598</v>
      </c>
      <c r="BS3" s="7">
        <v>-0.152904333333333</v>
      </c>
      <c r="BT3" s="7">
        <v>-0.27794233333333301</v>
      </c>
      <c r="BU3" s="7">
        <v>5.1453129999999998</v>
      </c>
      <c r="BV3" s="7">
        <v>20.466666666666601</v>
      </c>
      <c r="BW3" s="7">
        <v>15.8</v>
      </c>
      <c r="BX3" s="7">
        <v>16.399999999999999</v>
      </c>
    </row>
    <row r="4" spans="1:76" x14ac:dyDescent="0.3">
      <c r="A4" s="6">
        <v>36950</v>
      </c>
      <c r="B4" s="7">
        <v>19</v>
      </c>
      <c r="C4" s="7">
        <v>19.3</v>
      </c>
      <c r="D4" s="7">
        <v>19.600000000000001</v>
      </c>
      <c r="E4" s="7">
        <v>24.9</v>
      </c>
      <c r="F4" s="7">
        <v>12.8</v>
      </c>
      <c r="G4" s="7">
        <v>0</v>
      </c>
      <c r="H4" s="7">
        <v>0</v>
      </c>
      <c r="I4" s="7">
        <v>7.96</v>
      </c>
      <c r="J4" s="7">
        <v>5.9</v>
      </c>
      <c r="K4" s="7">
        <v>20.5</v>
      </c>
      <c r="L4" s="7">
        <v>3.4</v>
      </c>
      <c r="M4" s="7">
        <v>30.3</v>
      </c>
      <c r="N4" s="7">
        <v>-3.5</v>
      </c>
      <c r="O4" s="7">
        <v>30.4</v>
      </c>
      <c r="P4" s="7">
        <v>-3.2</v>
      </c>
      <c r="Q4" s="7">
        <v>9.3000000000000007</v>
      </c>
      <c r="R4" s="7">
        <v>24.3</v>
      </c>
      <c r="S4" s="7">
        <v>2.9</v>
      </c>
      <c r="T4" s="7">
        <v>30.2</v>
      </c>
      <c r="U4" s="7">
        <v>66.900000000000006</v>
      </c>
      <c r="V4" s="7">
        <v>101.7</v>
      </c>
      <c r="W4" s="7">
        <v>93.5</v>
      </c>
      <c r="X4" s="7">
        <v>10.9</v>
      </c>
      <c r="Y4" s="7">
        <v>0</v>
      </c>
      <c r="Z4" s="7">
        <v>15.3</v>
      </c>
      <c r="AA4" s="7">
        <v>24.2</v>
      </c>
      <c r="AB4" s="7">
        <v>36.799999999999997</v>
      </c>
      <c r="AC4" s="7">
        <v>84.1</v>
      </c>
      <c r="AD4" s="7">
        <v>0</v>
      </c>
      <c r="AE4" s="7">
        <v>105.02</v>
      </c>
      <c r="AF4" s="7">
        <v>29.6</v>
      </c>
      <c r="AG4" s="7">
        <v>30.3</v>
      </c>
      <c r="AH4" s="7">
        <v>25.5</v>
      </c>
      <c r="AI4" s="7">
        <v>13.8</v>
      </c>
      <c r="AJ4" s="7">
        <v>37.700000000000003</v>
      </c>
      <c r="AK4" s="7">
        <v>8.6</v>
      </c>
      <c r="AL4" s="7">
        <v>0</v>
      </c>
      <c r="AM4" s="7">
        <v>0</v>
      </c>
      <c r="AN4" s="7">
        <v>0</v>
      </c>
      <c r="AO4" s="7">
        <v>62.83</v>
      </c>
      <c r="AP4" s="7">
        <v>96.2</v>
      </c>
      <c r="AQ4" s="7">
        <v>-45.41</v>
      </c>
      <c r="AR4" s="7">
        <v>16</v>
      </c>
      <c r="AS4" s="7">
        <v>1747.73</v>
      </c>
      <c r="AT4" s="7">
        <v>6.7</v>
      </c>
      <c r="AU4" s="7">
        <v>16.399999999999999</v>
      </c>
      <c r="AV4" s="7">
        <v>15.2</v>
      </c>
      <c r="AW4" s="7">
        <v>14.5</v>
      </c>
      <c r="AX4" s="7">
        <v>0</v>
      </c>
      <c r="AY4" s="9">
        <v>1</v>
      </c>
      <c r="AZ4" s="7">
        <v>0.9</v>
      </c>
      <c r="BA4" s="7">
        <v>10.033333333333299</v>
      </c>
      <c r="BB4" s="7">
        <v>3.3</v>
      </c>
      <c r="BC4" s="7">
        <v>9.6333333333333293</v>
      </c>
      <c r="BD4" s="7">
        <v>4</v>
      </c>
      <c r="BE4" s="7">
        <v>9.5</v>
      </c>
      <c r="BF4" s="7">
        <v>10.033333333333299</v>
      </c>
      <c r="BG4" s="7">
        <v>6.2333333333333298</v>
      </c>
      <c r="BH4" s="7">
        <v>7.5</v>
      </c>
      <c r="BI4" s="7">
        <v>9.9</v>
      </c>
      <c r="BJ4" s="7">
        <v>11.9333333333333</v>
      </c>
      <c r="BK4" s="7">
        <v>0.45090000000000002</v>
      </c>
      <c r="BL4" s="7">
        <v>0.33784999999999998</v>
      </c>
      <c r="BM4" s="7">
        <v>140.27432866666601</v>
      </c>
      <c r="BN4" s="7">
        <v>4.4808003333333302</v>
      </c>
      <c r="BO4" s="7">
        <v>47.512613666666603</v>
      </c>
      <c r="BP4" s="7">
        <v>52.487386333333298</v>
      </c>
      <c r="BQ4" s="7">
        <v>2.3784326666666602</v>
      </c>
      <c r="BR4" s="7">
        <v>2.0811493333333302</v>
      </c>
      <c r="BS4" s="7">
        <v>-0.15067466666666601</v>
      </c>
      <c r="BT4" s="7">
        <v>-0.33040766666666599</v>
      </c>
      <c r="BU4" s="7">
        <v>4.8512930000000001</v>
      </c>
      <c r="BV4" s="7">
        <v>20.133333333333301</v>
      </c>
      <c r="BW4" s="7">
        <v>15.4</v>
      </c>
      <c r="BX4" s="7">
        <v>16.5</v>
      </c>
    </row>
    <row r="5" spans="1:76" x14ac:dyDescent="0.3">
      <c r="A5" s="6">
        <v>36981</v>
      </c>
      <c r="B5" s="7">
        <v>12.1</v>
      </c>
      <c r="C5" s="7">
        <v>9.5</v>
      </c>
      <c r="D5" s="7">
        <v>12.4</v>
      </c>
      <c r="E5" s="7">
        <v>17.3</v>
      </c>
      <c r="F5" s="7">
        <v>9.8000000000000007</v>
      </c>
      <c r="G5" s="7">
        <v>0</v>
      </c>
      <c r="H5" s="7">
        <v>0</v>
      </c>
      <c r="I5" s="7">
        <v>8.11</v>
      </c>
      <c r="J5" s="7">
        <v>7.73</v>
      </c>
      <c r="K5" s="7">
        <v>25.7</v>
      </c>
      <c r="L5" s="7">
        <v>-5</v>
      </c>
      <c r="M5" s="7">
        <v>27.8</v>
      </c>
      <c r="N5" s="7">
        <v>13.7</v>
      </c>
      <c r="O5" s="7">
        <v>42.9</v>
      </c>
      <c r="P5" s="7">
        <v>-0.3</v>
      </c>
      <c r="Q5" s="7">
        <v>8.8000000000000007</v>
      </c>
      <c r="R5" s="7">
        <v>19.5</v>
      </c>
      <c r="S5" s="7">
        <v>3.3</v>
      </c>
      <c r="T5" s="7">
        <v>31.8</v>
      </c>
      <c r="U5" s="7">
        <v>64.8</v>
      </c>
      <c r="V5" s="7">
        <v>25.9</v>
      </c>
      <c r="W5" s="7">
        <v>27.5</v>
      </c>
      <c r="X5" s="7">
        <v>3.1</v>
      </c>
      <c r="Y5" s="7">
        <v>0</v>
      </c>
      <c r="Z5" s="7">
        <v>-0.9</v>
      </c>
      <c r="AA5" s="7">
        <v>29.3</v>
      </c>
      <c r="AB5" s="7">
        <v>29.7</v>
      </c>
      <c r="AC5" s="7">
        <v>35.799999999999997</v>
      </c>
      <c r="AD5" s="7">
        <v>0</v>
      </c>
      <c r="AE5" s="7">
        <v>106.15</v>
      </c>
      <c r="AF5" s="7">
        <v>39.4</v>
      </c>
      <c r="AG5" s="7">
        <v>29.4</v>
      </c>
      <c r="AH5" s="7">
        <v>21.6</v>
      </c>
      <c r="AI5" s="7">
        <v>29.8</v>
      </c>
      <c r="AJ5" s="7">
        <v>32.4</v>
      </c>
      <c r="AK5" s="7">
        <v>9.5</v>
      </c>
      <c r="AL5" s="7">
        <v>0</v>
      </c>
      <c r="AM5" s="7">
        <v>0</v>
      </c>
      <c r="AN5" s="7">
        <v>0</v>
      </c>
      <c r="AO5" s="7">
        <v>19.670000000000002</v>
      </c>
      <c r="AP5" s="7">
        <v>42.2</v>
      </c>
      <c r="AQ5" s="7">
        <v>-2.91</v>
      </c>
      <c r="AR5" s="7">
        <v>15.9</v>
      </c>
      <c r="AS5" s="7">
        <v>1758.47</v>
      </c>
      <c r="AT5" s="7">
        <v>8.5</v>
      </c>
      <c r="AU5" s="7">
        <v>17.399999999999999</v>
      </c>
      <c r="AV5" s="7">
        <v>14.83</v>
      </c>
      <c r="AW5" s="7">
        <v>13.9</v>
      </c>
      <c r="AX5" s="7">
        <v>0</v>
      </c>
      <c r="AY5" s="7">
        <v>0.8</v>
      </c>
      <c r="AZ5" s="7">
        <v>0.2</v>
      </c>
      <c r="BA5" s="7">
        <v>10.9</v>
      </c>
      <c r="BB5" s="7">
        <v>3.6</v>
      </c>
      <c r="BC5" s="7">
        <v>9.6</v>
      </c>
      <c r="BD5" s="7">
        <v>5</v>
      </c>
      <c r="BE5" s="7">
        <v>9.6</v>
      </c>
      <c r="BF5" s="7">
        <v>10.4</v>
      </c>
      <c r="BG5" s="7">
        <v>7.4</v>
      </c>
      <c r="BH5" s="7">
        <v>8</v>
      </c>
      <c r="BI5" s="7">
        <v>12.2</v>
      </c>
      <c r="BJ5" s="7">
        <v>12.9</v>
      </c>
      <c r="BK5" s="7">
        <v>0.90180000000000005</v>
      </c>
      <c r="BL5" s="7">
        <v>0.67569999999999997</v>
      </c>
      <c r="BM5" s="7">
        <v>117.982732</v>
      </c>
      <c r="BN5" s="7">
        <v>4.0774939999999997</v>
      </c>
      <c r="BO5" s="7">
        <v>50.807601999999903</v>
      </c>
      <c r="BP5" s="7">
        <v>49.192397999999997</v>
      </c>
      <c r="BQ5" s="7">
        <v>2.0058169999999902</v>
      </c>
      <c r="BR5" s="7">
        <v>2.0704310000000001</v>
      </c>
      <c r="BS5" s="7">
        <v>-0.14844499999999899</v>
      </c>
      <c r="BT5" s="7">
        <v>-0.38287299999999902</v>
      </c>
      <c r="BU5" s="7">
        <v>4.5572730000000004</v>
      </c>
      <c r="BV5" s="7">
        <v>19.8</v>
      </c>
      <c r="BW5" s="7">
        <v>15</v>
      </c>
      <c r="BX5" s="7">
        <v>16.600000000000001</v>
      </c>
    </row>
    <row r="6" spans="1:76" x14ac:dyDescent="0.3">
      <c r="A6" s="6">
        <v>37011</v>
      </c>
      <c r="B6" s="7">
        <v>11.5</v>
      </c>
      <c r="C6" s="7">
        <v>10.7</v>
      </c>
      <c r="D6" s="7">
        <v>11.5</v>
      </c>
      <c r="E6" s="7">
        <v>14.3</v>
      </c>
      <c r="F6" s="7">
        <v>7.7</v>
      </c>
      <c r="G6" s="7">
        <v>0</v>
      </c>
      <c r="H6" s="7">
        <v>0</v>
      </c>
      <c r="I6" s="7">
        <v>7.35</v>
      </c>
      <c r="J6" s="7">
        <v>7.56</v>
      </c>
      <c r="K6" s="7">
        <v>26.9</v>
      </c>
      <c r="L6" s="7">
        <v>13.3</v>
      </c>
      <c r="M6" s="7">
        <v>25.4</v>
      </c>
      <c r="N6" s="7">
        <v>16.2</v>
      </c>
      <c r="O6" s="7">
        <v>39.1</v>
      </c>
      <c r="P6" s="7">
        <v>-8.8000000000000007</v>
      </c>
      <c r="Q6" s="7">
        <v>8.8000000000000007</v>
      </c>
      <c r="R6" s="7">
        <v>22.2</v>
      </c>
      <c r="S6" s="7">
        <v>3.2</v>
      </c>
      <c r="T6" s="7">
        <v>31.4</v>
      </c>
      <c r="U6" s="7">
        <v>65.400000000000006</v>
      </c>
      <c r="V6" s="7">
        <v>21.8</v>
      </c>
      <c r="W6" s="7">
        <v>43.6</v>
      </c>
      <c r="X6" s="7">
        <v>3.7</v>
      </c>
      <c r="Y6" s="7">
        <v>0</v>
      </c>
      <c r="Z6" s="7">
        <v>-4.3</v>
      </c>
      <c r="AA6" s="7">
        <v>35.9</v>
      </c>
      <c r="AB6" s="7">
        <v>32.4</v>
      </c>
      <c r="AC6" s="7">
        <v>42.5</v>
      </c>
      <c r="AD6" s="7">
        <v>0</v>
      </c>
      <c r="AE6" s="7">
        <v>106.88</v>
      </c>
      <c r="AF6" s="7">
        <v>38</v>
      </c>
      <c r="AG6" s="7">
        <v>29.6</v>
      </c>
      <c r="AH6" s="7">
        <v>21.5</v>
      </c>
      <c r="AI6" s="7">
        <v>34.4</v>
      </c>
      <c r="AJ6" s="7">
        <v>31.4</v>
      </c>
      <c r="AK6" s="7">
        <v>9.6999999999999993</v>
      </c>
      <c r="AL6" s="7">
        <v>0</v>
      </c>
      <c r="AM6" s="7">
        <v>0</v>
      </c>
      <c r="AN6" s="7">
        <v>0</v>
      </c>
      <c r="AO6" s="7">
        <v>24.5</v>
      </c>
      <c r="AP6" s="7">
        <v>25.3</v>
      </c>
      <c r="AQ6" s="7">
        <v>-57.37</v>
      </c>
      <c r="AR6" s="7">
        <v>15.4</v>
      </c>
      <c r="AS6" s="7">
        <v>1771.78</v>
      </c>
      <c r="AT6" s="7">
        <v>6.9</v>
      </c>
      <c r="AU6" s="7">
        <v>15</v>
      </c>
      <c r="AV6" s="7">
        <v>13.94</v>
      </c>
      <c r="AW6" s="7">
        <v>13.7</v>
      </c>
      <c r="AX6" s="7">
        <v>0</v>
      </c>
      <c r="AY6" s="7">
        <v>1.6</v>
      </c>
      <c r="AZ6" s="7">
        <v>-0.1</v>
      </c>
      <c r="BA6" s="7">
        <v>10.5</v>
      </c>
      <c r="BB6" s="7">
        <v>2.8333333333333299</v>
      </c>
      <c r="BC6" s="7">
        <v>9.6999999999999993</v>
      </c>
      <c r="BD6" s="7">
        <v>6</v>
      </c>
      <c r="BE6" s="7">
        <v>9.1666666666666607</v>
      </c>
      <c r="BF6" s="7">
        <v>9.86666666666666</v>
      </c>
      <c r="BG6" s="7">
        <v>7.3</v>
      </c>
      <c r="BH6" s="7">
        <v>7.6333333333333302</v>
      </c>
      <c r="BI6" s="7">
        <v>11.6</v>
      </c>
      <c r="BJ6" s="7">
        <v>12.633333333333301</v>
      </c>
      <c r="BK6" s="7">
        <v>1.2023999999999999</v>
      </c>
      <c r="BL6" s="7">
        <v>0.82583333333333298</v>
      </c>
      <c r="BM6" s="7">
        <v>119.574542333333</v>
      </c>
      <c r="BN6" s="7">
        <v>3.982316</v>
      </c>
      <c r="BO6" s="7">
        <v>31.439236999999999</v>
      </c>
      <c r="BP6" s="7">
        <v>68.560762999999994</v>
      </c>
      <c r="BQ6" s="7">
        <v>2.6934373333333301</v>
      </c>
      <c r="BR6" s="7">
        <v>1.882471</v>
      </c>
      <c r="BS6" s="7">
        <v>-0.120205333333333</v>
      </c>
      <c r="BT6" s="7">
        <v>-1.02151666666666</v>
      </c>
      <c r="BU6" s="7">
        <v>4.0915106666666601</v>
      </c>
      <c r="BV6" s="7">
        <v>19.966666666666601</v>
      </c>
      <c r="BW6" s="7">
        <v>15.1</v>
      </c>
      <c r="BX6" s="7">
        <v>16.6666666666666</v>
      </c>
    </row>
    <row r="7" spans="1:76" x14ac:dyDescent="0.3">
      <c r="A7" s="6">
        <v>37042</v>
      </c>
      <c r="B7" s="7">
        <v>10.199999999999999</v>
      </c>
      <c r="C7" s="7">
        <v>8.8000000000000007</v>
      </c>
      <c r="D7" s="7">
        <v>11.5</v>
      </c>
      <c r="E7" s="7">
        <v>12</v>
      </c>
      <c r="F7" s="7">
        <v>7.7</v>
      </c>
      <c r="G7" s="7">
        <v>0</v>
      </c>
      <c r="H7" s="7">
        <v>0</v>
      </c>
      <c r="I7" s="7">
        <v>7.22</v>
      </c>
      <c r="J7" s="7">
        <v>7.6</v>
      </c>
      <c r="K7" s="7">
        <v>26.8</v>
      </c>
      <c r="L7" s="7">
        <v>8.5</v>
      </c>
      <c r="M7" s="7">
        <v>27.5</v>
      </c>
      <c r="N7" s="7">
        <v>11</v>
      </c>
      <c r="O7" s="7">
        <v>41</v>
      </c>
      <c r="P7" s="7">
        <v>-11.4</v>
      </c>
      <c r="Q7" s="7">
        <v>10.7</v>
      </c>
      <c r="R7" s="7">
        <v>23.3</v>
      </c>
      <c r="S7" s="7">
        <v>3.3</v>
      </c>
      <c r="T7" s="7">
        <v>31.2</v>
      </c>
      <c r="U7" s="7">
        <v>65.599999999999994</v>
      </c>
      <c r="V7" s="7">
        <v>37.200000000000003</v>
      </c>
      <c r="W7" s="7">
        <v>51.1</v>
      </c>
      <c r="X7" s="7">
        <v>3.5</v>
      </c>
      <c r="Y7" s="7">
        <v>0</v>
      </c>
      <c r="Z7" s="7">
        <v>-4.3</v>
      </c>
      <c r="AA7" s="7">
        <v>38.5</v>
      </c>
      <c r="AB7" s="7">
        <v>41.5</v>
      </c>
      <c r="AC7" s="7">
        <v>45.4</v>
      </c>
      <c r="AD7" s="7">
        <v>0</v>
      </c>
      <c r="AE7" s="7">
        <v>106.51</v>
      </c>
      <c r="AF7" s="7">
        <v>41.3</v>
      </c>
      <c r="AG7" s="7">
        <v>31</v>
      </c>
      <c r="AH7" s="7">
        <v>21.7</v>
      </c>
      <c r="AI7" s="7">
        <v>26.4</v>
      </c>
      <c r="AJ7" s="7">
        <v>29.1</v>
      </c>
      <c r="AK7" s="7">
        <v>11.1</v>
      </c>
      <c r="AL7" s="7">
        <v>0</v>
      </c>
      <c r="AM7" s="7">
        <v>0</v>
      </c>
      <c r="AN7" s="7">
        <v>0</v>
      </c>
      <c r="AO7" s="7">
        <v>9.06</v>
      </c>
      <c r="AP7" s="7">
        <v>29.8</v>
      </c>
      <c r="AQ7" s="7">
        <v>-36.51</v>
      </c>
      <c r="AR7" s="7">
        <v>13.5</v>
      </c>
      <c r="AS7" s="7">
        <v>1790</v>
      </c>
      <c r="AT7" s="7">
        <v>6.6</v>
      </c>
      <c r="AU7" s="7">
        <v>14.9</v>
      </c>
      <c r="AV7" s="7">
        <v>14.48</v>
      </c>
      <c r="AW7" s="7">
        <v>14.1</v>
      </c>
      <c r="AX7" s="7">
        <v>0</v>
      </c>
      <c r="AY7" s="7">
        <v>1.7</v>
      </c>
      <c r="AZ7" s="7">
        <v>-0.2</v>
      </c>
      <c r="BA7" s="7">
        <v>10.1</v>
      </c>
      <c r="BB7" s="7">
        <v>2.0666666666666602</v>
      </c>
      <c r="BC7" s="7">
        <v>9.8000000000000007</v>
      </c>
      <c r="BD7" s="7">
        <v>7</v>
      </c>
      <c r="BE7" s="7">
        <v>8.7333333333333307</v>
      </c>
      <c r="BF7" s="7">
        <v>9.3333333333333304</v>
      </c>
      <c r="BG7" s="7">
        <v>7.2</v>
      </c>
      <c r="BH7" s="7">
        <v>7.2666666666666604</v>
      </c>
      <c r="BI7" s="7">
        <v>11</v>
      </c>
      <c r="BJ7" s="7">
        <v>12.3666666666666</v>
      </c>
      <c r="BK7" s="7">
        <v>1.5029999999999999</v>
      </c>
      <c r="BL7" s="7">
        <v>0.97596666666666598</v>
      </c>
      <c r="BM7" s="7">
        <v>121.166352666666</v>
      </c>
      <c r="BN7" s="7">
        <v>3.8871380000000002</v>
      </c>
      <c r="BO7" s="7">
        <v>12.070872</v>
      </c>
      <c r="BP7" s="7">
        <v>87.929128000000006</v>
      </c>
      <c r="BQ7" s="7">
        <v>3.3810576666666599</v>
      </c>
      <c r="BR7" s="7">
        <v>1.6945110000000001</v>
      </c>
      <c r="BS7" s="7">
        <v>-9.1965666666666002E-2</v>
      </c>
      <c r="BT7" s="7">
        <v>-1.6601603333333299</v>
      </c>
      <c r="BU7" s="7">
        <v>3.62574833333333</v>
      </c>
      <c r="BV7" s="7">
        <v>20.133333333333301</v>
      </c>
      <c r="BW7" s="7">
        <v>15.2</v>
      </c>
      <c r="BX7" s="7">
        <v>16.733333333333299</v>
      </c>
    </row>
    <row r="8" spans="1:76" x14ac:dyDescent="0.3">
      <c r="A8" s="6">
        <v>37072</v>
      </c>
      <c r="B8" s="7">
        <v>10.1</v>
      </c>
      <c r="C8" s="7">
        <v>9</v>
      </c>
      <c r="D8" s="7">
        <v>12.2</v>
      </c>
      <c r="E8" s="7">
        <v>11.2</v>
      </c>
      <c r="F8" s="7">
        <v>8.4</v>
      </c>
      <c r="G8" s="7">
        <v>0</v>
      </c>
      <c r="H8" s="7">
        <v>0</v>
      </c>
      <c r="I8" s="7">
        <v>7</v>
      </c>
      <c r="J8" s="7">
        <v>8.7200000000000006</v>
      </c>
      <c r="K8" s="7">
        <v>26.2</v>
      </c>
      <c r="L8" s="7">
        <v>5.6</v>
      </c>
      <c r="M8" s="7">
        <v>26.2</v>
      </c>
      <c r="N8" s="7">
        <v>10.4</v>
      </c>
      <c r="O8" s="7">
        <v>38.299999999999997</v>
      </c>
      <c r="P8" s="7">
        <v>-11.6</v>
      </c>
      <c r="Q8" s="7">
        <v>11.5</v>
      </c>
      <c r="R8" s="7">
        <v>24.3</v>
      </c>
      <c r="S8" s="7">
        <v>3.3</v>
      </c>
      <c r="T8" s="7">
        <v>31.5</v>
      </c>
      <c r="U8" s="7">
        <v>65.2</v>
      </c>
      <c r="V8" s="7">
        <v>50.3</v>
      </c>
      <c r="W8" s="7">
        <v>48.4</v>
      </c>
      <c r="X8" s="7">
        <v>2.8</v>
      </c>
      <c r="Y8" s="7">
        <v>0</v>
      </c>
      <c r="Z8" s="7">
        <v>-0.9</v>
      </c>
      <c r="AA8" s="7">
        <v>35.700000000000003</v>
      </c>
      <c r="AB8" s="7">
        <v>50.3</v>
      </c>
      <c r="AC8" s="7">
        <v>57.6</v>
      </c>
      <c r="AD8" s="7">
        <v>0</v>
      </c>
      <c r="AE8" s="7">
        <v>106.01</v>
      </c>
      <c r="AF8" s="7">
        <v>38.799999999999997</v>
      </c>
      <c r="AG8" s="7">
        <v>33.200000000000003</v>
      </c>
      <c r="AH8" s="7">
        <v>21.2</v>
      </c>
      <c r="AI8" s="7">
        <v>17.5</v>
      </c>
      <c r="AJ8" s="7">
        <v>25.3</v>
      </c>
      <c r="AK8" s="7">
        <v>10</v>
      </c>
      <c r="AL8" s="7">
        <v>0</v>
      </c>
      <c r="AM8" s="7">
        <v>0</v>
      </c>
      <c r="AN8" s="7">
        <v>0</v>
      </c>
      <c r="AO8" s="7">
        <v>13.16</v>
      </c>
      <c r="AP8" s="7">
        <v>16.600000000000001</v>
      </c>
      <c r="AQ8" s="7">
        <v>-58.11</v>
      </c>
      <c r="AR8" s="7">
        <v>11.3</v>
      </c>
      <c r="AS8" s="7">
        <v>1808.38</v>
      </c>
      <c r="AT8" s="7">
        <v>7.2</v>
      </c>
      <c r="AU8" s="7">
        <v>14.9</v>
      </c>
      <c r="AV8" s="7">
        <v>14.3</v>
      </c>
      <c r="AW8" s="7">
        <v>13.7</v>
      </c>
      <c r="AX8" s="7">
        <v>0</v>
      </c>
      <c r="AY8" s="7">
        <v>1.4</v>
      </c>
      <c r="AZ8" s="7">
        <v>-0.6</v>
      </c>
      <c r="BA8" s="7">
        <v>9.6999999999999993</v>
      </c>
      <c r="BB8" s="7">
        <v>1.2999999999999901</v>
      </c>
      <c r="BC8" s="7">
        <v>9.9</v>
      </c>
      <c r="BD8" s="7">
        <v>8</v>
      </c>
      <c r="BE8" s="7">
        <v>8.3000000000000007</v>
      </c>
      <c r="BF8" s="7">
        <v>8.8000000000000007</v>
      </c>
      <c r="BG8" s="7">
        <v>7.1</v>
      </c>
      <c r="BH8" s="7">
        <v>6.8999999999999897</v>
      </c>
      <c r="BI8" s="7">
        <v>10.4</v>
      </c>
      <c r="BJ8" s="7">
        <v>12.1</v>
      </c>
      <c r="BK8" s="7">
        <v>1.8036000000000001</v>
      </c>
      <c r="BL8" s="7">
        <v>1.1260999999999901</v>
      </c>
      <c r="BM8" s="7">
        <v>122.758163</v>
      </c>
      <c r="BN8" s="7">
        <v>3.79196</v>
      </c>
      <c r="BO8" s="7">
        <v>-7.2974930000000002</v>
      </c>
      <c r="BP8" s="7">
        <v>107.297493</v>
      </c>
      <c r="BQ8" s="7">
        <v>4.0686779999999896</v>
      </c>
      <c r="BR8" s="7">
        <v>1.506551</v>
      </c>
      <c r="BS8" s="7">
        <v>-6.3725999999999006E-2</v>
      </c>
      <c r="BT8" s="7">
        <v>-2.2988040000000001</v>
      </c>
      <c r="BU8" s="7">
        <v>3.159986</v>
      </c>
      <c r="BV8" s="7">
        <v>20.3</v>
      </c>
      <c r="BW8" s="7">
        <v>15.3</v>
      </c>
      <c r="BX8" s="7">
        <v>16.8</v>
      </c>
    </row>
    <row r="9" spans="1:76" x14ac:dyDescent="0.3">
      <c r="A9" s="6">
        <v>37103</v>
      </c>
      <c r="B9" s="7">
        <v>8.1</v>
      </c>
      <c r="C9" s="7">
        <v>7.9</v>
      </c>
      <c r="D9" s="7">
        <v>8.8000000000000007</v>
      </c>
      <c r="E9" s="7">
        <v>9.6</v>
      </c>
      <c r="F9" s="7">
        <v>10.199999999999999</v>
      </c>
      <c r="G9" s="7">
        <v>0</v>
      </c>
      <c r="H9" s="7">
        <v>0</v>
      </c>
      <c r="I9" s="7">
        <v>6.22</v>
      </c>
      <c r="J9" s="7">
        <v>8.59</v>
      </c>
      <c r="K9" s="7">
        <v>26.5</v>
      </c>
      <c r="L9" s="7">
        <v>18.2</v>
      </c>
      <c r="M9" s="7">
        <v>22.1</v>
      </c>
      <c r="N9" s="7">
        <v>13.9</v>
      </c>
      <c r="O9" s="7">
        <v>37</v>
      </c>
      <c r="P9" s="7">
        <v>-10.199999999999999</v>
      </c>
      <c r="Q9" s="7">
        <v>12</v>
      </c>
      <c r="R9" s="7">
        <v>23.8</v>
      </c>
      <c r="S9" s="7">
        <v>3.3</v>
      </c>
      <c r="T9" s="7">
        <v>31.1</v>
      </c>
      <c r="U9" s="7">
        <v>65.7</v>
      </c>
      <c r="V9" s="7">
        <v>55.6</v>
      </c>
      <c r="W9" s="7">
        <v>53.1</v>
      </c>
      <c r="X9" s="7">
        <v>4.4000000000000004</v>
      </c>
      <c r="Y9" s="7">
        <v>0</v>
      </c>
      <c r="Z9" s="7">
        <v>-3.5</v>
      </c>
      <c r="AA9" s="7">
        <v>36.6</v>
      </c>
      <c r="AB9" s="7">
        <v>53.6</v>
      </c>
      <c r="AC9" s="7">
        <v>51.6</v>
      </c>
      <c r="AD9" s="7">
        <v>0</v>
      </c>
      <c r="AE9" s="7">
        <v>106.44</v>
      </c>
      <c r="AF9" s="7">
        <v>38.9</v>
      </c>
      <c r="AG9" s="7">
        <v>36</v>
      </c>
      <c r="AH9" s="7">
        <v>22.3</v>
      </c>
      <c r="AI9" s="7">
        <v>18</v>
      </c>
      <c r="AJ9" s="7">
        <v>26.7</v>
      </c>
      <c r="AK9" s="7">
        <v>9.8000000000000007</v>
      </c>
      <c r="AL9" s="7">
        <v>0</v>
      </c>
      <c r="AM9" s="7">
        <v>0</v>
      </c>
      <c r="AN9" s="7">
        <v>0</v>
      </c>
      <c r="AO9" s="7">
        <v>15.41</v>
      </c>
      <c r="AP9" s="7">
        <v>14.5</v>
      </c>
      <c r="AQ9" s="7">
        <v>-6.44</v>
      </c>
      <c r="AR9" s="7">
        <v>10.6</v>
      </c>
      <c r="AS9" s="7">
        <v>1844.92</v>
      </c>
      <c r="AT9" s="7">
        <v>7</v>
      </c>
      <c r="AU9" s="7">
        <v>11.9</v>
      </c>
      <c r="AV9" s="7">
        <v>13.5</v>
      </c>
      <c r="AW9" s="7">
        <v>13.2</v>
      </c>
      <c r="AX9" s="7">
        <v>0</v>
      </c>
      <c r="AY9" s="7">
        <v>1.5</v>
      </c>
      <c r="AZ9" s="7">
        <v>-1.3</v>
      </c>
      <c r="BA9" s="7">
        <v>9.9</v>
      </c>
      <c r="BB9" s="7">
        <v>2.0333333333333301</v>
      </c>
      <c r="BC9" s="7">
        <v>9.1999999999999993</v>
      </c>
      <c r="BD9" s="7">
        <v>7.9666666666666597</v>
      </c>
      <c r="BE9" s="7">
        <v>8.2666666666666604</v>
      </c>
      <c r="BF9" s="7">
        <v>9.1</v>
      </c>
      <c r="BG9" s="7">
        <v>7.43333333333333</v>
      </c>
      <c r="BH9" s="7">
        <v>7.1</v>
      </c>
      <c r="BI9" s="7">
        <v>10.633333333333301</v>
      </c>
      <c r="BJ9" s="7">
        <v>12.3</v>
      </c>
      <c r="BK9" s="7">
        <v>2.0708000000000002</v>
      </c>
      <c r="BL9" s="7">
        <v>1.3513333333333299</v>
      </c>
      <c r="BM9" s="7">
        <v>130.49591799999999</v>
      </c>
      <c r="BN9" s="7">
        <v>3.9618796666666598</v>
      </c>
      <c r="BO9" s="7">
        <v>6.5634566666666601</v>
      </c>
      <c r="BP9" s="7">
        <v>93.436543333333304</v>
      </c>
      <c r="BQ9" s="7">
        <v>3.6547383333333299</v>
      </c>
      <c r="BR9" s="7">
        <v>1.685559</v>
      </c>
      <c r="BS9" s="7">
        <v>1.8909333333333E-2</v>
      </c>
      <c r="BT9" s="7">
        <v>-1.9575896666666599</v>
      </c>
      <c r="BU9" s="7">
        <v>3.6454793333333302</v>
      </c>
      <c r="BV9" s="7">
        <v>20.6666666666666</v>
      </c>
      <c r="BW9" s="7">
        <v>15.6</v>
      </c>
      <c r="BX9" s="7">
        <v>16.899999999999999</v>
      </c>
    </row>
    <row r="10" spans="1:76" x14ac:dyDescent="0.3">
      <c r="A10" s="6">
        <v>37134</v>
      </c>
      <c r="B10" s="7">
        <v>8.1</v>
      </c>
      <c r="C10" s="7">
        <v>7.9</v>
      </c>
      <c r="D10" s="7">
        <v>9.8000000000000007</v>
      </c>
      <c r="E10" s="7">
        <v>8.6</v>
      </c>
      <c r="F10" s="7">
        <v>6.3</v>
      </c>
      <c r="G10" s="7">
        <v>0</v>
      </c>
      <c r="H10" s="7">
        <v>0</v>
      </c>
      <c r="I10" s="7">
        <v>5.39</v>
      </c>
      <c r="J10" s="7">
        <v>7.7</v>
      </c>
      <c r="K10" s="7">
        <v>24.4</v>
      </c>
      <c r="L10" s="7">
        <v>11.2</v>
      </c>
      <c r="M10" s="7">
        <v>20.8</v>
      </c>
      <c r="N10" s="7">
        <v>13.3</v>
      </c>
      <c r="O10" s="7">
        <v>34.5</v>
      </c>
      <c r="P10" s="7">
        <v>-8</v>
      </c>
      <c r="Q10" s="7">
        <v>12.8</v>
      </c>
      <c r="R10" s="7">
        <v>23.8</v>
      </c>
      <c r="S10" s="7">
        <v>3.2</v>
      </c>
      <c r="T10" s="7">
        <v>30.8</v>
      </c>
      <c r="U10" s="7">
        <v>66</v>
      </c>
      <c r="V10" s="7">
        <v>42.1</v>
      </c>
      <c r="W10" s="7">
        <v>50.1</v>
      </c>
      <c r="X10" s="7">
        <v>4.2</v>
      </c>
      <c r="Y10" s="7">
        <v>0</v>
      </c>
      <c r="Z10" s="7">
        <v>-5.0999999999999996</v>
      </c>
      <c r="AA10" s="7">
        <v>37.700000000000003</v>
      </c>
      <c r="AB10" s="7">
        <v>48.9</v>
      </c>
      <c r="AC10" s="7">
        <v>56.5</v>
      </c>
      <c r="AD10" s="7">
        <v>0</v>
      </c>
      <c r="AE10" s="7">
        <v>106.36</v>
      </c>
      <c r="AF10" s="7">
        <v>36.1</v>
      </c>
      <c r="AG10" s="7">
        <v>36.6</v>
      </c>
      <c r="AH10" s="7">
        <v>22.7</v>
      </c>
      <c r="AI10" s="7">
        <v>20.2</v>
      </c>
      <c r="AJ10" s="7">
        <v>26.2</v>
      </c>
      <c r="AK10" s="7">
        <v>9.6</v>
      </c>
      <c r="AL10" s="7">
        <v>0</v>
      </c>
      <c r="AM10" s="7">
        <v>0</v>
      </c>
      <c r="AN10" s="7">
        <v>0</v>
      </c>
      <c r="AO10" s="7">
        <v>11.75</v>
      </c>
      <c r="AP10" s="7">
        <v>14.4</v>
      </c>
      <c r="AQ10" s="7">
        <v>-46.42</v>
      </c>
      <c r="AR10" s="7">
        <v>9.6</v>
      </c>
      <c r="AS10" s="7">
        <v>1900.53</v>
      </c>
      <c r="AT10" s="7">
        <v>7.4</v>
      </c>
      <c r="AU10" s="7">
        <v>14.2</v>
      </c>
      <c r="AV10" s="7">
        <v>13.6</v>
      </c>
      <c r="AW10" s="7">
        <v>12.6</v>
      </c>
      <c r="AX10" s="7">
        <v>0</v>
      </c>
      <c r="AY10" s="7">
        <v>1</v>
      </c>
      <c r="AZ10" s="7">
        <v>-2</v>
      </c>
      <c r="BA10" s="7">
        <v>10.1</v>
      </c>
      <c r="BB10" s="7">
        <v>2.7666666666666599</v>
      </c>
      <c r="BC10" s="7">
        <v>8.5</v>
      </c>
      <c r="BD10" s="7">
        <v>7.93333333333333</v>
      </c>
      <c r="BE10" s="7">
        <v>8.2333333333333307</v>
      </c>
      <c r="BF10" s="7">
        <v>9.4</v>
      </c>
      <c r="BG10" s="7">
        <v>7.7666666666666604</v>
      </c>
      <c r="BH10" s="7">
        <v>7.3</v>
      </c>
      <c r="BI10" s="7">
        <v>10.8666666666666</v>
      </c>
      <c r="BJ10" s="7">
        <v>12.5</v>
      </c>
      <c r="BK10" s="7">
        <v>2.3380000000000001</v>
      </c>
      <c r="BL10" s="7">
        <v>1.57656666666666</v>
      </c>
      <c r="BM10" s="7">
        <v>138.23367300000001</v>
      </c>
      <c r="BN10" s="7">
        <v>4.1317993333333298</v>
      </c>
      <c r="BO10" s="7">
        <v>20.424406333333302</v>
      </c>
      <c r="BP10" s="7">
        <v>79.575593666666606</v>
      </c>
      <c r="BQ10" s="7">
        <v>3.2407986666666599</v>
      </c>
      <c r="BR10" s="7">
        <v>1.8645670000000001</v>
      </c>
      <c r="BS10" s="7">
        <v>0.10154466666666601</v>
      </c>
      <c r="BT10" s="7">
        <v>-1.6163753333333299</v>
      </c>
      <c r="BU10" s="7">
        <v>4.1309726666666604</v>
      </c>
      <c r="BV10" s="7">
        <v>21.033333333333299</v>
      </c>
      <c r="BW10" s="7">
        <v>15.9</v>
      </c>
      <c r="BX10" s="7">
        <v>17</v>
      </c>
    </row>
    <row r="11" spans="1:76" x14ac:dyDescent="0.3">
      <c r="A11" s="6">
        <v>37164</v>
      </c>
      <c r="B11" s="7">
        <v>9.5</v>
      </c>
      <c r="C11" s="7">
        <v>9.1999999999999993</v>
      </c>
      <c r="D11" s="7">
        <v>10.4</v>
      </c>
      <c r="E11" s="7">
        <v>10.6</v>
      </c>
      <c r="F11" s="7">
        <v>8.8000000000000007</v>
      </c>
      <c r="G11" s="7">
        <v>0</v>
      </c>
      <c r="H11" s="7">
        <v>0</v>
      </c>
      <c r="I11" s="7">
        <v>4.7300000000000004</v>
      </c>
      <c r="J11" s="7">
        <v>6.67</v>
      </c>
      <c r="K11" s="7">
        <v>22.7</v>
      </c>
      <c r="L11" s="7">
        <v>14.9</v>
      </c>
      <c r="M11" s="7">
        <v>17.399999999999999</v>
      </c>
      <c r="N11" s="7">
        <v>12.1</v>
      </c>
      <c r="O11" s="7">
        <v>32.4</v>
      </c>
      <c r="P11" s="7">
        <v>-6.3</v>
      </c>
      <c r="Q11" s="7">
        <v>13.5</v>
      </c>
      <c r="R11" s="7">
        <v>22</v>
      </c>
      <c r="S11" s="7">
        <v>3.1</v>
      </c>
      <c r="T11" s="7">
        <v>31</v>
      </c>
      <c r="U11" s="7">
        <v>66</v>
      </c>
      <c r="V11" s="7">
        <v>51.1</v>
      </c>
      <c r="W11" s="7">
        <v>523</v>
      </c>
      <c r="X11" s="7">
        <v>4.0999999999999996</v>
      </c>
      <c r="Y11" s="7">
        <v>0</v>
      </c>
      <c r="Z11" s="7">
        <v>-6.1</v>
      </c>
      <c r="AA11" s="7">
        <v>35.4</v>
      </c>
      <c r="AB11" s="7">
        <v>45.3</v>
      </c>
      <c r="AC11" s="7">
        <v>54.7</v>
      </c>
      <c r="AD11" s="7">
        <v>0</v>
      </c>
      <c r="AE11" s="7">
        <v>105.85</v>
      </c>
      <c r="AF11" s="7">
        <v>32</v>
      </c>
      <c r="AG11" s="7">
        <v>37.200000000000003</v>
      </c>
      <c r="AH11" s="7">
        <v>22.8</v>
      </c>
      <c r="AI11" s="7">
        <v>19.100000000000001</v>
      </c>
      <c r="AJ11" s="7">
        <v>26.2</v>
      </c>
      <c r="AK11" s="7">
        <v>9.9</v>
      </c>
      <c r="AL11" s="7">
        <v>0</v>
      </c>
      <c r="AM11" s="7">
        <v>0</v>
      </c>
      <c r="AN11" s="7">
        <v>0</v>
      </c>
      <c r="AO11" s="7">
        <v>10.31</v>
      </c>
      <c r="AP11" s="7">
        <v>6.5</v>
      </c>
      <c r="AQ11" s="7">
        <v>-5.56</v>
      </c>
      <c r="AR11" s="7">
        <v>8.9</v>
      </c>
      <c r="AS11" s="7">
        <v>1957.64</v>
      </c>
      <c r="AT11" s="7">
        <v>8.4</v>
      </c>
      <c r="AU11" s="7">
        <v>12.3</v>
      </c>
      <c r="AV11" s="7">
        <v>13.6</v>
      </c>
      <c r="AW11" s="7">
        <v>12.3</v>
      </c>
      <c r="AX11" s="7">
        <v>0</v>
      </c>
      <c r="AY11" s="7">
        <v>-0.1</v>
      </c>
      <c r="AZ11" s="7">
        <v>-2.9</v>
      </c>
      <c r="BA11" s="7">
        <v>10.3</v>
      </c>
      <c r="BB11" s="7">
        <v>3.4999999999999898</v>
      </c>
      <c r="BC11" s="7">
        <v>7.8</v>
      </c>
      <c r="BD11" s="7">
        <v>7.9</v>
      </c>
      <c r="BE11" s="7">
        <v>8.1999999999999993</v>
      </c>
      <c r="BF11" s="7">
        <v>9.6999999999999993</v>
      </c>
      <c r="BG11" s="7">
        <v>8.1</v>
      </c>
      <c r="BH11" s="7">
        <v>7.5</v>
      </c>
      <c r="BI11" s="7">
        <v>11.1</v>
      </c>
      <c r="BJ11" s="7">
        <v>12.7</v>
      </c>
      <c r="BK11" s="7">
        <v>2.6052</v>
      </c>
      <c r="BL11" s="7">
        <v>1.8017999999999901</v>
      </c>
      <c r="BM11" s="7">
        <v>145.971428</v>
      </c>
      <c r="BN11" s="7">
        <v>4.3017190000000003</v>
      </c>
      <c r="BO11" s="7">
        <v>34.285356</v>
      </c>
      <c r="BP11" s="7">
        <v>65.714643999999893</v>
      </c>
      <c r="BQ11" s="7">
        <v>2.82685899999999</v>
      </c>
      <c r="BR11" s="7">
        <v>2.0435750000000001</v>
      </c>
      <c r="BS11" s="7">
        <v>0.18417999999999901</v>
      </c>
      <c r="BT11" s="7">
        <v>-1.275161</v>
      </c>
      <c r="BU11" s="7">
        <v>4.6164659999999902</v>
      </c>
      <c r="BV11" s="7">
        <v>21.4</v>
      </c>
      <c r="BW11" s="7">
        <v>16.2</v>
      </c>
      <c r="BX11" s="7">
        <v>17.100000000000001</v>
      </c>
    </row>
    <row r="12" spans="1:76" x14ac:dyDescent="0.3">
      <c r="A12" s="6">
        <v>37195</v>
      </c>
      <c r="B12" s="7">
        <v>8.8000000000000007</v>
      </c>
      <c r="C12" s="7">
        <v>6.5</v>
      </c>
      <c r="D12" s="7">
        <v>7.9</v>
      </c>
      <c r="E12" s="7">
        <v>11.1</v>
      </c>
      <c r="F12" s="7">
        <v>8.5</v>
      </c>
      <c r="G12" s="7">
        <v>0</v>
      </c>
      <c r="H12" s="7">
        <v>0</v>
      </c>
      <c r="I12" s="7">
        <v>4.4800000000000004</v>
      </c>
      <c r="J12" s="7">
        <v>6.53</v>
      </c>
      <c r="K12" s="7">
        <v>22.1</v>
      </c>
      <c r="L12" s="7">
        <v>13.7</v>
      </c>
      <c r="M12" s="7">
        <v>15.5</v>
      </c>
      <c r="N12" s="7">
        <v>7.7</v>
      </c>
      <c r="O12" s="7">
        <v>32.1</v>
      </c>
      <c r="P12" s="7">
        <v>-5.5</v>
      </c>
      <c r="Q12" s="7">
        <v>13</v>
      </c>
      <c r="R12" s="7">
        <v>21</v>
      </c>
      <c r="S12" s="7">
        <v>3</v>
      </c>
      <c r="T12" s="7">
        <v>31</v>
      </c>
      <c r="U12" s="7">
        <v>65.900000000000006</v>
      </c>
      <c r="V12" s="7">
        <v>53.3</v>
      </c>
      <c r="W12" s="7">
        <v>51</v>
      </c>
      <c r="X12" s="7">
        <v>4.7</v>
      </c>
      <c r="Y12" s="7">
        <v>0</v>
      </c>
      <c r="Z12" s="7">
        <v>-4.3</v>
      </c>
      <c r="AA12" s="7">
        <v>35.1</v>
      </c>
      <c r="AB12" s="7">
        <v>41.3</v>
      </c>
      <c r="AC12" s="7">
        <v>65</v>
      </c>
      <c r="AD12" s="7">
        <v>0</v>
      </c>
      <c r="AE12" s="7">
        <v>105.63</v>
      </c>
      <c r="AF12" s="7">
        <v>31.8</v>
      </c>
      <c r="AG12" s="7">
        <v>34.9</v>
      </c>
      <c r="AH12" s="7">
        <v>22.5</v>
      </c>
      <c r="AI12" s="7">
        <v>18.7</v>
      </c>
      <c r="AJ12" s="7">
        <v>22.6</v>
      </c>
      <c r="AK12" s="7">
        <v>10.5</v>
      </c>
      <c r="AL12" s="7">
        <v>0</v>
      </c>
      <c r="AM12" s="7">
        <v>0</v>
      </c>
      <c r="AN12" s="7">
        <v>0</v>
      </c>
      <c r="AO12" s="7">
        <v>6.89</v>
      </c>
      <c r="AP12" s="7">
        <v>-1.7</v>
      </c>
      <c r="AQ12" s="7">
        <v>1.62</v>
      </c>
      <c r="AR12" s="7">
        <v>7.9</v>
      </c>
      <c r="AS12" s="7">
        <v>2030.29</v>
      </c>
      <c r="AT12" s="7">
        <v>6.6</v>
      </c>
      <c r="AU12" s="7">
        <v>12.3</v>
      </c>
      <c r="AV12" s="7">
        <v>12.9</v>
      </c>
      <c r="AW12" s="7">
        <v>11.4</v>
      </c>
      <c r="AX12" s="7">
        <v>0</v>
      </c>
      <c r="AY12" s="7">
        <v>0.2</v>
      </c>
      <c r="AZ12" s="7">
        <v>-3.1</v>
      </c>
      <c r="BA12" s="7">
        <v>10.233333333333301</v>
      </c>
      <c r="BB12" s="7">
        <v>3.2666666666666599</v>
      </c>
      <c r="BC12" s="7">
        <v>7.8333333333333304</v>
      </c>
      <c r="BD12" s="7">
        <v>7.2333333333333298</v>
      </c>
      <c r="BE12" s="7">
        <v>8.9</v>
      </c>
      <c r="BF12" s="7">
        <v>8.7333333333333307</v>
      </c>
      <c r="BG12" s="7">
        <v>8.1</v>
      </c>
      <c r="BH12" s="7">
        <v>6.86666666666666</v>
      </c>
      <c r="BI12" s="7">
        <v>10.8666666666666</v>
      </c>
      <c r="BJ12" s="7">
        <v>13.033333333333299</v>
      </c>
      <c r="BK12" s="7">
        <v>2.9117000000000002</v>
      </c>
      <c r="BL12" s="7">
        <v>1.9402999999999999</v>
      </c>
      <c r="BM12" s="7">
        <v>142.34585100000001</v>
      </c>
      <c r="BN12" s="7">
        <v>4.0533773333333301</v>
      </c>
      <c r="BO12" s="7">
        <v>40.873894999999997</v>
      </c>
      <c r="BP12" s="7">
        <v>59.126105000000003</v>
      </c>
      <c r="BQ12" s="7">
        <v>2.4293279999999999</v>
      </c>
      <c r="BR12" s="7">
        <v>2.2733523333333299</v>
      </c>
      <c r="BS12" s="7">
        <v>0.115245666666667</v>
      </c>
      <c r="BT12" s="7">
        <v>-1.35403566666666</v>
      </c>
      <c r="BU12" s="7">
        <v>4.4536513333333296</v>
      </c>
      <c r="BV12" s="7">
        <v>21.8333333333333</v>
      </c>
      <c r="BW12" s="7">
        <v>16.533333333333299</v>
      </c>
      <c r="BX12" s="7">
        <v>17.233333333333299</v>
      </c>
    </row>
    <row r="13" spans="1:76" x14ac:dyDescent="0.3">
      <c r="A13" s="6">
        <v>37225</v>
      </c>
      <c r="B13" s="7">
        <v>7.9</v>
      </c>
      <c r="C13" s="7">
        <v>4.3</v>
      </c>
      <c r="D13" s="7">
        <v>7</v>
      </c>
      <c r="E13" s="7">
        <v>10.1</v>
      </c>
      <c r="F13" s="7">
        <v>7.4</v>
      </c>
      <c r="G13" s="7">
        <v>0</v>
      </c>
      <c r="H13" s="7">
        <v>0</v>
      </c>
      <c r="I13" s="7">
        <v>4.5</v>
      </c>
      <c r="J13" s="7">
        <v>5.44</v>
      </c>
      <c r="K13" s="7">
        <v>19.5</v>
      </c>
      <c r="L13" s="7">
        <v>13.3</v>
      </c>
      <c r="M13" s="7">
        <v>11.4</v>
      </c>
      <c r="N13" s="7">
        <v>6.5</v>
      </c>
      <c r="O13" s="7">
        <v>28.6</v>
      </c>
      <c r="P13" s="7">
        <v>-5.3</v>
      </c>
      <c r="Q13" s="7">
        <v>11.4</v>
      </c>
      <c r="R13" s="7">
        <v>20.100000000000001</v>
      </c>
      <c r="S13" s="7">
        <v>3</v>
      </c>
      <c r="T13" s="7">
        <v>31.1</v>
      </c>
      <c r="U13" s="7">
        <v>65.900000000000006</v>
      </c>
      <c r="V13" s="7">
        <v>50.5</v>
      </c>
      <c r="W13" s="7">
        <v>45.2</v>
      </c>
      <c r="X13" s="7">
        <v>4.0999999999999996</v>
      </c>
      <c r="Y13" s="7">
        <v>0</v>
      </c>
      <c r="Z13" s="7">
        <v>-3.3</v>
      </c>
      <c r="AA13" s="7">
        <v>35.799999999999997</v>
      </c>
      <c r="AB13" s="7">
        <v>36.5</v>
      </c>
      <c r="AC13" s="7">
        <v>60.3</v>
      </c>
      <c r="AD13" s="7">
        <v>0</v>
      </c>
      <c r="AE13" s="7">
        <v>105.1</v>
      </c>
      <c r="AF13" s="7">
        <v>29.3</v>
      </c>
      <c r="AG13" s="7">
        <v>32.5</v>
      </c>
      <c r="AH13" s="7">
        <v>21.6</v>
      </c>
      <c r="AI13" s="7">
        <v>17.600000000000001</v>
      </c>
      <c r="AJ13" s="7">
        <v>20.8</v>
      </c>
      <c r="AK13" s="7">
        <v>10.1</v>
      </c>
      <c r="AL13" s="7">
        <v>0</v>
      </c>
      <c r="AM13" s="7">
        <v>0</v>
      </c>
      <c r="AN13" s="7">
        <v>0</v>
      </c>
      <c r="AO13" s="7">
        <v>4.96</v>
      </c>
      <c r="AP13" s="7">
        <v>-9.9</v>
      </c>
      <c r="AQ13" s="7">
        <v>523.52</v>
      </c>
      <c r="AR13" s="7">
        <v>7.4</v>
      </c>
      <c r="AS13" s="7">
        <v>2083.15</v>
      </c>
      <c r="AT13" s="7">
        <v>6.5</v>
      </c>
      <c r="AU13" s="7">
        <v>11.4</v>
      </c>
      <c r="AV13" s="7">
        <v>13.2</v>
      </c>
      <c r="AW13" s="7">
        <v>10.9</v>
      </c>
      <c r="AX13" s="7">
        <v>0</v>
      </c>
      <c r="AY13" s="7">
        <v>-0.3</v>
      </c>
      <c r="AZ13" s="7">
        <v>-3.7</v>
      </c>
      <c r="BA13" s="7">
        <v>10.1666666666666</v>
      </c>
      <c r="BB13" s="7">
        <v>3.0333333333333301</v>
      </c>
      <c r="BC13" s="7">
        <v>7.86666666666666</v>
      </c>
      <c r="BD13" s="7">
        <v>6.5666666666666602</v>
      </c>
      <c r="BE13" s="7">
        <v>9.6</v>
      </c>
      <c r="BF13" s="7">
        <v>7.7666666666666604</v>
      </c>
      <c r="BG13" s="7">
        <v>8.1</v>
      </c>
      <c r="BH13" s="7">
        <v>6.2333333333333298</v>
      </c>
      <c r="BI13" s="7">
        <v>10.633333333333301</v>
      </c>
      <c r="BJ13" s="7">
        <v>13.3666666666666</v>
      </c>
      <c r="BK13" s="7">
        <v>3.2181999999999999</v>
      </c>
      <c r="BL13" s="7">
        <v>2.0788000000000002</v>
      </c>
      <c r="BM13" s="7">
        <v>138.72027399999999</v>
      </c>
      <c r="BN13" s="7">
        <v>3.8050356666666598</v>
      </c>
      <c r="BO13" s="7">
        <v>47.462434000000002</v>
      </c>
      <c r="BP13" s="7">
        <v>52.537565999999998</v>
      </c>
      <c r="BQ13" s="7">
        <v>2.0317970000000001</v>
      </c>
      <c r="BR13" s="7">
        <v>2.50312966666666</v>
      </c>
      <c r="BS13" s="7">
        <v>4.6311333333334002E-2</v>
      </c>
      <c r="BT13" s="7">
        <v>-1.43291033333333</v>
      </c>
      <c r="BU13" s="7">
        <v>4.2908366666666602</v>
      </c>
      <c r="BV13" s="7">
        <v>22.266666666666602</v>
      </c>
      <c r="BW13" s="7">
        <v>16.8666666666666</v>
      </c>
      <c r="BX13" s="7">
        <v>17.3666666666666</v>
      </c>
    </row>
    <row r="14" spans="1:76" x14ac:dyDescent="0.3">
      <c r="A14" s="6">
        <v>37256</v>
      </c>
      <c r="B14" s="7">
        <v>8.6999999999999993</v>
      </c>
      <c r="C14" s="7">
        <v>5</v>
      </c>
      <c r="D14" s="7">
        <v>8.6999999999999993</v>
      </c>
      <c r="E14" s="7">
        <v>9.1999999999999993</v>
      </c>
      <c r="F14" s="7">
        <v>9.6</v>
      </c>
      <c r="G14" s="7">
        <v>0</v>
      </c>
      <c r="H14" s="7">
        <v>0</v>
      </c>
      <c r="I14" s="7">
        <v>3.17</v>
      </c>
      <c r="J14" s="7">
        <v>6.64</v>
      </c>
      <c r="K14" s="7">
        <v>17.399999999999999</v>
      </c>
      <c r="L14" s="7">
        <v>20.3</v>
      </c>
      <c r="M14" s="7">
        <v>9.1</v>
      </c>
      <c r="N14" s="7">
        <v>4.4000000000000004</v>
      </c>
      <c r="O14" s="7">
        <v>23.7</v>
      </c>
      <c r="P14" s="7">
        <v>-2</v>
      </c>
      <c r="Q14" s="7">
        <v>7.8</v>
      </c>
      <c r="R14" s="7">
        <v>17.600000000000001</v>
      </c>
      <c r="S14" s="7">
        <v>3</v>
      </c>
      <c r="T14" s="7">
        <v>28.8</v>
      </c>
      <c r="U14" s="7">
        <v>61</v>
      </c>
      <c r="V14" s="7">
        <v>18.399999999999999</v>
      </c>
      <c r="W14" s="7">
        <v>32.4</v>
      </c>
      <c r="X14" s="7">
        <v>3</v>
      </c>
      <c r="Y14" s="7">
        <v>0</v>
      </c>
      <c r="Z14" s="7">
        <v>8.6999999999999993</v>
      </c>
      <c r="AA14" s="7">
        <v>31.6</v>
      </c>
      <c r="AB14" s="7">
        <v>24.9</v>
      </c>
      <c r="AC14" s="7">
        <v>41.9</v>
      </c>
      <c r="AD14" s="7">
        <v>0</v>
      </c>
      <c r="AE14" s="7">
        <v>105.27</v>
      </c>
      <c r="AF14" s="7">
        <v>29.8</v>
      </c>
      <c r="AG14" s="7">
        <v>27.2</v>
      </c>
      <c r="AH14" s="7">
        <v>21.5</v>
      </c>
      <c r="AI14" s="7">
        <v>18.600000000000001</v>
      </c>
      <c r="AJ14" s="7">
        <v>22.2</v>
      </c>
      <c r="AK14" s="7">
        <v>9.6</v>
      </c>
      <c r="AL14" s="7">
        <v>0</v>
      </c>
      <c r="AM14" s="7">
        <v>0</v>
      </c>
      <c r="AN14" s="7">
        <v>0</v>
      </c>
      <c r="AO14" s="7">
        <v>-3.1</v>
      </c>
      <c r="AP14" s="7">
        <v>-15.5</v>
      </c>
      <c r="AQ14" s="7">
        <v>269.41000000000003</v>
      </c>
      <c r="AR14" s="7">
        <v>7.5</v>
      </c>
      <c r="AS14" s="7">
        <v>2121.65</v>
      </c>
      <c r="AT14" s="7">
        <v>7.1</v>
      </c>
      <c r="AU14" s="7">
        <v>12.7</v>
      </c>
      <c r="AV14" s="7">
        <v>14.4</v>
      </c>
      <c r="AW14" s="7">
        <v>11.6</v>
      </c>
      <c r="AX14" s="7">
        <v>0</v>
      </c>
      <c r="AY14" s="7">
        <v>-0.3</v>
      </c>
      <c r="AZ14" s="7">
        <v>-4</v>
      </c>
      <c r="BA14" s="7">
        <v>10.1</v>
      </c>
      <c r="BB14" s="7">
        <v>2.8</v>
      </c>
      <c r="BC14" s="7">
        <v>7.8999999999999897</v>
      </c>
      <c r="BD14" s="7">
        <v>5.8999999999999897</v>
      </c>
      <c r="BE14" s="7">
        <v>10.3</v>
      </c>
      <c r="BF14" s="7">
        <v>6.7999999999999901</v>
      </c>
      <c r="BG14" s="7">
        <v>8.1</v>
      </c>
      <c r="BH14" s="7">
        <v>5.6</v>
      </c>
      <c r="BI14" s="7">
        <v>10.4</v>
      </c>
      <c r="BJ14" s="7">
        <v>13.7</v>
      </c>
      <c r="BK14" s="7">
        <v>3.5247000000000002</v>
      </c>
      <c r="BL14" s="7">
        <v>2.2172999999999998</v>
      </c>
      <c r="BM14" s="7">
        <v>135.094697</v>
      </c>
      <c r="BN14" s="7">
        <v>3.55669399999999</v>
      </c>
      <c r="BO14" s="7">
        <v>54.050972999999999</v>
      </c>
      <c r="BP14" s="7">
        <v>45.949027000000001</v>
      </c>
      <c r="BQ14" s="7">
        <v>1.634266</v>
      </c>
      <c r="BR14" s="7">
        <v>2.7329069999999902</v>
      </c>
      <c r="BS14" s="7">
        <v>-2.2622999999999002E-2</v>
      </c>
      <c r="BT14" s="7">
        <v>-1.5117849999999999</v>
      </c>
      <c r="BU14" s="7">
        <v>4.1280219999999899</v>
      </c>
      <c r="BV14" s="7">
        <v>22.7</v>
      </c>
      <c r="BW14" s="7">
        <v>17.1999999999999</v>
      </c>
      <c r="BX14" s="7">
        <v>17.5</v>
      </c>
    </row>
    <row r="15" spans="1:76" x14ac:dyDescent="0.3">
      <c r="A15" s="6">
        <v>37287</v>
      </c>
      <c r="B15" s="7">
        <v>18.600000000000001</v>
      </c>
      <c r="C15" s="7">
        <v>18.5</v>
      </c>
      <c r="D15" s="7">
        <v>18.3</v>
      </c>
      <c r="E15" s="7">
        <v>21.8</v>
      </c>
      <c r="F15" s="7">
        <v>15.4</v>
      </c>
      <c r="G15" s="8">
        <v>0</v>
      </c>
      <c r="H15" s="8">
        <v>0</v>
      </c>
      <c r="I15" s="9">
        <v>2.42</v>
      </c>
      <c r="J15" s="9">
        <v>5.17</v>
      </c>
      <c r="K15" s="9">
        <v>23.85</v>
      </c>
      <c r="L15" s="9">
        <v>36.4</v>
      </c>
      <c r="M15" s="9">
        <v>20.95</v>
      </c>
      <c r="N15" s="9">
        <v>8.5500000000000007</v>
      </c>
      <c r="O15" s="9">
        <v>21.5</v>
      </c>
      <c r="P15" s="9">
        <v>16.8</v>
      </c>
      <c r="Q15" s="9">
        <v>12.15</v>
      </c>
      <c r="R15" s="9">
        <v>22.65</v>
      </c>
      <c r="S15" s="9">
        <v>3.05</v>
      </c>
      <c r="T15" s="9">
        <v>28.55</v>
      </c>
      <c r="U15" s="9">
        <v>64.8</v>
      </c>
      <c r="V15" s="9">
        <v>9.75</v>
      </c>
      <c r="W15" s="9">
        <v>40.950000000000003</v>
      </c>
      <c r="X15" s="9">
        <v>7.8</v>
      </c>
      <c r="Y15" s="7">
        <v>0</v>
      </c>
      <c r="Z15" s="9">
        <v>0.64999999999999947</v>
      </c>
      <c r="AA15" s="9">
        <v>27</v>
      </c>
      <c r="AB15" s="9">
        <v>32.950000000000003</v>
      </c>
      <c r="AC15" s="9">
        <v>35</v>
      </c>
      <c r="AD15" s="7">
        <v>0</v>
      </c>
      <c r="AE15" s="7">
        <v>103.91</v>
      </c>
      <c r="AF15" s="9">
        <v>31.950000000000003</v>
      </c>
      <c r="AG15" s="9">
        <v>28.85</v>
      </c>
      <c r="AH15" s="9">
        <v>19.899999999999999</v>
      </c>
      <c r="AI15" s="9">
        <v>14.350000000000001</v>
      </c>
      <c r="AJ15" s="9">
        <v>13.399999999999999</v>
      </c>
      <c r="AK15" s="7">
        <v>7.9</v>
      </c>
      <c r="AL15" s="7">
        <v>0</v>
      </c>
      <c r="AM15" s="7">
        <v>0</v>
      </c>
      <c r="AN15" s="7">
        <v>0</v>
      </c>
      <c r="AO15" s="7">
        <v>54.51</v>
      </c>
      <c r="AP15" s="7">
        <v>27.2</v>
      </c>
      <c r="AQ15" s="7">
        <v>119.69</v>
      </c>
      <c r="AR15" s="7">
        <v>25.7</v>
      </c>
      <c r="AS15" s="7">
        <v>2174</v>
      </c>
      <c r="AT15" s="7">
        <v>-1.7</v>
      </c>
      <c r="AU15" s="7">
        <v>9.5</v>
      </c>
      <c r="AV15" s="7">
        <v>13.1</v>
      </c>
      <c r="AW15" s="7">
        <v>10.9</v>
      </c>
      <c r="AX15" s="7">
        <v>-81.319999999999993</v>
      </c>
      <c r="AY15" s="7">
        <v>-1</v>
      </c>
      <c r="AZ15" s="7">
        <v>-4.2</v>
      </c>
      <c r="BA15" s="7">
        <v>10.1</v>
      </c>
      <c r="BB15" s="7">
        <v>2.8333333333333299</v>
      </c>
      <c r="BC15" s="7">
        <v>8.1666666666666607</v>
      </c>
      <c r="BD15" s="7">
        <v>6.9666666666666597</v>
      </c>
      <c r="BE15" s="7">
        <v>9.6999999999999993</v>
      </c>
      <c r="BF15" s="7">
        <v>6.93333333333333</v>
      </c>
      <c r="BG15" s="7">
        <v>9.5333333333333297</v>
      </c>
      <c r="BH15" s="7">
        <v>6.0666666666666602</v>
      </c>
      <c r="BI15" s="7">
        <v>9.6999999999999993</v>
      </c>
      <c r="BJ15" s="7">
        <v>13.533333333333299</v>
      </c>
      <c r="BK15" s="7">
        <v>3.57456666666666</v>
      </c>
      <c r="BL15" s="7">
        <v>2.1493333333333302</v>
      </c>
      <c r="BM15" s="7">
        <v>161.92012433333301</v>
      </c>
      <c r="BN15" s="7">
        <v>4.6469796666666596</v>
      </c>
      <c r="BO15" s="7">
        <v>49.359462333333298</v>
      </c>
      <c r="BP15" s="7">
        <v>50.640537666666603</v>
      </c>
      <c r="BQ15" s="7">
        <v>2.4555570000000002</v>
      </c>
      <c r="BR15" s="7">
        <v>2.73162366666666</v>
      </c>
      <c r="BS15" s="7">
        <v>-0.10570300000000001</v>
      </c>
      <c r="BT15" s="7">
        <v>-1.176226</v>
      </c>
      <c r="BU15" s="7">
        <v>4.62936033333333</v>
      </c>
      <c r="BV15" s="7">
        <v>22.466666666666601</v>
      </c>
      <c r="BW15" s="7">
        <v>16.8666666666666</v>
      </c>
      <c r="BX15" s="7">
        <v>17.8666666666666</v>
      </c>
    </row>
    <row r="16" spans="1:76" x14ac:dyDescent="0.3">
      <c r="A16" s="6">
        <v>37315</v>
      </c>
      <c r="B16" s="7">
        <v>2.7</v>
      </c>
      <c r="C16" s="7">
        <v>0.2</v>
      </c>
      <c r="D16" s="7">
        <v>4.3</v>
      </c>
      <c r="E16" s="7">
        <v>0.8</v>
      </c>
      <c r="F16" s="7">
        <v>-3.2</v>
      </c>
      <c r="G16" s="7">
        <v>0</v>
      </c>
      <c r="H16" s="7">
        <v>0</v>
      </c>
      <c r="I16" s="7">
        <v>1.67</v>
      </c>
      <c r="J16" s="7">
        <v>3.7</v>
      </c>
      <c r="K16" s="7">
        <v>30.3</v>
      </c>
      <c r="L16" s="7">
        <v>52.5</v>
      </c>
      <c r="M16" s="7">
        <v>32.799999999999997</v>
      </c>
      <c r="N16" s="7">
        <v>12.7</v>
      </c>
      <c r="O16" s="7">
        <v>19.3</v>
      </c>
      <c r="P16" s="7">
        <v>35.6</v>
      </c>
      <c r="Q16" s="7">
        <v>16.5</v>
      </c>
      <c r="R16" s="7">
        <v>27.7</v>
      </c>
      <c r="S16" s="7">
        <v>3.1</v>
      </c>
      <c r="T16" s="7">
        <v>28.3</v>
      </c>
      <c r="U16" s="7">
        <v>68.599999999999994</v>
      </c>
      <c r="V16" s="7">
        <v>1.1000000000000001</v>
      </c>
      <c r="W16" s="7">
        <v>49.5</v>
      </c>
      <c r="X16" s="7">
        <v>12.6</v>
      </c>
      <c r="Y16" s="7">
        <v>0</v>
      </c>
      <c r="Z16" s="7">
        <v>-7.4</v>
      </c>
      <c r="AA16" s="7">
        <v>22.4</v>
      </c>
      <c r="AB16" s="7">
        <v>41</v>
      </c>
      <c r="AC16" s="7">
        <v>28.1</v>
      </c>
      <c r="AD16" s="7">
        <v>68.8</v>
      </c>
      <c r="AE16" s="7">
        <v>103.53</v>
      </c>
      <c r="AF16" s="7">
        <v>34.1</v>
      </c>
      <c r="AG16" s="7">
        <v>30.5</v>
      </c>
      <c r="AH16" s="7">
        <v>18.3</v>
      </c>
      <c r="AI16" s="7">
        <v>10.1</v>
      </c>
      <c r="AJ16" s="7">
        <v>4.5999999999999996</v>
      </c>
      <c r="AK16" s="7">
        <v>9.1</v>
      </c>
      <c r="AL16" s="7">
        <v>0</v>
      </c>
      <c r="AM16" s="7">
        <v>0</v>
      </c>
      <c r="AN16" s="7">
        <v>0</v>
      </c>
      <c r="AO16" s="7">
        <v>-13.84</v>
      </c>
      <c r="AP16" s="7">
        <v>29.3</v>
      </c>
      <c r="AQ16" s="7">
        <v>337.26</v>
      </c>
      <c r="AR16" s="7">
        <v>8.8000000000000007</v>
      </c>
      <c r="AS16" s="7">
        <v>2235.31</v>
      </c>
      <c r="AT16" s="7">
        <v>11.6</v>
      </c>
      <c r="AU16" s="7">
        <v>10.9</v>
      </c>
      <c r="AV16" s="7">
        <v>13</v>
      </c>
      <c r="AW16" s="7">
        <v>10.6</v>
      </c>
      <c r="AX16" s="7">
        <v>-28.42</v>
      </c>
      <c r="AY16" s="9">
        <v>-0.9</v>
      </c>
      <c r="AZ16" s="7">
        <v>-4.2</v>
      </c>
      <c r="BA16" s="7">
        <v>10.1</v>
      </c>
      <c r="BB16" s="7">
        <v>2.86666666666666</v>
      </c>
      <c r="BC16" s="7">
        <v>8.43333333333333</v>
      </c>
      <c r="BD16" s="7">
        <v>8.0333333333333297</v>
      </c>
      <c r="BE16" s="7">
        <v>9.1</v>
      </c>
      <c r="BF16" s="7">
        <v>7.0666666666666602</v>
      </c>
      <c r="BG16" s="7">
        <v>10.966666666666599</v>
      </c>
      <c r="BH16" s="7">
        <v>6.5333333333333297</v>
      </c>
      <c r="BI16" s="7">
        <v>9</v>
      </c>
      <c r="BJ16" s="7">
        <v>13.3666666666666</v>
      </c>
      <c r="BK16" s="7">
        <v>3.6244333333333301</v>
      </c>
      <c r="BL16" s="7">
        <v>2.0813666666666601</v>
      </c>
      <c r="BM16" s="7">
        <v>188.74555166666599</v>
      </c>
      <c r="BN16" s="7">
        <v>5.7372653333333297</v>
      </c>
      <c r="BO16" s="7">
        <v>44.667951666666603</v>
      </c>
      <c r="BP16" s="7">
        <v>55.332048333333297</v>
      </c>
      <c r="BQ16" s="7">
        <v>3.2768480000000002</v>
      </c>
      <c r="BR16" s="7">
        <v>2.7303403333333298</v>
      </c>
      <c r="BS16" s="7">
        <v>-0.18878300000000001</v>
      </c>
      <c r="BT16" s="7">
        <v>-0.84066700000000005</v>
      </c>
      <c r="BU16" s="7">
        <v>5.1306986666666603</v>
      </c>
      <c r="BV16" s="7">
        <v>22.233333333333299</v>
      </c>
      <c r="BW16" s="7">
        <v>16.533333333333299</v>
      </c>
      <c r="BX16" s="7">
        <v>18.233333333333299</v>
      </c>
    </row>
    <row r="17" spans="1:76" x14ac:dyDescent="0.3">
      <c r="A17" s="6">
        <v>37346</v>
      </c>
      <c r="B17" s="7">
        <v>10.9</v>
      </c>
      <c r="C17" s="7">
        <v>8.4</v>
      </c>
      <c r="D17" s="7">
        <v>13.4</v>
      </c>
      <c r="E17" s="7">
        <v>9.8000000000000007</v>
      </c>
      <c r="F17" s="7">
        <v>6.2</v>
      </c>
      <c r="G17" s="7">
        <v>0</v>
      </c>
      <c r="H17" s="7">
        <v>0</v>
      </c>
      <c r="I17" s="7">
        <v>2.2000000000000002</v>
      </c>
      <c r="J17" s="7">
        <v>3.5</v>
      </c>
      <c r="K17" s="7">
        <v>25.5</v>
      </c>
      <c r="L17" s="7">
        <v>44.6</v>
      </c>
      <c r="M17" s="7">
        <v>15.7</v>
      </c>
      <c r="N17" s="7">
        <v>11.2</v>
      </c>
      <c r="O17" s="7">
        <v>23.7</v>
      </c>
      <c r="P17" s="7">
        <v>11.7</v>
      </c>
      <c r="Q17" s="7">
        <v>24.9</v>
      </c>
      <c r="R17" s="7">
        <v>27.4</v>
      </c>
      <c r="S17" s="7">
        <v>2.9</v>
      </c>
      <c r="T17" s="7">
        <v>31.2</v>
      </c>
      <c r="U17" s="7">
        <v>65.900000000000006</v>
      </c>
      <c r="V17" s="7">
        <v>67.2</v>
      </c>
      <c r="W17" s="7">
        <v>44.7</v>
      </c>
      <c r="X17" s="7">
        <v>11</v>
      </c>
      <c r="Y17" s="7">
        <v>0</v>
      </c>
      <c r="Z17" s="7">
        <v>24.6</v>
      </c>
      <c r="AA17" s="7">
        <v>38.700000000000003</v>
      </c>
      <c r="AB17" s="7">
        <v>36</v>
      </c>
      <c r="AC17" s="7">
        <v>93.2</v>
      </c>
      <c r="AD17" s="7">
        <v>47.6</v>
      </c>
      <c r="AE17" s="7">
        <v>103.87</v>
      </c>
      <c r="AF17" s="7">
        <v>25.5</v>
      </c>
      <c r="AG17" s="7">
        <v>26.1</v>
      </c>
      <c r="AH17" s="7">
        <v>20.9</v>
      </c>
      <c r="AI17" s="7">
        <v>20.8</v>
      </c>
      <c r="AJ17" s="7">
        <v>15.8</v>
      </c>
      <c r="AK17" s="7">
        <v>8.3000000000000007</v>
      </c>
      <c r="AL17" s="7">
        <v>0</v>
      </c>
      <c r="AM17" s="7">
        <v>0</v>
      </c>
      <c r="AN17" s="7">
        <v>0</v>
      </c>
      <c r="AO17" s="7">
        <v>18.579999999999998</v>
      </c>
      <c r="AP17" s="7">
        <v>9.5</v>
      </c>
      <c r="AQ17" s="7">
        <v>-42.12</v>
      </c>
      <c r="AR17" s="7">
        <v>7.7</v>
      </c>
      <c r="AS17" s="7">
        <v>2276.0500000000002</v>
      </c>
      <c r="AT17" s="7">
        <v>8.1999999999999993</v>
      </c>
      <c r="AU17" s="7">
        <v>10.1</v>
      </c>
      <c r="AV17" s="7">
        <v>14.4</v>
      </c>
      <c r="AW17" s="7">
        <v>11.9</v>
      </c>
      <c r="AX17" s="7">
        <v>144.5</v>
      </c>
      <c r="AY17" s="7">
        <v>-0.8</v>
      </c>
      <c r="AZ17" s="7">
        <v>-4</v>
      </c>
      <c r="BA17" s="7">
        <v>10.1</v>
      </c>
      <c r="BB17" s="7">
        <v>2.8999999999999901</v>
      </c>
      <c r="BC17" s="7">
        <v>8.6999999999999993</v>
      </c>
      <c r="BD17" s="7">
        <v>9.1</v>
      </c>
      <c r="BE17" s="7">
        <v>8.5</v>
      </c>
      <c r="BF17" s="7">
        <v>7.1999999999999904</v>
      </c>
      <c r="BG17" s="7">
        <v>12.399999999999901</v>
      </c>
      <c r="BH17" s="7">
        <v>7</v>
      </c>
      <c r="BI17" s="7">
        <v>8.3000000000000007</v>
      </c>
      <c r="BJ17" s="7">
        <v>13.2</v>
      </c>
      <c r="BK17" s="7">
        <v>3.6743000000000001</v>
      </c>
      <c r="BL17" s="7">
        <v>2.0133999999999901</v>
      </c>
      <c r="BM17" s="7">
        <v>215.57097899999999</v>
      </c>
      <c r="BN17" s="7">
        <v>6.8275509999999997</v>
      </c>
      <c r="BO17" s="7">
        <v>39.976440999999902</v>
      </c>
      <c r="BP17" s="7">
        <v>60.023558999999999</v>
      </c>
      <c r="BQ17" s="7">
        <v>4.0981389999999998</v>
      </c>
      <c r="BR17" s="7">
        <v>2.7290570000000001</v>
      </c>
      <c r="BS17" s="7">
        <v>-0.27186300000000002</v>
      </c>
      <c r="BT17" s="7">
        <v>-0.505108</v>
      </c>
      <c r="BU17" s="7">
        <v>5.6320369999999897</v>
      </c>
      <c r="BV17" s="7">
        <v>22</v>
      </c>
      <c r="BW17" s="7">
        <v>16.2</v>
      </c>
      <c r="BX17" s="7">
        <v>18.600000000000001</v>
      </c>
    </row>
    <row r="18" spans="1:76" x14ac:dyDescent="0.3">
      <c r="A18" s="6">
        <v>37376</v>
      </c>
      <c r="B18" s="7">
        <v>12.1</v>
      </c>
      <c r="C18" s="7">
        <v>10.9</v>
      </c>
      <c r="D18" s="7">
        <v>13.9</v>
      </c>
      <c r="E18" s="7">
        <v>13.1</v>
      </c>
      <c r="F18" s="7">
        <v>10.6</v>
      </c>
      <c r="G18" s="7">
        <v>0</v>
      </c>
      <c r="H18" s="7">
        <v>0</v>
      </c>
      <c r="I18" s="7">
        <v>2.75</v>
      </c>
      <c r="J18" s="7">
        <v>3.43</v>
      </c>
      <c r="K18" s="7">
        <v>26.9</v>
      </c>
      <c r="L18" s="7">
        <v>20.8</v>
      </c>
      <c r="M18" s="7">
        <v>23.8</v>
      </c>
      <c r="N18" s="7">
        <v>13.2</v>
      </c>
      <c r="O18" s="7">
        <v>29.1</v>
      </c>
      <c r="P18" s="7">
        <v>21.7</v>
      </c>
      <c r="Q18" s="7">
        <v>28.5</v>
      </c>
      <c r="R18" s="7">
        <v>26.7</v>
      </c>
      <c r="S18" s="7">
        <v>3.1</v>
      </c>
      <c r="T18" s="7">
        <v>31.5</v>
      </c>
      <c r="U18" s="7">
        <v>65.400000000000006</v>
      </c>
      <c r="V18" s="7">
        <v>68.5</v>
      </c>
      <c r="W18" s="7">
        <v>33.5</v>
      </c>
      <c r="X18" s="7">
        <v>12.2</v>
      </c>
      <c r="Y18" s="7">
        <v>0</v>
      </c>
      <c r="Z18" s="7">
        <v>30.5</v>
      </c>
      <c r="AA18" s="7">
        <v>32.6</v>
      </c>
      <c r="AB18" s="7">
        <v>30.3</v>
      </c>
      <c r="AC18" s="7">
        <v>74.8</v>
      </c>
      <c r="AD18" s="7">
        <v>53.7</v>
      </c>
      <c r="AE18" s="7">
        <v>104.6</v>
      </c>
      <c r="AF18" s="7">
        <v>30.6</v>
      </c>
      <c r="AG18" s="7">
        <v>28</v>
      </c>
      <c r="AH18" s="7">
        <v>23.5</v>
      </c>
      <c r="AI18" s="7">
        <v>19.2</v>
      </c>
      <c r="AJ18" s="7">
        <v>19.600000000000001</v>
      </c>
      <c r="AK18" s="7">
        <v>8.1999999999999993</v>
      </c>
      <c r="AL18" s="7">
        <v>0</v>
      </c>
      <c r="AM18" s="7">
        <v>0</v>
      </c>
      <c r="AN18" s="7">
        <v>0</v>
      </c>
      <c r="AO18" s="7">
        <v>41.03</v>
      </c>
      <c r="AP18" s="7">
        <v>38.799999999999997</v>
      </c>
      <c r="AQ18" s="7">
        <v>6.52</v>
      </c>
      <c r="AR18" s="7">
        <v>10.4</v>
      </c>
      <c r="AS18" s="7">
        <v>2338.2399999999998</v>
      </c>
      <c r="AT18" s="7">
        <v>8.5</v>
      </c>
      <c r="AU18" s="7">
        <v>11.5</v>
      </c>
      <c r="AV18" s="7">
        <v>14.1</v>
      </c>
      <c r="AW18" s="7">
        <v>11.6</v>
      </c>
      <c r="AX18" s="7">
        <v>-8.33</v>
      </c>
      <c r="AY18" s="7">
        <v>-1.3</v>
      </c>
      <c r="AZ18" s="7">
        <v>-3.06</v>
      </c>
      <c r="BA18" s="7">
        <v>9.93333333333333</v>
      </c>
      <c r="BB18" s="7">
        <v>2.5666666666666602</v>
      </c>
      <c r="BC18" s="7">
        <v>9.1333333333333293</v>
      </c>
      <c r="BD18" s="7">
        <v>9.2666666666666604</v>
      </c>
      <c r="BE18" s="7">
        <v>8.5333333333333297</v>
      </c>
      <c r="BF18" s="7">
        <v>6.1</v>
      </c>
      <c r="BG18" s="7">
        <v>12.033333333333299</v>
      </c>
      <c r="BH18" s="7">
        <v>7.0666666666666602</v>
      </c>
      <c r="BI18" s="7">
        <v>8.5</v>
      </c>
      <c r="BJ18" s="7">
        <v>13.2666666666666</v>
      </c>
      <c r="BK18" s="7">
        <v>3.7290666666666601</v>
      </c>
      <c r="BL18" s="7">
        <v>1.9361666666666599</v>
      </c>
      <c r="BM18" s="7">
        <v>157.866924333333</v>
      </c>
      <c r="BN18" s="7">
        <v>4.9522556666666597</v>
      </c>
      <c r="BO18" s="7">
        <v>65.416096666666604</v>
      </c>
      <c r="BP18" s="7">
        <v>34.583903333333303</v>
      </c>
      <c r="BQ18" s="7">
        <v>2.6668206666666601</v>
      </c>
      <c r="BR18" s="7">
        <v>2.7047816666666602</v>
      </c>
      <c r="BS18" s="7">
        <v>-0.25896466666666701</v>
      </c>
      <c r="BT18" s="7">
        <v>-0.96748733333333303</v>
      </c>
      <c r="BU18" s="7">
        <v>5.4986870000000003</v>
      </c>
      <c r="BV18" s="7">
        <v>22.633333333333301</v>
      </c>
      <c r="BW18" s="7">
        <v>16.733333333333299</v>
      </c>
      <c r="BX18" s="7">
        <v>19</v>
      </c>
    </row>
    <row r="19" spans="1:76" x14ac:dyDescent="0.3">
      <c r="A19" s="6">
        <v>37407</v>
      </c>
      <c r="B19" s="7">
        <v>12.9</v>
      </c>
      <c r="C19" s="7">
        <v>11.2</v>
      </c>
      <c r="D19" s="7">
        <v>14.4</v>
      </c>
      <c r="E19" s="7">
        <v>13.2</v>
      </c>
      <c r="F19" s="7">
        <v>8.5</v>
      </c>
      <c r="G19" s="7">
        <v>0</v>
      </c>
      <c r="H19" s="7">
        <v>0</v>
      </c>
      <c r="I19" s="7">
        <v>3.18</v>
      </c>
      <c r="J19" s="7">
        <v>4.1900000000000004</v>
      </c>
      <c r="K19" s="7">
        <v>26.7</v>
      </c>
      <c r="L19" s="7">
        <v>38.200000000000003</v>
      </c>
      <c r="M19" s="7">
        <v>24.8</v>
      </c>
      <c r="N19" s="7">
        <v>4.7</v>
      </c>
      <c r="O19" s="7">
        <v>29.9</v>
      </c>
      <c r="P19" s="7">
        <v>31</v>
      </c>
      <c r="Q19" s="7">
        <v>25.2</v>
      </c>
      <c r="R19" s="7">
        <v>25.8</v>
      </c>
      <c r="S19" s="7">
        <v>3.4</v>
      </c>
      <c r="T19" s="7">
        <v>30.9</v>
      </c>
      <c r="U19" s="7">
        <v>65.7</v>
      </c>
      <c r="V19" s="7">
        <v>41.9</v>
      </c>
      <c r="W19" s="7">
        <v>33.700000000000003</v>
      </c>
      <c r="X19" s="7">
        <v>15.3</v>
      </c>
      <c r="Y19" s="7">
        <v>0</v>
      </c>
      <c r="Z19" s="7">
        <v>29.4</v>
      </c>
      <c r="AA19" s="7">
        <v>34.9</v>
      </c>
      <c r="AB19" s="7">
        <v>21.6</v>
      </c>
      <c r="AC19" s="7">
        <v>46.4</v>
      </c>
      <c r="AD19" s="7">
        <v>54.4</v>
      </c>
      <c r="AE19" s="7">
        <v>104.37</v>
      </c>
      <c r="AF19" s="7">
        <v>35</v>
      </c>
      <c r="AG19" s="7">
        <v>22.3</v>
      </c>
      <c r="AH19" s="7">
        <v>21.9</v>
      </c>
      <c r="AI19" s="7">
        <v>18.7</v>
      </c>
      <c r="AJ19" s="7">
        <v>20.3</v>
      </c>
      <c r="AK19" s="7">
        <v>9.3000000000000007</v>
      </c>
      <c r="AL19" s="7">
        <v>0</v>
      </c>
      <c r="AM19" s="7">
        <v>0</v>
      </c>
      <c r="AN19" s="7">
        <v>0</v>
      </c>
      <c r="AO19" s="7">
        <v>47.05</v>
      </c>
      <c r="AP19" s="7">
        <v>64.400000000000006</v>
      </c>
      <c r="AQ19" s="7">
        <v>10.56</v>
      </c>
      <c r="AR19" s="7">
        <v>12.1</v>
      </c>
      <c r="AS19" s="7">
        <v>2384.73</v>
      </c>
      <c r="AT19" s="7">
        <v>9.6</v>
      </c>
      <c r="AU19" s="7">
        <v>14.6</v>
      </c>
      <c r="AV19" s="7">
        <v>14</v>
      </c>
      <c r="AW19" s="7">
        <v>11.4</v>
      </c>
      <c r="AX19" s="7">
        <v>-9.24</v>
      </c>
      <c r="AY19" s="7">
        <v>-1.1000000000000001</v>
      </c>
      <c r="AZ19" s="7">
        <v>-2.63</v>
      </c>
      <c r="BA19" s="7">
        <v>9.7666666666666604</v>
      </c>
      <c r="BB19" s="7">
        <v>2.2333333333333298</v>
      </c>
      <c r="BC19" s="7">
        <v>9.5666666666666593</v>
      </c>
      <c r="BD19" s="7">
        <v>9.43333333333333</v>
      </c>
      <c r="BE19" s="7">
        <v>8.5666666666666593</v>
      </c>
      <c r="BF19" s="7">
        <v>5</v>
      </c>
      <c r="BG19" s="7">
        <v>11.6666666666666</v>
      </c>
      <c r="BH19" s="7">
        <v>7.1333333333333302</v>
      </c>
      <c r="BI19" s="7">
        <v>8.6999999999999993</v>
      </c>
      <c r="BJ19" s="7">
        <v>13.3333333333333</v>
      </c>
      <c r="BK19" s="7">
        <v>3.7838333333333298</v>
      </c>
      <c r="BL19" s="7">
        <v>1.85893333333333</v>
      </c>
      <c r="BM19" s="7">
        <v>100.162869666666</v>
      </c>
      <c r="BN19" s="7">
        <v>3.07696033333333</v>
      </c>
      <c r="BO19" s="7">
        <v>90.855752333333299</v>
      </c>
      <c r="BP19" s="7">
        <v>9.1442476666666597</v>
      </c>
      <c r="BQ19" s="7">
        <v>1.2355023333333299</v>
      </c>
      <c r="BR19" s="7">
        <v>2.6805063333333301</v>
      </c>
      <c r="BS19" s="7">
        <v>-0.246066333333334</v>
      </c>
      <c r="BT19" s="7">
        <v>-1.42986666666666</v>
      </c>
      <c r="BU19" s="7">
        <v>5.3653370000000002</v>
      </c>
      <c r="BV19" s="7">
        <v>23.266666666666602</v>
      </c>
      <c r="BW19" s="7">
        <v>17.266666666666602</v>
      </c>
      <c r="BX19" s="7">
        <v>19.399999999999999</v>
      </c>
    </row>
    <row r="20" spans="1:76" x14ac:dyDescent="0.3">
      <c r="A20" s="6">
        <v>37437</v>
      </c>
      <c r="B20" s="7">
        <v>12.4</v>
      </c>
      <c r="C20" s="7">
        <v>10</v>
      </c>
      <c r="D20" s="7">
        <v>12.9</v>
      </c>
      <c r="E20" s="7">
        <v>13.2</v>
      </c>
      <c r="F20" s="7">
        <v>13.4</v>
      </c>
      <c r="G20" s="7">
        <v>0</v>
      </c>
      <c r="H20" s="7">
        <v>0</v>
      </c>
      <c r="I20" s="7">
        <v>3.47</v>
      </c>
      <c r="J20" s="7">
        <v>4.0999999999999996</v>
      </c>
      <c r="K20" s="7">
        <v>25.5</v>
      </c>
      <c r="L20" s="7">
        <v>51.8</v>
      </c>
      <c r="M20" s="7">
        <v>20.6</v>
      </c>
      <c r="N20" s="7">
        <v>13.1</v>
      </c>
      <c r="O20" s="7">
        <v>27.4</v>
      </c>
      <c r="P20" s="7">
        <v>25.6</v>
      </c>
      <c r="Q20" s="7">
        <v>25.3</v>
      </c>
      <c r="R20" s="7">
        <v>23.8</v>
      </c>
      <c r="S20" s="7">
        <v>3.4</v>
      </c>
      <c r="T20" s="7">
        <v>31.8</v>
      </c>
      <c r="U20" s="7">
        <v>64.900000000000006</v>
      </c>
      <c r="V20" s="7">
        <v>32.6</v>
      </c>
      <c r="W20" s="7">
        <v>33.200000000000003</v>
      </c>
      <c r="X20" s="7">
        <v>16.2</v>
      </c>
      <c r="Y20" s="7">
        <v>0</v>
      </c>
      <c r="Z20" s="7">
        <v>21.3</v>
      </c>
      <c r="AA20" s="7">
        <v>35.4</v>
      </c>
      <c r="AB20" s="7">
        <v>16.399999999999999</v>
      </c>
      <c r="AC20" s="7">
        <v>46.1</v>
      </c>
      <c r="AD20" s="7">
        <v>38.700000000000003</v>
      </c>
      <c r="AE20" s="7">
        <v>104.65</v>
      </c>
      <c r="AF20" s="7">
        <v>33.299999999999997</v>
      </c>
      <c r="AG20" s="7">
        <v>19.8</v>
      </c>
      <c r="AH20" s="7">
        <v>22.2</v>
      </c>
      <c r="AI20" s="7">
        <v>20.399999999999999</v>
      </c>
      <c r="AJ20" s="7">
        <v>22.8</v>
      </c>
      <c r="AK20" s="7">
        <v>8.6</v>
      </c>
      <c r="AL20" s="7">
        <v>0</v>
      </c>
      <c r="AM20" s="7">
        <v>0</v>
      </c>
      <c r="AN20" s="7">
        <v>0</v>
      </c>
      <c r="AO20" s="7">
        <v>38.07</v>
      </c>
      <c r="AP20" s="7">
        <v>67.599999999999994</v>
      </c>
      <c r="AQ20" s="7">
        <v>265.91000000000003</v>
      </c>
      <c r="AR20" s="7">
        <v>12.3</v>
      </c>
      <c r="AS20" s="7">
        <v>2427.63</v>
      </c>
      <c r="AT20" s="7">
        <v>8.3000000000000007</v>
      </c>
      <c r="AU20" s="7">
        <v>12.8</v>
      </c>
      <c r="AV20" s="7">
        <v>14.7</v>
      </c>
      <c r="AW20" s="7">
        <v>12.2</v>
      </c>
      <c r="AX20" s="7">
        <v>59.33</v>
      </c>
      <c r="AY20" s="7">
        <v>-0.8</v>
      </c>
      <c r="AZ20" s="7">
        <v>-2.5</v>
      </c>
      <c r="BA20" s="7">
        <v>9.6</v>
      </c>
      <c r="BB20" s="7">
        <v>1.9</v>
      </c>
      <c r="BC20" s="7">
        <v>9.9999999999999893</v>
      </c>
      <c r="BD20" s="7">
        <v>9.6</v>
      </c>
      <c r="BE20" s="7">
        <v>8.6</v>
      </c>
      <c r="BF20" s="7">
        <v>3.9</v>
      </c>
      <c r="BG20" s="7">
        <v>11.299999999999899</v>
      </c>
      <c r="BH20" s="7">
        <v>7.2</v>
      </c>
      <c r="BI20" s="7">
        <v>8.9</v>
      </c>
      <c r="BJ20" s="7">
        <v>13.4</v>
      </c>
      <c r="BK20" s="7">
        <v>3.8386</v>
      </c>
      <c r="BL20" s="7">
        <v>1.7817000000000001</v>
      </c>
      <c r="BM20" s="7">
        <v>42.458815000000001</v>
      </c>
      <c r="BN20" s="7">
        <v>1.201665</v>
      </c>
      <c r="BO20" s="7">
        <v>116.29540799999999</v>
      </c>
      <c r="BP20" s="7">
        <v>-16.295407999999998</v>
      </c>
      <c r="BQ20" s="7">
        <v>-0.19581599999999899</v>
      </c>
      <c r="BR20" s="7">
        <v>2.656231</v>
      </c>
      <c r="BS20" s="7">
        <v>-0.23316800000000101</v>
      </c>
      <c r="BT20" s="7">
        <v>-1.8922459999999901</v>
      </c>
      <c r="BU20" s="7">
        <v>5.2319870000000002</v>
      </c>
      <c r="BV20" s="7">
        <v>23.9</v>
      </c>
      <c r="BW20" s="7">
        <v>17.8</v>
      </c>
      <c r="BX20" s="7">
        <v>19.8</v>
      </c>
    </row>
    <row r="21" spans="1:76" x14ac:dyDescent="0.3">
      <c r="A21" s="6">
        <v>37468</v>
      </c>
      <c r="B21" s="7">
        <v>12.8</v>
      </c>
      <c r="C21" s="7">
        <v>11.6</v>
      </c>
      <c r="D21" s="7">
        <v>12.4</v>
      </c>
      <c r="E21" s="7">
        <v>14.1</v>
      </c>
      <c r="F21" s="7">
        <v>11.4</v>
      </c>
      <c r="G21" s="7">
        <v>0</v>
      </c>
      <c r="H21" s="7">
        <v>0</v>
      </c>
      <c r="I21" s="7">
        <v>3.16</v>
      </c>
      <c r="J21" s="7">
        <v>2.27</v>
      </c>
      <c r="K21" s="7">
        <v>26.4</v>
      </c>
      <c r="L21" s="7">
        <v>48.8</v>
      </c>
      <c r="M21" s="7">
        <v>24</v>
      </c>
      <c r="N21" s="7">
        <v>13.8</v>
      </c>
      <c r="O21" s="7">
        <v>26.6</v>
      </c>
      <c r="P21" s="7">
        <v>26.6</v>
      </c>
      <c r="Q21" s="7">
        <v>26</v>
      </c>
      <c r="R21" s="7">
        <v>23.2</v>
      </c>
      <c r="S21" s="7">
        <v>3.3</v>
      </c>
      <c r="T21" s="7">
        <v>31.5</v>
      </c>
      <c r="U21" s="7">
        <v>65.099999999999994</v>
      </c>
      <c r="V21" s="7">
        <v>26.4</v>
      </c>
      <c r="W21" s="7">
        <v>25</v>
      </c>
      <c r="X21" s="7">
        <v>16</v>
      </c>
      <c r="Y21" s="7">
        <v>0</v>
      </c>
      <c r="Z21" s="7">
        <v>18.3</v>
      </c>
      <c r="AA21" s="7">
        <v>29.5</v>
      </c>
      <c r="AB21" s="7">
        <v>14.7</v>
      </c>
      <c r="AC21" s="7">
        <v>45.6</v>
      </c>
      <c r="AD21" s="7">
        <v>40.5</v>
      </c>
      <c r="AE21" s="7">
        <v>104.29</v>
      </c>
      <c r="AF21" s="7">
        <v>30.5</v>
      </c>
      <c r="AG21" s="7">
        <v>18</v>
      </c>
      <c r="AH21" s="7">
        <v>22.7</v>
      </c>
      <c r="AI21" s="7">
        <v>24.3</v>
      </c>
      <c r="AJ21" s="7">
        <v>20.399999999999999</v>
      </c>
      <c r="AK21" s="7">
        <v>8.6</v>
      </c>
      <c r="AL21" s="7">
        <v>0</v>
      </c>
      <c r="AM21" s="7">
        <v>0</v>
      </c>
      <c r="AN21" s="7">
        <v>0</v>
      </c>
      <c r="AO21" s="7">
        <v>47.51</v>
      </c>
      <c r="AP21" s="7">
        <v>75.3</v>
      </c>
      <c r="AQ21" s="7">
        <v>19.420000000000002</v>
      </c>
      <c r="AR21" s="7">
        <v>14.8</v>
      </c>
      <c r="AS21" s="7">
        <v>2465.34</v>
      </c>
      <c r="AT21" s="7">
        <v>9.1</v>
      </c>
      <c r="AU21" s="7">
        <v>17</v>
      </c>
      <c r="AV21" s="7">
        <v>14.4</v>
      </c>
      <c r="AW21" s="7">
        <v>12.2</v>
      </c>
      <c r="AX21" s="7">
        <v>14.6</v>
      </c>
      <c r="AY21" s="7">
        <v>-0.9</v>
      </c>
      <c r="AZ21" s="7">
        <v>-2.2999999999999998</v>
      </c>
      <c r="BA21" s="7">
        <v>10.033333333333299</v>
      </c>
      <c r="BB21" s="7">
        <v>2.6333333333333302</v>
      </c>
      <c r="BC21" s="7">
        <v>10.1666666666666</v>
      </c>
      <c r="BD21" s="7">
        <v>9.7333333333333307</v>
      </c>
      <c r="BE21" s="7">
        <v>8.5</v>
      </c>
      <c r="BF21" s="7">
        <v>5.43333333333333</v>
      </c>
      <c r="BG21" s="7">
        <v>11.7</v>
      </c>
      <c r="BH21" s="7">
        <v>7.1666666666666599</v>
      </c>
      <c r="BI21" s="7">
        <v>9.5333333333333297</v>
      </c>
      <c r="BJ21" s="7">
        <v>13.6666666666666</v>
      </c>
      <c r="BK21" s="7">
        <v>3.9262666666666601</v>
      </c>
      <c r="BL21" s="7">
        <v>1.70403333333333</v>
      </c>
      <c r="BM21" s="7">
        <v>95.517138000000003</v>
      </c>
      <c r="BN21" s="7">
        <v>2.5972689999999998</v>
      </c>
      <c r="BO21" s="7">
        <v>88.601424333333298</v>
      </c>
      <c r="BP21" s="7">
        <v>11.3985756666666</v>
      </c>
      <c r="BQ21" s="7">
        <v>1.0690486666666601</v>
      </c>
      <c r="BR21" s="7">
        <v>2.4219523333333299</v>
      </c>
      <c r="BS21" s="7">
        <v>-0.100546</v>
      </c>
      <c r="BT21" s="7">
        <v>-1.68130966666666</v>
      </c>
      <c r="BU21" s="7">
        <v>5.3182619999999998</v>
      </c>
      <c r="BV21" s="7">
        <v>24.133333333333301</v>
      </c>
      <c r="BW21" s="7">
        <v>17.933333333333302</v>
      </c>
      <c r="BX21" s="7">
        <v>20.3333333333333</v>
      </c>
    </row>
    <row r="22" spans="1:76" x14ac:dyDescent="0.3">
      <c r="A22" s="6">
        <v>37499</v>
      </c>
      <c r="B22" s="7">
        <v>12.7</v>
      </c>
      <c r="C22" s="7">
        <v>11.2</v>
      </c>
      <c r="D22" s="7">
        <v>13.2</v>
      </c>
      <c r="E22" s="7">
        <v>13.5</v>
      </c>
      <c r="F22" s="7">
        <v>13.7</v>
      </c>
      <c r="G22" s="7">
        <v>0</v>
      </c>
      <c r="H22" s="7">
        <v>0</v>
      </c>
      <c r="I22" s="7">
        <v>3.59</v>
      </c>
      <c r="J22" s="7">
        <v>2.9</v>
      </c>
      <c r="K22" s="7">
        <v>29.2</v>
      </c>
      <c r="L22" s="7">
        <v>57.4</v>
      </c>
      <c r="M22" s="7">
        <v>26.3</v>
      </c>
      <c r="N22" s="7">
        <v>14.1</v>
      </c>
      <c r="O22" s="7">
        <v>30</v>
      </c>
      <c r="P22" s="7">
        <v>30.5</v>
      </c>
      <c r="Q22" s="7">
        <v>25.7</v>
      </c>
      <c r="R22" s="7">
        <v>23.2</v>
      </c>
      <c r="S22" s="7">
        <v>3.3</v>
      </c>
      <c r="T22" s="7">
        <v>31.2</v>
      </c>
      <c r="U22" s="7">
        <v>65.5</v>
      </c>
      <c r="V22" s="7">
        <v>33.4</v>
      </c>
      <c r="W22" s="7">
        <v>32.700000000000003</v>
      </c>
      <c r="X22" s="7">
        <v>15.8</v>
      </c>
      <c r="Y22" s="7">
        <v>0</v>
      </c>
      <c r="Z22" s="7">
        <v>18.2</v>
      </c>
      <c r="AA22" s="7">
        <v>29.9</v>
      </c>
      <c r="AB22" s="7">
        <v>14.6</v>
      </c>
      <c r="AC22" s="7">
        <v>42.3</v>
      </c>
      <c r="AD22" s="7">
        <v>44.9</v>
      </c>
      <c r="AE22" s="7">
        <v>104.46</v>
      </c>
      <c r="AF22" s="7">
        <v>36.4</v>
      </c>
      <c r="AG22" s="7">
        <v>17.5</v>
      </c>
      <c r="AH22" s="7">
        <v>22.1</v>
      </c>
      <c r="AI22" s="7">
        <v>26</v>
      </c>
      <c r="AJ22" s="7">
        <v>22.9</v>
      </c>
      <c r="AK22" s="7">
        <v>8.8000000000000007</v>
      </c>
      <c r="AL22" s="7">
        <v>0</v>
      </c>
      <c r="AM22" s="7">
        <v>0</v>
      </c>
      <c r="AN22" s="7">
        <v>0</v>
      </c>
      <c r="AO22" s="7">
        <v>39.81</v>
      </c>
      <c r="AP22" s="7">
        <v>79.7</v>
      </c>
      <c r="AQ22" s="7">
        <v>61.65</v>
      </c>
      <c r="AR22" s="7">
        <v>16.100000000000001</v>
      </c>
      <c r="AS22" s="7">
        <v>2530.9</v>
      </c>
      <c r="AT22" s="7">
        <v>9.3000000000000007</v>
      </c>
      <c r="AU22" s="7">
        <v>14.6</v>
      </c>
      <c r="AV22" s="7">
        <v>15.5</v>
      </c>
      <c r="AW22" s="7">
        <v>13.3</v>
      </c>
      <c r="AX22" s="7">
        <v>234.49</v>
      </c>
      <c r="AY22" s="7">
        <v>-0.7</v>
      </c>
      <c r="AZ22" s="7">
        <v>-1.7</v>
      </c>
      <c r="BA22" s="7">
        <v>10.466666666666599</v>
      </c>
      <c r="BB22" s="7">
        <v>3.36666666666666</v>
      </c>
      <c r="BC22" s="7">
        <v>10.3333333333333</v>
      </c>
      <c r="BD22" s="7">
        <v>9.86666666666666</v>
      </c>
      <c r="BE22" s="7">
        <v>8.4</v>
      </c>
      <c r="BF22" s="7">
        <v>6.9666666666666597</v>
      </c>
      <c r="BG22" s="7">
        <v>12.1</v>
      </c>
      <c r="BH22" s="7">
        <v>7.1333333333333302</v>
      </c>
      <c r="BI22" s="7">
        <v>10.1666666666666</v>
      </c>
      <c r="BJ22" s="7">
        <v>13.9333333333333</v>
      </c>
      <c r="BK22" s="7">
        <v>4.0139333333333296</v>
      </c>
      <c r="BL22" s="7">
        <v>1.6263666666666601</v>
      </c>
      <c r="BM22" s="7">
        <v>148.57546099999999</v>
      </c>
      <c r="BN22" s="7">
        <v>3.9928729999999999</v>
      </c>
      <c r="BO22" s="7">
        <v>60.907440666666602</v>
      </c>
      <c r="BP22" s="7">
        <v>39.092559333333298</v>
      </c>
      <c r="BQ22" s="7">
        <v>2.3339133333333302</v>
      </c>
      <c r="BR22" s="7">
        <v>2.1876736666666599</v>
      </c>
      <c r="BS22" s="7">
        <v>3.2076E-2</v>
      </c>
      <c r="BT22" s="7">
        <v>-1.47037333333333</v>
      </c>
      <c r="BU22" s="7">
        <v>5.4045370000000004</v>
      </c>
      <c r="BV22" s="7">
        <v>24.3666666666666</v>
      </c>
      <c r="BW22" s="7">
        <v>18.066666666666599</v>
      </c>
      <c r="BX22" s="7">
        <v>20.8666666666666</v>
      </c>
    </row>
    <row r="23" spans="1:76" x14ac:dyDescent="0.3">
      <c r="A23" s="6">
        <v>37529</v>
      </c>
      <c r="B23" s="7">
        <v>13.8</v>
      </c>
      <c r="C23" s="7">
        <v>14</v>
      </c>
      <c r="D23" s="7">
        <v>16.3</v>
      </c>
      <c r="E23" s="7">
        <v>13.2</v>
      </c>
      <c r="F23" s="7">
        <v>18.600000000000001</v>
      </c>
      <c r="G23" s="7">
        <v>0</v>
      </c>
      <c r="H23" s="7">
        <v>0</v>
      </c>
      <c r="I23" s="7">
        <v>4.13</v>
      </c>
      <c r="J23" s="7">
        <v>2.42</v>
      </c>
      <c r="K23" s="7">
        <v>28.8</v>
      </c>
      <c r="L23" s="7">
        <v>48.8</v>
      </c>
      <c r="M23" s="7">
        <v>27.9</v>
      </c>
      <c r="N23" s="7">
        <v>14.1</v>
      </c>
      <c r="O23" s="7">
        <v>27.6</v>
      </c>
      <c r="P23" s="7">
        <v>32.9</v>
      </c>
      <c r="Q23" s="7">
        <v>25.4</v>
      </c>
      <c r="R23" s="7">
        <v>23.4</v>
      </c>
      <c r="S23" s="7">
        <v>3.3</v>
      </c>
      <c r="T23" s="7">
        <v>31.2</v>
      </c>
      <c r="U23" s="7">
        <v>65.5</v>
      </c>
      <c r="V23" s="7">
        <v>35.200000000000003</v>
      </c>
      <c r="W23" s="7">
        <v>32.9</v>
      </c>
      <c r="X23" s="7">
        <v>16.5</v>
      </c>
      <c r="Y23" s="7">
        <v>0</v>
      </c>
      <c r="Z23" s="7">
        <v>20.9</v>
      </c>
      <c r="AA23" s="7">
        <v>30.3</v>
      </c>
      <c r="AB23" s="7">
        <v>15.4</v>
      </c>
      <c r="AC23" s="7">
        <v>46</v>
      </c>
      <c r="AD23" s="7">
        <v>47.2</v>
      </c>
      <c r="AE23" s="7">
        <v>104.97</v>
      </c>
      <c r="AF23" s="7">
        <v>34.299999999999997</v>
      </c>
      <c r="AG23" s="7">
        <v>18.2</v>
      </c>
      <c r="AH23" s="7">
        <v>22.1</v>
      </c>
      <c r="AI23" s="7">
        <v>26.4</v>
      </c>
      <c r="AJ23" s="7">
        <v>24.6</v>
      </c>
      <c r="AK23" s="7">
        <v>9.1</v>
      </c>
      <c r="AL23" s="7">
        <v>0</v>
      </c>
      <c r="AM23" s="7">
        <v>0</v>
      </c>
      <c r="AN23" s="7">
        <v>0</v>
      </c>
      <c r="AO23" s="7">
        <v>45.01</v>
      </c>
      <c r="AP23" s="7">
        <v>113.4</v>
      </c>
      <c r="AQ23" s="7">
        <v>-1.17</v>
      </c>
      <c r="AR23" s="7">
        <v>18.3</v>
      </c>
      <c r="AS23" s="7">
        <v>2586.3000000000002</v>
      </c>
      <c r="AT23" s="7">
        <v>7.8</v>
      </c>
      <c r="AU23" s="7">
        <v>15.9</v>
      </c>
      <c r="AV23" s="7">
        <v>16.5</v>
      </c>
      <c r="AW23" s="7">
        <v>14.2</v>
      </c>
      <c r="AX23" s="7">
        <v>111.77</v>
      </c>
      <c r="AY23" s="7">
        <v>-0.7</v>
      </c>
      <c r="AZ23" s="7">
        <v>-1.4</v>
      </c>
      <c r="BA23" s="7">
        <v>10.899999999999901</v>
      </c>
      <c r="BB23" s="7">
        <v>4.0999999999999899</v>
      </c>
      <c r="BC23" s="7">
        <v>10.5</v>
      </c>
      <c r="BD23" s="7">
        <v>9.9999999999999893</v>
      </c>
      <c r="BE23" s="7">
        <v>8.3000000000000007</v>
      </c>
      <c r="BF23" s="7">
        <v>8.4999999999999893</v>
      </c>
      <c r="BG23" s="7">
        <v>12.5</v>
      </c>
      <c r="BH23" s="7">
        <v>7.1</v>
      </c>
      <c r="BI23" s="7">
        <v>10.799999999999899</v>
      </c>
      <c r="BJ23" s="7">
        <v>14.2</v>
      </c>
      <c r="BK23" s="7">
        <v>4.1016000000000004</v>
      </c>
      <c r="BL23" s="7">
        <v>1.54869999999999</v>
      </c>
      <c r="BM23" s="7">
        <v>201.63378399999999</v>
      </c>
      <c r="BN23" s="7">
        <v>5.388477</v>
      </c>
      <c r="BO23" s="7">
        <v>33.213456999999899</v>
      </c>
      <c r="BP23" s="7">
        <v>66.786542999999995</v>
      </c>
      <c r="BQ23" s="7">
        <v>3.5987779999999998</v>
      </c>
      <c r="BR23" s="7">
        <v>1.95339499999999</v>
      </c>
      <c r="BS23" s="7">
        <v>0.16469800000000001</v>
      </c>
      <c r="BT23" s="7">
        <v>-1.2594369999999999</v>
      </c>
      <c r="BU23" s="7">
        <v>5.490812</v>
      </c>
      <c r="BV23" s="7">
        <v>24.599999999999898</v>
      </c>
      <c r="BW23" s="7">
        <v>18.2</v>
      </c>
      <c r="BX23" s="7">
        <v>21.4</v>
      </c>
    </row>
    <row r="24" spans="1:76" x14ac:dyDescent="0.3">
      <c r="A24" s="6">
        <v>37560</v>
      </c>
      <c r="B24" s="7">
        <v>14.2</v>
      </c>
      <c r="C24" s="7">
        <v>13.8</v>
      </c>
      <c r="D24" s="7">
        <v>16.2</v>
      </c>
      <c r="E24" s="7">
        <v>14.8</v>
      </c>
      <c r="F24" s="7">
        <v>16.100000000000001</v>
      </c>
      <c r="G24" s="7">
        <v>0</v>
      </c>
      <c r="H24" s="7">
        <v>0</v>
      </c>
      <c r="I24" s="7">
        <v>4.3499999999999996</v>
      </c>
      <c r="J24" s="7">
        <v>2.21</v>
      </c>
      <c r="K24" s="7">
        <v>28.6</v>
      </c>
      <c r="L24" s="7">
        <v>42.2</v>
      </c>
      <c r="M24" s="7">
        <v>29.8</v>
      </c>
      <c r="N24" s="7">
        <v>19</v>
      </c>
      <c r="O24" s="7">
        <v>27.2</v>
      </c>
      <c r="P24" s="7">
        <v>35.5</v>
      </c>
      <c r="Q24" s="7">
        <v>26</v>
      </c>
      <c r="R24" s="7">
        <v>22.7</v>
      </c>
      <c r="S24" s="7">
        <v>3.3</v>
      </c>
      <c r="T24" s="7">
        <v>31.5</v>
      </c>
      <c r="U24" s="7">
        <v>65.2</v>
      </c>
      <c r="V24" s="7">
        <v>33.200000000000003</v>
      </c>
      <c r="W24" s="7">
        <v>34.9</v>
      </c>
      <c r="X24" s="7">
        <v>16.100000000000001</v>
      </c>
      <c r="Y24" s="7">
        <v>3.8</v>
      </c>
      <c r="Z24" s="7">
        <v>22.8</v>
      </c>
      <c r="AA24" s="7">
        <v>32.9</v>
      </c>
      <c r="AB24" s="7">
        <v>16.8</v>
      </c>
      <c r="AC24" s="7">
        <v>40.1</v>
      </c>
      <c r="AD24" s="7">
        <v>47</v>
      </c>
      <c r="AE24" s="7">
        <v>105.15</v>
      </c>
      <c r="AF24" s="7">
        <v>36.6</v>
      </c>
      <c r="AG24" s="7">
        <v>19.600000000000001</v>
      </c>
      <c r="AH24" s="7">
        <v>22.5</v>
      </c>
      <c r="AI24" s="7">
        <v>27.5</v>
      </c>
      <c r="AJ24" s="7">
        <v>28.1</v>
      </c>
      <c r="AK24" s="7">
        <v>9.4</v>
      </c>
      <c r="AL24" s="7">
        <v>0</v>
      </c>
      <c r="AM24" s="7">
        <v>0</v>
      </c>
      <c r="AN24" s="7">
        <v>0</v>
      </c>
      <c r="AO24" s="7">
        <v>54.88</v>
      </c>
      <c r="AP24" s="7">
        <v>125.9</v>
      </c>
      <c r="AQ24" s="7">
        <v>22.04</v>
      </c>
      <c r="AR24" s="7">
        <v>19.7</v>
      </c>
      <c r="AS24" s="7">
        <v>2655.39</v>
      </c>
      <c r="AT24" s="7">
        <v>10.6</v>
      </c>
      <c r="AU24" s="7">
        <v>17.899999999999999</v>
      </c>
      <c r="AV24" s="7">
        <v>17</v>
      </c>
      <c r="AW24" s="7">
        <v>15.4</v>
      </c>
      <c r="AX24" s="7">
        <v>4412.5</v>
      </c>
      <c r="AY24" s="7">
        <v>-0.8</v>
      </c>
      <c r="AZ24" s="7">
        <v>-1</v>
      </c>
      <c r="BA24" s="7">
        <v>11.033333333333299</v>
      </c>
      <c r="BB24" s="7">
        <v>3.6</v>
      </c>
      <c r="BC24" s="7">
        <v>10.566666666666601</v>
      </c>
      <c r="BD24" s="7">
        <v>9.1</v>
      </c>
      <c r="BE24" s="7">
        <v>8.8000000000000007</v>
      </c>
      <c r="BF24" s="7">
        <v>8.6999999999999993</v>
      </c>
      <c r="BG24" s="7">
        <v>12.4333333333333</v>
      </c>
      <c r="BH24" s="7">
        <v>7.6666666666666599</v>
      </c>
      <c r="BI24" s="7">
        <v>10.9333333333333</v>
      </c>
      <c r="BJ24" s="7">
        <v>14.1</v>
      </c>
      <c r="BK24" s="7">
        <v>4.2259666666666602</v>
      </c>
      <c r="BL24" s="7">
        <v>1.3217000000000001</v>
      </c>
      <c r="BM24" s="7">
        <v>206.910681333333</v>
      </c>
      <c r="BN24" s="7">
        <v>5.3237949999999996</v>
      </c>
      <c r="BO24" s="7">
        <v>45.394359000000001</v>
      </c>
      <c r="BP24" s="7">
        <v>54.605640999999999</v>
      </c>
      <c r="BQ24" s="7">
        <v>2.9228503333333302</v>
      </c>
      <c r="BR24" s="7">
        <v>2.2875353333333299</v>
      </c>
      <c r="BS24" s="7">
        <v>0.17051966666666701</v>
      </c>
      <c r="BT24" s="7">
        <v>-0.97299666666666695</v>
      </c>
      <c r="BU24" s="7">
        <v>5.6826359999999996</v>
      </c>
      <c r="BV24" s="7">
        <v>24.733333333333299</v>
      </c>
      <c r="BW24" s="7">
        <v>18.233333333333299</v>
      </c>
      <c r="BX24" s="7">
        <v>22</v>
      </c>
    </row>
    <row r="25" spans="1:76" x14ac:dyDescent="0.3">
      <c r="A25" s="6">
        <v>37590</v>
      </c>
      <c r="B25" s="7">
        <v>14.5</v>
      </c>
      <c r="C25" s="7">
        <v>14.2</v>
      </c>
      <c r="D25" s="7">
        <v>17.899999999999999</v>
      </c>
      <c r="E25" s="7">
        <v>14.5</v>
      </c>
      <c r="F25" s="7">
        <v>17.100000000000001</v>
      </c>
      <c r="G25" s="7">
        <v>0</v>
      </c>
      <c r="H25" s="7">
        <v>0</v>
      </c>
      <c r="I25" s="7">
        <v>5.88</v>
      </c>
      <c r="J25" s="7">
        <v>2.82</v>
      </c>
      <c r="K25" s="7">
        <v>28.6</v>
      </c>
      <c r="L25" s="7">
        <v>41.6</v>
      </c>
      <c r="M25" s="7">
        <v>30.4</v>
      </c>
      <c r="N25" s="7">
        <v>23</v>
      </c>
      <c r="O25" s="7">
        <v>28.6</v>
      </c>
      <c r="P25" s="7">
        <v>35.200000000000003</v>
      </c>
      <c r="Q25" s="7">
        <v>27.4</v>
      </c>
      <c r="R25" s="7">
        <v>21</v>
      </c>
      <c r="S25" s="7">
        <v>3.3</v>
      </c>
      <c r="T25" s="7">
        <v>32.1</v>
      </c>
      <c r="U25" s="7">
        <v>64.599999999999994</v>
      </c>
      <c r="V25" s="7">
        <v>43.1</v>
      </c>
      <c r="W25" s="7">
        <v>33.299999999999997</v>
      </c>
      <c r="X25" s="7">
        <v>16.7</v>
      </c>
      <c r="Y25" s="7">
        <v>-29.1</v>
      </c>
      <c r="Z25" s="7">
        <v>22.7</v>
      </c>
      <c r="AA25" s="7">
        <v>33.6</v>
      </c>
      <c r="AB25" s="7">
        <v>19.3</v>
      </c>
      <c r="AC25" s="7">
        <v>45.3</v>
      </c>
      <c r="AD25" s="7">
        <v>48.2</v>
      </c>
      <c r="AE25" s="7">
        <v>104.9</v>
      </c>
      <c r="AF25" s="7">
        <v>36.700000000000003</v>
      </c>
      <c r="AG25" s="7">
        <v>19.100000000000001</v>
      </c>
      <c r="AH25" s="7">
        <v>22.6</v>
      </c>
      <c r="AI25" s="7">
        <v>28.3</v>
      </c>
      <c r="AJ25" s="7">
        <v>30.4</v>
      </c>
      <c r="AK25" s="7">
        <v>9.1</v>
      </c>
      <c r="AL25" s="7">
        <v>0</v>
      </c>
      <c r="AM25" s="7">
        <v>0</v>
      </c>
      <c r="AN25" s="7">
        <v>0</v>
      </c>
      <c r="AO25" s="7">
        <v>50.05</v>
      </c>
      <c r="AP25" s="7">
        <v>136.6</v>
      </c>
      <c r="AQ25" s="7">
        <v>-21.84</v>
      </c>
      <c r="AR25" s="7">
        <v>21</v>
      </c>
      <c r="AS25" s="7">
        <v>2746.25</v>
      </c>
      <c r="AT25" s="7">
        <v>10.6</v>
      </c>
      <c r="AU25" s="7">
        <v>18.5</v>
      </c>
      <c r="AV25" s="7">
        <v>16.600000000000001</v>
      </c>
      <c r="AW25" s="7">
        <v>15.7</v>
      </c>
      <c r="AX25" s="7">
        <v>39.78</v>
      </c>
      <c r="AY25" s="7">
        <v>-0.7</v>
      </c>
      <c r="AZ25" s="7">
        <v>-0.4</v>
      </c>
      <c r="BA25" s="7">
        <v>11.1666666666666</v>
      </c>
      <c r="BB25" s="7">
        <v>3.1</v>
      </c>
      <c r="BC25" s="7">
        <v>10.633333333333301</v>
      </c>
      <c r="BD25" s="7">
        <v>8.1999999999999993</v>
      </c>
      <c r="BE25" s="7">
        <v>9.3000000000000007</v>
      </c>
      <c r="BF25" s="7">
        <v>8.9</v>
      </c>
      <c r="BG25" s="7">
        <v>12.3666666666666</v>
      </c>
      <c r="BH25" s="7">
        <v>8.2333333333333307</v>
      </c>
      <c r="BI25" s="7">
        <v>11.066666666666601</v>
      </c>
      <c r="BJ25" s="7">
        <v>14</v>
      </c>
      <c r="BK25" s="7">
        <v>4.3503333333333298</v>
      </c>
      <c r="BL25" s="7">
        <v>1.0947</v>
      </c>
      <c r="BM25" s="7">
        <v>212.18757866666601</v>
      </c>
      <c r="BN25" s="7">
        <v>5.2591130000000001</v>
      </c>
      <c r="BO25" s="7">
        <v>57.575260999999998</v>
      </c>
      <c r="BP25" s="7">
        <v>42.424739000000002</v>
      </c>
      <c r="BQ25" s="7">
        <v>2.2469226666666602</v>
      </c>
      <c r="BR25" s="7">
        <v>2.6216756666666599</v>
      </c>
      <c r="BS25" s="7">
        <v>0.17634133333333399</v>
      </c>
      <c r="BT25" s="7">
        <v>-0.68655633333333399</v>
      </c>
      <c r="BU25" s="7">
        <v>5.87446</v>
      </c>
      <c r="BV25" s="7">
        <v>24.8666666666666</v>
      </c>
      <c r="BW25" s="7">
        <v>18.266666666666602</v>
      </c>
      <c r="BX25" s="7">
        <v>22.6</v>
      </c>
    </row>
    <row r="26" spans="1:76" x14ac:dyDescent="0.3">
      <c r="A26" s="6">
        <v>37621</v>
      </c>
      <c r="B26" s="7">
        <v>14.9</v>
      </c>
      <c r="C26" s="7">
        <v>14.1</v>
      </c>
      <c r="D26" s="7">
        <v>18.100000000000001</v>
      </c>
      <c r="E26" s="7">
        <v>18</v>
      </c>
      <c r="F26" s="7">
        <v>14.6</v>
      </c>
      <c r="G26" s="7">
        <v>0</v>
      </c>
      <c r="H26" s="7">
        <v>0</v>
      </c>
      <c r="I26" s="7">
        <v>8.65</v>
      </c>
      <c r="J26" s="7">
        <v>5.24</v>
      </c>
      <c r="K26" s="7">
        <v>21.8</v>
      </c>
      <c r="L26" s="7">
        <v>26.8</v>
      </c>
      <c r="M26" s="7">
        <v>24.6</v>
      </c>
      <c r="N26" s="7">
        <v>15.1</v>
      </c>
      <c r="O26" s="7">
        <v>21.7</v>
      </c>
      <c r="P26" s="7">
        <v>23.5</v>
      </c>
      <c r="Q26" s="7">
        <v>22.9</v>
      </c>
      <c r="R26" s="7">
        <v>14.4</v>
      </c>
      <c r="S26" s="7">
        <v>3.1</v>
      </c>
      <c r="T26" s="7">
        <v>30.2</v>
      </c>
      <c r="U26" s="7">
        <v>59.5</v>
      </c>
      <c r="V26" s="7">
        <v>45.6</v>
      </c>
      <c r="W26" s="7">
        <v>28.9</v>
      </c>
      <c r="X26" s="7">
        <v>13.2</v>
      </c>
      <c r="Y26" s="7">
        <v>2.2000000000000002</v>
      </c>
      <c r="Z26" s="7">
        <v>19.2</v>
      </c>
      <c r="AA26" s="7">
        <v>28.8</v>
      </c>
      <c r="AB26" s="7">
        <v>25.2</v>
      </c>
      <c r="AC26" s="7">
        <v>40.299999999999997</v>
      </c>
      <c r="AD26" s="7">
        <v>53.7</v>
      </c>
      <c r="AE26" s="7">
        <v>104.18</v>
      </c>
      <c r="AF26" s="7">
        <v>29.3</v>
      </c>
      <c r="AG26" s="7">
        <v>17.600000000000001</v>
      </c>
      <c r="AH26" s="7">
        <v>20.100000000000001</v>
      </c>
      <c r="AI26" s="7">
        <v>19.100000000000001</v>
      </c>
      <c r="AJ26" s="7">
        <v>19.600000000000001</v>
      </c>
      <c r="AK26" s="7">
        <v>9.1999999999999993</v>
      </c>
      <c r="AL26" s="7">
        <v>0</v>
      </c>
      <c r="AM26" s="7">
        <v>0</v>
      </c>
      <c r="AN26" s="7">
        <v>0</v>
      </c>
      <c r="AO26" s="7">
        <v>36.270000000000003</v>
      </c>
      <c r="AP26" s="7">
        <v>124.7</v>
      </c>
      <c r="AQ26" s="7">
        <v>49.46</v>
      </c>
      <c r="AR26" s="7">
        <v>21.8</v>
      </c>
      <c r="AS26" s="7">
        <v>2864.07</v>
      </c>
      <c r="AT26" s="7">
        <v>10.130000000000001</v>
      </c>
      <c r="AU26" s="7">
        <v>16.82</v>
      </c>
      <c r="AV26" s="7">
        <v>16.78</v>
      </c>
      <c r="AW26" s="7">
        <v>15.8</v>
      </c>
      <c r="AX26" s="7">
        <v>-4.58</v>
      </c>
      <c r="AY26" s="7">
        <v>-0.4</v>
      </c>
      <c r="AZ26" s="7">
        <v>0.4</v>
      </c>
      <c r="BA26" s="7">
        <v>11.299999999999899</v>
      </c>
      <c r="BB26" s="7">
        <v>2.6</v>
      </c>
      <c r="BC26" s="7">
        <v>10.7</v>
      </c>
      <c r="BD26" s="7">
        <v>7.3</v>
      </c>
      <c r="BE26" s="7">
        <v>9.8000000000000007</v>
      </c>
      <c r="BF26" s="7">
        <v>9.1</v>
      </c>
      <c r="BG26" s="7">
        <v>12.3</v>
      </c>
      <c r="BH26" s="7">
        <v>8.8000000000000007</v>
      </c>
      <c r="BI26" s="7">
        <v>11.2</v>
      </c>
      <c r="BJ26" s="7">
        <v>13.9</v>
      </c>
      <c r="BK26" s="7">
        <v>4.4747000000000003</v>
      </c>
      <c r="BL26" s="7">
        <v>0.86770000000000003</v>
      </c>
      <c r="BM26" s="7">
        <v>217.46447599999999</v>
      </c>
      <c r="BN26" s="7">
        <v>5.1944309999999998</v>
      </c>
      <c r="BO26" s="7">
        <v>69.756163000000001</v>
      </c>
      <c r="BP26" s="7">
        <v>30.243836999999999</v>
      </c>
      <c r="BQ26" s="7">
        <v>1.5709949999999899</v>
      </c>
      <c r="BR26" s="7">
        <v>2.9558159999999898</v>
      </c>
      <c r="BS26" s="7">
        <v>0.18216300000000099</v>
      </c>
      <c r="BT26" s="7">
        <v>-0.40011600000000103</v>
      </c>
      <c r="BU26" s="7">
        <v>6.0662839999999996</v>
      </c>
      <c r="BV26" s="7">
        <v>25</v>
      </c>
      <c r="BW26" s="7">
        <v>18.3</v>
      </c>
      <c r="BX26" s="7">
        <v>23.2</v>
      </c>
    </row>
    <row r="27" spans="1:76" x14ac:dyDescent="0.3">
      <c r="A27" s="6">
        <v>37652</v>
      </c>
      <c r="B27" s="7">
        <v>14.8</v>
      </c>
      <c r="C27" s="7">
        <v>14.5</v>
      </c>
      <c r="D27" s="7">
        <v>16.600000000000001</v>
      </c>
      <c r="E27" s="7">
        <v>17.2</v>
      </c>
      <c r="F27" s="7">
        <v>10.7</v>
      </c>
      <c r="G27" s="7">
        <v>-1.67</v>
      </c>
      <c r="H27" s="7">
        <v>9.26</v>
      </c>
      <c r="I27" s="9">
        <v>8.41</v>
      </c>
      <c r="J27" s="9">
        <v>6.415</v>
      </c>
      <c r="K27" s="9">
        <v>40.15</v>
      </c>
      <c r="L27" s="9">
        <v>28.55</v>
      </c>
      <c r="M27" s="9">
        <v>44.849999999999994</v>
      </c>
      <c r="N27" s="9">
        <v>32.15</v>
      </c>
      <c r="O27" s="9">
        <v>39.549999999999997</v>
      </c>
      <c r="P27" s="9">
        <v>8.4</v>
      </c>
      <c r="Q27" s="9">
        <v>40.450000000000003</v>
      </c>
      <c r="R27" s="9">
        <v>19.350000000000001</v>
      </c>
      <c r="S27" s="9">
        <v>2.6500000000000004</v>
      </c>
      <c r="T27" s="9">
        <v>31.85</v>
      </c>
      <c r="U27" s="9">
        <v>61.9</v>
      </c>
      <c r="V27" s="9">
        <v>107.715</v>
      </c>
      <c r="W27" s="9">
        <v>36.200000000000003</v>
      </c>
      <c r="X27" s="9">
        <v>16.5</v>
      </c>
      <c r="Y27" s="7">
        <v>48.2</v>
      </c>
      <c r="Z27" s="9">
        <v>23</v>
      </c>
      <c r="AA27" s="9">
        <v>46.5</v>
      </c>
      <c r="AB27" s="9">
        <v>28.25</v>
      </c>
      <c r="AC27" s="9">
        <v>59.449999999999996</v>
      </c>
      <c r="AD27" s="9">
        <v>59</v>
      </c>
      <c r="AE27" s="7">
        <v>108.89</v>
      </c>
      <c r="AF27" s="9">
        <v>40.6</v>
      </c>
      <c r="AG27" s="9">
        <v>33.650000000000006</v>
      </c>
      <c r="AH27" s="9">
        <v>25.85</v>
      </c>
      <c r="AI27" s="9">
        <v>46.95</v>
      </c>
      <c r="AJ27" s="9">
        <v>43.650000000000006</v>
      </c>
      <c r="AK27" s="7">
        <v>10</v>
      </c>
      <c r="AL27" s="7">
        <v>10.66</v>
      </c>
      <c r="AM27" s="7">
        <v>0</v>
      </c>
      <c r="AN27" s="7">
        <v>0</v>
      </c>
      <c r="AO27" s="7">
        <v>72.7</v>
      </c>
      <c r="AP27" s="7">
        <v>113.8</v>
      </c>
      <c r="AQ27" s="7">
        <v>-145.37</v>
      </c>
      <c r="AR27" s="7">
        <v>49.5</v>
      </c>
      <c r="AS27" s="7">
        <v>3044.6</v>
      </c>
      <c r="AT27" s="7">
        <v>27</v>
      </c>
      <c r="AU27" s="7">
        <v>19.5</v>
      </c>
      <c r="AV27" s="7">
        <v>19.3</v>
      </c>
      <c r="AW27" s="7">
        <v>18.88</v>
      </c>
      <c r="AX27" s="7">
        <v>1261.25</v>
      </c>
      <c r="AY27" s="7">
        <v>0.4</v>
      </c>
      <c r="AZ27" s="7">
        <v>2.4</v>
      </c>
      <c r="BA27" s="7">
        <v>11.033333333333299</v>
      </c>
      <c r="BB27" s="7">
        <v>2.7</v>
      </c>
      <c r="BC27" s="7">
        <v>11.5</v>
      </c>
      <c r="BD27" s="7">
        <v>9.7666666666666604</v>
      </c>
      <c r="BE27" s="7">
        <v>9.3000000000000007</v>
      </c>
      <c r="BF27" s="7">
        <v>8.6333333333333293</v>
      </c>
      <c r="BG27" s="7">
        <v>11.8666666666666</v>
      </c>
      <c r="BH27" s="7">
        <v>9.6333333333333293</v>
      </c>
      <c r="BI27" s="7">
        <v>11.1666666666666</v>
      </c>
      <c r="BJ27" s="7">
        <v>13.3</v>
      </c>
      <c r="BK27" s="7">
        <v>4.4518333333333304</v>
      </c>
      <c r="BL27" s="7">
        <v>1.0901666666666601</v>
      </c>
      <c r="BM27" s="7">
        <v>230.90455533333301</v>
      </c>
      <c r="BN27" s="7">
        <v>5.86326666666666</v>
      </c>
      <c r="BO27" s="7">
        <v>49.876888999999998</v>
      </c>
      <c r="BP27" s="7">
        <v>50.123111000000002</v>
      </c>
      <c r="BQ27" s="7">
        <v>3.204771</v>
      </c>
      <c r="BR27" s="7">
        <v>2.0993346666666599</v>
      </c>
      <c r="BS27" s="7">
        <v>-1.3939999999999999E-2</v>
      </c>
      <c r="BT27" s="7">
        <v>-0.36870033333333302</v>
      </c>
      <c r="BU27" s="7">
        <v>5.3289216666666599</v>
      </c>
      <c r="BV27" s="7">
        <v>24.766666666666602</v>
      </c>
      <c r="BW27" s="7">
        <v>18</v>
      </c>
      <c r="BX27" s="7">
        <v>23.233333333333299</v>
      </c>
    </row>
    <row r="28" spans="1:76" x14ac:dyDescent="0.3">
      <c r="A28" s="6">
        <v>37680</v>
      </c>
      <c r="B28" s="7">
        <v>19.8</v>
      </c>
      <c r="C28" s="7">
        <v>20.100000000000001</v>
      </c>
      <c r="D28" s="7">
        <v>21.2</v>
      </c>
      <c r="E28" s="7">
        <v>23.2</v>
      </c>
      <c r="F28" s="7">
        <v>23</v>
      </c>
      <c r="G28" s="9">
        <v>3.0649999999999999</v>
      </c>
      <c r="H28" s="9">
        <v>1.0299999999999998</v>
      </c>
      <c r="I28" s="7">
        <v>8.17</v>
      </c>
      <c r="J28" s="7">
        <v>7.59</v>
      </c>
      <c r="K28" s="7">
        <v>58.5</v>
      </c>
      <c r="L28" s="7">
        <v>30.3</v>
      </c>
      <c r="M28" s="7">
        <v>65.099999999999994</v>
      </c>
      <c r="N28" s="7">
        <v>49.2</v>
      </c>
      <c r="O28" s="7">
        <v>57.4</v>
      </c>
      <c r="P28" s="7">
        <v>-6.7</v>
      </c>
      <c r="Q28" s="7">
        <v>58</v>
      </c>
      <c r="R28" s="7">
        <v>24.3</v>
      </c>
      <c r="S28" s="7">
        <v>2.2000000000000002</v>
      </c>
      <c r="T28" s="7">
        <v>33.5</v>
      </c>
      <c r="U28" s="7">
        <v>64.3</v>
      </c>
      <c r="V28" s="7">
        <v>169.83</v>
      </c>
      <c r="W28" s="7">
        <v>43.5</v>
      </c>
      <c r="X28" s="7">
        <v>19.8</v>
      </c>
      <c r="Y28" s="7">
        <v>58.9</v>
      </c>
      <c r="Z28" s="7">
        <v>26.8</v>
      </c>
      <c r="AA28" s="7">
        <v>64.2</v>
      </c>
      <c r="AB28" s="7">
        <v>31.3</v>
      </c>
      <c r="AC28" s="7">
        <v>78.599999999999994</v>
      </c>
      <c r="AD28" s="7">
        <v>64.3</v>
      </c>
      <c r="AE28" s="7">
        <v>109.14</v>
      </c>
      <c r="AF28" s="7">
        <v>51.9</v>
      </c>
      <c r="AG28" s="7">
        <v>49.7</v>
      </c>
      <c r="AH28" s="7">
        <v>31.6</v>
      </c>
      <c r="AI28" s="7">
        <v>74.8</v>
      </c>
      <c r="AJ28" s="7">
        <v>67.7</v>
      </c>
      <c r="AK28" s="7">
        <v>8.5</v>
      </c>
      <c r="AL28" s="7">
        <v>8.83</v>
      </c>
      <c r="AM28" s="7">
        <v>0</v>
      </c>
      <c r="AN28" s="7">
        <v>0</v>
      </c>
      <c r="AO28" s="7">
        <v>64.42</v>
      </c>
      <c r="AP28" s="7">
        <v>77.3</v>
      </c>
      <c r="AQ28" s="7">
        <v>-79.05</v>
      </c>
      <c r="AR28" s="7">
        <v>44</v>
      </c>
      <c r="AS28" s="7">
        <v>3082.5</v>
      </c>
      <c r="AT28" s="7">
        <v>7.8</v>
      </c>
      <c r="AU28" s="7">
        <v>18.8</v>
      </c>
      <c r="AV28" s="7">
        <v>18.100000000000001</v>
      </c>
      <c r="AW28" s="7">
        <v>19.350000000000001</v>
      </c>
      <c r="AX28" s="7">
        <v>136.29</v>
      </c>
      <c r="AY28" s="7">
        <v>0.2</v>
      </c>
      <c r="AZ28" s="7">
        <v>4</v>
      </c>
      <c r="BA28" s="7">
        <v>10.7666666666666</v>
      </c>
      <c r="BB28" s="7">
        <v>2.8</v>
      </c>
      <c r="BC28" s="7">
        <v>12.3</v>
      </c>
      <c r="BD28" s="7">
        <v>12.233333333333301</v>
      </c>
      <c r="BE28" s="7">
        <v>8.8000000000000007</v>
      </c>
      <c r="BF28" s="7">
        <v>8.1666666666666607</v>
      </c>
      <c r="BG28" s="7">
        <v>11.4333333333333</v>
      </c>
      <c r="BH28" s="7">
        <v>10.466666666666599</v>
      </c>
      <c r="BI28" s="7">
        <v>11.133333333333301</v>
      </c>
      <c r="BJ28" s="7">
        <v>12.7</v>
      </c>
      <c r="BK28" s="7">
        <v>4.4289666666666596</v>
      </c>
      <c r="BL28" s="7">
        <v>1.31263333333333</v>
      </c>
      <c r="BM28" s="7">
        <v>244.344634666666</v>
      </c>
      <c r="BN28" s="7">
        <v>6.5321023333333299</v>
      </c>
      <c r="BO28" s="7">
        <v>29.997615</v>
      </c>
      <c r="BP28" s="7">
        <v>70.002385000000004</v>
      </c>
      <c r="BQ28" s="7">
        <v>4.8385470000000002</v>
      </c>
      <c r="BR28" s="7">
        <v>1.24285333333333</v>
      </c>
      <c r="BS28" s="7">
        <v>-0.21004300000000001</v>
      </c>
      <c r="BT28" s="7">
        <v>-0.33728466666666601</v>
      </c>
      <c r="BU28" s="7">
        <v>4.59155933333333</v>
      </c>
      <c r="BV28" s="7">
        <v>24.533333333333299</v>
      </c>
      <c r="BW28" s="7">
        <v>17.7</v>
      </c>
      <c r="BX28" s="7">
        <v>23.266666666666602</v>
      </c>
    </row>
    <row r="29" spans="1:76" x14ac:dyDescent="0.3">
      <c r="A29" s="6">
        <v>37711</v>
      </c>
      <c r="B29" s="7">
        <v>16.899999999999999</v>
      </c>
      <c r="C29" s="7">
        <v>15.1</v>
      </c>
      <c r="D29" s="7">
        <v>19</v>
      </c>
      <c r="E29" s="7">
        <v>19</v>
      </c>
      <c r="F29" s="7">
        <v>16.2</v>
      </c>
      <c r="G29" s="7">
        <v>7.8</v>
      </c>
      <c r="H29" s="7">
        <v>-7.2</v>
      </c>
      <c r="I29" s="7">
        <v>9.41</v>
      </c>
      <c r="J29" s="7">
        <v>8.27</v>
      </c>
      <c r="K29" s="7">
        <v>47.3</v>
      </c>
      <c r="L29" s="7">
        <v>24.5</v>
      </c>
      <c r="M29" s="7">
        <v>53.1</v>
      </c>
      <c r="N29" s="7">
        <v>52.4</v>
      </c>
      <c r="O29" s="7">
        <v>39.799999999999997</v>
      </c>
      <c r="P29" s="7">
        <v>6.6</v>
      </c>
      <c r="Q29" s="7">
        <v>50.6</v>
      </c>
      <c r="R29" s="7">
        <v>23.6</v>
      </c>
      <c r="S29" s="7">
        <v>2.4</v>
      </c>
      <c r="T29" s="7">
        <v>35.799999999999997</v>
      </c>
      <c r="U29" s="7">
        <v>61.8</v>
      </c>
      <c r="V29" s="7">
        <v>84.3</v>
      </c>
      <c r="W29" s="7">
        <v>63.3</v>
      </c>
      <c r="X29" s="7">
        <v>24.6</v>
      </c>
      <c r="Y29" s="7">
        <v>61.2</v>
      </c>
      <c r="Z29" s="7">
        <v>14.8</v>
      </c>
      <c r="AA29" s="7">
        <v>38.200000000000003</v>
      </c>
      <c r="AB29" s="7">
        <v>37.799999999999997</v>
      </c>
      <c r="AC29" s="7">
        <v>38.799999999999997</v>
      </c>
      <c r="AD29" s="7">
        <v>65.3</v>
      </c>
      <c r="AE29" s="7">
        <v>107.34</v>
      </c>
      <c r="AF29" s="7">
        <v>43</v>
      </c>
      <c r="AG29" s="7">
        <v>35.9</v>
      </c>
      <c r="AH29" s="7">
        <v>29</v>
      </c>
      <c r="AI29" s="7">
        <v>45.8</v>
      </c>
      <c r="AJ29" s="7">
        <v>46.5</v>
      </c>
      <c r="AK29" s="7">
        <v>9.3000000000000007</v>
      </c>
      <c r="AL29" s="7">
        <v>9.08</v>
      </c>
      <c r="AM29" s="7">
        <v>10.8</v>
      </c>
      <c r="AN29" s="7">
        <v>7.4</v>
      </c>
      <c r="AO29" s="7">
        <v>33.89</v>
      </c>
      <c r="AP29" s="7">
        <v>107.4</v>
      </c>
      <c r="AQ29" s="7">
        <v>-134.94</v>
      </c>
      <c r="AR29" s="7">
        <v>42.4</v>
      </c>
      <c r="AS29" s="7">
        <v>3160.1</v>
      </c>
      <c r="AT29" s="7">
        <v>10.050000000000001</v>
      </c>
      <c r="AU29" s="7">
        <v>20.12</v>
      </c>
      <c r="AV29" s="7">
        <v>18.54</v>
      </c>
      <c r="AW29" s="7">
        <v>19.899999999999999</v>
      </c>
      <c r="AX29" s="7">
        <v>39.53</v>
      </c>
      <c r="AY29" s="7">
        <v>0.9</v>
      </c>
      <c r="AZ29" s="7">
        <v>4.5999999999999996</v>
      </c>
      <c r="BA29" s="7">
        <v>10.499999999999901</v>
      </c>
      <c r="BB29" s="7">
        <v>2.9</v>
      </c>
      <c r="BC29" s="7">
        <v>13.1</v>
      </c>
      <c r="BD29" s="7">
        <v>14.7</v>
      </c>
      <c r="BE29" s="7">
        <v>8.3000000000000007</v>
      </c>
      <c r="BF29" s="7">
        <v>7.6999999999999904</v>
      </c>
      <c r="BG29" s="7">
        <v>11</v>
      </c>
      <c r="BH29" s="7">
        <v>11.299999999999899</v>
      </c>
      <c r="BI29" s="7">
        <v>11.1</v>
      </c>
      <c r="BJ29" s="7">
        <v>12.1</v>
      </c>
      <c r="BK29" s="7">
        <v>4.4060999999999897</v>
      </c>
      <c r="BL29" s="7">
        <v>1.5350999999999999</v>
      </c>
      <c r="BM29" s="7">
        <v>257.78471400000001</v>
      </c>
      <c r="BN29" s="7">
        <v>7.2009379999999998</v>
      </c>
      <c r="BO29" s="7">
        <v>10.118340999999999</v>
      </c>
      <c r="BP29" s="7">
        <v>89.881658999999999</v>
      </c>
      <c r="BQ29" s="7">
        <v>6.4723230000000003</v>
      </c>
      <c r="BR29" s="7">
        <v>0.38637200000000099</v>
      </c>
      <c r="BS29" s="7">
        <v>-0.40614600000000001</v>
      </c>
      <c r="BT29" s="7">
        <v>-0.305868999999999</v>
      </c>
      <c r="BU29" s="7">
        <v>3.8541970000000001</v>
      </c>
      <c r="BV29" s="7">
        <v>24.3</v>
      </c>
      <c r="BW29" s="7">
        <v>17.399999999999999</v>
      </c>
      <c r="BX29" s="7">
        <v>23.3</v>
      </c>
    </row>
    <row r="30" spans="1:76" x14ac:dyDescent="0.3">
      <c r="A30" s="6">
        <v>37741</v>
      </c>
      <c r="B30" s="7">
        <v>14.9</v>
      </c>
      <c r="C30" s="7">
        <v>11.9</v>
      </c>
      <c r="D30" s="7">
        <v>16.2</v>
      </c>
      <c r="E30" s="7">
        <v>18</v>
      </c>
      <c r="F30" s="7">
        <v>14.1</v>
      </c>
      <c r="G30" s="7">
        <v>6.2</v>
      </c>
      <c r="H30" s="7">
        <v>-10.1</v>
      </c>
      <c r="I30" s="7">
        <v>10.94</v>
      </c>
      <c r="J30" s="7">
        <v>9.92</v>
      </c>
      <c r="K30" s="7">
        <v>44.2</v>
      </c>
      <c r="L30" s="7">
        <v>21.4</v>
      </c>
      <c r="M30" s="7">
        <v>52.9</v>
      </c>
      <c r="N30" s="7">
        <v>46.9</v>
      </c>
      <c r="O30" s="7">
        <v>37.4</v>
      </c>
      <c r="P30" s="7">
        <v>11.6</v>
      </c>
      <c r="Q30" s="7">
        <v>50.3</v>
      </c>
      <c r="R30" s="7">
        <v>21.9</v>
      </c>
      <c r="S30" s="7">
        <v>2.6</v>
      </c>
      <c r="T30" s="7">
        <v>36.200000000000003</v>
      </c>
      <c r="U30" s="7">
        <v>61.2</v>
      </c>
      <c r="V30" s="7">
        <v>59.32</v>
      </c>
      <c r="W30" s="7">
        <v>57</v>
      </c>
      <c r="X30" s="7">
        <v>20.9</v>
      </c>
      <c r="Y30" s="7">
        <v>37.200000000000003</v>
      </c>
      <c r="Z30" s="7">
        <v>19.899999999999999</v>
      </c>
      <c r="AA30" s="7">
        <v>47.8</v>
      </c>
      <c r="AB30" s="7">
        <v>41.4</v>
      </c>
      <c r="AC30" s="7">
        <v>28.8</v>
      </c>
      <c r="AD30" s="7">
        <v>55</v>
      </c>
      <c r="AE30" s="7">
        <v>106.89</v>
      </c>
      <c r="AF30" s="7">
        <v>47.3</v>
      </c>
      <c r="AG30" s="7">
        <v>31.7</v>
      </c>
      <c r="AH30" s="7">
        <v>25.8</v>
      </c>
      <c r="AI30" s="7">
        <v>38</v>
      </c>
      <c r="AJ30" s="7">
        <v>36.299999999999997</v>
      </c>
      <c r="AK30" s="7">
        <v>7.7</v>
      </c>
      <c r="AL30" s="7">
        <v>7.59</v>
      </c>
      <c r="AM30" s="9">
        <v>10.199999999999999</v>
      </c>
      <c r="AN30" s="9">
        <v>7.166666666666667</v>
      </c>
      <c r="AO30" s="7">
        <v>12.57</v>
      </c>
      <c r="AP30" s="7">
        <v>80.099999999999994</v>
      </c>
      <c r="AQ30" s="7">
        <v>3.47</v>
      </c>
      <c r="AR30" s="7">
        <v>39.799999999999997</v>
      </c>
      <c r="AS30" s="7">
        <v>3262.91</v>
      </c>
      <c r="AT30" s="7">
        <v>9.9</v>
      </c>
      <c r="AU30" s="7">
        <v>18</v>
      </c>
      <c r="AV30" s="7">
        <v>19.2</v>
      </c>
      <c r="AW30" s="7">
        <v>20.65</v>
      </c>
      <c r="AX30" s="7">
        <v>107.8</v>
      </c>
      <c r="AY30" s="7">
        <v>1</v>
      </c>
      <c r="AZ30" s="7">
        <v>3.6</v>
      </c>
      <c r="BA30" s="7">
        <v>9.9</v>
      </c>
      <c r="BB30" s="7">
        <v>2.5333333333333301</v>
      </c>
      <c r="BC30" s="7">
        <v>12.4333333333333</v>
      </c>
      <c r="BD30" s="7">
        <v>14.133333333333301</v>
      </c>
      <c r="BE30" s="7">
        <v>8.9666666666666597</v>
      </c>
      <c r="BF30" s="7">
        <v>5.9</v>
      </c>
      <c r="BG30" s="7">
        <v>9.8000000000000007</v>
      </c>
      <c r="BH30" s="7">
        <v>10.1</v>
      </c>
      <c r="BI30" s="7">
        <v>11.633333333333301</v>
      </c>
      <c r="BJ30" s="7">
        <v>11.3666666666666</v>
      </c>
      <c r="BK30" s="7">
        <v>4.4539999999999997</v>
      </c>
      <c r="BL30" s="7">
        <v>1.67986666666666</v>
      </c>
      <c r="BM30" s="7">
        <v>269.64580766666597</v>
      </c>
      <c r="BN30" s="7">
        <v>7.2862869999999997</v>
      </c>
      <c r="BO30" s="7">
        <v>16.094643000000001</v>
      </c>
      <c r="BP30" s="7">
        <v>83.905356999999995</v>
      </c>
      <c r="BQ30" s="7">
        <v>6.1033840000000001</v>
      </c>
      <c r="BR30" s="7">
        <v>0.98446166666666701</v>
      </c>
      <c r="BS30" s="7">
        <v>-0.40077633333333301</v>
      </c>
      <c r="BT30" s="7">
        <v>-0.41834033333333298</v>
      </c>
      <c r="BU30" s="7">
        <v>4.5892869999999997</v>
      </c>
      <c r="BV30" s="7">
        <v>24.566666666666599</v>
      </c>
      <c r="BW30" s="7">
        <v>17.566666666666599</v>
      </c>
      <c r="BX30" s="7">
        <v>23.3333333333333</v>
      </c>
    </row>
    <row r="31" spans="1:76" x14ac:dyDescent="0.3">
      <c r="A31" s="6">
        <v>37772</v>
      </c>
      <c r="B31" s="7">
        <v>13.7</v>
      </c>
      <c r="C31" s="7">
        <v>10.5</v>
      </c>
      <c r="D31" s="7">
        <v>14.3</v>
      </c>
      <c r="E31" s="7">
        <v>17.399999999999999</v>
      </c>
      <c r="F31" s="7">
        <v>13.4</v>
      </c>
      <c r="G31" s="7">
        <v>8.9</v>
      </c>
      <c r="H31" s="7">
        <v>-57.2</v>
      </c>
      <c r="I31" s="7">
        <v>10.97</v>
      </c>
      <c r="J31" s="7">
        <v>10.34</v>
      </c>
      <c r="K31" s="7">
        <v>46.3</v>
      </c>
      <c r="L31" s="7">
        <v>23.8</v>
      </c>
      <c r="M31" s="7">
        <v>53.2</v>
      </c>
      <c r="N31" s="7">
        <v>53.2</v>
      </c>
      <c r="O31" s="7">
        <v>36.1</v>
      </c>
      <c r="P31" s="7">
        <v>12.4</v>
      </c>
      <c r="Q31" s="7">
        <v>52.7</v>
      </c>
      <c r="R31" s="7">
        <v>22.9</v>
      </c>
      <c r="S31" s="7">
        <v>2.9</v>
      </c>
      <c r="T31" s="7">
        <v>35.700000000000003</v>
      </c>
      <c r="U31" s="7">
        <v>61.4</v>
      </c>
      <c r="V31" s="7">
        <v>64.680000000000007</v>
      </c>
      <c r="W31" s="7">
        <v>68.7</v>
      </c>
      <c r="X31" s="7">
        <v>23.9</v>
      </c>
      <c r="Y31" s="7">
        <v>39.47</v>
      </c>
      <c r="Z31" s="7">
        <v>28.6</v>
      </c>
      <c r="AA31" s="7">
        <v>48.5</v>
      </c>
      <c r="AB31" s="7">
        <v>52.4</v>
      </c>
      <c r="AC31" s="7">
        <v>56.7</v>
      </c>
      <c r="AD31" s="7">
        <v>54.5</v>
      </c>
      <c r="AE31" s="7">
        <v>106.28</v>
      </c>
      <c r="AF31" s="7">
        <v>42.5</v>
      </c>
      <c r="AG31" s="7">
        <v>32</v>
      </c>
      <c r="AH31" s="7">
        <v>28.1</v>
      </c>
      <c r="AI31" s="7">
        <v>41.4</v>
      </c>
      <c r="AJ31" s="7">
        <v>37</v>
      </c>
      <c r="AK31" s="7">
        <v>4.3</v>
      </c>
      <c r="AL31" s="7">
        <v>4.93</v>
      </c>
      <c r="AM31" s="9">
        <v>9.6</v>
      </c>
      <c r="AN31" s="9">
        <v>6.9333333333333336</v>
      </c>
      <c r="AO31" s="7">
        <v>8.1</v>
      </c>
      <c r="AP31" s="7">
        <v>61.6</v>
      </c>
      <c r="AQ31" s="7">
        <v>0.95</v>
      </c>
      <c r="AR31" s="7">
        <v>39.6</v>
      </c>
      <c r="AS31" s="7">
        <v>3400.61</v>
      </c>
      <c r="AT31" s="7">
        <v>12.3</v>
      </c>
      <c r="AU31" s="7">
        <v>18.8</v>
      </c>
      <c r="AV31" s="7">
        <v>20.2</v>
      </c>
      <c r="AW31" s="7">
        <v>21.66</v>
      </c>
      <c r="AX31" s="7">
        <v>128.29</v>
      </c>
      <c r="AY31" s="7">
        <v>0.7</v>
      </c>
      <c r="AZ31" s="7">
        <v>2</v>
      </c>
      <c r="BA31" s="7">
        <v>9.3000000000000007</v>
      </c>
      <c r="BB31" s="7">
        <v>2.1666666666666599</v>
      </c>
      <c r="BC31" s="7">
        <v>11.7666666666666</v>
      </c>
      <c r="BD31" s="7">
        <v>13.566666666666601</v>
      </c>
      <c r="BE31" s="7">
        <v>9.6333333333333293</v>
      </c>
      <c r="BF31" s="7">
        <v>4.0999999999999996</v>
      </c>
      <c r="BG31" s="7">
        <v>8.6</v>
      </c>
      <c r="BH31" s="7">
        <v>8.9</v>
      </c>
      <c r="BI31" s="7">
        <v>12.1666666666666</v>
      </c>
      <c r="BJ31" s="7">
        <v>10.633333333333301</v>
      </c>
      <c r="BK31" s="7">
        <v>4.5019</v>
      </c>
      <c r="BL31" s="7">
        <v>1.82463333333333</v>
      </c>
      <c r="BM31" s="7">
        <v>281.50690133333302</v>
      </c>
      <c r="BN31" s="7">
        <v>7.3716359999999996</v>
      </c>
      <c r="BO31" s="7">
        <v>22.070944999999998</v>
      </c>
      <c r="BP31" s="7">
        <v>77.929055000000005</v>
      </c>
      <c r="BQ31" s="7">
        <v>5.734445</v>
      </c>
      <c r="BR31" s="7">
        <v>1.5825513333333301</v>
      </c>
      <c r="BS31" s="7">
        <v>-0.39540666666666602</v>
      </c>
      <c r="BT31" s="7">
        <v>-0.53081166666666602</v>
      </c>
      <c r="BU31" s="7">
        <v>5.3243770000000001</v>
      </c>
      <c r="BV31" s="7">
        <v>24.8333333333333</v>
      </c>
      <c r="BW31" s="7">
        <v>17.733333333333299</v>
      </c>
      <c r="BX31" s="7">
        <v>23.3666666666666</v>
      </c>
    </row>
    <row r="32" spans="1:76" x14ac:dyDescent="0.3">
      <c r="A32" s="6">
        <v>37802</v>
      </c>
      <c r="B32" s="7">
        <v>16.899999999999999</v>
      </c>
      <c r="C32" s="7">
        <v>13.7</v>
      </c>
      <c r="D32" s="7">
        <v>19</v>
      </c>
      <c r="E32" s="7">
        <v>18.7</v>
      </c>
      <c r="F32" s="7">
        <v>13.1</v>
      </c>
      <c r="G32" s="7">
        <v>12.11</v>
      </c>
      <c r="H32" s="7">
        <v>-29.22</v>
      </c>
      <c r="I32" s="7">
        <v>9.69</v>
      </c>
      <c r="J32" s="7">
        <v>10.35</v>
      </c>
      <c r="K32" s="7">
        <v>47.4</v>
      </c>
      <c r="L32" s="7">
        <v>12.7</v>
      </c>
      <c r="M32" s="7">
        <v>55.9</v>
      </c>
      <c r="N32" s="7">
        <v>44.1</v>
      </c>
      <c r="O32" s="7">
        <v>41.7</v>
      </c>
      <c r="P32" s="7">
        <v>16.7</v>
      </c>
      <c r="Q32" s="7">
        <v>51.8</v>
      </c>
      <c r="R32" s="7">
        <v>24.4</v>
      </c>
      <c r="S32" s="7">
        <v>2.9</v>
      </c>
      <c r="T32" s="7">
        <v>36.299999999999997</v>
      </c>
      <c r="U32" s="7">
        <v>60.8</v>
      </c>
      <c r="V32" s="7">
        <v>56.49</v>
      </c>
      <c r="W32" s="7">
        <v>70.5</v>
      </c>
      <c r="X32" s="7">
        <v>26.2</v>
      </c>
      <c r="Y32" s="7">
        <v>2.5</v>
      </c>
      <c r="Z32" s="7">
        <v>27.9</v>
      </c>
      <c r="AA32" s="7">
        <v>50</v>
      </c>
      <c r="AB32" s="7">
        <v>55.1</v>
      </c>
      <c r="AC32" s="7">
        <v>54.7</v>
      </c>
      <c r="AD32" s="7">
        <v>60.4</v>
      </c>
      <c r="AE32" s="7">
        <v>107.04</v>
      </c>
      <c r="AF32" s="7">
        <v>48.4</v>
      </c>
      <c r="AG32" s="7">
        <v>31</v>
      </c>
      <c r="AH32" s="7">
        <v>27.9</v>
      </c>
      <c r="AI32" s="7">
        <v>40.4</v>
      </c>
      <c r="AJ32" s="7">
        <v>36.4</v>
      </c>
      <c r="AK32" s="7">
        <v>8.3000000000000007</v>
      </c>
      <c r="AL32" s="7">
        <v>9.73</v>
      </c>
      <c r="AM32" s="7">
        <v>9</v>
      </c>
      <c r="AN32" s="7">
        <v>6.7</v>
      </c>
      <c r="AO32" s="7">
        <v>30.8</v>
      </c>
      <c r="AP32" s="7">
        <v>92.4</v>
      </c>
      <c r="AQ32" s="7">
        <v>-26.71</v>
      </c>
      <c r="AR32" s="7">
        <v>39</v>
      </c>
      <c r="AS32" s="7">
        <v>3464.76</v>
      </c>
      <c r="AT32" s="7">
        <v>12.32</v>
      </c>
      <c r="AU32" s="7">
        <v>20.239999999999998</v>
      </c>
      <c r="AV32" s="7">
        <v>20.83</v>
      </c>
      <c r="AW32" s="7">
        <v>23.1</v>
      </c>
      <c r="AX32" s="7">
        <v>85.63</v>
      </c>
      <c r="AY32" s="7">
        <v>0.3</v>
      </c>
      <c r="AZ32" s="7">
        <v>1.3</v>
      </c>
      <c r="BA32" s="7">
        <v>8.6999999999999993</v>
      </c>
      <c r="BB32" s="7">
        <v>1.7999999999999901</v>
      </c>
      <c r="BC32" s="7">
        <v>11.1</v>
      </c>
      <c r="BD32" s="7">
        <v>12.999999999999901</v>
      </c>
      <c r="BE32" s="7">
        <v>10.3</v>
      </c>
      <c r="BF32" s="7">
        <v>2.2999999999999998</v>
      </c>
      <c r="BG32" s="7">
        <v>7.4</v>
      </c>
      <c r="BH32" s="7">
        <v>7.7</v>
      </c>
      <c r="BI32" s="7">
        <v>12.7</v>
      </c>
      <c r="BJ32" s="7">
        <v>9.9</v>
      </c>
      <c r="BK32" s="7">
        <v>4.5498000000000003</v>
      </c>
      <c r="BL32" s="7">
        <v>1.9694</v>
      </c>
      <c r="BM32" s="7">
        <v>293.36799500000001</v>
      </c>
      <c r="BN32" s="7">
        <v>7.4569850000000004</v>
      </c>
      <c r="BO32" s="7">
        <v>28.047246999999999</v>
      </c>
      <c r="BP32" s="7">
        <v>71.952753000000001</v>
      </c>
      <c r="BQ32" s="7">
        <v>5.3655059999999999</v>
      </c>
      <c r="BR32" s="7">
        <v>2.1806410000000001</v>
      </c>
      <c r="BS32" s="7">
        <v>-0.39003699999999902</v>
      </c>
      <c r="BT32" s="7">
        <v>-0.64328299999999905</v>
      </c>
      <c r="BU32" s="7">
        <v>6.0594669999999997</v>
      </c>
      <c r="BV32" s="7">
        <v>25.1</v>
      </c>
      <c r="BW32" s="7">
        <v>17.899999999999999</v>
      </c>
      <c r="BX32" s="7">
        <v>23.4</v>
      </c>
    </row>
    <row r="33" spans="1:76" x14ac:dyDescent="0.3">
      <c r="A33" s="6">
        <v>37833</v>
      </c>
      <c r="B33" s="7">
        <v>16.5</v>
      </c>
      <c r="C33" s="7">
        <v>14</v>
      </c>
      <c r="D33" s="7">
        <v>17.2</v>
      </c>
      <c r="E33" s="7">
        <v>19.399999999999999</v>
      </c>
      <c r="F33" s="7">
        <v>15.2</v>
      </c>
      <c r="G33" s="7">
        <v>8.6</v>
      </c>
      <c r="H33" s="7">
        <v>-13.1</v>
      </c>
      <c r="I33" s="7">
        <v>11.71</v>
      </c>
      <c r="J33" s="7">
        <v>11.18</v>
      </c>
      <c r="K33" s="7">
        <v>44.8</v>
      </c>
      <c r="L33" s="7">
        <v>3.6</v>
      </c>
      <c r="M33" s="7">
        <v>50.7</v>
      </c>
      <c r="N33" s="7">
        <v>37.6</v>
      </c>
      <c r="O33" s="7">
        <v>40.6</v>
      </c>
      <c r="P33" s="7">
        <v>14.9</v>
      </c>
      <c r="Q33" s="7">
        <v>51</v>
      </c>
      <c r="R33" s="7">
        <v>24.8</v>
      </c>
      <c r="S33" s="7">
        <v>2.9</v>
      </c>
      <c r="T33" s="7">
        <v>35.799999999999997</v>
      </c>
      <c r="U33" s="7">
        <v>61.3</v>
      </c>
      <c r="V33" s="7">
        <v>54.48</v>
      </c>
      <c r="W33" s="7">
        <v>70.099999999999994</v>
      </c>
      <c r="X33" s="7">
        <v>28.2</v>
      </c>
      <c r="Y33" s="7">
        <v>-18.8</v>
      </c>
      <c r="Z33" s="7">
        <v>39.700000000000003</v>
      </c>
      <c r="AA33" s="7">
        <v>49.5</v>
      </c>
      <c r="AB33" s="7">
        <v>50.4</v>
      </c>
      <c r="AC33" s="7">
        <v>55</v>
      </c>
      <c r="AD33" s="7">
        <v>56.6</v>
      </c>
      <c r="AE33" s="7">
        <v>107.27</v>
      </c>
      <c r="AF33" s="7">
        <v>48.8</v>
      </c>
      <c r="AG33" s="7">
        <v>29.9</v>
      </c>
      <c r="AH33" s="7">
        <v>27.9</v>
      </c>
      <c r="AI33" s="7">
        <v>37.700000000000003</v>
      </c>
      <c r="AJ33" s="7">
        <v>37.5</v>
      </c>
      <c r="AK33" s="7">
        <v>9.8000000000000007</v>
      </c>
      <c r="AL33" s="7">
        <v>11.13</v>
      </c>
      <c r="AM33" s="9">
        <v>9.1666666666666661</v>
      </c>
      <c r="AN33" s="9">
        <v>6.8666666666666671</v>
      </c>
      <c r="AO33" s="7">
        <v>28.76</v>
      </c>
      <c r="AP33" s="7">
        <v>85.3</v>
      </c>
      <c r="AQ33" s="7">
        <v>-28.11</v>
      </c>
      <c r="AR33" s="7">
        <v>37.9</v>
      </c>
      <c r="AS33" s="7">
        <v>3564.86</v>
      </c>
      <c r="AT33" s="7">
        <v>13.1</v>
      </c>
      <c r="AU33" s="7">
        <v>20</v>
      </c>
      <c r="AV33" s="7">
        <v>20.7</v>
      </c>
      <c r="AW33" s="7">
        <v>23.38</v>
      </c>
      <c r="AX33" s="7">
        <v>40.65</v>
      </c>
      <c r="AY33" s="7">
        <v>0.5</v>
      </c>
      <c r="AZ33" s="7">
        <v>1.4</v>
      </c>
      <c r="BA33" s="7">
        <v>8.7333333333333307</v>
      </c>
      <c r="BB33" s="7">
        <v>2.3333333333333299</v>
      </c>
      <c r="BC33" s="7">
        <v>11.6666666666666</v>
      </c>
      <c r="BD33" s="7">
        <v>14.1</v>
      </c>
      <c r="BE33" s="7">
        <v>11.466666666666599</v>
      </c>
      <c r="BF33" s="7">
        <v>4.0666666666666602</v>
      </c>
      <c r="BG33" s="7">
        <v>10.566666666666601</v>
      </c>
      <c r="BH33" s="7">
        <v>7.5333333333333297</v>
      </c>
      <c r="BI33" s="7">
        <v>10.7666666666666</v>
      </c>
      <c r="BJ33" s="7">
        <v>8.7333333333333307</v>
      </c>
      <c r="BK33" s="7">
        <v>4.5966666666666596</v>
      </c>
      <c r="BL33" s="7">
        <v>1.9665333333333299</v>
      </c>
      <c r="BM33" s="7">
        <v>277.51520699999998</v>
      </c>
      <c r="BN33" s="7">
        <v>6.91078833333333</v>
      </c>
      <c r="BO33" s="7">
        <v>30.292733999999999</v>
      </c>
      <c r="BP33" s="7">
        <v>69.707266000000004</v>
      </c>
      <c r="BQ33" s="7">
        <v>4.8418510000000001</v>
      </c>
      <c r="BR33" s="7">
        <v>2.0912630000000001</v>
      </c>
      <c r="BS33" s="7">
        <v>-0.29612899999999998</v>
      </c>
      <c r="BT33" s="7">
        <v>-0.71637566666666697</v>
      </c>
      <c r="BU33" s="7">
        <v>5.4242966666666597</v>
      </c>
      <c r="BV33" s="7">
        <v>25.266666666666602</v>
      </c>
      <c r="BW33" s="7">
        <v>18</v>
      </c>
      <c r="BX33" s="7">
        <v>23.433333333333302</v>
      </c>
    </row>
    <row r="34" spans="1:76" x14ac:dyDescent="0.3">
      <c r="A34" s="6">
        <v>37864</v>
      </c>
      <c r="B34" s="7">
        <v>17.100000000000001</v>
      </c>
      <c r="C34" s="7">
        <v>14</v>
      </c>
      <c r="D34" s="7">
        <v>17.899999999999999</v>
      </c>
      <c r="E34" s="7">
        <v>20.7</v>
      </c>
      <c r="F34" s="7">
        <v>16.899999999999999</v>
      </c>
      <c r="G34" s="7">
        <v>8.6999999999999993</v>
      </c>
      <c r="H34" s="7">
        <v>-2.8</v>
      </c>
      <c r="I34" s="7">
        <v>13</v>
      </c>
      <c r="J34" s="7">
        <v>11.37</v>
      </c>
      <c r="K34" s="7">
        <v>44.4</v>
      </c>
      <c r="L34" s="7">
        <v>1.2</v>
      </c>
      <c r="M34" s="7">
        <v>52.3</v>
      </c>
      <c r="N34" s="7">
        <v>36.5</v>
      </c>
      <c r="O34" s="7">
        <v>38.299999999999997</v>
      </c>
      <c r="P34" s="7">
        <v>10.8</v>
      </c>
      <c r="Q34" s="7">
        <v>51.5</v>
      </c>
      <c r="R34" s="7">
        <v>24.4</v>
      </c>
      <c r="S34" s="7">
        <v>2.8</v>
      </c>
      <c r="T34" s="7">
        <v>35.6</v>
      </c>
      <c r="U34" s="7">
        <v>61.6</v>
      </c>
      <c r="V34" s="7">
        <v>51.67</v>
      </c>
      <c r="W34" s="7">
        <v>63.7</v>
      </c>
      <c r="X34" s="7">
        <v>28.5</v>
      </c>
      <c r="Y34" s="7">
        <v>-28.3</v>
      </c>
      <c r="Z34" s="7">
        <v>42.9</v>
      </c>
      <c r="AA34" s="7">
        <v>45.7</v>
      </c>
      <c r="AB34" s="7">
        <v>45.7</v>
      </c>
      <c r="AC34" s="7">
        <v>47.2</v>
      </c>
      <c r="AD34" s="7">
        <v>50.7</v>
      </c>
      <c r="AE34" s="7">
        <v>106.89</v>
      </c>
      <c r="AF34" s="7">
        <v>47</v>
      </c>
      <c r="AG34" s="7">
        <v>31.2</v>
      </c>
      <c r="AH34" s="7">
        <v>27.7</v>
      </c>
      <c r="AI34" s="7">
        <v>32.799999999999997</v>
      </c>
      <c r="AJ34" s="7">
        <v>34.200000000000003</v>
      </c>
      <c r="AK34" s="7">
        <v>9.9</v>
      </c>
      <c r="AL34" s="7">
        <v>10.67</v>
      </c>
      <c r="AM34" s="9">
        <v>9.3333333333333321</v>
      </c>
      <c r="AN34" s="9">
        <v>7.0333333333333332</v>
      </c>
      <c r="AO34" s="7">
        <v>29.17</v>
      </c>
      <c r="AP34" s="7">
        <v>60</v>
      </c>
      <c r="AQ34" s="7">
        <v>27</v>
      </c>
      <c r="AR34" s="7">
        <v>36.299999999999997</v>
      </c>
      <c r="AS34" s="7">
        <v>3647.34</v>
      </c>
      <c r="AT34" s="7">
        <v>12.05</v>
      </c>
      <c r="AU34" s="7">
        <v>18.75</v>
      </c>
      <c r="AV34" s="7">
        <v>21.55</v>
      </c>
      <c r="AW34" s="7">
        <v>23.9</v>
      </c>
      <c r="AX34" s="7">
        <v>61.75</v>
      </c>
      <c r="AY34" s="7">
        <v>0.9</v>
      </c>
      <c r="AZ34" s="7">
        <v>1.4</v>
      </c>
      <c r="BA34" s="7">
        <v>8.7666666666666604</v>
      </c>
      <c r="BB34" s="7">
        <v>2.86666666666666</v>
      </c>
      <c r="BC34" s="7">
        <v>12.233333333333301</v>
      </c>
      <c r="BD34" s="7">
        <v>15.2</v>
      </c>
      <c r="BE34" s="7">
        <v>12.633333333333301</v>
      </c>
      <c r="BF34" s="7">
        <v>5.8333333333333304</v>
      </c>
      <c r="BG34" s="7">
        <v>13.733333333333301</v>
      </c>
      <c r="BH34" s="7">
        <v>7.36666666666666</v>
      </c>
      <c r="BI34" s="7">
        <v>8.8333333333333304</v>
      </c>
      <c r="BJ34" s="7">
        <v>7.5666666666666602</v>
      </c>
      <c r="BK34" s="7">
        <v>4.6435333333333304</v>
      </c>
      <c r="BL34" s="7">
        <v>1.96366666666666</v>
      </c>
      <c r="BM34" s="7">
        <v>261.662419</v>
      </c>
      <c r="BN34" s="7">
        <v>6.3645916666666604</v>
      </c>
      <c r="BO34" s="7">
        <v>32.538221</v>
      </c>
      <c r="BP34" s="7">
        <v>67.461779000000007</v>
      </c>
      <c r="BQ34" s="7">
        <v>4.3181960000000004</v>
      </c>
      <c r="BR34" s="7">
        <v>2.0018850000000001</v>
      </c>
      <c r="BS34" s="7">
        <v>-0.20222100000000001</v>
      </c>
      <c r="BT34" s="7">
        <v>-0.78946833333333399</v>
      </c>
      <c r="BU34" s="7">
        <v>4.7891263333333303</v>
      </c>
      <c r="BV34" s="7">
        <v>25.433333333333302</v>
      </c>
      <c r="BW34" s="7">
        <v>18.100000000000001</v>
      </c>
      <c r="BX34" s="7">
        <v>23.466666666666601</v>
      </c>
    </row>
    <row r="35" spans="1:76" x14ac:dyDescent="0.3">
      <c r="A35" s="6">
        <v>37894</v>
      </c>
      <c r="B35" s="7">
        <v>16.3</v>
      </c>
      <c r="C35" s="7">
        <v>11.6</v>
      </c>
      <c r="D35" s="7">
        <v>16.5</v>
      </c>
      <c r="E35" s="7">
        <v>19.399999999999999</v>
      </c>
      <c r="F35" s="7">
        <v>15.5</v>
      </c>
      <c r="G35" s="7">
        <v>8.3000000000000007</v>
      </c>
      <c r="H35" s="7">
        <v>3</v>
      </c>
      <c r="I35" s="7">
        <v>13.41</v>
      </c>
      <c r="J35" s="7">
        <v>11.65</v>
      </c>
      <c r="K35" s="7">
        <v>42.7</v>
      </c>
      <c r="L35" s="7">
        <v>2.1</v>
      </c>
      <c r="M35" s="7">
        <v>50.3</v>
      </c>
      <c r="N35" s="7">
        <v>32.799999999999997</v>
      </c>
      <c r="O35" s="7">
        <v>38.299999999999997</v>
      </c>
      <c r="P35" s="7">
        <v>8.5</v>
      </c>
      <c r="Q35" s="7">
        <v>48.9</v>
      </c>
      <c r="R35" s="7">
        <v>24.3</v>
      </c>
      <c r="S35" s="7">
        <v>2.7</v>
      </c>
      <c r="T35" s="7">
        <v>35.299999999999997</v>
      </c>
      <c r="U35" s="7">
        <v>61.9</v>
      </c>
      <c r="V35" s="7">
        <v>44.83</v>
      </c>
      <c r="W35" s="7">
        <v>61.6</v>
      </c>
      <c r="X35" s="7">
        <v>29.5</v>
      </c>
      <c r="Y35" s="7">
        <v>-28.8</v>
      </c>
      <c r="Z35" s="7">
        <v>39.799999999999997</v>
      </c>
      <c r="AA35" s="7">
        <v>44.6</v>
      </c>
      <c r="AB35" s="7">
        <v>46.6</v>
      </c>
      <c r="AC35" s="7">
        <v>44.7</v>
      </c>
      <c r="AD35" s="7">
        <v>52.6</v>
      </c>
      <c r="AE35" s="7">
        <v>106.65</v>
      </c>
      <c r="AF35" s="7">
        <v>46.2</v>
      </c>
      <c r="AG35" s="7">
        <v>30.4</v>
      </c>
      <c r="AH35" s="7">
        <v>27.8</v>
      </c>
      <c r="AI35" s="7">
        <v>34.9</v>
      </c>
      <c r="AJ35" s="7">
        <v>35.299999999999997</v>
      </c>
      <c r="AK35" s="7">
        <v>9.5</v>
      </c>
      <c r="AL35" s="7">
        <v>9.94</v>
      </c>
      <c r="AM35" s="7">
        <v>9.5</v>
      </c>
      <c r="AN35" s="7">
        <v>7.2</v>
      </c>
      <c r="AO35" s="7">
        <v>27.92</v>
      </c>
      <c r="AP35" s="7">
        <v>52.9</v>
      </c>
      <c r="AQ35" s="7">
        <v>-86.3</v>
      </c>
      <c r="AR35" s="7">
        <v>36.200000000000003</v>
      </c>
      <c r="AS35" s="7">
        <v>3838.63</v>
      </c>
      <c r="AT35" s="7">
        <v>12.77</v>
      </c>
      <c r="AU35" s="7">
        <v>18.510000000000002</v>
      </c>
      <c r="AV35" s="7">
        <v>20.67</v>
      </c>
      <c r="AW35" s="7">
        <v>23.5</v>
      </c>
      <c r="AX35" s="7">
        <v>15.36</v>
      </c>
      <c r="AY35" s="7">
        <v>1.1000000000000001</v>
      </c>
      <c r="AZ35" s="7">
        <v>1.4</v>
      </c>
      <c r="BA35" s="7">
        <v>8.7999999999999901</v>
      </c>
      <c r="BB35" s="7">
        <v>3.3999999999999901</v>
      </c>
      <c r="BC35" s="7">
        <v>12.8</v>
      </c>
      <c r="BD35" s="7">
        <v>16.3</v>
      </c>
      <c r="BE35" s="7">
        <v>13.8</v>
      </c>
      <c r="BF35" s="7">
        <v>7.6</v>
      </c>
      <c r="BG35" s="7">
        <v>16.899999999999999</v>
      </c>
      <c r="BH35" s="7">
        <v>7.1999999999999904</v>
      </c>
      <c r="BI35" s="7">
        <v>6.9</v>
      </c>
      <c r="BJ35" s="7">
        <v>6.3999999999999897</v>
      </c>
      <c r="BK35" s="7">
        <v>4.6904000000000003</v>
      </c>
      <c r="BL35" s="7">
        <v>1.9607999999999901</v>
      </c>
      <c r="BM35" s="7">
        <v>245.809631</v>
      </c>
      <c r="BN35" s="7">
        <v>5.81839499999999</v>
      </c>
      <c r="BO35" s="7">
        <v>34.783707999999997</v>
      </c>
      <c r="BP35" s="7">
        <v>65.216291999999996</v>
      </c>
      <c r="BQ35" s="7">
        <v>3.7945410000000002</v>
      </c>
      <c r="BR35" s="7">
        <v>1.912507</v>
      </c>
      <c r="BS35" s="7">
        <v>-0.10831300000000001</v>
      </c>
      <c r="BT35" s="7">
        <v>-0.86256100000000102</v>
      </c>
      <c r="BU35" s="7">
        <v>4.153956</v>
      </c>
      <c r="BV35" s="7">
        <v>25.6</v>
      </c>
      <c r="BW35" s="7">
        <v>18.2</v>
      </c>
      <c r="BX35" s="7">
        <v>23.5</v>
      </c>
    </row>
    <row r="36" spans="1:76" x14ac:dyDescent="0.3">
      <c r="A36" s="6">
        <v>37925</v>
      </c>
      <c r="B36" s="7">
        <v>17.2</v>
      </c>
      <c r="C36" s="7">
        <v>12.6</v>
      </c>
      <c r="D36" s="7">
        <v>18.399999999999999</v>
      </c>
      <c r="E36" s="7">
        <v>20.6</v>
      </c>
      <c r="F36" s="7">
        <v>14.8</v>
      </c>
      <c r="G36" s="7">
        <v>9.5</v>
      </c>
      <c r="H36" s="7">
        <v>13</v>
      </c>
      <c r="I36" s="7">
        <v>13.78</v>
      </c>
      <c r="J36" s="7">
        <v>11.5</v>
      </c>
      <c r="K36" s="7">
        <v>41.7</v>
      </c>
      <c r="L36" s="7">
        <v>2.7</v>
      </c>
      <c r="M36" s="7">
        <v>47</v>
      </c>
      <c r="N36" s="7">
        <v>31.7</v>
      </c>
      <c r="O36" s="7">
        <v>40.5</v>
      </c>
      <c r="P36" s="7">
        <v>7.3</v>
      </c>
      <c r="Q36" s="7">
        <v>46.5</v>
      </c>
      <c r="R36" s="7">
        <v>23.5</v>
      </c>
      <c r="S36" s="7">
        <v>2.7</v>
      </c>
      <c r="T36" s="7">
        <v>35.5</v>
      </c>
      <c r="U36" s="7">
        <v>61.8</v>
      </c>
      <c r="V36" s="7">
        <v>46.53</v>
      </c>
      <c r="W36" s="7">
        <v>56.4</v>
      </c>
      <c r="X36" s="7">
        <v>30.4</v>
      </c>
      <c r="Y36" s="7">
        <v>-36</v>
      </c>
      <c r="Z36" s="7">
        <v>36.700000000000003</v>
      </c>
      <c r="AA36" s="7">
        <v>42.3</v>
      </c>
      <c r="AB36" s="7">
        <v>47.6</v>
      </c>
      <c r="AC36" s="7">
        <v>41</v>
      </c>
      <c r="AD36" s="7">
        <v>49</v>
      </c>
      <c r="AE36" s="7">
        <v>106.67</v>
      </c>
      <c r="AF36" s="7">
        <v>43.8</v>
      </c>
      <c r="AG36" s="7">
        <v>29.6</v>
      </c>
      <c r="AH36" s="7">
        <v>27.6</v>
      </c>
      <c r="AI36" s="7">
        <v>33.299999999999997</v>
      </c>
      <c r="AJ36" s="7">
        <v>33.4</v>
      </c>
      <c r="AK36" s="7">
        <v>10.199999999999999</v>
      </c>
      <c r="AL36" s="7">
        <v>9.8699999999999992</v>
      </c>
      <c r="AM36" s="9">
        <v>9.6666666666666661</v>
      </c>
      <c r="AN36" s="9">
        <v>7.4666666666666668</v>
      </c>
      <c r="AO36" s="7">
        <v>27.29</v>
      </c>
      <c r="AP36" s="7">
        <v>48.4</v>
      </c>
      <c r="AQ36" s="7">
        <v>20.82</v>
      </c>
      <c r="AR36" s="7">
        <v>36.4</v>
      </c>
      <c r="AS36" s="7">
        <v>4009.92</v>
      </c>
      <c r="AT36" s="7">
        <v>13.96</v>
      </c>
      <c r="AU36" s="7">
        <v>19.62</v>
      </c>
      <c r="AV36" s="7">
        <v>20.97</v>
      </c>
      <c r="AW36" s="7">
        <v>23.28</v>
      </c>
      <c r="AX36" s="7">
        <v>-14.68</v>
      </c>
      <c r="AY36" s="7">
        <v>1.8</v>
      </c>
      <c r="AZ36" s="7">
        <v>1.2</v>
      </c>
      <c r="BA36" s="7">
        <v>9.2333333333333307</v>
      </c>
      <c r="BB36" s="7">
        <v>2.93333333333333</v>
      </c>
      <c r="BC36" s="7">
        <v>13.2</v>
      </c>
      <c r="BD36" s="7">
        <v>13.2666666666666</v>
      </c>
      <c r="BE36" s="7">
        <v>11.733333333333301</v>
      </c>
      <c r="BF36" s="7">
        <v>7.43333333333333</v>
      </c>
      <c r="BG36" s="7">
        <v>16.033333333333299</v>
      </c>
      <c r="BH36" s="7">
        <v>6.0333333333333297</v>
      </c>
      <c r="BI36" s="7">
        <v>7.6</v>
      </c>
      <c r="BJ36" s="7">
        <v>9.2333333333333307</v>
      </c>
      <c r="BK36" s="7">
        <v>4.8339333333333299</v>
      </c>
      <c r="BL36" s="7">
        <v>1.8089999999999999</v>
      </c>
      <c r="BM36" s="7">
        <v>224.63425366666601</v>
      </c>
      <c r="BN36" s="7">
        <v>5.1552879999999996</v>
      </c>
      <c r="BO36" s="7">
        <v>66.464026666666598</v>
      </c>
      <c r="BP36" s="7">
        <v>33.535973333333303</v>
      </c>
      <c r="BQ36" s="7">
        <v>2.1490246666666599</v>
      </c>
      <c r="BR36" s="7">
        <v>2.8002363333333302</v>
      </c>
      <c r="BS36" s="7">
        <v>-0.11123733333333299</v>
      </c>
      <c r="BT36" s="7">
        <v>-0.79287833333333302</v>
      </c>
      <c r="BU36" s="7">
        <v>5.3818313333333299</v>
      </c>
      <c r="BV36" s="7">
        <v>26.3</v>
      </c>
      <c r="BW36" s="7">
        <v>18.8333333333333</v>
      </c>
      <c r="BX36" s="7">
        <v>23.466666666666601</v>
      </c>
    </row>
    <row r="37" spans="1:76" x14ac:dyDescent="0.3">
      <c r="A37" s="6">
        <v>37955</v>
      </c>
      <c r="B37" s="7">
        <v>17.899999999999999</v>
      </c>
      <c r="C37" s="7">
        <v>15.5</v>
      </c>
      <c r="D37" s="7">
        <v>20.5</v>
      </c>
      <c r="E37" s="7">
        <v>19.600000000000001</v>
      </c>
      <c r="F37" s="7">
        <v>15.6</v>
      </c>
      <c r="G37" s="7">
        <v>8.1</v>
      </c>
      <c r="H37" s="7">
        <v>12.2</v>
      </c>
      <c r="I37" s="7">
        <v>14.74</v>
      </c>
      <c r="J37" s="7">
        <v>11.82</v>
      </c>
      <c r="K37" s="7">
        <v>40.6</v>
      </c>
      <c r="L37" s="7">
        <v>3.2</v>
      </c>
      <c r="M37" s="7">
        <v>45.3</v>
      </c>
      <c r="N37" s="7">
        <v>28.6</v>
      </c>
      <c r="O37" s="7">
        <v>40.1</v>
      </c>
      <c r="P37" s="7">
        <v>4.7</v>
      </c>
      <c r="Q37" s="7">
        <v>43.8</v>
      </c>
      <c r="R37" s="7">
        <v>23.8</v>
      </c>
      <c r="S37" s="7">
        <v>2.7</v>
      </c>
      <c r="T37" s="7">
        <v>35.6</v>
      </c>
      <c r="U37" s="7">
        <v>61.7</v>
      </c>
      <c r="V37" s="7">
        <v>44.14</v>
      </c>
      <c r="W37" s="7">
        <v>58.5</v>
      </c>
      <c r="X37" s="7">
        <v>31.7</v>
      </c>
      <c r="Y37" s="7">
        <v>-39</v>
      </c>
      <c r="Z37" s="7">
        <v>41.5</v>
      </c>
      <c r="AA37" s="7">
        <v>42.5</v>
      </c>
      <c r="AB37" s="7">
        <v>47.1</v>
      </c>
      <c r="AC37" s="7">
        <v>37.299999999999997</v>
      </c>
      <c r="AD37" s="7">
        <v>46.7</v>
      </c>
      <c r="AE37" s="7">
        <v>106.45</v>
      </c>
      <c r="AF37" s="7">
        <v>42.6</v>
      </c>
      <c r="AG37" s="7">
        <v>29.9</v>
      </c>
      <c r="AH37" s="7">
        <v>27.3</v>
      </c>
      <c r="AI37" s="7">
        <v>29</v>
      </c>
      <c r="AJ37" s="7">
        <v>31.3</v>
      </c>
      <c r="AK37" s="7">
        <v>9.6999999999999993</v>
      </c>
      <c r="AL37" s="7">
        <v>8.19</v>
      </c>
      <c r="AM37" s="9">
        <v>9.8333333333333321</v>
      </c>
      <c r="AN37" s="9">
        <v>7.7333333333333325</v>
      </c>
      <c r="AO37" s="7">
        <v>37.44</v>
      </c>
      <c r="AP37" s="7">
        <v>42.8</v>
      </c>
      <c r="AQ37" s="7">
        <v>97.45</v>
      </c>
      <c r="AR37" s="7">
        <v>35.799999999999997</v>
      </c>
      <c r="AS37" s="7">
        <v>4203.6099999999997</v>
      </c>
      <c r="AT37" s="7">
        <v>12.81</v>
      </c>
      <c r="AU37" s="7">
        <v>18.86</v>
      </c>
      <c r="AV37" s="7">
        <v>20.37</v>
      </c>
      <c r="AW37" s="7">
        <v>22.6</v>
      </c>
      <c r="AX37" s="7">
        <v>-33.4</v>
      </c>
      <c r="AY37" s="7">
        <v>3</v>
      </c>
      <c r="AZ37" s="7">
        <v>1.9</v>
      </c>
      <c r="BA37" s="7">
        <v>9.6666666666666607</v>
      </c>
      <c r="BB37" s="7">
        <v>2.4666666666666601</v>
      </c>
      <c r="BC37" s="7">
        <v>13.6</v>
      </c>
      <c r="BD37" s="7">
        <v>10.233333333333301</v>
      </c>
      <c r="BE37" s="7">
        <v>9.6666666666666607</v>
      </c>
      <c r="BF37" s="7">
        <v>7.2666666666666604</v>
      </c>
      <c r="BG37" s="7">
        <v>15.1666666666666</v>
      </c>
      <c r="BH37" s="7">
        <v>4.86666666666666</v>
      </c>
      <c r="BI37" s="7">
        <v>8.3000000000000007</v>
      </c>
      <c r="BJ37" s="7">
        <v>12.066666666666601</v>
      </c>
      <c r="BK37" s="7">
        <v>4.9774666666666603</v>
      </c>
      <c r="BL37" s="7">
        <v>1.6572</v>
      </c>
      <c r="BM37" s="7">
        <v>203.458876333333</v>
      </c>
      <c r="BN37" s="7">
        <v>4.4921810000000004</v>
      </c>
      <c r="BO37" s="7">
        <v>98.144345333333305</v>
      </c>
      <c r="BP37" s="7">
        <v>1.85565466666666</v>
      </c>
      <c r="BQ37" s="7">
        <v>0.503508333333334</v>
      </c>
      <c r="BR37" s="7">
        <v>3.6879656666666598</v>
      </c>
      <c r="BS37" s="7">
        <v>-0.114161666666666</v>
      </c>
      <c r="BT37" s="7">
        <v>-0.72319566666666601</v>
      </c>
      <c r="BU37" s="7">
        <v>6.6097066666666597</v>
      </c>
      <c r="BV37" s="7">
        <v>27</v>
      </c>
      <c r="BW37" s="7">
        <v>19.466666666666601</v>
      </c>
      <c r="BX37" s="7">
        <v>23.433333333333302</v>
      </c>
    </row>
    <row r="38" spans="1:76" x14ac:dyDescent="0.3">
      <c r="A38" s="6">
        <v>37986</v>
      </c>
      <c r="B38" s="7">
        <v>18.100000000000001</v>
      </c>
      <c r="C38" s="7">
        <v>15.3</v>
      </c>
      <c r="D38" s="7">
        <v>19</v>
      </c>
      <c r="E38" s="7">
        <v>21.8</v>
      </c>
      <c r="F38" s="7">
        <v>13.4</v>
      </c>
      <c r="G38" s="7">
        <v>12.6</v>
      </c>
      <c r="H38" s="7">
        <v>7.4</v>
      </c>
      <c r="I38" s="7">
        <v>16.850000000000001</v>
      </c>
      <c r="J38" s="7">
        <v>11.74</v>
      </c>
      <c r="K38" s="7">
        <v>34.700000000000003</v>
      </c>
      <c r="L38" s="7">
        <v>-1.5</v>
      </c>
      <c r="M38" s="7">
        <v>39.299999999999997</v>
      </c>
      <c r="N38" s="7">
        <v>23.8</v>
      </c>
      <c r="O38" s="7">
        <v>35.9</v>
      </c>
      <c r="P38" s="7">
        <v>3.7</v>
      </c>
      <c r="Q38" s="7">
        <v>39.1</v>
      </c>
      <c r="R38" s="7">
        <v>24.2</v>
      </c>
      <c r="S38" s="7">
        <v>2.5</v>
      </c>
      <c r="T38" s="7">
        <v>32.799999999999997</v>
      </c>
      <c r="U38" s="7">
        <v>57.8</v>
      </c>
      <c r="V38" s="7">
        <v>41.54</v>
      </c>
      <c r="W38" s="7">
        <v>54.7</v>
      </c>
      <c r="X38" s="7">
        <v>33.200000000000003</v>
      </c>
      <c r="Y38" s="7">
        <v>11.7</v>
      </c>
      <c r="Z38" s="7">
        <v>34.200000000000003</v>
      </c>
      <c r="AA38" s="7">
        <v>37.6</v>
      </c>
      <c r="AB38" s="7">
        <v>32</v>
      </c>
      <c r="AC38" s="7">
        <v>21.5</v>
      </c>
      <c r="AD38" s="7">
        <v>40.200000000000003</v>
      </c>
      <c r="AE38" s="7">
        <v>106.19</v>
      </c>
      <c r="AF38" s="7">
        <v>37.6</v>
      </c>
      <c r="AG38" s="7">
        <v>28.5</v>
      </c>
      <c r="AH38" s="7">
        <v>26</v>
      </c>
      <c r="AI38" s="7">
        <v>21.5</v>
      </c>
      <c r="AJ38" s="7">
        <v>28.9</v>
      </c>
      <c r="AK38" s="7">
        <v>10.9</v>
      </c>
      <c r="AL38" s="7">
        <v>8.83</v>
      </c>
      <c r="AM38" s="7">
        <v>10</v>
      </c>
      <c r="AN38" s="7">
        <v>8</v>
      </c>
      <c r="AO38" s="7">
        <v>60.32</v>
      </c>
      <c r="AP38" s="7">
        <v>54.7</v>
      </c>
      <c r="AQ38" s="7">
        <v>81.13</v>
      </c>
      <c r="AR38" s="7">
        <v>37.1</v>
      </c>
      <c r="AS38" s="7">
        <v>4032.51</v>
      </c>
      <c r="AT38" s="7">
        <v>14.3</v>
      </c>
      <c r="AU38" s="7">
        <v>18.7</v>
      </c>
      <c r="AV38" s="7">
        <v>19.600000000000001</v>
      </c>
      <c r="AW38" s="7">
        <v>21.1</v>
      </c>
      <c r="AX38" s="7">
        <v>-39.119999999999997</v>
      </c>
      <c r="AY38" s="7">
        <v>3.2</v>
      </c>
      <c r="AZ38" s="7">
        <v>3</v>
      </c>
      <c r="BA38" s="7">
        <v>10.1</v>
      </c>
      <c r="BB38" s="7">
        <v>1.99999999999999</v>
      </c>
      <c r="BC38" s="7">
        <v>14</v>
      </c>
      <c r="BD38" s="7">
        <v>7.2</v>
      </c>
      <c r="BE38" s="7">
        <v>7.5999999999999899</v>
      </c>
      <c r="BF38" s="7">
        <v>7.0999999999999899</v>
      </c>
      <c r="BG38" s="7">
        <v>14.299999999999899</v>
      </c>
      <c r="BH38" s="7">
        <v>3.69999999999999</v>
      </c>
      <c r="BI38" s="7">
        <v>9</v>
      </c>
      <c r="BJ38" s="7">
        <v>14.899999999999901</v>
      </c>
      <c r="BK38" s="7">
        <v>5.1209999999999898</v>
      </c>
      <c r="BL38" s="7">
        <v>1.5054000000000001</v>
      </c>
      <c r="BM38" s="7">
        <v>182.28349900000001</v>
      </c>
      <c r="BN38" s="7">
        <v>3.8290739999999999</v>
      </c>
      <c r="BO38" s="7">
        <v>129.82466400000001</v>
      </c>
      <c r="BP38" s="7">
        <v>-29.824663999999999</v>
      </c>
      <c r="BQ38" s="7">
        <v>-1.1420079999999899</v>
      </c>
      <c r="BR38" s="7">
        <v>4.5756949999999899</v>
      </c>
      <c r="BS38" s="7">
        <v>-0.117085999999999</v>
      </c>
      <c r="BT38" s="7">
        <v>-0.65351299999999901</v>
      </c>
      <c r="BU38" s="7">
        <v>7.8375819999999896</v>
      </c>
      <c r="BV38" s="7">
        <v>27.7</v>
      </c>
      <c r="BW38" s="7">
        <v>20.099999999999898</v>
      </c>
      <c r="BX38" s="7">
        <v>23.4</v>
      </c>
    </row>
    <row r="39" spans="1:76" x14ac:dyDescent="0.3">
      <c r="A39" s="6">
        <v>38017</v>
      </c>
      <c r="B39" s="7">
        <v>7.2</v>
      </c>
      <c r="C39" s="7">
        <v>7.5</v>
      </c>
      <c r="D39" s="7">
        <v>8.4</v>
      </c>
      <c r="E39" s="7">
        <v>6.4</v>
      </c>
      <c r="F39" s="7">
        <v>5.9</v>
      </c>
      <c r="G39" s="7">
        <v>9.6999999999999993</v>
      </c>
      <c r="H39" s="7">
        <v>27.4</v>
      </c>
      <c r="I39" s="9">
        <v>16.695</v>
      </c>
      <c r="J39" s="9">
        <v>13.734999999999999</v>
      </c>
      <c r="K39" s="9">
        <v>56.5</v>
      </c>
      <c r="L39" s="9">
        <v>7.6999999999999993</v>
      </c>
      <c r="M39" s="9">
        <v>60.65</v>
      </c>
      <c r="N39" s="9">
        <v>40.549999999999997</v>
      </c>
      <c r="O39" s="9">
        <v>52.5</v>
      </c>
      <c r="P39" s="9">
        <v>-10.700000000000001</v>
      </c>
      <c r="Q39" s="9">
        <v>58.849999999999994</v>
      </c>
      <c r="R39" s="9">
        <v>32.6</v>
      </c>
      <c r="S39" s="9">
        <v>1.4</v>
      </c>
      <c r="T39" s="9">
        <v>35.700000000000003</v>
      </c>
      <c r="U39" s="9">
        <v>59.45</v>
      </c>
      <c r="V39" s="9">
        <v>67.474999999999994</v>
      </c>
      <c r="W39" s="9">
        <v>80.150000000000006</v>
      </c>
      <c r="X39" s="9">
        <v>42.75</v>
      </c>
      <c r="Y39" s="7">
        <v>13.6</v>
      </c>
      <c r="Z39" s="9">
        <v>64.900000000000006</v>
      </c>
      <c r="AA39" s="9">
        <v>55.05</v>
      </c>
      <c r="AB39" s="9">
        <v>41.6</v>
      </c>
      <c r="AC39" s="9">
        <v>32.950000000000003</v>
      </c>
      <c r="AD39" s="9">
        <v>50.55</v>
      </c>
      <c r="AE39" s="7">
        <v>106.59</v>
      </c>
      <c r="AF39" s="9">
        <v>53</v>
      </c>
      <c r="AG39" s="9">
        <v>30.4</v>
      </c>
      <c r="AH39" s="9">
        <v>35.299999999999997</v>
      </c>
      <c r="AI39" s="9">
        <v>25.9</v>
      </c>
      <c r="AJ39" s="9">
        <v>36.549999999999997</v>
      </c>
      <c r="AK39" s="7">
        <v>11.8</v>
      </c>
      <c r="AL39" s="7">
        <v>9.93</v>
      </c>
      <c r="AM39" s="9">
        <v>10.7</v>
      </c>
      <c r="AN39" s="9">
        <v>8.7333333333333325</v>
      </c>
      <c r="AO39" s="7">
        <v>-5.9</v>
      </c>
      <c r="AP39" s="7">
        <v>52.1</v>
      </c>
      <c r="AQ39" s="7">
        <v>98.15</v>
      </c>
      <c r="AR39" s="7">
        <v>17.5</v>
      </c>
      <c r="AS39" s="7">
        <v>4157.2</v>
      </c>
      <c r="AT39" s="7">
        <v>4.9000000000000004</v>
      </c>
      <c r="AU39" s="7">
        <v>15.7</v>
      </c>
      <c r="AV39" s="7">
        <v>18.100000000000001</v>
      </c>
      <c r="AW39" s="7">
        <v>20.12</v>
      </c>
      <c r="AX39" s="7">
        <v>-19.53</v>
      </c>
      <c r="AY39" s="7">
        <v>3.2</v>
      </c>
      <c r="AZ39" s="7">
        <v>3.5</v>
      </c>
      <c r="BA39" s="7">
        <v>10.033333333333299</v>
      </c>
      <c r="BB39" s="7">
        <v>2.7666666666666599</v>
      </c>
      <c r="BC39" s="7">
        <v>13.533333333333299</v>
      </c>
      <c r="BD39" s="7">
        <v>7.6333333333333302</v>
      </c>
      <c r="BE39" s="7">
        <v>5.3333333333333304</v>
      </c>
      <c r="BF39" s="7">
        <v>9.5666666666666593</v>
      </c>
      <c r="BG39" s="7">
        <v>11.2</v>
      </c>
      <c r="BH39" s="7">
        <v>4.6333333333333302</v>
      </c>
      <c r="BI39" s="7">
        <v>8.6666666666666607</v>
      </c>
      <c r="BJ39" s="7">
        <v>14.9</v>
      </c>
      <c r="BK39" s="7">
        <v>6.2274666666666603</v>
      </c>
      <c r="BL39" s="7">
        <v>3.3073999999999999</v>
      </c>
      <c r="BM39" s="7">
        <v>255.16975466666599</v>
      </c>
      <c r="BN39" s="7">
        <v>5.7787056666666601</v>
      </c>
      <c r="BO39" s="7">
        <v>89.332167999999996</v>
      </c>
      <c r="BP39" s="7">
        <v>10.667832000000001</v>
      </c>
      <c r="BQ39" s="7">
        <v>2.1953719999999999</v>
      </c>
      <c r="BR39" s="7">
        <v>2.8540353333333299</v>
      </c>
      <c r="BS39" s="7">
        <v>-0.199393666666667</v>
      </c>
      <c r="BT39" s="7">
        <v>-0.27029900000000001</v>
      </c>
      <c r="BU39" s="7">
        <v>6.5018783333333303</v>
      </c>
      <c r="BV39" s="7">
        <v>27.466666666666601</v>
      </c>
      <c r="BW39" s="7">
        <v>19.8</v>
      </c>
      <c r="BX39" s="7">
        <v>23.433333333333302</v>
      </c>
    </row>
    <row r="40" spans="1:76" x14ac:dyDescent="0.3">
      <c r="A40" s="6">
        <v>38046</v>
      </c>
      <c r="B40" s="7">
        <v>23.2</v>
      </c>
      <c r="C40" s="7">
        <v>20</v>
      </c>
      <c r="D40" s="7">
        <v>24.2</v>
      </c>
      <c r="E40" s="7">
        <v>26.3</v>
      </c>
      <c r="F40" s="7">
        <v>24.7</v>
      </c>
      <c r="G40" s="7">
        <v>15.6</v>
      </c>
      <c r="H40" s="7">
        <v>-2.9</v>
      </c>
      <c r="I40" s="7">
        <v>16.54</v>
      </c>
      <c r="J40" s="7">
        <v>15.73</v>
      </c>
      <c r="K40" s="7">
        <v>78.3</v>
      </c>
      <c r="L40" s="7">
        <v>16.899999999999999</v>
      </c>
      <c r="M40" s="7">
        <v>82</v>
      </c>
      <c r="N40" s="7">
        <v>57.3</v>
      </c>
      <c r="O40" s="7">
        <v>69.099999999999994</v>
      </c>
      <c r="P40" s="7">
        <v>-25.1</v>
      </c>
      <c r="Q40" s="7">
        <v>78.599999999999994</v>
      </c>
      <c r="R40" s="7">
        <v>41</v>
      </c>
      <c r="S40" s="7">
        <v>0.3</v>
      </c>
      <c r="T40" s="7">
        <v>38.6</v>
      </c>
      <c r="U40" s="7">
        <v>61.1</v>
      </c>
      <c r="V40" s="7">
        <v>93.41</v>
      </c>
      <c r="W40" s="7">
        <v>105.6</v>
      </c>
      <c r="X40" s="7">
        <v>52.3</v>
      </c>
      <c r="Y40" s="7">
        <v>7.2</v>
      </c>
      <c r="Z40" s="7">
        <v>95.6</v>
      </c>
      <c r="AA40" s="7">
        <v>72.5</v>
      </c>
      <c r="AB40" s="7">
        <v>51.2</v>
      </c>
      <c r="AC40" s="7">
        <v>44.4</v>
      </c>
      <c r="AD40" s="7">
        <v>60.9</v>
      </c>
      <c r="AE40" s="7">
        <v>106.58</v>
      </c>
      <c r="AF40" s="7">
        <v>68.400000000000006</v>
      </c>
      <c r="AG40" s="7">
        <v>32.299999999999997</v>
      </c>
      <c r="AH40" s="7">
        <v>44.6</v>
      </c>
      <c r="AI40" s="7">
        <v>30.3</v>
      </c>
      <c r="AJ40" s="7">
        <v>44.2</v>
      </c>
      <c r="AK40" s="7">
        <v>9.1999999999999993</v>
      </c>
      <c r="AL40" s="7">
        <v>8.23</v>
      </c>
      <c r="AM40" s="9">
        <v>11.399999999999999</v>
      </c>
      <c r="AN40" s="9">
        <v>9.466666666666665</v>
      </c>
      <c r="AO40" s="7">
        <v>64.459999999999994</v>
      </c>
      <c r="AP40" s="7">
        <v>68.5</v>
      </c>
      <c r="AQ40" s="7">
        <v>-1264.5</v>
      </c>
      <c r="AR40" s="7">
        <v>35.5</v>
      </c>
      <c r="AS40" s="7">
        <v>4266.3999999999996</v>
      </c>
      <c r="AT40" s="7">
        <v>10.9</v>
      </c>
      <c r="AU40" s="7">
        <v>19.8</v>
      </c>
      <c r="AV40" s="7">
        <v>19.399999999999999</v>
      </c>
      <c r="AW40" s="7">
        <v>20.7</v>
      </c>
      <c r="AX40" s="7">
        <v>59.68</v>
      </c>
      <c r="AY40" s="7">
        <v>2.1</v>
      </c>
      <c r="AZ40" s="7">
        <v>3.5</v>
      </c>
      <c r="BA40" s="7">
        <v>9.9666666666666597</v>
      </c>
      <c r="BB40" s="7">
        <v>3.5333333333333301</v>
      </c>
      <c r="BC40" s="7">
        <v>13.066666666666601</v>
      </c>
      <c r="BD40" s="7">
        <v>8.0666666666666593</v>
      </c>
      <c r="BE40" s="7">
        <v>3.0666666666666602</v>
      </c>
      <c r="BF40" s="7">
        <v>12.033333333333299</v>
      </c>
      <c r="BG40" s="7">
        <v>8.1</v>
      </c>
      <c r="BH40" s="7">
        <v>5.5666666666666602</v>
      </c>
      <c r="BI40" s="7">
        <v>8.3333333333333304</v>
      </c>
      <c r="BJ40" s="7">
        <v>14.9</v>
      </c>
      <c r="BK40" s="7">
        <v>7.3339333333333299</v>
      </c>
      <c r="BL40" s="7">
        <v>5.1093999999999999</v>
      </c>
      <c r="BM40" s="7">
        <v>328.05601033333301</v>
      </c>
      <c r="BN40" s="7">
        <v>7.7283373333333296</v>
      </c>
      <c r="BO40" s="7">
        <v>48.839672</v>
      </c>
      <c r="BP40" s="7">
        <v>51.160328</v>
      </c>
      <c r="BQ40" s="7">
        <v>5.5327520000000003</v>
      </c>
      <c r="BR40" s="7">
        <v>1.13237566666666</v>
      </c>
      <c r="BS40" s="7">
        <v>-0.28170133333333403</v>
      </c>
      <c r="BT40" s="7">
        <v>0.112915</v>
      </c>
      <c r="BU40" s="7">
        <v>5.1661746666666604</v>
      </c>
      <c r="BV40" s="7">
        <v>27.233333333333299</v>
      </c>
      <c r="BW40" s="7">
        <v>19.5</v>
      </c>
      <c r="BX40" s="7">
        <v>23.466666666666601</v>
      </c>
    </row>
    <row r="41" spans="1:76" x14ac:dyDescent="0.3">
      <c r="A41" s="6">
        <v>38077</v>
      </c>
      <c r="B41" s="7">
        <v>19.399999999999999</v>
      </c>
      <c r="C41" s="7">
        <v>15.2</v>
      </c>
      <c r="D41" s="7">
        <v>18.899999999999999</v>
      </c>
      <c r="E41" s="7">
        <v>24.5</v>
      </c>
      <c r="F41" s="7">
        <v>15.4</v>
      </c>
      <c r="G41" s="7">
        <v>8.1</v>
      </c>
      <c r="H41" s="7">
        <v>5.8</v>
      </c>
      <c r="I41" s="7">
        <v>17.28</v>
      </c>
      <c r="J41" s="7">
        <v>17.829999999999998</v>
      </c>
      <c r="K41" s="7">
        <v>61.2</v>
      </c>
      <c r="L41" s="7">
        <v>13.6</v>
      </c>
      <c r="M41" s="7">
        <v>59.2</v>
      </c>
      <c r="N41" s="7">
        <v>48.2</v>
      </c>
      <c r="O41" s="7">
        <v>55.6</v>
      </c>
      <c r="P41" s="7">
        <v>0.4</v>
      </c>
      <c r="Q41" s="7">
        <v>66.599999999999994</v>
      </c>
      <c r="R41" s="7">
        <v>37.700000000000003</v>
      </c>
      <c r="S41" s="7">
        <v>0.5</v>
      </c>
      <c r="T41" s="7">
        <v>40.6</v>
      </c>
      <c r="U41" s="7">
        <v>58.9</v>
      </c>
      <c r="V41" s="7">
        <v>82.78</v>
      </c>
      <c r="W41" s="7">
        <v>67.400000000000006</v>
      </c>
      <c r="X41" s="7">
        <v>39.799999999999997</v>
      </c>
      <c r="Y41" s="7">
        <v>3.7</v>
      </c>
      <c r="Z41" s="7">
        <v>68</v>
      </c>
      <c r="AA41" s="7">
        <v>61</v>
      </c>
      <c r="AB41" s="7">
        <v>42.7</v>
      </c>
      <c r="AC41" s="7">
        <v>33.200000000000003</v>
      </c>
      <c r="AD41" s="7">
        <v>45.2</v>
      </c>
      <c r="AE41" s="7">
        <v>106.11</v>
      </c>
      <c r="AF41" s="7">
        <v>53.2</v>
      </c>
      <c r="AG41" s="7">
        <v>22.5</v>
      </c>
      <c r="AH41" s="7">
        <v>32.799999999999997</v>
      </c>
      <c r="AI41" s="7">
        <v>21.3</v>
      </c>
      <c r="AJ41" s="7">
        <v>36.299999999999997</v>
      </c>
      <c r="AK41" s="7">
        <v>11.1</v>
      </c>
      <c r="AL41" s="7">
        <v>9.24</v>
      </c>
      <c r="AM41" s="7">
        <v>12.1</v>
      </c>
      <c r="AN41" s="7">
        <v>10.199999999999999</v>
      </c>
      <c r="AO41" s="7">
        <v>39.1</v>
      </c>
      <c r="AP41" s="7">
        <v>50.5</v>
      </c>
      <c r="AQ41" s="7">
        <v>-17.899999999999999</v>
      </c>
      <c r="AR41" s="7">
        <v>38.200000000000003</v>
      </c>
      <c r="AS41" s="7">
        <v>4398.22</v>
      </c>
      <c r="AT41" s="7">
        <v>12.8</v>
      </c>
      <c r="AU41" s="7">
        <v>20.100000000000001</v>
      </c>
      <c r="AV41" s="7">
        <v>19.100000000000001</v>
      </c>
      <c r="AW41" s="7">
        <v>20.100000000000001</v>
      </c>
      <c r="AX41" s="7">
        <v>4.5199999999999996</v>
      </c>
      <c r="AY41" s="7">
        <v>3</v>
      </c>
      <c r="AZ41" s="7">
        <v>4</v>
      </c>
      <c r="BA41" s="7">
        <v>9.8999999999999897</v>
      </c>
      <c r="BB41" s="7">
        <v>4.3</v>
      </c>
      <c r="BC41" s="7">
        <v>12.6</v>
      </c>
      <c r="BD41" s="7">
        <v>8.4999999999999893</v>
      </c>
      <c r="BE41" s="7">
        <v>0.79999999999999905</v>
      </c>
      <c r="BF41" s="7">
        <v>14.5</v>
      </c>
      <c r="BG41" s="7">
        <v>5</v>
      </c>
      <c r="BH41" s="7">
        <v>6.4999999999999902</v>
      </c>
      <c r="BI41" s="7">
        <v>8</v>
      </c>
      <c r="BJ41" s="7">
        <v>14.9</v>
      </c>
      <c r="BK41" s="7">
        <v>8.4404000000000003</v>
      </c>
      <c r="BL41" s="7">
        <v>6.9114000000000004</v>
      </c>
      <c r="BM41" s="7">
        <v>400.94226600000002</v>
      </c>
      <c r="BN41" s="7">
        <v>9.6779689999999992</v>
      </c>
      <c r="BO41" s="7">
        <v>8.3471759999999993</v>
      </c>
      <c r="BP41" s="7">
        <v>91.652823999999995</v>
      </c>
      <c r="BQ41" s="7">
        <v>8.8701319999999999</v>
      </c>
      <c r="BR41" s="7">
        <v>-0.58928400000000103</v>
      </c>
      <c r="BS41" s="7">
        <v>-0.36400900000000103</v>
      </c>
      <c r="BT41" s="7">
        <v>0.49612899999999999</v>
      </c>
      <c r="BU41" s="7">
        <v>3.83047099999999</v>
      </c>
      <c r="BV41" s="7">
        <v>27</v>
      </c>
      <c r="BW41" s="7">
        <v>19.2</v>
      </c>
      <c r="BX41" s="7">
        <v>23.5</v>
      </c>
    </row>
    <row r="42" spans="1:76" x14ac:dyDescent="0.3">
      <c r="A42" s="6">
        <v>38107</v>
      </c>
      <c r="B42" s="7">
        <v>19.100000000000001</v>
      </c>
      <c r="C42" s="7">
        <v>15.8</v>
      </c>
      <c r="D42" s="7">
        <v>19</v>
      </c>
      <c r="E42" s="7">
        <v>23.4</v>
      </c>
      <c r="F42" s="7">
        <v>16.2</v>
      </c>
      <c r="G42" s="7">
        <v>10.5</v>
      </c>
      <c r="H42" s="7">
        <v>26.4</v>
      </c>
      <c r="I42" s="7">
        <v>17.739999999999998</v>
      </c>
      <c r="J42" s="7">
        <v>18.87</v>
      </c>
      <c r="K42" s="7">
        <v>50.5</v>
      </c>
      <c r="L42" s="7">
        <v>27.5</v>
      </c>
      <c r="M42" s="7">
        <v>44.3</v>
      </c>
      <c r="N42" s="7">
        <v>32.799999999999997</v>
      </c>
      <c r="O42" s="7">
        <v>49.3</v>
      </c>
      <c r="P42" s="7">
        <v>17.899999999999999</v>
      </c>
      <c r="Q42" s="7">
        <v>58.1</v>
      </c>
      <c r="R42" s="7">
        <v>34.200000000000003</v>
      </c>
      <c r="S42" s="7">
        <v>0.7</v>
      </c>
      <c r="T42" s="7">
        <v>40.4</v>
      </c>
      <c r="U42" s="7">
        <v>58.8</v>
      </c>
      <c r="V42" s="7">
        <v>75.2</v>
      </c>
      <c r="W42" s="7">
        <v>59.1</v>
      </c>
      <c r="X42" s="7">
        <v>40.5</v>
      </c>
      <c r="Y42" s="7">
        <v>17.2</v>
      </c>
      <c r="Z42" s="7">
        <v>53.6</v>
      </c>
      <c r="AA42" s="7">
        <v>48.6</v>
      </c>
      <c r="AB42" s="7">
        <v>29.7</v>
      </c>
      <c r="AC42" s="7">
        <v>23.4</v>
      </c>
      <c r="AD42" s="7">
        <v>33.1</v>
      </c>
      <c r="AE42" s="7">
        <v>105.48</v>
      </c>
      <c r="AF42" s="7">
        <v>40.799999999999997</v>
      </c>
      <c r="AG42" s="7">
        <v>19.3</v>
      </c>
      <c r="AH42" s="7">
        <v>31</v>
      </c>
      <c r="AI42" s="7">
        <v>22.9</v>
      </c>
      <c r="AJ42" s="7">
        <v>32.299999999999997</v>
      </c>
      <c r="AK42" s="7">
        <v>13.2</v>
      </c>
      <c r="AL42" s="7">
        <v>10.33</v>
      </c>
      <c r="AM42" s="9">
        <v>12.033333333333333</v>
      </c>
      <c r="AN42" s="9">
        <v>10.799999999999999</v>
      </c>
      <c r="AO42" s="7">
        <v>30.26</v>
      </c>
      <c r="AP42" s="7">
        <v>49.1</v>
      </c>
      <c r="AQ42" s="7">
        <v>-322.39</v>
      </c>
      <c r="AR42" s="7">
        <v>38</v>
      </c>
      <c r="AS42" s="7">
        <v>4490.17</v>
      </c>
      <c r="AT42" s="7">
        <v>14</v>
      </c>
      <c r="AU42" s="7">
        <v>20</v>
      </c>
      <c r="AV42" s="7">
        <v>19.100000000000001</v>
      </c>
      <c r="AW42" s="7">
        <v>19.899999999999999</v>
      </c>
      <c r="AX42" s="7">
        <v>2.57</v>
      </c>
      <c r="AY42" s="7">
        <v>3.8</v>
      </c>
      <c r="AZ42" s="7">
        <v>5</v>
      </c>
      <c r="BA42" s="7">
        <v>10.8333333333333</v>
      </c>
      <c r="BB42" s="7">
        <v>4.5</v>
      </c>
      <c r="BC42" s="7">
        <v>12.633333333333301</v>
      </c>
      <c r="BD42" s="7">
        <v>8.3000000000000007</v>
      </c>
      <c r="BE42" s="7">
        <v>3.2666666666666599</v>
      </c>
      <c r="BF42" s="7">
        <v>15.733333333333301</v>
      </c>
      <c r="BG42" s="7">
        <v>8.8000000000000007</v>
      </c>
      <c r="BH42" s="7">
        <v>5.0999999999999996</v>
      </c>
      <c r="BI42" s="7">
        <v>8.0333333333333297</v>
      </c>
      <c r="BJ42" s="7">
        <v>15.466666666666599</v>
      </c>
      <c r="BK42" s="7">
        <v>8.4374666666666602</v>
      </c>
      <c r="BL42" s="7">
        <v>6.7535333333333298</v>
      </c>
      <c r="BM42" s="7">
        <v>386.78891533333302</v>
      </c>
      <c r="BN42" s="7">
        <v>9.0067653333333304</v>
      </c>
      <c r="BO42" s="7">
        <v>10.969196333333301</v>
      </c>
      <c r="BP42" s="7">
        <v>89.0308036666666</v>
      </c>
      <c r="BQ42" s="7">
        <v>8.0539936666666598</v>
      </c>
      <c r="BR42" s="7">
        <v>0.19906099999999999</v>
      </c>
      <c r="BS42" s="7">
        <v>-0.43458233333333302</v>
      </c>
      <c r="BT42" s="7">
        <v>-1.6073333333329999E-3</v>
      </c>
      <c r="BU42" s="7">
        <v>4.2436666666666598</v>
      </c>
      <c r="BV42" s="7">
        <v>27.3</v>
      </c>
      <c r="BW42" s="7">
        <v>19.433333333333302</v>
      </c>
      <c r="BX42" s="7">
        <v>23.466666666666601</v>
      </c>
    </row>
    <row r="43" spans="1:76" x14ac:dyDescent="0.3">
      <c r="A43" s="6">
        <v>38138</v>
      </c>
      <c r="B43" s="7">
        <v>17.5</v>
      </c>
      <c r="C43" s="7">
        <v>13.8</v>
      </c>
      <c r="D43" s="7">
        <v>16.899999999999999</v>
      </c>
      <c r="E43" s="7">
        <v>22.3</v>
      </c>
      <c r="F43" s="7">
        <v>16.600000000000001</v>
      </c>
      <c r="G43" s="7">
        <v>8.4</v>
      </c>
      <c r="H43" s="7">
        <v>178.2</v>
      </c>
      <c r="I43" s="7">
        <v>18.38</v>
      </c>
      <c r="J43" s="7">
        <v>19.77</v>
      </c>
      <c r="K43" s="7">
        <v>41.2</v>
      </c>
      <c r="L43" s="7">
        <v>7.3</v>
      </c>
      <c r="M43" s="7">
        <v>35.6</v>
      </c>
      <c r="N43" s="7">
        <v>25.3</v>
      </c>
      <c r="O43" s="7">
        <v>44.8</v>
      </c>
      <c r="P43" s="7">
        <v>11.7</v>
      </c>
      <c r="Q43" s="7">
        <v>47.8</v>
      </c>
      <c r="R43" s="7">
        <v>27.7</v>
      </c>
      <c r="S43" s="7">
        <v>0.8</v>
      </c>
      <c r="T43" s="7">
        <v>39.799999999999997</v>
      </c>
      <c r="U43" s="7">
        <v>59.3</v>
      </c>
      <c r="V43" s="7">
        <v>47.2</v>
      </c>
      <c r="W43" s="7">
        <v>30.6</v>
      </c>
      <c r="X43" s="7">
        <v>36.1</v>
      </c>
      <c r="Y43" s="7">
        <v>15.5</v>
      </c>
      <c r="Z43" s="7">
        <v>42.9</v>
      </c>
      <c r="AA43" s="7">
        <v>38.700000000000003</v>
      </c>
      <c r="AB43" s="7">
        <v>22.4</v>
      </c>
      <c r="AC43" s="7">
        <v>9.8000000000000007</v>
      </c>
      <c r="AD43" s="7">
        <v>26.1</v>
      </c>
      <c r="AE43" s="7">
        <v>105</v>
      </c>
      <c r="AF43" s="7">
        <v>39.299999999999997</v>
      </c>
      <c r="AG43" s="7">
        <v>18.7</v>
      </c>
      <c r="AH43" s="7">
        <v>28.7</v>
      </c>
      <c r="AI43" s="7">
        <v>21.4</v>
      </c>
      <c r="AJ43" s="7">
        <v>30.3</v>
      </c>
      <c r="AK43" s="7">
        <v>17.8</v>
      </c>
      <c r="AL43" s="7">
        <v>14.04</v>
      </c>
      <c r="AM43" s="9">
        <v>11.966666666666667</v>
      </c>
      <c r="AN43" s="9">
        <v>11.399999999999999</v>
      </c>
      <c r="AO43" s="7">
        <v>24.65</v>
      </c>
      <c r="AP43" s="7">
        <v>40.1</v>
      </c>
      <c r="AQ43" s="7">
        <v>-5.65</v>
      </c>
      <c r="AR43" s="7">
        <v>37.1</v>
      </c>
      <c r="AS43" s="7">
        <v>4585.6000000000004</v>
      </c>
      <c r="AT43" s="7">
        <v>11.3</v>
      </c>
      <c r="AU43" s="7">
        <v>18.600000000000001</v>
      </c>
      <c r="AV43" s="7">
        <v>17.5</v>
      </c>
      <c r="AW43" s="7">
        <v>18.600000000000001</v>
      </c>
      <c r="AX43" s="7">
        <v>-55.33</v>
      </c>
      <c r="AY43" s="7">
        <v>4.4000000000000004</v>
      </c>
      <c r="AZ43" s="7">
        <v>5.7</v>
      </c>
      <c r="BA43" s="7">
        <v>11.7666666666666</v>
      </c>
      <c r="BB43" s="7">
        <v>4.7</v>
      </c>
      <c r="BC43" s="7">
        <v>12.6666666666666</v>
      </c>
      <c r="BD43" s="7">
        <v>8.1</v>
      </c>
      <c r="BE43" s="7">
        <v>5.7333333333333298</v>
      </c>
      <c r="BF43" s="7">
        <v>16.966666666666601</v>
      </c>
      <c r="BG43" s="7">
        <v>12.6</v>
      </c>
      <c r="BH43" s="7">
        <v>3.7</v>
      </c>
      <c r="BI43" s="7">
        <v>8.0666666666666593</v>
      </c>
      <c r="BJ43" s="7">
        <v>16.033333333333299</v>
      </c>
      <c r="BK43" s="7">
        <v>8.4345333333333308</v>
      </c>
      <c r="BL43" s="7">
        <v>6.5956666666666601</v>
      </c>
      <c r="BM43" s="7">
        <v>372.63556466666603</v>
      </c>
      <c r="BN43" s="7">
        <v>8.3355616666666599</v>
      </c>
      <c r="BO43" s="7">
        <v>13.5912166666666</v>
      </c>
      <c r="BP43" s="7">
        <v>86.408783333333304</v>
      </c>
      <c r="BQ43" s="7">
        <v>7.2378553333333304</v>
      </c>
      <c r="BR43" s="7">
        <v>0.98740600000000001</v>
      </c>
      <c r="BS43" s="7">
        <v>-0.505155666666666</v>
      </c>
      <c r="BT43" s="7">
        <v>-0.49934366666666602</v>
      </c>
      <c r="BU43" s="7">
        <v>4.6568623333333301</v>
      </c>
      <c r="BV43" s="7">
        <v>27.6</v>
      </c>
      <c r="BW43" s="7">
        <v>19.6666666666666</v>
      </c>
      <c r="BX43" s="7">
        <v>23.433333333333302</v>
      </c>
    </row>
    <row r="44" spans="1:76" x14ac:dyDescent="0.3">
      <c r="A44" s="6">
        <v>38168</v>
      </c>
      <c r="B44" s="7">
        <v>16.2</v>
      </c>
      <c r="C44" s="7">
        <v>14</v>
      </c>
      <c r="D44" s="7">
        <v>16.899999999999999</v>
      </c>
      <c r="E44" s="7">
        <v>19.7</v>
      </c>
      <c r="F44" s="7">
        <v>14.3</v>
      </c>
      <c r="G44" s="7">
        <v>9.1999999999999993</v>
      </c>
      <c r="H44" s="7">
        <v>61.5</v>
      </c>
      <c r="I44" s="7">
        <v>18.72</v>
      </c>
      <c r="J44" s="7">
        <v>19.86</v>
      </c>
      <c r="K44" s="7">
        <v>34.799999999999997</v>
      </c>
      <c r="L44" s="7">
        <v>10.3</v>
      </c>
      <c r="M44" s="7">
        <v>28.4</v>
      </c>
      <c r="N44" s="7">
        <v>24</v>
      </c>
      <c r="O44" s="7">
        <v>38.4</v>
      </c>
      <c r="P44" s="7">
        <v>7.2</v>
      </c>
      <c r="Q44" s="7">
        <v>41.8</v>
      </c>
      <c r="R44" s="7">
        <v>25</v>
      </c>
      <c r="S44" s="7">
        <v>1</v>
      </c>
      <c r="T44" s="7">
        <v>40.200000000000003</v>
      </c>
      <c r="U44" s="7">
        <v>58.8</v>
      </c>
      <c r="V44" s="7">
        <v>28</v>
      </c>
      <c r="W44" s="7">
        <v>30.8</v>
      </c>
      <c r="X44" s="7">
        <v>34.4</v>
      </c>
      <c r="Y44" s="7">
        <v>14.16</v>
      </c>
      <c r="Z44" s="7">
        <v>38.299999999999997</v>
      </c>
      <c r="AA44" s="7">
        <v>33.6</v>
      </c>
      <c r="AB44" s="7">
        <v>18</v>
      </c>
      <c r="AC44" s="7">
        <v>2.8</v>
      </c>
      <c r="AD44" s="7">
        <v>20.399999999999999</v>
      </c>
      <c r="AE44" s="7">
        <v>104.8</v>
      </c>
      <c r="AF44" s="7">
        <v>32.799999999999997</v>
      </c>
      <c r="AG44" s="7">
        <v>15.2</v>
      </c>
      <c r="AH44" s="7">
        <v>25.8</v>
      </c>
      <c r="AI44" s="7">
        <v>15.6</v>
      </c>
      <c r="AJ44" s="7">
        <v>26.4</v>
      </c>
      <c r="AK44" s="7">
        <v>13.9</v>
      </c>
      <c r="AL44" s="7">
        <v>9.41</v>
      </c>
      <c r="AM44" s="7">
        <v>11.9</v>
      </c>
      <c r="AN44" s="7">
        <v>12</v>
      </c>
      <c r="AO44" s="7">
        <v>8.67</v>
      </c>
      <c r="AP44" s="7">
        <v>19.8</v>
      </c>
      <c r="AQ44" s="7">
        <v>-13.88</v>
      </c>
      <c r="AR44" s="7">
        <v>39.1</v>
      </c>
      <c r="AS44" s="7">
        <v>4706.3900000000003</v>
      </c>
      <c r="AT44" s="7">
        <v>12.2</v>
      </c>
      <c r="AU44" s="7">
        <v>16.2</v>
      </c>
      <c r="AV44" s="7">
        <v>16.2</v>
      </c>
      <c r="AW44" s="7">
        <v>16.3</v>
      </c>
      <c r="AX44" s="7">
        <v>-48.12</v>
      </c>
      <c r="AY44" s="7">
        <v>5</v>
      </c>
      <c r="AZ44" s="7">
        <v>6.4</v>
      </c>
      <c r="BA44" s="7">
        <v>12.6999999999999</v>
      </c>
      <c r="BB44" s="7">
        <v>4.9000000000000004</v>
      </c>
      <c r="BC44" s="7">
        <v>12.7</v>
      </c>
      <c r="BD44" s="7">
        <v>7.9</v>
      </c>
      <c r="BE44" s="7">
        <v>8.1999999999999993</v>
      </c>
      <c r="BF44" s="7">
        <v>18.2</v>
      </c>
      <c r="BG44" s="7">
        <v>16.399999999999999</v>
      </c>
      <c r="BH44" s="7">
        <v>2.2999999999999998</v>
      </c>
      <c r="BI44" s="7">
        <v>8.1</v>
      </c>
      <c r="BJ44" s="7">
        <v>16.600000000000001</v>
      </c>
      <c r="BK44" s="7">
        <v>8.4315999999999995</v>
      </c>
      <c r="BL44" s="7">
        <v>6.4377999999999904</v>
      </c>
      <c r="BM44" s="7">
        <v>358.48221399999898</v>
      </c>
      <c r="BN44" s="7">
        <v>7.6643579999999902</v>
      </c>
      <c r="BO44" s="7">
        <v>16.213236999999999</v>
      </c>
      <c r="BP44" s="7">
        <v>83.786762999999993</v>
      </c>
      <c r="BQ44" s="7">
        <v>6.4217170000000001</v>
      </c>
      <c r="BR44" s="7">
        <v>1.7757510000000001</v>
      </c>
      <c r="BS44" s="7">
        <v>-0.57572899999999905</v>
      </c>
      <c r="BT44" s="7">
        <v>-0.99707999999999897</v>
      </c>
      <c r="BU44" s="7">
        <v>5.0700580000000004</v>
      </c>
      <c r="BV44" s="7">
        <v>27.9</v>
      </c>
      <c r="BW44" s="7">
        <v>19.899999999999999</v>
      </c>
      <c r="BX44" s="7">
        <v>23.4</v>
      </c>
    </row>
    <row r="45" spans="1:76" x14ac:dyDescent="0.3">
      <c r="A45" s="6">
        <v>38199</v>
      </c>
      <c r="B45" s="7">
        <v>15.5</v>
      </c>
      <c r="C45" s="7">
        <v>12.7</v>
      </c>
      <c r="D45" s="7">
        <v>15.3</v>
      </c>
      <c r="E45" s="7">
        <v>18.100000000000001</v>
      </c>
      <c r="F45" s="7">
        <v>11.7</v>
      </c>
      <c r="G45" s="7">
        <v>8.4</v>
      </c>
      <c r="H45" s="7">
        <v>16.8</v>
      </c>
      <c r="I45" s="7">
        <v>18.760000000000002</v>
      </c>
      <c r="J45" s="7">
        <v>19.78</v>
      </c>
      <c r="K45" s="7">
        <v>33.6</v>
      </c>
      <c r="L45" s="7">
        <v>11.8</v>
      </c>
      <c r="M45" s="7">
        <v>25.1</v>
      </c>
      <c r="N45" s="7">
        <v>29</v>
      </c>
      <c r="O45" s="7">
        <v>37.700000000000003</v>
      </c>
      <c r="P45" s="7">
        <v>15</v>
      </c>
      <c r="Q45" s="7">
        <v>42.5</v>
      </c>
      <c r="R45" s="7">
        <v>24.6</v>
      </c>
      <c r="S45" s="7">
        <v>1</v>
      </c>
      <c r="T45" s="7">
        <v>40</v>
      </c>
      <c r="U45" s="7">
        <v>59</v>
      </c>
      <c r="V45" s="7">
        <v>28.7</v>
      </c>
      <c r="W45" s="7">
        <v>27.3</v>
      </c>
      <c r="X45" s="7">
        <v>38.1</v>
      </c>
      <c r="Y45" s="7">
        <v>45.88</v>
      </c>
      <c r="Z45" s="7">
        <v>31.5</v>
      </c>
      <c r="AA45" s="7">
        <v>35.6</v>
      </c>
      <c r="AB45" s="7">
        <v>24.2</v>
      </c>
      <c r="AC45" s="7">
        <v>6</v>
      </c>
      <c r="AD45" s="7">
        <v>22.8</v>
      </c>
      <c r="AE45" s="7">
        <v>104.82</v>
      </c>
      <c r="AF45" s="7">
        <v>31.2</v>
      </c>
      <c r="AG45" s="7">
        <v>14.9</v>
      </c>
      <c r="AH45" s="7">
        <v>24.3</v>
      </c>
      <c r="AI45" s="7">
        <v>12.9</v>
      </c>
      <c r="AJ45" s="7">
        <v>23.7</v>
      </c>
      <c r="AK45" s="7">
        <v>13.2</v>
      </c>
      <c r="AL45" s="7">
        <v>8.43</v>
      </c>
      <c r="AM45" s="9">
        <v>11.733333333333334</v>
      </c>
      <c r="AN45" s="9">
        <v>11.633333333333333</v>
      </c>
      <c r="AO45" s="7">
        <v>2.86</v>
      </c>
      <c r="AP45" s="7">
        <v>9</v>
      </c>
      <c r="AQ45" s="7">
        <v>27.38</v>
      </c>
      <c r="AR45" s="7">
        <v>38.299999999999997</v>
      </c>
      <c r="AS45" s="7">
        <v>4829.82</v>
      </c>
      <c r="AT45" s="7">
        <v>11.8</v>
      </c>
      <c r="AU45" s="7">
        <v>15</v>
      </c>
      <c r="AV45" s="7">
        <v>15.3</v>
      </c>
      <c r="AW45" s="7">
        <v>15.5</v>
      </c>
      <c r="AX45" s="7">
        <v>-102.18</v>
      </c>
      <c r="AY45" s="7">
        <v>5.3</v>
      </c>
      <c r="AZ45" s="7">
        <v>6.4</v>
      </c>
      <c r="BA45" s="7">
        <v>11.733333333333301</v>
      </c>
      <c r="BB45" s="7">
        <v>5.7666666666666604</v>
      </c>
      <c r="BC45" s="7">
        <v>12.033333333333299</v>
      </c>
      <c r="BD45" s="7">
        <v>8.4666666666666597</v>
      </c>
      <c r="BE45" s="7">
        <v>7.2333333333333298</v>
      </c>
      <c r="BF45" s="7">
        <v>17.399999999999999</v>
      </c>
      <c r="BG45" s="7">
        <v>14.6</v>
      </c>
      <c r="BH45" s="7">
        <v>2.43333333333333</v>
      </c>
      <c r="BI45" s="7">
        <v>6.9</v>
      </c>
      <c r="BJ45" s="7">
        <v>15.566666666666601</v>
      </c>
      <c r="BK45" s="7">
        <v>8.2494999999999994</v>
      </c>
      <c r="BL45" s="7">
        <v>6.0724999999999998</v>
      </c>
      <c r="BM45" s="7">
        <v>320.34663333333299</v>
      </c>
      <c r="BN45" s="7">
        <v>6.7346936666666597</v>
      </c>
      <c r="BO45" s="7">
        <v>34.389656000000002</v>
      </c>
      <c r="BP45" s="7">
        <v>65.610343999999998</v>
      </c>
      <c r="BQ45" s="7">
        <v>4.7566146666666604</v>
      </c>
      <c r="BR45" s="7">
        <v>2.3838046666666601</v>
      </c>
      <c r="BS45" s="7">
        <v>-0.65414533333333302</v>
      </c>
      <c r="BT45" s="7">
        <v>-0.81627333333333296</v>
      </c>
      <c r="BU45" s="7">
        <v>5.3641076666666603</v>
      </c>
      <c r="BV45" s="7">
        <v>28.033333333333299</v>
      </c>
      <c r="BW45" s="7">
        <v>20</v>
      </c>
      <c r="BX45" s="7">
        <v>23.3666666666666</v>
      </c>
    </row>
    <row r="46" spans="1:76" x14ac:dyDescent="0.3">
      <c r="A46" s="6">
        <v>38230</v>
      </c>
      <c r="B46" s="7">
        <v>15.9</v>
      </c>
      <c r="C46" s="7">
        <v>12.8</v>
      </c>
      <c r="D46" s="7">
        <v>15.7</v>
      </c>
      <c r="E46" s="7">
        <v>18.2</v>
      </c>
      <c r="F46" s="7">
        <v>12.1</v>
      </c>
      <c r="G46" s="7">
        <v>8.1</v>
      </c>
      <c r="H46" s="7">
        <v>6.5</v>
      </c>
      <c r="I46" s="7">
        <v>16.62</v>
      </c>
      <c r="J46" s="7">
        <v>20.46</v>
      </c>
      <c r="K46" s="7">
        <v>32.299999999999997</v>
      </c>
      <c r="L46" s="7">
        <v>14.3</v>
      </c>
      <c r="M46" s="7">
        <v>20.399999999999999</v>
      </c>
      <c r="N46" s="7">
        <v>28.5</v>
      </c>
      <c r="O46" s="7">
        <v>38.9</v>
      </c>
      <c r="P46" s="7">
        <v>16.3</v>
      </c>
      <c r="Q46" s="7">
        <v>41.7</v>
      </c>
      <c r="R46" s="7">
        <v>23.9</v>
      </c>
      <c r="S46" s="7">
        <v>1</v>
      </c>
      <c r="T46" s="7">
        <v>39.799999999999997</v>
      </c>
      <c r="U46" s="7">
        <v>59.2</v>
      </c>
      <c r="V46" s="7">
        <v>30.8</v>
      </c>
      <c r="W46" s="7">
        <v>26.9</v>
      </c>
      <c r="X46" s="7">
        <v>33.9</v>
      </c>
      <c r="Y46" s="7">
        <v>55.29</v>
      </c>
      <c r="Z46" s="7">
        <v>30.9</v>
      </c>
      <c r="AA46" s="7">
        <v>37</v>
      </c>
      <c r="AB46" s="7">
        <v>26.1</v>
      </c>
      <c r="AC46" s="7">
        <v>6</v>
      </c>
      <c r="AD46" s="7">
        <v>22.9</v>
      </c>
      <c r="AE46" s="7">
        <v>104.92</v>
      </c>
      <c r="AF46" s="7">
        <v>31.6</v>
      </c>
      <c r="AG46" s="7">
        <v>13.7</v>
      </c>
      <c r="AH46" s="7">
        <v>24.3</v>
      </c>
      <c r="AI46" s="7">
        <v>11.6</v>
      </c>
      <c r="AJ46" s="7">
        <v>21.5</v>
      </c>
      <c r="AK46" s="7">
        <v>13.1</v>
      </c>
      <c r="AL46" s="7">
        <v>8.33</v>
      </c>
      <c r="AM46" s="9">
        <v>11.566666666666666</v>
      </c>
      <c r="AN46" s="9">
        <v>11.266666666666666</v>
      </c>
      <c r="AO46" s="7">
        <v>8.98</v>
      </c>
      <c r="AP46" s="7">
        <v>9.8000000000000007</v>
      </c>
      <c r="AQ46" s="7">
        <v>60.7</v>
      </c>
      <c r="AR46" s="7">
        <v>38.200000000000003</v>
      </c>
      <c r="AS46" s="7">
        <v>4961.6899999999996</v>
      </c>
      <c r="AT46" s="7">
        <v>10.85</v>
      </c>
      <c r="AU46" s="7">
        <v>15.14</v>
      </c>
      <c r="AV46" s="7">
        <v>13.63</v>
      </c>
      <c r="AW46" s="7">
        <v>14.1</v>
      </c>
      <c r="AX46" s="7">
        <v>-58.8</v>
      </c>
      <c r="AY46" s="7">
        <v>5.3</v>
      </c>
      <c r="AZ46" s="7">
        <v>6.8</v>
      </c>
      <c r="BA46" s="7">
        <v>10.7666666666666</v>
      </c>
      <c r="BB46" s="7">
        <v>6.6333333333333302</v>
      </c>
      <c r="BC46" s="7">
        <v>11.3666666666666</v>
      </c>
      <c r="BD46" s="7">
        <v>9.0333333333333297</v>
      </c>
      <c r="BE46" s="7">
        <v>6.2666666666666604</v>
      </c>
      <c r="BF46" s="7">
        <v>16.600000000000001</v>
      </c>
      <c r="BG46" s="7">
        <v>12.8</v>
      </c>
      <c r="BH46" s="7">
        <v>2.5666666666666602</v>
      </c>
      <c r="BI46" s="7">
        <v>5.7</v>
      </c>
      <c r="BJ46" s="7">
        <v>14.533333333333299</v>
      </c>
      <c r="BK46" s="7">
        <v>8.0673999999999992</v>
      </c>
      <c r="BL46" s="7">
        <v>5.7072000000000003</v>
      </c>
      <c r="BM46" s="7">
        <v>282.21105266666598</v>
      </c>
      <c r="BN46" s="7">
        <v>5.80502933333333</v>
      </c>
      <c r="BO46" s="7">
        <v>52.566074999999998</v>
      </c>
      <c r="BP46" s="7">
        <v>47.433925000000002</v>
      </c>
      <c r="BQ46" s="7">
        <v>3.0915123333333301</v>
      </c>
      <c r="BR46" s="7">
        <v>2.99185833333333</v>
      </c>
      <c r="BS46" s="7">
        <v>-0.732561666666666</v>
      </c>
      <c r="BT46" s="7">
        <v>-0.63546666666666596</v>
      </c>
      <c r="BU46" s="7">
        <v>5.6581573333333299</v>
      </c>
      <c r="BV46" s="7">
        <v>28.1666666666666</v>
      </c>
      <c r="BW46" s="7">
        <v>20.100000000000001</v>
      </c>
      <c r="BX46" s="7">
        <v>23.3333333333333</v>
      </c>
    </row>
    <row r="47" spans="1:76" x14ac:dyDescent="0.3">
      <c r="A47" s="6">
        <v>38260</v>
      </c>
      <c r="B47" s="7">
        <v>16.100000000000001</v>
      </c>
      <c r="C47" s="7">
        <v>13.3</v>
      </c>
      <c r="D47" s="7">
        <v>16.7</v>
      </c>
      <c r="E47" s="7">
        <v>17</v>
      </c>
      <c r="F47" s="7">
        <v>11.8</v>
      </c>
      <c r="G47" s="7">
        <v>11.2</v>
      </c>
      <c r="H47" s="7">
        <v>9</v>
      </c>
      <c r="I47" s="7">
        <v>16.690000000000001</v>
      </c>
      <c r="J47" s="7">
        <v>21.53</v>
      </c>
      <c r="K47" s="7">
        <v>31.8</v>
      </c>
      <c r="L47" s="7">
        <v>12.8</v>
      </c>
      <c r="M47" s="7">
        <v>18.5</v>
      </c>
      <c r="N47" s="7">
        <v>28</v>
      </c>
      <c r="O47" s="7">
        <v>38.700000000000003</v>
      </c>
      <c r="P47" s="7">
        <v>21.4</v>
      </c>
      <c r="Q47" s="7">
        <v>42.4</v>
      </c>
      <c r="R47" s="7">
        <v>22.8</v>
      </c>
      <c r="S47" s="7">
        <v>1.1000000000000001</v>
      </c>
      <c r="T47" s="7">
        <v>39.799999999999997</v>
      </c>
      <c r="U47" s="7">
        <v>59.1</v>
      </c>
      <c r="V47" s="7">
        <v>33</v>
      </c>
      <c r="W47" s="7">
        <v>25.4</v>
      </c>
      <c r="X47" s="7">
        <v>32.1</v>
      </c>
      <c r="Y47" s="7">
        <v>44</v>
      </c>
      <c r="Z47" s="7">
        <v>32</v>
      </c>
      <c r="AA47" s="7">
        <v>35.1</v>
      </c>
      <c r="AB47" s="7">
        <v>26.1</v>
      </c>
      <c r="AC47" s="7">
        <v>3.8</v>
      </c>
      <c r="AD47" s="7">
        <v>19.899999999999999</v>
      </c>
      <c r="AE47" s="7">
        <v>104.95</v>
      </c>
      <c r="AF47" s="7">
        <v>31.4</v>
      </c>
      <c r="AG47" s="7">
        <v>12.2</v>
      </c>
      <c r="AH47" s="7">
        <v>23.3</v>
      </c>
      <c r="AI47" s="7">
        <v>9.5</v>
      </c>
      <c r="AJ47" s="7">
        <v>18.2</v>
      </c>
      <c r="AK47" s="7">
        <v>14</v>
      </c>
      <c r="AL47" s="7">
        <v>9.3000000000000007</v>
      </c>
      <c r="AM47" s="7">
        <v>11.4</v>
      </c>
      <c r="AN47" s="7">
        <v>10.9</v>
      </c>
      <c r="AO47" s="7">
        <v>11.17</v>
      </c>
      <c r="AP47" s="7">
        <v>6.5</v>
      </c>
      <c r="AQ47" s="7">
        <v>1621.38</v>
      </c>
      <c r="AR47" s="7">
        <v>36.700000000000003</v>
      </c>
      <c r="AS47" s="7">
        <v>5145.38</v>
      </c>
      <c r="AT47" s="7">
        <v>12.11</v>
      </c>
      <c r="AU47" s="7">
        <v>13.7</v>
      </c>
      <c r="AV47" s="7">
        <v>13.94</v>
      </c>
      <c r="AW47" s="7">
        <v>13.6</v>
      </c>
      <c r="AX47" s="7">
        <v>-24.64</v>
      </c>
      <c r="AY47" s="7">
        <v>5.2</v>
      </c>
      <c r="AZ47" s="7">
        <v>7.9</v>
      </c>
      <c r="BA47" s="7">
        <v>9.7999999999999901</v>
      </c>
      <c r="BB47" s="7">
        <v>7.5</v>
      </c>
      <c r="BC47" s="7">
        <v>10.7</v>
      </c>
      <c r="BD47" s="7">
        <v>9.6</v>
      </c>
      <c r="BE47" s="7">
        <v>5.2999999999999901</v>
      </c>
      <c r="BF47" s="7">
        <v>15.8</v>
      </c>
      <c r="BG47" s="7">
        <v>11</v>
      </c>
      <c r="BH47" s="7">
        <v>2.69999999999999</v>
      </c>
      <c r="BI47" s="7">
        <v>4.5</v>
      </c>
      <c r="BJ47" s="7">
        <v>13.5</v>
      </c>
      <c r="BK47" s="7">
        <v>7.8853</v>
      </c>
      <c r="BL47" s="7">
        <v>5.3418999999999999</v>
      </c>
      <c r="BM47" s="7">
        <v>244.07547199999999</v>
      </c>
      <c r="BN47" s="7">
        <v>4.8753650000000004</v>
      </c>
      <c r="BO47" s="7">
        <v>70.742493999999994</v>
      </c>
      <c r="BP47" s="7">
        <v>29.257505999999999</v>
      </c>
      <c r="BQ47" s="7">
        <v>1.42641</v>
      </c>
      <c r="BR47" s="7">
        <v>3.5999119999999998</v>
      </c>
      <c r="BS47" s="7">
        <v>-0.81097799999999898</v>
      </c>
      <c r="BT47" s="7">
        <v>-0.45465999999999901</v>
      </c>
      <c r="BU47" s="7">
        <v>5.9522069999999996</v>
      </c>
      <c r="BV47" s="7">
        <v>28.299999999999901</v>
      </c>
      <c r="BW47" s="7">
        <v>20.2</v>
      </c>
      <c r="BX47" s="7">
        <v>23.3</v>
      </c>
    </row>
    <row r="48" spans="1:76" x14ac:dyDescent="0.3">
      <c r="A48" s="6">
        <v>38291</v>
      </c>
      <c r="B48" s="7">
        <v>15.7</v>
      </c>
      <c r="C48" s="7">
        <v>14</v>
      </c>
      <c r="D48" s="7">
        <v>15.9</v>
      </c>
      <c r="E48" s="7">
        <v>16.3</v>
      </c>
      <c r="F48" s="7">
        <v>15.8</v>
      </c>
      <c r="G48" s="7">
        <v>12.4</v>
      </c>
      <c r="H48" s="7">
        <v>13.4</v>
      </c>
      <c r="I48" s="7">
        <v>18.239999999999998</v>
      </c>
      <c r="J48" s="7">
        <v>22.22</v>
      </c>
      <c r="K48" s="7">
        <v>31</v>
      </c>
      <c r="L48" s="7">
        <v>13</v>
      </c>
      <c r="M48" s="7">
        <v>17.100000000000001</v>
      </c>
      <c r="N48" s="7">
        <v>22.4</v>
      </c>
      <c r="O48" s="7">
        <v>35.700000000000003</v>
      </c>
      <c r="P48" s="7">
        <v>23.1</v>
      </c>
      <c r="Q48" s="7">
        <v>41.7</v>
      </c>
      <c r="R48" s="7">
        <v>22.5</v>
      </c>
      <c r="S48" s="7">
        <v>1.1000000000000001</v>
      </c>
      <c r="T48" s="7">
        <v>39.9</v>
      </c>
      <c r="U48" s="7">
        <v>59</v>
      </c>
      <c r="V48" s="7">
        <v>29.5</v>
      </c>
      <c r="W48" s="7">
        <v>27.6</v>
      </c>
      <c r="X48" s="7">
        <v>31.9</v>
      </c>
      <c r="Y48" s="7">
        <v>53.3</v>
      </c>
      <c r="Z48" s="7">
        <v>33.799999999999997</v>
      </c>
      <c r="AA48" s="7">
        <v>34.700000000000003</v>
      </c>
      <c r="AB48" s="7">
        <v>27.1</v>
      </c>
      <c r="AC48" s="7">
        <v>7</v>
      </c>
      <c r="AD48" s="7">
        <v>22.3</v>
      </c>
      <c r="AE48" s="7">
        <v>104.71</v>
      </c>
      <c r="AF48" s="7">
        <v>31.4</v>
      </c>
      <c r="AG48" s="7">
        <v>11.7</v>
      </c>
      <c r="AH48" s="7">
        <v>22.3</v>
      </c>
      <c r="AI48" s="7">
        <v>9.8000000000000007</v>
      </c>
      <c r="AJ48" s="7">
        <v>17.100000000000001</v>
      </c>
      <c r="AK48" s="7">
        <v>14.2</v>
      </c>
      <c r="AL48" s="7">
        <v>10.44</v>
      </c>
      <c r="AM48" s="9">
        <v>11.333333333333332</v>
      </c>
      <c r="AN48" s="9">
        <v>10.7</v>
      </c>
      <c r="AO48" s="7">
        <v>12.29</v>
      </c>
      <c r="AP48" s="7">
        <v>2.1</v>
      </c>
      <c r="AQ48" s="7">
        <v>23.7</v>
      </c>
      <c r="AR48" s="7">
        <v>35.799999999999997</v>
      </c>
      <c r="AS48" s="7">
        <v>5424.43</v>
      </c>
      <c r="AT48" s="7">
        <v>10.01</v>
      </c>
      <c r="AU48" s="7">
        <v>12.57</v>
      </c>
      <c r="AV48" s="7">
        <v>13.45</v>
      </c>
      <c r="AW48" s="7">
        <v>13.3</v>
      </c>
      <c r="AX48" s="7">
        <v>-58.44</v>
      </c>
      <c r="AY48" s="7">
        <v>4.3</v>
      </c>
      <c r="AZ48" s="7">
        <v>8.4</v>
      </c>
      <c r="BA48" s="7">
        <v>9.2666666666666604</v>
      </c>
      <c r="BB48" s="7">
        <v>7.2666666666666604</v>
      </c>
      <c r="BC48" s="7">
        <v>10.633333333333301</v>
      </c>
      <c r="BD48" s="7">
        <v>8.7666666666666604</v>
      </c>
      <c r="BE48" s="7">
        <v>7.5</v>
      </c>
      <c r="BF48" s="7">
        <v>13.9</v>
      </c>
      <c r="BG48" s="7">
        <v>13.2666666666666</v>
      </c>
      <c r="BH48" s="7">
        <v>4.0666666666666602</v>
      </c>
      <c r="BI48" s="7">
        <v>4.2</v>
      </c>
      <c r="BJ48" s="7">
        <v>10.9333333333333</v>
      </c>
      <c r="BK48" s="7">
        <v>7.2940666666666596</v>
      </c>
      <c r="BL48" s="7">
        <v>4.1968666666666596</v>
      </c>
      <c r="BM48" s="7">
        <v>418.52746966666598</v>
      </c>
      <c r="BN48" s="7">
        <v>7.8255460000000001</v>
      </c>
      <c r="BO48" s="7">
        <v>65.628267333333298</v>
      </c>
      <c r="BP48" s="7">
        <v>34.371732666666603</v>
      </c>
      <c r="BQ48" s="7">
        <v>2.9915336666666601</v>
      </c>
      <c r="BR48" s="7">
        <v>4.5180696666666602</v>
      </c>
      <c r="BS48" s="7">
        <v>-0.53942699999999999</v>
      </c>
      <c r="BT48" s="7">
        <v>-0.35553566666666703</v>
      </c>
      <c r="BU48" s="7">
        <v>7.5275993333333302</v>
      </c>
      <c r="BV48" s="7">
        <v>28.066666666666599</v>
      </c>
      <c r="BW48" s="7">
        <v>19.899999999999999</v>
      </c>
      <c r="BX48" s="7">
        <v>23.266666666666602</v>
      </c>
    </row>
    <row r="49" spans="1:76" x14ac:dyDescent="0.3">
      <c r="A49" s="6">
        <v>38321</v>
      </c>
      <c r="B49" s="7">
        <v>14.8</v>
      </c>
      <c r="C49" s="7">
        <v>12.5</v>
      </c>
      <c r="D49" s="7">
        <v>15.8</v>
      </c>
      <c r="E49" s="7">
        <v>15.1</v>
      </c>
      <c r="F49" s="7">
        <v>14.4</v>
      </c>
      <c r="G49" s="7">
        <v>12.1</v>
      </c>
      <c r="H49" s="7">
        <v>9.1999999999999993</v>
      </c>
      <c r="I49" s="7">
        <v>16.78</v>
      </c>
      <c r="J49" s="7">
        <v>23.03</v>
      </c>
      <c r="K49" s="7">
        <v>30.9</v>
      </c>
      <c r="L49" s="7">
        <v>12.8</v>
      </c>
      <c r="M49" s="7">
        <v>17.399999999999999</v>
      </c>
      <c r="N49" s="7">
        <v>24.3</v>
      </c>
      <c r="O49" s="7">
        <v>34.9</v>
      </c>
      <c r="P49" s="7">
        <v>24</v>
      </c>
      <c r="Q49" s="7">
        <v>40.5</v>
      </c>
      <c r="R49" s="7">
        <v>22.2</v>
      </c>
      <c r="S49" s="7">
        <v>1.1000000000000001</v>
      </c>
      <c r="T49" s="7">
        <v>39.9</v>
      </c>
      <c r="U49" s="7">
        <v>59</v>
      </c>
      <c r="V49" s="7">
        <v>29.1</v>
      </c>
      <c r="W49" s="7">
        <v>27.3</v>
      </c>
      <c r="X49" s="7">
        <v>30.2</v>
      </c>
      <c r="Y49" s="7">
        <v>4.8</v>
      </c>
      <c r="Z49" s="7">
        <v>29.7</v>
      </c>
      <c r="AA49" s="7">
        <v>33.200000000000003</v>
      </c>
      <c r="AB49" s="7">
        <v>28.1</v>
      </c>
      <c r="AC49" s="7">
        <v>7.4</v>
      </c>
      <c r="AD49" s="7">
        <v>24.1</v>
      </c>
      <c r="AE49" s="7">
        <v>104.22</v>
      </c>
      <c r="AF49" s="7">
        <v>31.7</v>
      </c>
      <c r="AG49" s="7">
        <v>11.7</v>
      </c>
      <c r="AH49" s="7">
        <v>21.7</v>
      </c>
      <c r="AI49" s="7">
        <v>11.7</v>
      </c>
      <c r="AJ49" s="7">
        <v>17.8</v>
      </c>
      <c r="AK49" s="7">
        <v>13.9</v>
      </c>
      <c r="AL49" s="7">
        <v>11.78</v>
      </c>
      <c r="AM49" s="9">
        <v>11.266666666666666</v>
      </c>
      <c r="AN49" s="9">
        <v>10.5</v>
      </c>
      <c r="AO49" s="7">
        <v>11.28</v>
      </c>
      <c r="AP49" s="7">
        <v>11.8</v>
      </c>
      <c r="AQ49" s="7">
        <v>103.22</v>
      </c>
      <c r="AR49" s="7">
        <v>36.5</v>
      </c>
      <c r="AS49" s="7">
        <v>5738.82</v>
      </c>
      <c r="AT49" s="7">
        <v>9.6</v>
      </c>
      <c r="AU49" s="7">
        <v>13.8</v>
      </c>
      <c r="AV49" s="7">
        <v>14</v>
      </c>
      <c r="AW49" s="7">
        <v>13.5</v>
      </c>
      <c r="AX49" s="7">
        <v>45.85</v>
      </c>
      <c r="AY49" s="7">
        <v>2.8</v>
      </c>
      <c r="AZ49" s="7">
        <v>8.1</v>
      </c>
      <c r="BA49" s="7">
        <v>8.7333333333333307</v>
      </c>
      <c r="BB49" s="7">
        <v>7.0333333333333297</v>
      </c>
      <c r="BC49" s="7">
        <v>10.566666666666601</v>
      </c>
      <c r="BD49" s="7">
        <v>7.93333333333333</v>
      </c>
      <c r="BE49" s="7">
        <v>9.6999999999999993</v>
      </c>
      <c r="BF49" s="7">
        <v>12</v>
      </c>
      <c r="BG49" s="7">
        <v>15.533333333333299</v>
      </c>
      <c r="BH49" s="7">
        <v>5.43333333333333</v>
      </c>
      <c r="BI49" s="7">
        <v>3.9</v>
      </c>
      <c r="BJ49" s="7">
        <v>8.36666666666666</v>
      </c>
      <c r="BK49" s="7">
        <v>6.7028333333333299</v>
      </c>
      <c r="BL49" s="7">
        <v>3.0518333333333301</v>
      </c>
      <c r="BM49" s="7">
        <v>592.97946733333299</v>
      </c>
      <c r="BN49" s="7">
        <v>10.775727</v>
      </c>
      <c r="BO49" s="7">
        <v>60.514040666666602</v>
      </c>
      <c r="BP49" s="7">
        <v>39.485959333333298</v>
      </c>
      <c r="BQ49" s="7">
        <v>4.5566573333333302</v>
      </c>
      <c r="BR49" s="7">
        <v>5.4362273333333304</v>
      </c>
      <c r="BS49" s="7">
        <v>-0.267876</v>
      </c>
      <c r="BT49" s="7">
        <v>-0.25641133333333399</v>
      </c>
      <c r="BU49" s="7">
        <v>9.1029916666666608</v>
      </c>
      <c r="BV49" s="7">
        <v>27.8333333333333</v>
      </c>
      <c r="BW49" s="7">
        <v>19.600000000000001</v>
      </c>
      <c r="BX49" s="7">
        <v>23.233333333333299</v>
      </c>
    </row>
    <row r="50" spans="1:76" x14ac:dyDescent="0.3">
      <c r="A50" s="6">
        <v>38352</v>
      </c>
      <c r="B50" s="7">
        <v>14.4</v>
      </c>
      <c r="C50" s="7">
        <v>12.4</v>
      </c>
      <c r="D50" s="7">
        <v>15.2</v>
      </c>
      <c r="E50" s="7">
        <v>14.8</v>
      </c>
      <c r="F50" s="7">
        <v>11.8</v>
      </c>
      <c r="G50" s="7">
        <v>7.3</v>
      </c>
      <c r="H50" s="7">
        <v>-4.5</v>
      </c>
      <c r="I50" s="7">
        <v>15.62</v>
      </c>
      <c r="J50" s="7">
        <v>24.65</v>
      </c>
      <c r="K50" s="7">
        <v>28.4</v>
      </c>
      <c r="L50" s="7">
        <v>12.9</v>
      </c>
      <c r="M50" s="7">
        <v>13.8</v>
      </c>
      <c r="N50" s="7">
        <v>21.8</v>
      </c>
      <c r="O50" s="7">
        <v>31.5</v>
      </c>
      <c r="P50" s="7">
        <v>20.3</v>
      </c>
      <c r="Q50" s="7">
        <v>38.299999999999997</v>
      </c>
      <c r="R50" s="7">
        <v>21.6</v>
      </c>
      <c r="S50" s="7">
        <v>1.1000000000000001</v>
      </c>
      <c r="T50" s="7">
        <v>38.9</v>
      </c>
      <c r="U50" s="7">
        <v>59.3</v>
      </c>
      <c r="V50" s="7">
        <v>40.4</v>
      </c>
      <c r="W50" s="7">
        <v>24.4</v>
      </c>
      <c r="X50" s="7">
        <v>27</v>
      </c>
      <c r="Y50" s="7">
        <v>2</v>
      </c>
      <c r="Z50" s="7">
        <v>28.3</v>
      </c>
      <c r="AA50" s="7">
        <v>31.4</v>
      </c>
      <c r="AB50" s="7">
        <v>22.8</v>
      </c>
      <c r="AC50" s="7">
        <v>5.4</v>
      </c>
      <c r="AD50" s="7">
        <v>25.2</v>
      </c>
      <c r="AE50" s="7">
        <v>103.65</v>
      </c>
      <c r="AF50" s="7">
        <v>29.9</v>
      </c>
      <c r="AG50" s="7">
        <v>10.4</v>
      </c>
      <c r="AH50" s="7">
        <v>19.2</v>
      </c>
      <c r="AI50" s="7">
        <v>2.1</v>
      </c>
      <c r="AJ50" s="7">
        <v>13.9</v>
      </c>
      <c r="AK50" s="7">
        <v>14.5</v>
      </c>
      <c r="AL50" s="7">
        <v>13.03</v>
      </c>
      <c r="AM50" s="7">
        <v>11.2</v>
      </c>
      <c r="AN50" s="7">
        <v>10.3</v>
      </c>
      <c r="AO50" s="7">
        <v>6.62</v>
      </c>
      <c r="AP50" s="7">
        <v>4.5999999999999996</v>
      </c>
      <c r="AQ50" s="7">
        <v>93.64</v>
      </c>
      <c r="AR50" s="7">
        <v>35.700000000000003</v>
      </c>
      <c r="AS50" s="7">
        <v>6099.32</v>
      </c>
      <c r="AT50" s="7">
        <v>8.6999999999999993</v>
      </c>
      <c r="AU50" s="7">
        <v>13.6</v>
      </c>
      <c r="AV50" s="7">
        <v>14.6</v>
      </c>
      <c r="AW50" s="7">
        <v>14.5</v>
      </c>
      <c r="AX50" s="7">
        <v>119.58</v>
      </c>
      <c r="AY50" s="7">
        <v>2.4</v>
      </c>
      <c r="AZ50" s="7">
        <v>7.1</v>
      </c>
      <c r="BA50" s="7">
        <v>8.1999999999999993</v>
      </c>
      <c r="BB50" s="7">
        <v>6.8</v>
      </c>
      <c r="BC50" s="7">
        <v>10.499999999999901</v>
      </c>
      <c r="BD50" s="7">
        <v>7.1</v>
      </c>
      <c r="BE50" s="7">
        <v>11.9</v>
      </c>
      <c r="BF50" s="7">
        <v>10.1</v>
      </c>
      <c r="BG50" s="7">
        <v>17.8</v>
      </c>
      <c r="BH50" s="7">
        <v>6.8</v>
      </c>
      <c r="BI50" s="7">
        <v>3.6</v>
      </c>
      <c r="BJ50" s="7">
        <v>5.8</v>
      </c>
      <c r="BK50" s="7">
        <v>6.1116000000000001</v>
      </c>
      <c r="BL50" s="7">
        <v>1.9068000000000001</v>
      </c>
      <c r="BM50" s="7">
        <v>767.431465</v>
      </c>
      <c r="BN50" s="7">
        <v>13.725908</v>
      </c>
      <c r="BO50" s="7">
        <v>55.399813999999999</v>
      </c>
      <c r="BP50" s="7">
        <v>44.600186000000001</v>
      </c>
      <c r="BQ50" s="7">
        <v>6.1217810000000004</v>
      </c>
      <c r="BR50" s="7">
        <v>6.3543849999999997</v>
      </c>
      <c r="BS50" s="7">
        <v>3.6749999999999999E-3</v>
      </c>
      <c r="BT50" s="7">
        <v>-0.15728700000000101</v>
      </c>
      <c r="BU50" s="7">
        <v>10.678383999999999</v>
      </c>
      <c r="BV50" s="7">
        <v>27.6</v>
      </c>
      <c r="BW50" s="7">
        <v>19.3</v>
      </c>
      <c r="BX50" s="7">
        <v>23.2</v>
      </c>
    </row>
    <row r="51" spans="1:76" x14ac:dyDescent="0.3">
      <c r="A51" s="6">
        <v>38383</v>
      </c>
      <c r="B51" s="7">
        <v>20.9</v>
      </c>
      <c r="C51" s="7">
        <v>17</v>
      </c>
      <c r="D51" s="7">
        <v>21.2</v>
      </c>
      <c r="E51" s="7">
        <v>21.6</v>
      </c>
      <c r="F51" s="7">
        <v>27.3</v>
      </c>
      <c r="G51" s="7">
        <v>12.9</v>
      </c>
      <c r="H51" s="7">
        <v>-23.7</v>
      </c>
      <c r="I51" s="9">
        <v>16.504999999999999</v>
      </c>
      <c r="J51" s="9">
        <v>23.434999999999999</v>
      </c>
      <c r="K51" s="9">
        <v>25.4</v>
      </c>
      <c r="L51" s="9">
        <v>25</v>
      </c>
      <c r="M51" s="9">
        <v>14.100000000000001</v>
      </c>
      <c r="N51" s="9">
        <v>20.6</v>
      </c>
      <c r="O51" s="9">
        <v>33.65</v>
      </c>
      <c r="P51" s="9">
        <v>45.1</v>
      </c>
      <c r="Q51" s="9">
        <v>33.299999999999997</v>
      </c>
      <c r="R51" s="9">
        <v>21.700000000000003</v>
      </c>
      <c r="S51" s="9">
        <v>0.75</v>
      </c>
      <c r="T51" s="9">
        <v>39.65</v>
      </c>
      <c r="U51" s="9">
        <v>59.25</v>
      </c>
      <c r="V51" s="9">
        <v>5.75</v>
      </c>
      <c r="W51" s="9">
        <v>8.8999999999999986</v>
      </c>
      <c r="X51" s="9">
        <v>24.2</v>
      </c>
      <c r="Y51" s="7">
        <v>10.7</v>
      </c>
      <c r="Z51" s="9">
        <v>29.75</v>
      </c>
      <c r="AA51" s="9">
        <v>25.549999999999997</v>
      </c>
      <c r="AB51" s="9">
        <v>27.6</v>
      </c>
      <c r="AC51" s="9">
        <v>-0.69999999999999973</v>
      </c>
      <c r="AD51" s="9">
        <v>22.049999999999997</v>
      </c>
      <c r="AE51" s="7">
        <v>103.12</v>
      </c>
      <c r="AF51" s="9">
        <v>29.6</v>
      </c>
      <c r="AG51" s="9">
        <v>5.7</v>
      </c>
      <c r="AH51" s="9">
        <v>18.2</v>
      </c>
      <c r="AI51" s="9">
        <v>11.700000000000001</v>
      </c>
      <c r="AJ51" s="9">
        <v>14.55</v>
      </c>
      <c r="AK51" s="7">
        <v>11.5</v>
      </c>
      <c r="AL51" s="7">
        <v>10.51</v>
      </c>
      <c r="AM51" s="9">
        <v>11.233333333333333</v>
      </c>
      <c r="AN51" s="9">
        <v>10.166666666666668</v>
      </c>
      <c r="AO51" s="7">
        <v>20.38</v>
      </c>
      <c r="AP51" s="7">
        <v>20.7</v>
      </c>
      <c r="AQ51" s="7">
        <v>28334.78</v>
      </c>
      <c r="AR51" s="7">
        <v>33</v>
      </c>
      <c r="AS51" s="7">
        <v>6236.46</v>
      </c>
      <c r="AT51" s="7">
        <v>7.75</v>
      </c>
      <c r="AU51" s="7">
        <v>15.32</v>
      </c>
      <c r="AV51" s="7">
        <v>14.13</v>
      </c>
      <c r="AW51" s="7">
        <v>14.2</v>
      </c>
      <c r="AX51" s="7">
        <v>6.85</v>
      </c>
      <c r="AY51" s="7">
        <v>1.9</v>
      </c>
      <c r="AZ51" s="7">
        <v>5.8</v>
      </c>
      <c r="BA51" s="7">
        <v>9.43333333333333</v>
      </c>
      <c r="BB51" s="7">
        <v>6.2</v>
      </c>
      <c r="BC51" s="7">
        <v>10.7</v>
      </c>
      <c r="BD51" s="7">
        <v>8.9666666666666597</v>
      </c>
      <c r="BE51" s="7">
        <v>11.8666666666666</v>
      </c>
      <c r="BF51" s="7">
        <v>11.566666666666601</v>
      </c>
      <c r="BG51" s="7">
        <v>16.733333333333299</v>
      </c>
      <c r="BH51" s="7">
        <v>7.7666666666666604</v>
      </c>
      <c r="BI51" s="7">
        <v>6.5333333333333297</v>
      </c>
      <c r="BJ51" s="7">
        <v>7.5666666666666602</v>
      </c>
      <c r="BK51" s="7">
        <v>4.9204333333333299</v>
      </c>
      <c r="BL51" s="7">
        <v>0.32843333333333302</v>
      </c>
      <c r="BM51" s="7">
        <v>675.30998633333297</v>
      </c>
      <c r="BN51" s="7">
        <v>12.526488000000001</v>
      </c>
      <c r="BO51" s="7">
        <v>53.113070999999998</v>
      </c>
      <c r="BP51" s="7">
        <v>46.886929000000002</v>
      </c>
      <c r="BQ51" s="7">
        <v>5.8184306666666599</v>
      </c>
      <c r="BR51" s="7">
        <v>5.8290136666666603</v>
      </c>
      <c r="BS51" s="7">
        <v>-0.138829333333333</v>
      </c>
      <c r="BT51" s="7">
        <v>-0.28325866666666699</v>
      </c>
      <c r="BU51" s="7">
        <v>9.9086993333333293</v>
      </c>
      <c r="BV51" s="7">
        <v>27.3333333333333</v>
      </c>
      <c r="BW51" s="7">
        <v>18.966666666666601</v>
      </c>
      <c r="BX51" s="7">
        <v>22.6</v>
      </c>
    </row>
    <row r="52" spans="1:76" x14ac:dyDescent="0.3">
      <c r="A52" s="6">
        <v>38411</v>
      </c>
      <c r="B52" s="7">
        <v>7.6</v>
      </c>
      <c r="C52" s="7">
        <v>4</v>
      </c>
      <c r="D52" s="7">
        <v>8.5</v>
      </c>
      <c r="E52" s="7">
        <v>6.7</v>
      </c>
      <c r="F52" s="7">
        <v>-0.6</v>
      </c>
      <c r="G52" s="7">
        <v>-1.9</v>
      </c>
      <c r="H52" s="7">
        <v>11.4</v>
      </c>
      <c r="I52" s="7">
        <v>17.39</v>
      </c>
      <c r="J52" s="7">
        <v>22.22</v>
      </c>
      <c r="K52" s="7">
        <v>22.4</v>
      </c>
      <c r="L52" s="7">
        <v>37.1</v>
      </c>
      <c r="M52" s="7">
        <v>14.4</v>
      </c>
      <c r="N52" s="7">
        <v>19.399999999999999</v>
      </c>
      <c r="O52" s="7">
        <v>35.799999999999997</v>
      </c>
      <c r="P52" s="7">
        <v>69.900000000000006</v>
      </c>
      <c r="Q52" s="7">
        <v>28.3</v>
      </c>
      <c r="R52" s="7">
        <v>21.8</v>
      </c>
      <c r="S52" s="7">
        <v>0.4</v>
      </c>
      <c r="T52" s="7">
        <v>40.4</v>
      </c>
      <c r="U52" s="7">
        <v>59.2</v>
      </c>
      <c r="V52" s="7">
        <v>-28.9</v>
      </c>
      <c r="W52" s="7">
        <v>-6.6</v>
      </c>
      <c r="X52" s="7">
        <v>21.4</v>
      </c>
      <c r="Y52" s="7">
        <v>5.7</v>
      </c>
      <c r="Z52" s="7">
        <v>31.2</v>
      </c>
      <c r="AA52" s="7">
        <v>19.7</v>
      </c>
      <c r="AB52" s="7">
        <v>32.4</v>
      </c>
      <c r="AC52" s="7">
        <v>-6.8</v>
      </c>
      <c r="AD52" s="7">
        <v>18.899999999999999</v>
      </c>
      <c r="AE52" s="7">
        <v>102.71</v>
      </c>
      <c r="AF52" s="7">
        <v>29.3</v>
      </c>
      <c r="AG52" s="7">
        <v>1</v>
      </c>
      <c r="AH52" s="7">
        <v>17.2</v>
      </c>
      <c r="AI52" s="7">
        <v>21.3</v>
      </c>
      <c r="AJ52" s="7">
        <v>15.2</v>
      </c>
      <c r="AK52" s="7">
        <v>15.8</v>
      </c>
      <c r="AL52" s="7">
        <v>13.09</v>
      </c>
      <c r="AM52" s="9">
        <v>11.266666666666666</v>
      </c>
      <c r="AN52" s="9">
        <v>10.033333333333333</v>
      </c>
      <c r="AO52" s="7">
        <v>-25.92</v>
      </c>
      <c r="AP52" s="7">
        <v>1</v>
      </c>
      <c r="AQ52" s="7">
        <v>155.35</v>
      </c>
      <c r="AR52" s="7">
        <v>21.5</v>
      </c>
      <c r="AS52" s="7">
        <v>6426.1</v>
      </c>
      <c r="AT52" s="7">
        <v>14</v>
      </c>
      <c r="AU52" s="7">
        <v>10.6</v>
      </c>
      <c r="AV52" s="7">
        <v>13.9</v>
      </c>
      <c r="AW52" s="7">
        <v>13.4</v>
      </c>
      <c r="AX52" s="7">
        <v>-51.95</v>
      </c>
      <c r="AY52" s="7">
        <v>3.9</v>
      </c>
      <c r="AZ52" s="7">
        <v>5.38</v>
      </c>
      <c r="BA52" s="7">
        <v>10.6666666666666</v>
      </c>
      <c r="BB52" s="7">
        <v>5.6</v>
      </c>
      <c r="BC52" s="7">
        <v>10.9</v>
      </c>
      <c r="BD52" s="7">
        <v>10.8333333333333</v>
      </c>
      <c r="BE52" s="7">
        <v>11.8333333333333</v>
      </c>
      <c r="BF52" s="7">
        <v>13.033333333333299</v>
      </c>
      <c r="BG52" s="7">
        <v>15.6666666666666</v>
      </c>
      <c r="BH52" s="7">
        <v>8.7333333333333307</v>
      </c>
      <c r="BI52" s="7">
        <v>9.4666666666666597</v>
      </c>
      <c r="BJ52" s="7">
        <v>9.3333333333333304</v>
      </c>
      <c r="BK52" s="7">
        <v>3.7292666666666601</v>
      </c>
      <c r="BL52" s="7">
        <v>-1.24993333333333</v>
      </c>
      <c r="BM52" s="7">
        <v>583.18850766666606</v>
      </c>
      <c r="BN52" s="7">
        <v>11.327068000000001</v>
      </c>
      <c r="BO52" s="7">
        <v>50.826327999999997</v>
      </c>
      <c r="BP52" s="7">
        <v>49.173672000000003</v>
      </c>
      <c r="BQ52" s="7">
        <v>5.51508033333333</v>
      </c>
      <c r="BR52" s="7">
        <v>5.3036423333333298</v>
      </c>
      <c r="BS52" s="7">
        <v>-0.28133366666666598</v>
      </c>
      <c r="BT52" s="7">
        <v>-0.40923033333333397</v>
      </c>
      <c r="BU52" s="7">
        <v>9.1390146666666592</v>
      </c>
      <c r="BV52" s="7">
        <v>27.066666666666599</v>
      </c>
      <c r="BW52" s="7">
        <v>18.633333333333301</v>
      </c>
      <c r="BX52" s="7">
        <v>22</v>
      </c>
    </row>
    <row r="53" spans="1:76" x14ac:dyDescent="0.3">
      <c r="A53" s="6">
        <v>38442</v>
      </c>
      <c r="B53" s="7">
        <v>15.1</v>
      </c>
      <c r="C53" s="7">
        <v>11.8</v>
      </c>
      <c r="D53" s="7">
        <v>17.600000000000001</v>
      </c>
      <c r="E53" s="7">
        <v>12.8</v>
      </c>
      <c r="F53" s="7">
        <v>13.4</v>
      </c>
      <c r="G53" s="7">
        <v>5.9</v>
      </c>
      <c r="H53" s="7">
        <v>24.3</v>
      </c>
      <c r="I53" s="7">
        <v>15.27</v>
      </c>
      <c r="J53" s="7">
        <v>20.34</v>
      </c>
      <c r="K53" s="7">
        <v>20.3</v>
      </c>
      <c r="L53" s="7">
        <v>17.8</v>
      </c>
      <c r="M53" s="7">
        <v>13.6</v>
      </c>
      <c r="N53" s="7">
        <v>13.7</v>
      </c>
      <c r="O53" s="7">
        <v>26.7</v>
      </c>
      <c r="P53" s="7">
        <v>39.9</v>
      </c>
      <c r="Q53" s="7">
        <v>27.7</v>
      </c>
      <c r="R53" s="7">
        <v>23.5</v>
      </c>
      <c r="S53" s="7">
        <v>0.6</v>
      </c>
      <c r="T53" s="7">
        <v>41.9</v>
      </c>
      <c r="U53" s="7">
        <v>57.5</v>
      </c>
      <c r="V53" s="7">
        <v>-38.799999999999997</v>
      </c>
      <c r="W53" s="7">
        <v>1.5</v>
      </c>
      <c r="X53" s="7">
        <v>26.7</v>
      </c>
      <c r="Y53" s="7">
        <v>11.4</v>
      </c>
      <c r="Z53" s="7">
        <v>23.8</v>
      </c>
      <c r="AA53" s="7">
        <v>21.7</v>
      </c>
      <c r="AB53" s="7">
        <v>31.5</v>
      </c>
      <c r="AC53" s="7">
        <v>3.9</v>
      </c>
      <c r="AD53" s="7">
        <v>30.1</v>
      </c>
      <c r="AE53" s="7">
        <v>102.43</v>
      </c>
      <c r="AF53" s="7">
        <v>25.5</v>
      </c>
      <c r="AG53" s="7">
        <v>9.3000000000000007</v>
      </c>
      <c r="AH53" s="7">
        <v>19.2</v>
      </c>
      <c r="AI53" s="7">
        <v>13.1</v>
      </c>
      <c r="AJ53" s="7">
        <v>20</v>
      </c>
      <c r="AK53" s="7">
        <v>13.9</v>
      </c>
      <c r="AL53" s="7">
        <v>12.33</v>
      </c>
      <c r="AM53" s="7">
        <v>11.3</v>
      </c>
      <c r="AN53" s="7">
        <v>9.9</v>
      </c>
      <c r="AO53" s="7">
        <v>7.34</v>
      </c>
      <c r="AP53" s="7">
        <v>8.1999999999999993</v>
      </c>
      <c r="AQ53" s="7">
        <v>1161.67</v>
      </c>
      <c r="AR53" s="7">
        <v>23.1</v>
      </c>
      <c r="AS53" s="7">
        <v>6591.44</v>
      </c>
      <c r="AT53" s="7">
        <v>10.1</v>
      </c>
      <c r="AU53" s="7">
        <v>9.9</v>
      </c>
      <c r="AV53" s="7">
        <v>14</v>
      </c>
      <c r="AW53" s="7">
        <v>13</v>
      </c>
      <c r="AX53" s="7">
        <v>-3.19</v>
      </c>
      <c r="AY53" s="7">
        <v>2.7</v>
      </c>
      <c r="AZ53" s="7">
        <v>5.6</v>
      </c>
      <c r="BA53" s="7">
        <v>11.9</v>
      </c>
      <c r="BB53" s="7">
        <v>5</v>
      </c>
      <c r="BC53" s="7">
        <v>11.1</v>
      </c>
      <c r="BD53" s="7">
        <v>12.7</v>
      </c>
      <c r="BE53" s="7">
        <v>11.8</v>
      </c>
      <c r="BF53" s="7">
        <v>14.5</v>
      </c>
      <c r="BG53" s="7">
        <v>14.6</v>
      </c>
      <c r="BH53" s="7">
        <v>9.6999999999999993</v>
      </c>
      <c r="BI53" s="7">
        <v>12.399999999999901</v>
      </c>
      <c r="BJ53" s="7">
        <v>11.1</v>
      </c>
      <c r="BK53" s="7">
        <v>2.5380999999999898</v>
      </c>
      <c r="BL53" s="7">
        <v>-2.8283</v>
      </c>
      <c r="BM53" s="7">
        <v>491.06702899999999</v>
      </c>
      <c r="BN53" s="7">
        <v>10.127648000000001</v>
      </c>
      <c r="BO53" s="7">
        <v>48.539585000000002</v>
      </c>
      <c r="BP53" s="7">
        <v>51.460414999999998</v>
      </c>
      <c r="BQ53" s="7">
        <v>5.2117300000000002</v>
      </c>
      <c r="BR53" s="7">
        <v>4.7782710000000002</v>
      </c>
      <c r="BS53" s="7">
        <v>-0.42383799999999899</v>
      </c>
      <c r="BT53" s="7">
        <v>-0.53520200000000095</v>
      </c>
      <c r="BU53" s="7">
        <v>8.3693299999999997</v>
      </c>
      <c r="BV53" s="7">
        <v>26.799999999999901</v>
      </c>
      <c r="BW53" s="7">
        <v>18.3</v>
      </c>
      <c r="BX53" s="7">
        <v>21.4</v>
      </c>
    </row>
    <row r="54" spans="1:76" x14ac:dyDescent="0.3">
      <c r="A54" s="6">
        <v>38472</v>
      </c>
      <c r="B54" s="7">
        <v>16</v>
      </c>
      <c r="C54" s="7">
        <v>11.9</v>
      </c>
      <c r="D54" s="7">
        <v>17.899999999999999</v>
      </c>
      <c r="E54" s="7">
        <v>15.2</v>
      </c>
      <c r="F54" s="7">
        <v>12.7</v>
      </c>
      <c r="G54" s="7">
        <v>8.3000000000000007</v>
      </c>
      <c r="H54" s="7">
        <v>10.3</v>
      </c>
      <c r="I54" s="7">
        <v>15.44</v>
      </c>
      <c r="J54" s="7">
        <v>19.5</v>
      </c>
      <c r="K54" s="7">
        <v>24.1</v>
      </c>
      <c r="L54" s="7">
        <v>18.3</v>
      </c>
      <c r="M54" s="7">
        <v>15.5</v>
      </c>
      <c r="N54" s="7">
        <v>19.8</v>
      </c>
      <c r="O54" s="7">
        <v>25.7</v>
      </c>
      <c r="P54" s="7">
        <v>32.9</v>
      </c>
      <c r="Q54" s="7">
        <v>30.3</v>
      </c>
      <c r="R54" s="7">
        <v>23.1</v>
      </c>
      <c r="S54" s="7">
        <v>0.8</v>
      </c>
      <c r="T54" s="7">
        <v>42.1</v>
      </c>
      <c r="U54" s="7">
        <v>57.2</v>
      </c>
      <c r="V54" s="7">
        <v>-28.8</v>
      </c>
      <c r="W54" s="7">
        <v>13.5</v>
      </c>
      <c r="X54" s="7">
        <v>26.2</v>
      </c>
      <c r="Y54" s="7">
        <v>-16</v>
      </c>
      <c r="Z54" s="7">
        <v>25</v>
      </c>
      <c r="AA54" s="7">
        <v>24.6</v>
      </c>
      <c r="AB54" s="7">
        <v>35.799999999999997</v>
      </c>
      <c r="AC54" s="7">
        <v>2.4</v>
      </c>
      <c r="AD54" s="7">
        <v>34.299999999999997</v>
      </c>
      <c r="AE54" s="7">
        <v>102.26</v>
      </c>
      <c r="AF54" s="7">
        <v>26.6</v>
      </c>
      <c r="AG54" s="7">
        <v>12.4</v>
      </c>
      <c r="AH54" s="7">
        <v>20</v>
      </c>
      <c r="AI54" s="7">
        <v>13</v>
      </c>
      <c r="AJ54" s="7">
        <v>16.899999999999999</v>
      </c>
      <c r="AK54" s="7">
        <v>12.2</v>
      </c>
      <c r="AL54" s="7">
        <v>11.53</v>
      </c>
      <c r="AM54" s="9">
        <v>11.399999999999999</v>
      </c>
      <c r="AN54" s="9">
        <v>10.233333333333333</v>
      </c>
      <c r="AO54" s="7">
        <v>7.8</v>
      </c>
      <c r="AP54" s="7">
        <v>13</v>
      </c>
      <c r="AQ54" s="7">
        <v>303.58999999999997</v>
      </c>
      <c r="AR54" s="7">
        <v>23.3</v>
      </c>
      <c r="AS54" s="7">
        <v>6707.74</v>
      </c>
      <c r="AT54" s="7">
        <v>9</v>
      </c>
      <c r="AU54" s="7">
        <v>10</v>
      </c>
      <c r="AV54" s="7">
        <v>14.1</v>
      </c>
      <c r="AW54" s="7">
        <v>12.5</v>
      </c>
      <c r="AX54" s="7">
        <v>-28.82</v>
      </c>
      <c r="AY54" s="7">
        <v>1.8</v>
      </c>
      <c r="AZ54" s="7">
        <v>5.78</v>
      </c>
      <c r="BA54" s="7">
        <v>11.7666666666666</v>
      </c>
      <c r="BB54" s="7">
        <v>5.0666666666666602</v>
      </c>
      <c r="BC54" s="7">
        <v>11.233333333333301</v>
      </c>
      <c r="BD54" s="7">
        <v>13.566666666666601</v>
      </c>
      <c r="BE54" s="7">
        <v>12.4</v>
      </c>
      <c r="BF54" s="7">
        <v>14.633333333333301</v>
      </c>
      <c r="BG54" s="7">
        <v>14.6</v>
      </c>
      <c r="BH54" s="7">
        <v>10.633333333333301</v>
      </c>
      <c r="BI54" s="7">
        <v>12.9333333333333</v>
      </c>
      <c r="BJ54" s="7">
        <v>10.033333333333299</v>
      </c>
      <c r="BK54" s="7">
        <v>2.5003000000000002</v>
      </c>
      <c r="BL54" s="7">
        <v>-2.6920000000000002</v>
      </c>
      <c r="BM54" s="7">
        <v>535.711097</v>
      </c>
      <c r="BN54" s="7">
        <v>10.605034666666601</v>
      </c>
      <c r="BO54" s="7">
        <v>48.051576333333301</v>
      </c>
      <c r="BP54" s="7">
        <v>51.948423666666599</v>
      </c>
      <c r="BQ54" s="7">
        <v>5.513808</v>
      </c>
      <c r="BR54" s="7">
        <v>4.9998013333333304</v>
      </c>
      <c r="BS54" s="7">
        <v>-0.30748500000000001</v>
      </c>
      <c r="BT54" s="7">
        <v>-0.76866833333333295</v>
      </c>
      <c r="BU54" s="7">
        <v>8.9692480000000003</v>
      </c>
      <c r="BV54" s="7">
        <v>26.8666666666666</v>
      </c>
      <c r="BW54" s="7">
        <v>18.3</v>
      </c>
      <c r="BX54" s="7">
        <v>21.8333333333333</v>
      </c>
    </row>
    <row r="55" spans="1:76" x14ac:dyDescent="0.3">
      <c r="A55" s="6">
        <v>38503</v>
      </c>
      <c r="B55" s="7">
        <v>16.600000000000001</v>
      </c>
      <c r="C55" s="7">
        <v>11.3</v>
      </c>
      <c r="D55" s="7">
        <v>19.2</v>
      </c>
      <c r="E55" s="7">
        <v>14.7</v>
      </c>
      <c r="F55" s="7">
        <v>13.5</v>
      </c>
      <c r="G55" s="7">
        <v>8.6999999999999993</v>
      </c>
      <c r="H55" s="7">
        <v>15</v>
      </c>
      <c r="I55" s="7">
        <v>15.49</v>
      </c>
      <c r="J55" s="7">
        <v>19.36</v>
      </c>
      <c r="K55" s="7">
        <v>25.4</v>
      </c>
      <c r="L55" s="7">
        <v>27.8</v>
      </c>
      <c r="M55" s="7">
        <v>13.7</v>
      </c>
      <c r="N55" s="7">
        <v>29.5</v>
      </c>
      <c r="O55" s="7">
        <v>24.9</v>
      </c>
      <c r="P55" s="7">
        <v>27.5</v>
      </c>
      <c r="Q55" s="7">
        <v>32.1</v>
      </c>
      <c r="R55" s="7">
        <v>22.6</v>
      </c>
      <c r="S55" s="7">
        <v>0.8</v>
      </c>
      <c r="T55" s="7">
        <v>41.9</v>
      </c>
      <c r="U55" s="7">
        <v>57.3</v>
      </c>
      <c r="V55" s="7">
        <v>-19.8</v>
      </c>
      <c r="W55" s="7">
        <v>24.9</v>
      </c>
      <c r="X55" s="7">
        <v>28.7</v>
      </c>
      <c r="Y55" s="7">
        <v>-10.3</v>
      </c>
      <c r="Z55" s="7">
        <v>20.6</v>
      </c>
      <c r="AA55" s="7">
        <v>25.5</v>
      </c>
      <c r="AB55" s="7">
        <v>36.799999999999997</v>
      </c>
      <c r="AC55" s="7">
        <v>3.7</v>
      </c>
      <c r="AD55" s="7">
        <v>33.6</v>
      </c>
      <c r="AE55" s="7">
        <v>102.17</v>
      </c>
      <c r="AF55" s="7">
        <v>25.5</v>
      </c>
      <c r="AG55" s="7">
        <v>11.4</v>
      </c>
      <c r="AH55" s="7">
        <v>18.8</v>
      </c>
      <c r="AI55" s="7">
        <v>13.8</v>
      </c>
      <c r="AJ55" s="7">
        <v>14.2</v>
      </c>
      <c r="AK55" s="7">
        <v>12.8</v>
      </c>
      <c r="AL55" s="7">
        <v>12.13</v>
      </c>
      <c r="AM55" s="9">
        <v>11.5</v>
      </c>
      <c r="AN55" s="9">
        <v>10.566666666666666</v>
      </c>
      <c r="AO55" s="7">
        <v>17.7</v>
      </c>
      <c r="AP55" s="7">
        <v>15.4</v>
      </c>
      <c r="AQ55" s="7">
        <v>327.19</v>
      </c>
      <c r="AR55" s="7">
        <v>23.2</v>
      </c>
      <c r="AS55" s="7">
        <v>6910.12</v>
      </c>
      <c r="AT55" s="7">
        <v>9.3000000000000007</v>
      </c>
      <c r="AU55" s="7">
        <v>10.4</v>
      </c>
      <c r="AV55" s="7">
        <v>14.6</v>
      </c>
      <c r="AW55" s="7">
        <v>12.4</v>
      </c>
      <c r="AX55" s="7">
        <v>-4.7699999999999996</v>
      </c>
      <c r="AY55" s="7">
        <v>1.8</v>
      </c>
      <c r="AZ55" s="7">
        <v>5.9</v>
      </c>
      <c r="BA55" s="7">
        <v>11.633333333333301</v>
      </c>
      <c r="BB55" s="7">
        <v>5.1333333333333302</v>
      </c>
      <c r="BC55" s="7">
        <v>11.3666666666666</v>
      </c>
      <c r="BD55" s="7">
        <v>14.4333333333333</v>
      </c>
      <c r="BE55" s="7">
        <v>13</v>
      </c>
      <c r="BF55" s="7">
        <v>14.7666666666666</v>
      </c>
      <c r="BG55" s="7">
        <v>14.6</v>
      </c>
      <c r="BH55" s="7">
        <v>11.566666666666601</v>
      </c>
      <c r="BI55" s="7">
        <v>13.466666666666599</v>
      </c>
      <c r="BJ55" s="7">
        <v>8.9666666666666597</v>
      </c>
      <c r="BK55" s="7">
        <v>2.4624999999999999</v>
      </c>
      <c r="BL55" s="7">
        <v>-2.5556999999999999</v>
      </c>
      <c r="BM55" s="7">
        <v>580.35516500000006</v>
      </c>
      <c r="BN55" s="7">
        <v>11.082421333333301</v>
      </c>
      <c r="BO55" s="7">
        <v>47.5635676666666</v>
      </c>
      <c r="BP55" s="7">
        <v>52.4364323333333</v>
      </c>
      <c r="BQ55" s="7">
        <v>5.8158859999999999</v>
      </c>
      <c r="BR55" s="7">
        <v>5.2213316666666598</v>
      </c>
      <c r="BS55" s="7">
        <v>-0.191132</v>
      </c>
      <c r="BT55" s="7">
        <v>-1.00213466666666</v>
      </c>
      <c r="BU55" s="7">
        <v>9.5691659999999992</v>
      </c>
      <c r="BV55" s="7">
        <v>26.933333333333302</v>
      </c>
      <c r="BW55" s="7">
        <v>18.3</v>
      </c>
      <c r="BX55" s="7">
        <v>22.266666666666602</v>
      </c>
    </row>
    <row r="56" spans="1:76" x14ac:dyDescent="0.3">
      <c r="A56" s="6">
        <v>38533</v>
      </c>
      <c r="B56" s="7">
        <v>16.8</v>
      </c>
      <c r="C56" s="7">
        <v>10.199999999999999</v>
      </c>
      <c r="D56" s="7">
        <v>19.399999999999999</v>
      </c>
      <c r="E56" s="7">
        <v>15.4</v>
      </c>
      <c r="F56" s="7">
        <v>13.6</v>
      </c>
      <c r="G56" s="7">
        <v>5.4</v>
      </c>
      <c r="H56" s="7">
        <v>1.4</v>
      </c>
      <c r="I56" s="7">
        <v>15.33</v>
      </c>
      <c r="J56" s="7">
        <v>19.47</v>
      </c>
      <c r="K56" s="7">
        <v>26.5</v>
      </c>
      <c r="L56" s="7">
        <v>27</v>
      </c>
      <c r="M56" s="7">
        <v>11.8</v>
      </c>
      <c r="N56" s="7">
        <v>22.3</v>
      </c>
      <c r="O56" s="7">
        <v>22.6</v>
      </c>
      <c r="P56" s="7">
        <v>20.8</v>
      </c>
      <c r="Q56" s="7">
        <v>35.299999999999997</v>
      </c>
      <c r="R56" s="7">
        <v>21.6</v>
      </c>
      <c r="S56" s="7">
        <v>0.9</v>
      </c>
      <c r="T56" s="7">
        <v>42.7</v>
      </c>
      <c r="U56" s="7">
        <v>56.4</v>
      </c>
      <c r="V56" s="7">
        <v>-11.7</v>
      </c>
      <c r="W56" s="7">
        <v>24.3</v>
      </c>
      <c r="X56" s="7">
        <v>28.4</v>
      </c>
      <c r="Y56" s="7">
        <v>-10.9</v>
      </c>
      <c r="Z56" s="7">
        <v>19.100000000000001</v>
      </c>
      <c r="AA56" s="7">
        <v>23.8</v>
      </c>
      <c r="AB56" s="7">
        <v>35.1</v>
      </c>
      <c r="AC56" s="7">
        <v>3.9</v>
      </c>
      <c r="AD56" s="7">
        <v>31.3</v>
      </c>
      <c r="AE56" s="7">
        <v>102.08</v>
      </c>
      <c r="AF56" s="7">
        <v>23.3</v>
      </c>
      <c r="AG56" s="7">
        <v>10.9</v>
      </c>
      <c r="AH56" s="7">
        <v>18.8</v>
      </c>
      <c r="AI56" s="7">
        <v>16.3</v>
      </c>
      <c r="AJ56" s="7">
        <v>14.4</v>
      </c>
      <c r="AK56" s="7">
        <v>12.9</v>
      </c>
      <c r="AL56" s="7">
        <v>12.34</v>
      </c>
      <c r="AM56" s="7">
        <v>11.6</v>
      </c>
      <c r="AN56" s="7">
        <v>10.9</v>
      </c>
      <c r="AO56" s="7">
        <v>36.03</v>
      </c>
      <c r="AP56" s="7">
        <v>20.3</v>
      </c>
      <c r="AQ56" s="7">
        <v>425.12</v>
      </c>
      <c r="AR56" s="7">
        <v>23.2</v>
      </c>
      <c r="AS56" s="7">
        <v>7109.73</v>
      </c>
      <c r="AT56" s="7">
        <v>9.6300000000000008</v>
      </c>
      <c r="AU56" s="7">
        <v>11.25</v>
      </c>
      <c r="AV56" s="7">
        <v>15.67</v>
      </c>
      <c r="AW56" s="7">
        <v>13.3</v>
      </c>
      <c r="AX56" s="7">
        <v>64.88</v>
      </c>
      <c r="AY56" s="7">
        <v>1.6</v>
      </c>
      <c r="AZ56" s="7">
        <v>5.2</v>
      </c>
      <c r="BA56" s="7">
        <v>11.5</v>
      </c>
      <c r="BB56" s="7">
        <v>5.2</v>
      </c>
      <c r="BC56" s="7">
        <v>11.499999999999901</v>
      </c>
      <c r="BD56" s="7">
        <v>15.3</v>
      </c>
      <c r="BE56" s="7">
        <v>13.6</v>
      </c>
      <c r="BF56" s="7">
        <v>14.899999999999901</v>
      </c>
      <c r="BG56" s="7">
        <v>14.6</v>
      </c>
      <c r="BH56" s="7">
        <v>12.499999999999901</v>
      </c>
      <c r="BI56" s="7">
        <v>14</v>
      </c>
      <c r="BJ56" s="7">
        <v>7.8999999999999897</v>
      </c>
      <c r="BK56" s="7">
        <v>2.4247000000000001</v>
      </c>
      <c r="BL56" s="7">
        <v>-2.4194</v>
      </c>
      <c r="BM56" s="7">
        <v>624.999233</v>
      </c>
      <c r="BN56" s="7">
        <v>11.559808</v>
      </c>
      <c r="BO56" s="7">
        <v>47.075558999999998</v>
      </c>
      <c r="BP56" s="7">
        <v>52.924441000000002</v>
      </c>
      <c r="BQ56" s="7">
        <v>6.1179639999999997</v>
      </c>
      <c r="BR56" s="7">
        <v>5.4428619999999901</v>
      </c>
      <c r="BS56" s="7">
        <v>-7.4778999999999998E-2</v>
      </c>
      <c r="BT56" s="7">
        <v>-1.23560099999999</v>
      </c>
      <c r="BU56" s="7">
        <v>10.169084</v>
      </c>
      <c r="BV56" s="7">
        <v>27</v>
      </c>
      <c r="BW56" s="7">
        <v>18.3</v>
      </c>
      <c r="BX56" s="7">
        <v>22.7</v>
      </c>
    </row>
    <row r="57" spans="1:76" x14ac:dyDescent="0.3">
      <c r="A57" s="6">
        <v>38564</v>
      </c>
      <c r="B57" s="7">
        <v>16.100000000000001</v>
      </c>
      <c r="C57" s="7">
        <v>11.3</v>
      </c>
      <c r="D57" s="7">
        <v>18</v>
      </c>
      <c r="E57" s="7">
        <v>16.5</v>
      </c>
      <c r="F57" s="7">
        <v>14.9</v>
      </c>
      <c r="G57" s="7">
        <v>6.3</v>
      </c>
      <c r="H57" s="7">
        <v>-0.9</v>
      </c>
      <c r="I57" s="7">
        <v>16.22</v>
      </c>
      <c r="J57" s="7">
        <v>19.09</v>
      </c>
      <c r="K57" s="7">
        <v>27.6</v>
      </c>
      <c r="L57" s="7">
        <v>24.7</v>
      </c>
      <c r="M57" s="7">
        <v>14.8</v>
      </c>
      <c r="N57" s="7">
        <v>24.2</v>
      </c>
      <c r="O57" s="7">
        <v>22.4</v>
      </c>
      <c r="P57" s="7">
        <v>17.7</v>
      </c>
      <c r="Q57" s="7">
        <v>35.4</v>
      </c>
      <c r="R57" s="7">
        <v>21.9</v>
      </c>
      <c r="S57" s="7">
        <v>0.9</v>
      </c>
      <c r="T57" s="7">
        <v>42.5</v>
      </c>
      <c r="U57" s="7">
        <v>56.6</v>
      </c>
      <c r="V57" s="7">
        <v>-7.5</v>
      </c>
      <c r="W57" s="7">
        <v>28.4</v>
      </c>
      <c r="X57" s="7">
        <v>26.1</v>
      </c>
      <c r="Y57" s="7">
        <v>-4.9000000000000004</v>
      </c>
      <c r="Z57" s="7">
        <v>19.2</v>
      </c>
      <c r="AA57" s="7">
        <v>26.2</v>
      </c>
      <c r="AB57" s="7">
        <v>28.8</v>
      </c>
      <c r="AC57" s="7">
        <v>3.9</v>
      </c>
      <c r="AD57" s="7">
        <v>28.5</v>
      </c>
      <c r="AE57" s="7">
        <v>101.97</v>
      </c>
      <c r="AF57" s="7">
        <v>23.5</v>
      </c>
      <c r="AG57" s="7">
        <v>13.3</v>
      </c>
      <c r="AH57" s="7">
        <v>19.8</v>
      </c>
      <c r="AI57" s="7">
        <v>24</v>
      </c>
      <c r="AJ57" s="7">
        <v>23.3</v>
      </c>
      <c r="AK57" s="7">
        <v>12.7</v>
      </c>
      <c r="AL57" s="7">
        <v>11.81</v>
      </c>
      <c r="AM57" s="9">
        <v>11.633333333333333</v>
      </c>
      <c r="AN57" s="9">
        <v>10.833333333333332</v>
      </c>
      <c r="AO57" s="7">
        <v>25.22</v>
      </c>
      <c r="AP57" s="7">
        <v>18.2</v>
      </c>
      <c r="AQ57" s="7">
        <v>418.69</v>
      </c>
      <c r="AR57" s="7">
        <v>22.8</v>
      </c>
      <c r="AS57" s="7">
        <v>7327.33</v>
      </c>
      <c r="AT57" s="7">
        <v>9.1</v>
      </c>
      <c r="AU57" s="7">
        <v>11</v>
      </c>
      <c r="AV57" s="7">
        <v>16.3</v>
      </c>
      <c r="AW57" s="7">
        <v>13.1</v>
      </c>
      <c r="AX57" s="7">
        <v>1589.47</v>
      </c>
      <c r="AY57" s="7">
        <v>1.8</v>
      </c>
      <c r="AZ57" s="7">
        <v>5.2</v>
      </c>
      <c r="BA57" s="7">
        <v>11.8</v>
      </c>
      <c r="BB57" s="7">
        <v>5.1666666666666599</v>
      </c>
      <c r="BC57" s="7">
        <v>11.3666666666666</v>
      </c>
      <c r="BD57" s="7">
        <v>14.233333333333301</v>
      </c>
      <c r="BE57" s="7">
        <v>13.3666666666666</v>
      </c>
      <c r="BF57" s="7">
        <v>14.066666666666601</v>
      </c>
      <c r="BG57" s="7">
        <v>13.4333333333333</v>
      </c>
      <c r="BH57" s="7">
        <v>13.7666666666666</v>
      </c>
      <c r="BI57" s="7">
        <v>13.2</v>
      </c>
      <c r="BJ57" s="7">
        <v>9.0666666666666593</v>
      </c>
      <c r="BK57" s="7">
        <v>2.4193333333333298</v>
      </c>
      <c r="BL57" s="7">
        <v>-2.1538333333333299</v>
      </c>
      <c r="BM57" s="7">
        <v>642.66122499999994</v>
      </c>
      <c r="BN57" s="7">
        <v>11.5748763333333</v>
      </c>
      <c r="BO57" s="7">
        <v>47.851160666666601</v>
      </c>
      <c r="BP57" s="7">
        <v>52.148839333333299</v>
      </c>
      <c r="BQ57" s="7">
        <v>6.0359299999999996</v>
      </c>
      <c r="BR57" s="7">
        <v>5.6880373333333303</v>
      </c>
      <c r="BS57" s="7">
        <v>-0.221353666666667</v>
      </c>
      <c r="BT57" s="7">
        <v>-1.18348233333333</v>
      </c>
      <c r="BU57" s="7">
        <v>10.100232</v>
      </c>
      <c r="BV57" s="7">
        <v>27.033333333333299</v>
      </c>
      <c r="BW57" s="7">
        <v>18.233333333333299</v>
      </c>
      <c r="BX57" s="7">
        <v>23.133333333333301</v>
      </c>
    </row>
    <row r="58" spans="1:76" x14ac:dyDescent="0.3">
      <c r="A58" s="6">
        <v>38595</v>
      </c>
      <c r="B58" s="7">
        <v>16</v>
      </c>
      <c r="C58" s="7">
        <v>11.1</v>
      </c>
      <c r="D58" s="7">
        <v>17.3</v>
      </c>
      <c r="E58" s="7">
        <v>16.3</v>
      </c>
      <c r="F58" s="7">
        <v>12</v>
      </c>
      <c r="G58" s="7">
        <v>2.2999999999999998</v>
      </c>
      <c r="H58" s="7">
        <v>1.4</v>
      </c>
      <c r="I58" s="7">
        <v>15.96</v>
      </c>
      <c r="J58" s="7">
        <v>18.940000000000001</v>
      </c>
      <c r="K58" s="7">
        <v>27.4</v>
      </c>
      <c r="L58" s="7">
        <v>26.7</v>
      </c>
      <c r="M58" s="7">
        <v>15</v>
      </c>
      <c r="N58" s="7">
        <v>25.1</v>
      </c>
      <c r="O58" s="7">
        <v>19</v>
      </c>
      <c r="P58" s="7">
        <v>20</v>
      </c>
      <c r="Q58" s="7">
        <v>35.200000000000003</v>
      </c>
      <c r="R58" s="7">
        <v>22.3</v>
      </c>
      <c r="S58" s="7">
        <v>1</v>
      </c>
      <c r="T58" s="7">
        <v>42.1</v>
      </c>
      <c r="U58" s="7">
        <v>56.9</v>
      </c>
      <c r="V58" s="7">
        <v>-11.3</v>
      </c>
      <c r="W58" s="7">
        <v>28.4</v>
      </c>
      <c r="X58" s="7">
        <v>29.7</v>
      </c>
      <c r="Y58" s="7">
        <v>-0.3</v>
      </c>
      <c r="Z58" s="7">
        <v>19.3</v>
      </c>
      <c r="AA58" s="7">
        <v>23.4</v>
      </c>
      <c r="AB58" s="7">
        <v>25.7</v>
      </c>
      <c r="AC58" s="7">
        <v>2.7</v>
      </c>
      <c r="AD58" s="7">
        <v>25.2</v>
      </c>
      <c r="AE58" s="7">
        <v>101.76</v>
      </c>
      <c r="AF58" s="7">
        <v>22.8</v>
      </c>
      <c r="AG58" s="7">
        <v>13</v>
      </c>
      <c r="AH58" s="7">
        <v>18.899999999999999</v>
      </c>
      <c r="AI58" s="7">
        <v>24.7</v>
      </c>
      <c r="AJ58" s="7">
        <v>24.8</v>
      </c>
      <c r="AK58" s="7">
        <v>12.5</v>
      </c>
      <c r="AL58" s="7">
        <v>12.16</v>
      </c>
      <c r="AM58" s="9">
        <v>11.666666666666664</v>
      </c>
      <c r="AN58" s="9">
        <v>10.766666666666666</v>
      </c>
      <c r="AO58" s="7">
        <v>9.5399999999999991</v>
      </c>
      <c r="AP58" s="7">
        <v>18.5</v>
      </c>
      <c r="AQ58" s="7">
        <v>135.91999999999999</v>
      </c>
      <c r="AR58" s="7">
        <v>23.5</v>
      </c>
      <c r="AS58" s="7">
        <v>7532.09</v>
      </c>
      <c r="AT58" s="7">
        <v>9.39</v>
      </c>
      <c r="AU58" s="7">
        <v>11.5</v>
      </c>
      <c r="AV58" s="7">
        <v>17.34</v>
      </c>
      <c r="AW58" s="7">
        <v>13.4</v>
      </c>
      <c r="AX58" s="7">
        <v>63.96</v>
      </c>
      <c r="AY58" s="7">
        <v>1.3</v>
      </c>
      <c r="AZ58" s="7">
        <v>5.3</v>
      </c>
      <c r="BA58" s="7">
        <v>12.1</v>
      </c>
      <c r="BB58" s="7">
        <v>5.1333333333333302</v>
      </c>
      <c r="BC58" s="7">
        <v>11.233333333333301</v>
      </c>
      <c r="BD58" s="7">
        <v>13.1666666666666</v>
      </c>
      <c r="BE58" s="7">
        <v>13.133333333333301</v>
      </c>
      <c r="BF58" s="7">
        <v>13.233333333333301</v>
      </c>
      <c r="BG58" s="7">
        <v>12.2666666666666</v>
      </c>
      <c r="BH58" s="7">
        <v>15.033333333333299</v>
      </c>
      <c r="BI58" s="7">
        <v>12.4</v>
      </c>
      <c r="BJ58" s="7">
        <v>10.233333333333301</v>
      </c>
      <c r="BK58" s="7">
        <v>2.4139666666666599</v>
      </c>
      <c r="BL58" s="7">
        <v>-1.8882666666666601</v>
      </c>
      <c r="BM58" s="7">
        <v>660.323217</v>
      </c>
      <c r="BN58" s="7">
        <v>11.5899446666666</v>
      </c>
      <c r="BO58" s="7">
        <v>48.626762333333303</v>
      </c>
      <c r="BP58" s="7">
        <v>51.373237666666597</v>
      </c>
      <c r="BQ58" s="7">
        <v>5.9538960000000003</v>
      </c>
      <c r="BR58" s="7">
        <v>5.9332126666666598</v>
      </c>
      <c r="BS58" s="7">
        <v>-0.36792833333333402</v>
      </c>
      <c r="BT58" s="7">
        <v>-1.13136366666666</v>
      </c>
      <c r="BU58" s="7">
        <v>10.03138</v>
      </c>
      <c r="BV58" s="7">
        <v>27.066666666666599</v>
      </c>
      <c r="BW58" s="7">
        <v>18.1666666666666</v>
      </c>
      <c r="BX58" s="7">
        <v>23.566666666666599</v>
      </c>
    </row>
    <row r="59" spans="1:76" x14ac:dyDescent="0.3">
      <c r="A59" s="6">
        <v>38625</v>
      </c>
      <c r="B59" s="7">
        <v>16.5</v>
      </c>
      <c r="C59" s="7">
        <v>11.3</v>
      </c>
      <c r="D59" s="7">
        <v>17.8</v>
      </c>
      <c r="E59" s="7">
        <v>17.3</v>
      </c>
      <c r="F59" s="7">
        <v>12.7</v>
      </c>
      <c r="G59" s="7">
        <v>1.9</v>
      </c>
      <c r="H59" s="7">
        <v>4.0999999999999996</v>
      </c>
      <c r="I59" s="7">
        <v>16.149999999999999</v>
      </c>
      <c r="J59" s="7">
        <v>18.78</v>
      </c>
      <c r="K59" s="7">
        <v>27.2</v>
      </c>
      <c r="L59" s="7">
        <v>21.1</v>
      </c>
      <c r="M59" s="7">
        <v>15.2</v>
      </c>
      <c r="N59" s="7">
        <v>26.9</v>
      </c>
      <c r="O59" s="7">
        <v>17.899999999999999</v>
      </c>
      <c r="P59" s="7">
        <v>18.7</v>
      </c>
      <c r="Q59" s="7">
        <v>35.5</v>
      </c>
      <c r="R59" s="7">
        <v>22.7</v>
      </c>
      <c r="S59" s="7">
        <v>1</v>
      </c>
      <c r="T59" s="7">
        <v>42.1</v>
      </c>
      <c r="U59" s="7">
        <v>56.9</v>
      </c>
      <c r="V59" s="7">
        <v>-7.6</v>
      </c>
      <c r="W59" s="7">
        <v>27.9</v>
      </c>
      <c r="X59" s="7">
        <v>27.9</v>
      </c>
      <c r="Y59" s="7">
        <v>5</v>
      </c>
      <c r="Z59" s="7">
        <v>19.600000000000001</v>
      </c>
      <c r="AA59" s="7">
        <v>23.9</v>
      </c>
      <c r="AB59" s="7">
        <v>25.1</v>
      </c>
      <c r="AC59" s="7">
        <v>3.1</v>
      </c>
      <c r="AD59" s="7">
        <v>23.6</v>
      </c>
      <c r="AE59" s="7">
        <v>101.42</v>
      </c>
      <c r="AF59" s="7">
        <v>21.6</v>
      </c>
      <c r="AG59" s="7">
        <v>13.2</v>
      </c>
      <c r="AH59" s="7">
        <v>18.7</v>
      </c>
      <c r="AI59" s="7">
        <v>19.899999999999999</v>
      </c>
      <c r="AJ59" s="7">
        <v>23.1</v>
      </c>
      <c r="AK59" s="7">
        <v>12.7</v>
      </c>
      <c r="AL59" s="7">
        <v>12.7</v>
      </c>
      <c r="AM59" s="7">
        <v>11.7</v>
      </c>
      <c r="AN59" s="7">
        <v>10.7</v>
      </c>
      <c r="AO59" s="7">
        <v>12.95</v>
      </c>
      <c r="AP59" s="7">
        <v>21</v>
      </c>
      <c r="AQ59" s="7">
        <v>51.64</v>
      </c>
      <c r="AR59" s="7">
        <v>23.7</v>
      </c>
      <c r="AS59" s="7">
        <v>7690.04</v>
      </c>
      <c r="AT59" s="7">
        <v>8.52</v>
      </c>
      <c r="AU59" s="7">
        <v>11.64</v>
      </c>
      <c r="AV59" s="7">
        <v>17.920000000000002</v>
      </c>
      <c r="AW59" s="7">
        <v>13.8</v>
      </c>
      <c r="AX59" s="7">
        <v>38.01</v>
      </c>
      <c r="AY59" s="7">
        <v>0.9</v>
      </c>
      <c r="AZ59" s="7">
        <v>4.5</v>
      </c>
      <c r="BA59" s="7">
        <v>12.4</v>
      </c>
      <c r="BB59" s="7">
        <v>5.0999999999999996</v>
      </c>
      <c r="BC59" s="7">
        <v>11.1</v>
      </c>
      <c r="BD59" s="7">
        <v>12.1</v>
      </c>
      <c r="BE59" s="7">
        <v>12.9</v>
      </c>
      <c r="BF59" s="7">
        <v>12.4</v>
      </c>
      <c r="BG59" s="7">
        <v>11.1</v>
      </c>
      <c r="BH59" s="7">
        <v>16.3</v>
      </c>
      <c r="BI59" s="7">
        <v>11.6</v>
      </c>
      <c r="BJ59" s="7">
        <v>11.4</v>
      </c>
      <c r="BK59" s="7">
        <v>2.4085999999999901</v>
      </c>
      <c r="BL59" s="7">
        <v>-1.62269999999999</v>
      </c>
      <c r="BM59" s="7">
        <v>677.98520900000005</v>
      </c>
      <c r="BN59" s="7">
        <v>11.6050129999999</v>
      </c>
      <c r="BO59" s="7">
        <v>49.402363999999999</v>
      </c>
      <c r="BP59" s="7">
        <v>50.597636000000001</v>
      </c>
      <c r="BQ59" s="7">
        <v>5.8718620000000001</v>
      </c>
      <c r="BR59" s="7">
        <v>6.1783879999999902</v>
      </c>
      <c r="BS59" s="7">
        <v>-0.51450300000000104</v>
      </c>
      <c r="BT59" s="7">
        <v>-1.07924499999999</v>
      </c>
      <c r="BU59" s="7">
        <v>9.9625280000000007</v>
      </c>
      <c r="BV59" s="7">
        <v>27.099999999999898</v>
      </c>
      <c r="BW59" s="7">
        <v>18.100000000000001</v>
      </c>
      <c r="BX59" s="7">
        <v>24</v>
      </c>
    </row>
    <row r="60" spans="1:76" x14ac:dyDescent="0.3">
      <c r="A60" s="6">
        <v>38656</v>
      </c>
      <c r="B60" s="7">
        <v>16.100000000000001</v>
      </c>
      <c r="C60" s="7">
        <v>8.9</v>
      </c>
      <c r="D60" s="7">
        <v>16.5</v>
      </c>
      <c r="E60" s="7">
        <v>18.2</v>
      </c>
      <c r="F60" s="7">
        <v>9.4</v>
      </c>
      <c r="G60" s="7">
        <v>3.6</v>
      </c>
      <c r="H60" s="7">
        <v>17.899999999999999</v>
      </c>
      <c r="I60" s="7">
        <v>15.48</v>
      </c>
      <c r="J60" s="7">
        <v>19.32</v>
      </c>
      <c r="K60" s="7">
        <v>27.5</v>
      </c>
      <c r="L60" s="7">
        <v>22.3</v>
      </c>
      <c r="M60" s="7">
        <v>17</v>
      </c>
      <c r="N60" s="7">
        <v>30</v>
      </c>
      <c r="O60" s="7">
        <v>16.8</v>
      </c>
      <c r="P60" s="7">
        <v>20.7</v>
      </c>
      <c r="Q60" s="7">
        <v>35.9</v>
      </c>
      <c r="R60" s="7">
        <v>22.3</v>
      </c>
      <c r="S60" s="7">
        <v>1</v>
      </c>
      <c r="T60" s="7">
        <v>42.3</v>
      </c>
      <c r="U60" s="7">
        <v>56.7</v>
      </c>
      <c r="V60" s="7">
        <v>1.3</v>
      </c>
      <c r="W60" s="7">
        <v>28.5</v>
      </c>
      <c r="X60" s="7">
        <v>27.8</v>
      </c>
      <c r="Y60" s="7">
        <v>-2.2000000000000002</v>
      </c>
      <c r="Z60" s="7">
        <v>18.100000000000001</v>
      </c>
      <c r="AA60" s="7">
        <v>22.7</v>
      </c>
      <c r="AB60" s="7">
        <v>20.6</v>
      </c>
      <c r="AC60" s="7">
        <v>1.6</v>
      </c>
      <c r="AD60" s="7">
        <v>21.1</v>
      </c>
      <c r="AE60" s="7">
        <v>101.02</v>
      </c>
      <c r="AF60" s="7">
        <v>21.4</v>
      </c>
      <c r="AG60" s="7">
        <v>12.5</v>
      </c>
      <c r="AH60" s="7">
        <v>18.5</v>
      </c>
      <c r="AI60" s="7">
        <v>19.600000000000001</v>
      </c>
      <c r="AJ60" s="7">
        <v>22.5</v>
      </c>
      <c r="AK60" s="7">
        <v>12.8</v>
      </c>
      <c r="AL60" s="7">
        <v>12.35</v>
      </c>
      <c r="AM60" s="9">
        <v>11.599999999999998</v>
      </c>
      <c r="AN60" s="9">
        <v>10.666666666666666</v>
      </c>
      <c r="AO60" s="7">
        <v>11.66</v>
      </c>
      <c r="AP60" s="7">
        <v>26.7</v>
      </c>
      <c r="AQ60" s="7">
        <v>69.41</v>
      </c>
      <c r="AR60" s="7">
        <v>24</v>
      </c>
      <c r="AS60" s="7">
        <v>7849.02</v>
      </c>
      <c r="AT60" s="7">
        <v>9.0399999999999991</v>
      </c>
      <c r="AU60" s="7">
        <v>12.08</v>
      </c>
      <c r="AV60" s="7">
        <v>17.989999999999998</v>
      </c>
      <c r="AW60" s="7">
        <v>13.8</v>
      </c>
      <c r="AX60" s="7">
        <v>3.13</v>
      </c>
      <c r="AY60" s="7">
        <v>1.2</v>
      </c>
      <c r="AZ60" s="7">
        <v>4</v>
      </c>
      <c r="BA60" s="7">
        <v>12.7666666666666</v>
      </c>
      <c r="BB60" s="7">
        <v>5.2333333333333298</v>
      </c>
      <c r="BC60" s="7">
        <v>11.633333333333301</v>
      </c>
      <c r="BD60" s="7">
        <v>15.133333333333301</v>
      </c>
      <c r="BE60" s="7">
        <v>13.1666666666666</v>
      </c>
      <c r="BF60" s="7">
        <v>9.5</v>
      </c>
      <c r="BG60" s="7">
        <v>10.3666666666666</v>
      </c>
      <c r="BH60" s="7">
        <v>16.899999999999999</v>
      </c>
      <c r="BI60" s="7">
        <v>11.3333333333333</v>
      </c>
      <c r="BJ60" s="7">
        <v>13.6</v>
      </c>
      <c r="BK60" s="7">
        <v>9.1182666666666599</v>
      </c>
      <c r="BL60" s="7">
        <v>-1.9134</v>
      </c>
      <c r="BM60" s="7">
        <v>613.06478733333302</v>
      </c>
      <c r="BN60" s="7">
        <v>10.171526666666599</v>
      </c>
      <c r="BO60" s="7">
        <v>64.408269666666598</v>
      </c>
      <c r="BP60" s="7">
        <v>35.591730333333302</v>
      </c>
      <c r="BQ60" s="7">
        <v>4.0504373333333303</v>
      </c>
      <c r="BR60" s="7">
        <v>6.2068413333333297</v>
      </c>
      <c r="BS60" s="7">
        <v>-0.34485300000000002</v>
      </c>
      <c r="BT60" s="7">
        <v>-0.82293099999999997</v>
      </c>
      <c r="BU60" s="7">
        <v>10.118081</v>
      </c>
      <c r="BV60" s="7">
        <v>27.233333333333299</v>
      </c>
      <c r="BW60" s="7">
        <v>18.1666666666666</v>
      </c>
      <c r="BX60" s="7">
        <v>24.066666666666599</v>
      </c>
    </row>
    <row r="61" spans="1:76" x14ac:dyDescent="0.3">
      <c r="A61" s="6">
        <v>38686</v>
      </c>
      <c r="B61" s="7">
        <v>16.600000000000001</v>
      </c>
      <c r="C61" s="7">
        <v>9.6</v>
      </c>
      <c r="D61" s="7">
        <v>17.5</v>
      </c>
      <c r="E61" s="7">
        <v>17.899999999999999</v>
      </c>
      <c r="F61" s="7">
        <v>10.9</v>
      </c>
      <c r="G61" s="7">
        <v>6.9</v>
      </c>
      <c r="H61" s="7">
        <v>13.8</v>
      </c>
      <c r="I61" s="7">
        <v>16.329999999999998</v>
      </c>
      <c r="J61" s="7">
        <v>17.8</v>
      </c>
      <c r="K61" s="7">
        <v>28.2</v>
      </c>
      <c r="L61" s="7">
        <v>20.8</v>
      </c>
      <c r="M61" s="7">
        <v>17.899999999999999</v>
      </c>
      <c r="N61" s="7">
        <v>27.5</v>
      </c>
      <c r="O61" s="7">
        <v>17.3</v>
      </c>
      <c r="P61" s="7">
        <v>24.1</v>
      </c>
      <c r="Q61" s="7">
        <v>36.4</v>
      </c>
      <c r="R61" s="7">
        <v>22.1</v>
      </c>
      <c r="S61" s="7">
        <v>1</v>
      </c>
      <c r="T61" s="7">
        <v>42.4</v>
      </c>
      <c r="U61" s="7">
        <v>56.5</v>
      </c>
      <c r="V61" s="7">
        <v>4.5</v>
      </c>
      <c r="W61" s="7">
        <v>28.1</v>
      </c>
      <c r="X61" s="7">
        <v>28.2</v>
      </c>
      <c r="Y61" s="7">
        <v>0.5</v>
      </c>
      <c r="Z61" s="7">
        <v>21.4</v>
      </c>
      <c r="AA61" s="7">
        <v>22</v>
      </c>
      <c r="AB61" s="7">
        <v>22.6</v>
      </c>
      <c r="AC61" s="7">
        <v>4</v>
      </c>
      <c r="AD61" s="7">
        <v>18.8</v>
      </c>
      <c r="AE61" s="7">
        <v>100.69</v>
      </c>
      <c r="AF61" s="7">
        <v>22.2</v>
      </c>
      <c r="AG61" s="7">
        <v>12.3</v>
      </c>
      <c r="AH61" s="7">
        <v>18.5</v>
      </c>
      <c r="AI61" s="7">
        <v>18.600000000000001</v>
      </c>
      <c r="AJ61" s="7">
        <v>20.8</v>
      </c>
      <c r="AK61" s="7">
        <v>12.4</v>
      </c>
      <c r="AL61" s="7">
        <v>11.73</v>
      </c>
      <c r="AM61" s="9">
        <v>11.5</v>
      </c>
      <c r="AN61" s="9">
        <v>10.633333333333333</v>
      </c>
      <c r="AO61" s="7">
        <v>21.7</v>
      </c>
      <c r="AP61" s="7">
        <v>28.8</v>
      </c>
      <c r="AQ61" s="7">
        <v>6.43</v>
      </c>
      <c r="AR61" s="7">
        <v>23.5</v>
      </c>
      <c r="AS61" s="7">
        <v>7942.23</v>
      </c>
      <c r="AT61" s="7">
        <v>10.9</v>
      </c>
      <c r="AU61" s="7">
        <v>12.7</v>
      </c>
      <c r="AV61" s="7">
        <v>18.3</v>
      </c>
      <c r="AW61" s="7">
        <v>14.1</v>
      </c>
      <c r="AX61" s="7">
        <v>50.57</v>
      </c>
      <c r="AY61" s="7">
        <v>1.3</v>
      </c>
      <c r="AZ61" s="7">
        <v>3.2</v>
      </c>
      <c r="BA61" s="7">
        <v>13.133333333333301</v>
      </c>
      <c r="BB61" s="7">
        <v>5.36666666666666</v>
      </c>
      <c r="BC61" s="7">
        <v>12.1666666666666</v>
      </c>
      <c r="BD61" s="7">
        <v>18.1666666666666</v>
      </c>
      <c r="BE61" s="7">
        <v>13.4333333333333</v>
      </c>
      <c r="BF61" s="7">
        <v>6.6</v>
      </c>
      <c r="BG61" s="7">
        <v>9.6333333333333293</v>
      </c>
      <c r="BH61" s="7">
        <v>17.5</v>
      </c>
      <c r="BI61" s="7">
        <v>11.066666666666601</v>
      </c>
      <c r="BJ61" s="7">
        <v>15.8</v>
      </c>
      <c r="BK61" s="7">
        <v>15.8279333333333</v>
      </c>
      <c r="BL61" s="7">
        <v>-2.2040999999999999</v>
      </c>
      <c r="BM61" s="7">
        <v>548.14436566666598</v>
      </c>
      <c r="BN61" s="7">
        <v>8.7380403333333305</v>
      </c>
      <c r="BO61" s="7">
        <v>79.414175333333304</v>
      </c>
      <c r="BP61" s="7">
        <v>20.5858246666666</v>
      </c>
      <c r="BQ61" s="7">
        <v>2.2290126666666601</v>
      </c>
      <c r="BR61" s="7">
        <v>6.2352946666666602</v>
      </c>
      <c r="BS61" s="7">
        <v>-0.175203</v>
      </c>
      <c r="BT61" s="7">
        <v>-0.56661700000000004</v>
      </c>
      <c r="BU61" s="7">
        <v>10.273633999999999</v>
      </c>
      <c r="BV61" s="7">
        <v>27.3666666666666</v>
      </c>
      <c r="BW61" s="7">
        <v>18.233333333333299</v>
      </c>
      <c r="BX61" s="7">
        <v>24.133333333333301</v>
      </c>
    </row>
    <row r="62" spans="1:76" x14ac:dyDescent="0.3">
      <c r="A62" s="6">
        <v>38717</v>
      </c>
      <c r="B62" s="7">
        <v>16.5</v>
      </c>
      <c r="C62" s="7">
        <v>10.3</v>
      </c>
      <c r="D62" s="7">
        <v>16.8</v>
      </c>
      <c r="E62" s="7">
        <v>16.8</v>
      </c>
      <c r="F62" s="7">
        <v>14.7</v>
      </c>
      <c r="G62" s="7">
        <v>9.8000000000000007</v>
      </c>
      <c r="H62" s="7">
        <v>2.2999999999999998</v>
      </c>
      <c r="I62" s="7">
        <v>19.23</v>
      </c>
      <c r="J62" s="7">
        <v>17.940000000000001</v>
      </c>
      <c r="K62" s="7">
        <v>28.2</v>
      </c>
      <c r="L62" s="7">
        <v>24</v>
      </c>
      <c r="M62" s="7">
        <v>18.2</v>
      </c>
      <c r="N62" s="7">
        <v>25.2</v>
      </c>
      <c r="O62" s="7">
        <v>18.600000000000001</v>
      </c>
      <c r="P62" s="7">
        <v>27.5</v>
      </c>
      <c r="Q62" s="7">
        <v>38.4</v>
      </c>
      <c r="R62" s="7">
        <v>20</v>
      </c>
      <c r="S62" s="7">
        <v>1.1000000000000001</v>
      </c>
      <c r="T62" s="7">
        <v>42.1</v>
      </c>
      <c r="U62" s="7">
        <v>56.8</v>
      </c>
      <c r="V62" s="7">
        <v>57.7</v>
      </c>
      <c r="W62" s="7">
        <v>32.4</v>
      </c>
      <c r="X62" s="7">
        <v>29</v>
      </c>
      <c r="Y62" s="7">
        <v>11.1</v>
      </c>
      <c r="Z62" s="7">
        <v>13.4</v>
      </c>
      <c r="AA62" s="7">
        <v>18.3</v>
      </c>
      <c r="AB62" s="7">
        <v>15.4</v>
      </c>
      <c r="AC62" s="7">
        <v>-4</v>
      </c>
      <c r="AD62" s="7">
        <v>12.8</v>
      </c>
      <c r="AE62" s="7">
        <v>100.608</v>
      </c>
      <c r="AF62" s="7">
        <v>24.6</v>
      </c>
      <c r="AG62" s="7">
        <v>10.6</v>
      </c>
      <c r="AH62" s="7">
        <v>17.100000000000001</v>
      </c>
      <c r="AI62" s="7">
        <v>14.9</v>
      </c>
      <c r="AJ62" s="7">
        <v>15.7</v>
      </c>
      <c r="AK62" s="7">
        <v>12.5</v>
      </c>
      <c r="AL62" s="7">
        <v>11.5</v>
      </c>
      <c r="AM62" s="7">
        <v>11.4</v>
      </c>
      <c r="AN62" s="7">
        <v>10.6</v>
      </c>
      <c r="AO62" s="7">
        <v>27.58</v>
      </c>
      <c r="AP62" s="7">
        <v>44.8</v>
      </c>
      <c r="AQ62" s="7">
        <v>-0.6</v>
      </c>
      <c r="AR62" s="7">
        <v>23.2</v>
      </c>
      <c r="AS62" s="7">
        <v>8188.72</v>
      </c>
      <c r="AT62" s="7">
        <v>11.94</v>
      </c>
      <c r="AU62" s="7">
        <v>11.78</v>
      </c>
      <c r="AV62" s="7">
        <v>17.57</v>
      </c>
      <c r="AW62" s="7">
        <v>12.98</v>
      </c>
      <c r="AX62" s="7">
        <v>-53.03</v>
      </c>
      <c r="AY62" s="7">
        <v>1.6</v>
      </c>
      <c r="AZ62" s="7">
        <v>3.2</v>
      </c>
      <c r="BA62" s="7">
        <v>13.5</v>
      </c>
      <c r="BB62" s="7">
        <v>5.4999999999999902</v>
      </c>
      <c r="BC62" s="7">
        <v>12.7</v>
      </c>
      <c r="BD62" s="7">
        <v>21.2</v>
      </c>
      <c r="BE62" s="7">
        <v>13.7</v>
      </c>
      <c r="BF62" s="7">
        <v>3.7</v>
      </c>
      <c r="BG62" s="7">
        <v>8.9</v>
      </c>
      <c r="BH62" s="7">
        <v>18.100000000000001</v>
      </c>
      <c r="BI62" s="7">
        <v>10.799999999999899</v>
      </c>
      <c r="BJ62" s="7">
        <v>18</v>
      </c>
      <c r="BK62" s="7">
        <v>22.537600000000001</v>
      </c>
      <c r="BL62" s="7">
        <v>-2.4948000000000001</v>
      </c>
      <c r="BM62" s="7">
        <v>483.22394400000002</v>
      </c>
      <c r="BN62" s="7">
        <v>7.3045540000000004</v>
      </c>
      <c r="BO62" s="7">
        <v>94.420080999999996</v>
      </c>
      <c r="BP62" s="7">
        <v>5.5799189999999896</v>
      </c>
      <c r="BQ62" s="7">
        <v>0.40758799999999901</v>
      </c>
      <c r="BR62" s="7">
        <v>6.2637479999999899</v>
      </c>
      <c r="BS62" s="7">
        <v>-5.5529999999999998E-3</v>
      </c>
      <c r="BT62" s="7">
        <v>-0.310303</v>
      </c>
      <c r="BU62" s="7">
        <v>10.429187000000001</v>
      </c>
      <c r="BV62" s="7">
        <v>27.5</v>
      </c>
      <c r="BW62" s="7">
        <v>18.3</v>
      </c>
      <c r="BX62" s="7">
        <v>24.2</v>
      </c>
    </row>
    <row r="63" spans="1:76" x14ac:dyDescent="0.3">
      <c r="A63" s="6">
        <v>38748</v>
      </c>
      <c r="B63" s="7">
        <v>12.6</v>
      </c>
      <c r="C63" s="7">
        <v>6.7</v>
      </c>
      <c r="D63" s="7">
        <v>13.4</v>
      </c>
      <c r="E63" s="7">
        <v>13.6</v>
      </c>
      <c r="F63" s="7">
        <v>5.3</v>
      </c>
      <c r="G63" s="7">
        <v>-2.7</v>
      </c>
      <c r="H63" s="7">
        <v>5.3</v>
      </c>
      <c r="I63" s="9">
        <v>18.91</v>
      </c>
      <c r="J63" s="9">
        <v>17.664999999999999</v>
      </c>
      <c r="K63" s="9">
        <v>28.95</v>
      </c>
      <c r="L63" s="9">
        <v>19</v>
      </c>
      <c r="M63" s="9">
        <v>25.049999999999997</v>
      </c>
      <c r="N63" s="9">
        <v>29.85</v>
      </c>
      <c r="O63" s="9">
        <v>13.25</v>
      </c>
      <c r="P63" s="9">
        <v>31</v>
      </c>
      <c r="Q63" s="9">
        <v>33.6</v>
      </c>
      <c r="R63" s="9">
        <v>22.5</v>
      </c>
      <c r="S63" s="9">
        <v>0.8</v>
      </c>
      <c r="T63" s="9">
        <v>41.8</v>
      </c>
      <c r="U63" s="9">
        <v>57.45</v>
      </c>
      <c r="V63" s="9">
        <v>43.85</v>
      </c>
      <c r="W63" s="9">
        <v>32.9</v>
      </c>
      <c r="X63" s="9">
        <v>34.4</v>
      </c>
      <c r="Y63" s="7">
        <v>11</v>
      </c>
      <c r="Z63" s="9">
        <v>10</v>
      </c>
      <c r="AA63" s="9">
        <v>21.9</v>
      </c>
      <c r="AB63" s="9">
        <v>11.95</v>
      </c>
      <c r="AC63" s="9">
        <v>-4.55</v>
      </c>
      <c r="AD63" s="9">
        <v>14.75</v>
      </c>
      <c r="AE63" s="7">
        <v>100.76</v>
      </c>
      <c r="AF63" s="9">
        <v>22.15</v>
      </c>
      <c r="AG63" s="9">
        <v>19.45</v>
      </c>
      <c r="AH63" s="9">
        <v>21.4</v>
      </c>
      <c r="AI63" s="9">
        <v>29.599999999999998</v>
      </c>
      <c r="AJ63" s="9">
        <v>10.7</v>
      </c>
      <c r="AK63" s="7">
        <v>15.5</v>
      </c>
      <c r="AL63" s="7">
        <v>14.36</v>
      </c>
      <c r="AM63" s="9">
        <v>11.633333333333333</v>
      </c>
      <c r="AN63" s="9">
        <v>10.766666666666666</v>
      </c>
      <c r="AO63" s="7">
        <v>44.81</v>
      </c>
      <c r="AP63" s="7">
        <v>27.5</v>
      </c>
      <c r="AQ63" s="7">
        <v>46.17</v>
      </c>
      <c r="AR63" s="7">
        <v>26.8</v>
      </c>
      <c r="AS63" s="7">
        <v>8451.7999999999993</v>
      </c>
      <c r="AT63" s="7">
        <v>22.05</v>
      </c>
      <c r="AU63" s="7">
        <v>10.63</v>
      </c>
      <c r="AV63" s="7">
        <v>19.21</v>
      </c>
      <c r="AW63" s="7">
        <v>13.8</v>
      </c>
      <c r="AX63" s="7">
        <v>101.42</v>
      </c>
      <c r="AY63" s="7">
        <v>1.9</v>
      </c>
      <c r="AZ63" s="7">
        <v>3.05</v>
      </c>
      <c r="BA63" s="7">
        <v>13.3666666666666</v>
      </c>
      <c r="BB63" s="7">
        <v>5.2333333333333298</v>
      </c>
      <c r="BC63" s="7">
        <v>12.6666666666666</v>
      </c>
      <c r="BD63" s="7">
        <v>20.399999999999999</v>
      </c>
      <c r="BE63" s="7">
        <v>15.3666666666666</v>
      </c>
      <c r="BF63" s="7">
        <v>5.6666666666666599</v>
      </c>
      <c r="BG63" s="7">
        <v>9.1333333333333293</v>
      </c>
      <c r="BH63" s="7">
        <v>19.633333333333301</v>
      </c>
      <c r="BI63" s="7">
        <v>12.3</v>
      </c>
      <c r="BJ63" s="7">
        <v>15.2666666666666</v>
      </c>
      <c r="BK63" s="7">
        <v>25.036066666666599</v>
      </c>
      <c r="BL63" s="7">
        <v>-1.3859999999999999</v>
      </c>
      <c r="BM63" s="7">
        <v>530.72926633333304</v>
      </c>
      <c r="BN63" s="7">
        <v>8.4663936666666597</v>
      </c>
      <c r="BO63" s="7">
        <v>81.035855333333302</v>
      </c>
      <c r="BP63" s="7">
        <v>18.964144666666598</v>
      </c>
      <c r="BQ63" s="7">
        <v>1.9165856666666601</v>
      </c>
      <c r="BR63" s="7">
        <v>5.9826953333333304</v>
      </c>
      <c r="BS63" s="7">
        <v>-0.20823800000000001</v>
      </c>
      <c r="BT63" s="7">
        <v>-0.226945333333333</v>
      </c>
      <c r="BU63" s="7">
        <v>10.1431576666666</v>
      </c>
      <c r="BV63" s="7">
        <v>27.266666666666602</v>
      </c>
      <c r="BW63" s="7">
        <v>18</v>
      </c>
      <c r="BX63" s="7">
        <v>24.466666666666601</v>
      </c>
    </row>
    <row r="64" spans="1:76" x14ac:dyDescent="0.3">
      <c r="A64" s="6">
        <v>38776</v>
      </c>
      <c r="B64" s="7">
        <v>20.100000000000001</v>
      </c>
      <c r="C64" s="7">
        <v>12.4</v>
      </c>
      <c r="D64" s="7">
        <v>20.2</v>
      </c>
      <c r="E64" s="7">
        <v>24.9</v>
      </c>
      <c r="F64" s="7">
        <v>18.3</v>
      </c>
      <c r="G64" s="7">
        <v>2.2999999999999998</v>
      </c>
      <c r="H64" s="7">
        <v>2.6</v>
      </c>
      <c r="I64" s="7">
        <v>18.59</v>
      </c>
      <c r="J64" s="7">
        <v>17.39</v>
      </c>
      <c r="K64" s="7">
        <v>29.7</v>
      </c>
      <c r="L64" s="7">
        <v>14</v>
      </c>
      <c r="M64" s="7">
        <v>31.9</v>
      </c>
      <c r="N64" s="7">
        <v>34.5</v>
      </c>
      <c r="O64" s="7">
        <v>7.9</v>
      </c>
      <c r="P64" s="7">
        <v>34.5</v>
      </c>
      <c r="Q64" s="7">
        <v>28.8</v>
      </c>
      <c r="R64" s="7">
        <v>25</v>
      </c>
      <c r="S64" s="7">
        <v>0.5</v>
      </c>
      <c r="T64" s="7">
        <v>41.5</v>
      </c>
      <c r="U64" s="7">
        <v>58.1</v>
      </c>
      <c r="V64" s="7">
        <v>30</v>
      </c>
      <c r="W64" s="7">
        <v>33.4</v>
      </c>
      <c r="X64" s="7">
        <v>39.799999999999997</v>
      </c>
      <c r="Y64" s="7">
        <v>4.4000000000000004</v>
      </c>
      <c r="Z64" s="7">
        <v>6.6</v>
      </c>
      <c r="AA64" s="7">
        <v>25.5</v>
      </c>
      <c r="AB64" s="7">
        <v>8.5</v>
      </c>
      <c r="AC64" s="7">
        <v>-5.0999999999999996</v>
      </c>
      <c r="AD64" s="7">
        <v>16.7</v>
      </c>
      <c r="AE64" s="7">
        <v>101.05</v>
      </c>
      <c r="AF64" s="7">
        <v>19.7</v>
      </c>
      <c r="AG64" s="7">
        <v>28.3</v>
      </c>
      <c r="AH64" s="7">
        <v>25.7</v>
      </c>
      <c r="AI64" s="7">
        <v>44.3</v>
      </c>
      <c r="AJ64" s="7">
        <v>5.7</v>
      </c>
      <c r="AK64" s="7">
        <v>9.4</v>
      </c>
      <c r="AL64" s="7">
        <v>8.9600000000000009</v>
      </c>
      <c r="AM64" s="9">
        <v>11.866666666666667</v>
      </c>
      <c r="AN64" s="9">
        <v>10.933333333333334</v>
      </c>
      <c r="AO64" s="7">
        <v>50.65</v>
      </c>
      <c r="AP64" s="7">
        <v>31</v>
      </c>
      <c r="AQ64" s="7">
        <v>-44.37</v>
      </c>
      <c r="AR64" s="7">
        <v>26.3</v>
      </c>
      <c r="AS64" s="7">
        <v>8536.7199999999993</v>
      </c>
      <c r="AT64" s="7">
        <v>8</v>
      </c>
      <c r="AU64" s="7">
        <v>12.4</v>
      </c>
      <c r="AV64" s="7">
        <v>18.8</v>
      </c>
      <c r="AW64" s="7">
        <v>14.1</v>
      </c>
      <c r="AX64" s="7">
        <v>55.47</v>
      </c>
      <c r="AY64" s="7">
        <v>0.9</v>
      </c>
      <c r="AZ64" s="7">
        <v>3.01</v>
      </c>
      <c r="BA64" s="7">
        <v>13.233333333333301</v>
      </c>
      <c r="BB64" s="7">
        <v>4.9666666666666597</v>
      </c>
      <c r="BC64" s="7">
        <v>12.633333333333301</v>
      </c>
      <c r="BD64" s="7">
        <v>19.600000000000001</v>
      </c>
      <c r="BE64" s="7">
        <v>17.033333333333299</v>
      </c>
      <c r="BF64" s="7">
        <v>7.6333333333333302</v>
      </c>
      <c r="BG64" s="7">
        <v>9.36666666666666</v>
      </c>
      <c r="BH64" s="7">
        <v>21.1666666666666</v>
      </c>
      <c r="BI64" s="7">
        <v>13.8</v>
      </c>
      <c r="BJ64" s="7">
        <v>12.533333333333299</v>
      </c>
      <c r="BK64" s="7">
        <v>27.5345333333333</v>
      </c>
      <c r="BL64" s="7">
        <v>-0.2772</v>
      </c>
      <c r="BM64" s="7">
        <v>578.23458866666601</v>
      </c>
      <c r="BN64" s="7">
        <v>9.6282333333333305</v>
      </c>
      <c r="BO64" s="7">
        <v>67.651629666666594</v>
      </c>
      <c r="BP64" s="7">
        <v>32.3483703333333</v>
      </c>
      <c r="BQ64" s="7">
        <v>3.4255833333333299</v>
      </c>
      <c r="BR64" s="7">
        <v>5.7016426666666602</v>
      </c>
      <c r="BS64" s="7">
        <v>-0.41092299999999998</v>
      </c>
      <c r="BT64" s="7">
        <v>-0.143587666666666</v>
      </c>
      <c r="BU64" s="7">
        <v>9.8571283333333302</v>
      </c>
      <c r="BV64" s="7">
        <v>27.033333333333299</v>
      </c>
      <c r="BW64" s="7">
        <v>17.7</v>
      </c>
      <c r="BX64" s="7">
        <v>24.733333333333299</v>
      </c>
    </row>
    <row r="65" spans="1:76" x14ac:dyDescent="0.3">
      <c r="A65" s="6">
        <v>38807</v>
      </c>
      <c r="B65" s="7">
        <v>17.8</v>
      </c>
      <c r="C65" s="7">
        <v>9</v>
      </c>
      <c r="D65" s="7">
        <v>18.100000000000001</v>
      </c>
      <c r="E65" s="7">
        <v>20.399999999999999</v>
      </c>
      <c r="F65" s="7">
        <v>11.1</v>
      </c>
      <c r="G65" s="7">
        <v>6.4</v>
      </c>
      <c r="H65" s="7">
        <v>7</v>
      </c>
      <c r="I65" s="7">
        <v>20.71</v>
      </c>
      <c r="J65" s="7">
        <v>17.71</v>
      </c>
      <c r="K65" s="7">
        <v>35.6</v>
      </c>
      <c r="L65" s="7">
        <v>42</v>
      </c>
      <c r="M65" s="7">
        <v>33.200000000000003</v>
      </c>
      <c r="N65" s="7">
        <v>28.7</v>
      </c>
      <c r="O65" s="7">
        <v>17.600000000000001</v>
      </c>
      <c r="P65" s="7">
        <v>47.1</v>
      </c>
      <c r="Q65" s="7">
        <v>32.700000000000003</v>
      </c>
      <c r="R65" s="7">
        <v>27.5</v>
      </c>
      <c r="S65" s="7">
        <v>0.7</v>
      </c>
      <c r="T65" s="7">
        <v>43.3</v>
      </c>
      <c r="U65" s="7">
        <v>56</v>
      </c>
      <c r="V65" s="7">
        <v>73</v>
      </c>
      <c r="W65" s="7">
        <v>42</v>
      </c>
      <c r="X65" s="7">
        <v>30.1</v>
      </c>
      <c r="Y65" s="7">
        <v>4.4000000000000004</v>
      </c>
      <c r="Z65" s="7">
        <v>1.2</v>
      </c>
      <c r="AA65" s="7">
        <v>20.9</v>
      </c>
      <c r="AB65" s="7">
        <v>13.9</v>
      </c>
      <c r="AC65" s="7">
        <v>-9.3000000000000007</v>
      </c>
      <c r="AD65" s="7">
        <v>18.2</v>
      </c>
      <c r="AE65" s="7">
        <v>101.46</v>
      </c>
      <c r="AF65" s="7">
        <v>24.8</v>
      </c>
      <c r="AG65" s="7">
        <v>22.1</v>
      </c>
      <c r="AH65" s="7">
        <v>23.3</v>
      </c>
      <c r="AI65" s="7">
        <v>35.9</v>
      </c>
      <c r="AJ65" s="7">
        <v>9.1999999999999993</v>
      </c>
      <c r="AK65" s="7">
        <v>13.5</v>
      </c>
      <c r="AL65" s="7">
        <v>13.27</v>
      </c>
      <c r="AM65" s="7">
        <v>12.1</v>
      </c>
      <c r="AN65" s="7">
        <v>11.1</v>
      </c>
      <c r="AO65" s="7">
        <v>23.87</v>
      </c>
      <c r="AP65" s="7">
        <v>31.2</v>
      </c>
      <c r="AQ65" s="7">
        <v>95.17</v>
      </c>
      <c r="AR65" s="7">
        <v>25.8</v>
      </c>
      <c r="AS65" s="7">
        <v>8750.7000000000007</v>
      </c>
      <c r="AT65" s="7">
        <v>10.5</v>
      </c>
      <c r="AU65" s="7">
        <v>12.7</v>
      </c>
      <c r="AV65" s="7">
        <v>18.8</v>
      </c>
      <c r="AW65" s="7">
        <v>14.7</v>
      </c>
      <c r="AX65" s="7">
        <v>49.76</v>
      </c>
      <c r="AY65" s="7">
        <v>0.8</v>
      </c>
      <c r="AZ65" s="7">
        <v>2.4900000000000002</v>
      </c>
      <c r="BA65" s="7">
        <v>13.1</v>
      </c>
      <c r="BB65" s="7">
        <v>4.6999999999999904</v>
      </c>
      <c r="BC65" s="7">
        <v>12.6</v>
      </c>
      <c r="BD65" s="7">
        <v>18.8</v>
      </c>
      <c r="BE65" s="7">
        <v>18.7</v>
      </c>
      <c r="BF65" s="7">
        <v>9.6</v>
      </c>
      <c r="BG65" s="7">
        <v>9.6</v>
      </c>
      <c r="BH65" s="7">
        <v>22.7</v>
      </c>
      <c r="BI65" s="7">
        <v>15.3</v>
      </c>
      <c r="BJ65" s="7">
        <v>9.8000000000000007</v>
      </c>
      <c r="BK65" s="7">
        <v>30.033000000000001</v>
      </c>
      <c r="BL65" s="7">
        <v>0.83160000000000001</v>
      </c>
      <c r="BM65" s="7">
        <v>625.73991100000001</v>
      </c>
      <c r="BN65" s="7">
        <v>10.790073</v>
      </c>
      <c r="BO65" s="7">
        <v>54.2674039999999</v>
      </c>
      <c r="BP65" s="7">
        <v>45.732596000000001</v>
      </c>
      <c r="BQ65" s="7">
        <v>4.9345809999999997</v>
      </c>
      <c r="BR65" s="7">
        <v>5.42058999999999</v>
      </c>
      <c r="BS65" s="7">
        <v>-0.61360800000000004</v>
      </c>
      <c r="BT65" s="7">
        <v>-6.0229999999999E-2</v>
      </c>
      <c r="BU65" s="7">
        <v>9.5710990000000002</v>
      </c>
      <c r="BV65" s="7">
        <v>26.8</v>
      </c>
      <c r="BW65" s="7">
        <v>17.399999999999999</v>
      </c>
      <c r="BX65" s="7">
        <v>25</v>
      </c>
    </row>
    <row r="66" spans="1:76" x14ac:dyDescent="0.3">
      <c r="A66" s="6">
        <v>38837</v>
      </c>
      <c r="B66" s="7">
        <v>16.600000000000001</v>
      </c>
      <c r="C66" s="7">
        <v>10.8</v>
      </c>
      <c r="D66" s="7">
        <v>17.2</v>
      </c>
      <c r="E66" s="7">
        <v>18.600000000000001</v>
      </c>
      <c r="F66" s="7">
        <v>11.2</v>
      </c>
      <c r="G66" s="7">
        <v>6.9</v>
      </c>
      <c r="H66" s="7">
        <v>8.6999999999999993</v>
      </c>
      <c r="I66" s="7">
        <v>19.760000000000002</v>
      </c>
      <c r="J66" s="7">
        <v>17.170000000000002</v>
      </c>
      <c r="K66" s="7">
        <v>31.8</v>
      </c>
      <c r="L66" s="7">
        <v>33.700000000000003</v>
      </c>
      <c r="M66" s="7">
        <v>25.1</v>
      </c>
      <c r="N66" s="7">
        <v>31</v>
      </c>
      <c r="O66" s="7">
        <v>19.2</v>
      </c>
      <c r="P66" s="7">
        <v>33.9</v>
      </c>
      <c r="Q66" s="7">
        <v>32.299999999999997</v>
      </c>
      <c r="R66" s="7">
        <v>27.6</v>
      </c>
      <c r="S66" s="7">
        <v>0.8</v>
      </c>
      <c r="T66" s="7">
        <v>43.3</v>
      </c>
      <c r="U66" s="7">
        <v>55.9</v>
      </c>
      <c r="V66" s="7">
        <v>63.2</v>
      </c>
      <c r="W66" s="7">
        <v>32.200000000000003</v>
      </c>
      <c r="X66" s="7">
        <v>29.2</v>
      </c>
      <c r="Y66" s="7">
        <v>3.7</v>
      </c>
      <c r="Z66" s="7">
        <v>5.5</v>
      </c>
      <c r="AA66" s="7">
        <v>21.3</v>
      </c>
      <c r="AB66" s="7">
        <v>8.8000000000000007</v>
      </c>
      <c r="AC66" s="7">
        <v>-5.0999999999999996</v>
      </c>
      <c r="AD66" s="7">
        <v>14.6</v>
      </c>
      <c r="AE66" s="7">
        <v>101.61</v>
      </c>
      <c r="AF66" s="7">
        <v>23.4</v>
      </c>
      <c r="AG66" s="7">
        <v>21.9</v>
      </c>
      <c r="AH66" s="7">
        <v>22.1</v>
      </c>
      <c r="AI66" s="7">
        <v>31.5</v>
      </c>
      <c r="AJ66" s="7">
        <v>9.4</v>
      </c>
      <c r="AK66" s="7">
        <v>13.6</v>
      </c>
      <c r="AL66" s="7">
        <v>12.92</v>
      </c>
      <c r="AM66" s="9">
        <v>11.933333333333334</v>
      </c>
      <c r="AN66" s="9">
        <v>10.533333333333333</v>
      </c>
      <c r="AO66" s="7">
        <v>25.38</v>
      </c>
      <c r="AP66" s="7">
        <v>26.3</v>
      </c>
      <c r="AQ66" s="7">
        <v>127.77</v>
      </c>
      <c r="AR66" s="7">
        <v>24</v>
      </c>
      <c r="AS66" s="7">
        <v>8950.4</v>
      </c>
      <c r="AT66" s="7">
        <v>11.5</v>
      </c>
      <c r="AU66" s="7">
        <v>12.5</v>
      </c>
      <c r="AV66" s="7">
        <v>18.899999999999999</v>
      </c>
      <c r="AW66" s="7">
        <v>15.5</v>
      </c>
      <c r="AX66" s="7">
        <v>123.38</v>
      </c>
      <c r="AY66" s="7">
        <v>1.2</v>
      </c>
      <c r="AZ66" s="7">
        <v>1.87</v>
      </c>
      <c r="BA66" s="7">
        <v>13.4</v>
      </c>
      <c r="BB66" s="7">
        <v>4.9000000000000004</v>
      </c>
      <c r="BC66" s="7">
        <v>13.4</v>
      </c>
      <c r="BD66" s="7">
        <v>17.8666666666666</v>
      </c>
      <c r="BE66" s="7">
        <v>19.3666666666666</v>
      </c>
      <c r="BF66" s="7">
        <v>8.43333333333333</v>
      </c>
      <c r="BG66" s="7">
        <v>9.9666666666666597</v>
      </c>
      <c r="BH66" s="7">
        <v>23.933333333333302</v>
      </c>
      <c r="BI66" s="7">
        <v>15.8</v>
      </c>
      <c r="BJ66" s="7">
        <v>10.2666666666666</v>
      </c>
      <c r="BK66" s="7">
        <v>29.953966666666599</v>
      </c>
      <c r="BL66" s="7">
        <v>0.76100000000000001</v>
      </c>
      <c r="BM66" s="7">
        <v>655.16093233333299</v>
      </c>
      <c r="BN66" s="7">
        <v>10.821436333333301</v>
      </c>
      <c r="BO66" s="7">
        <v>58.308909</v>
      </c>
      <c r="BP66" s="7">
        <v>41.691091</v>
      </c>
      <c r="BQ66" s="7">
        <v>4.5090399999999997</v>
      </c>
      <c r="BR66" s="7">
        <v>6.0169023333333298</v>
      </c>
      <c r="BS66" s="7">
        <v>-0.45299699999999998</v>
      </c>
      <c r="BT66" s="7">
        <v>-0.36855966666666701</v>
      </c>
      <c r="BU66" s="7">
        <v>9.7893623333333295</v>
      </c>
      <c r="BV66" s="7">
        <v>26.6666666666666</v>
      </c>
      <c r="BW66" s="7">
        <v>17.2</v>
      </c>
      <c r="BX66" s="7">
        <v>25.566666666666599</v>
      </c>
    </row>
    <row r="67" spans="1:76" x14ac:dyDescent="0.3">
      <c r="A67" s="6">
        <v>38868</v>
      </c>
      <c r="B67" s="7">
        <v>17.899999999999999</v>
      </c>
      <c r="C67" s="7">
        <v>13.6</v>
      </c>
      <c r="D67" s="7">
        <v>19.399999999999999</v>
      </c>
      <c r="E67" s="7">
        <v>17.899999999999999</v>
      </c>
      <c r="F67" s="7">
        <v>12.5</v>
      </c>
      <c r="G67" s="7">
        <v>5.4</v>
      </c>
      <c r="H67" s="7">
        <v>16.600000000000001</v>
      </c>
      <c r="I67" s="7">
        <v>20.420000000000002</v>
      </c>
      <c r="J67" s="7">
        <v>15.64</v>
      </c>
      <c r="K67" s="7">
        <v>30.8</v>
      </c>
      <c r="L67" s="7">
        <v>29.8</v>
      </c>
      <c r="M67" s="7">
        <v>24.1</v>
      </c>
      <c r="N67" s="7">
        <v>22.7</v>
      </c>
      <c r="O67" s="7">
        <v>21.3</v>
      </c>
      <c r="P67" s="7">
        <v>36.299999999999997</v>
      </c>
      <c r="Q67" s="7">
        <v>33.5</v>
      </c>
      <c r="R67" s="7">
        <v>27.8</v>
      </c>
      <c r="S67" s="7">
        <v>0.9</v>
      </c>
      <c r="T67" s="7">
        <v>43.3</v>
      </c>
      <c r="U67" s="7">
        <v>55.8</v>
      </c>
      <c r="V67" s="7">
        <v>82.8</v>
      </c>
      <c r="W67" s="7">
        <v>23.6</v>
      </c>
      <c r="X67" s="7">
        <v>26.9</v>
      </c>
      <c r="Y67" s="7">
        <v>-7.9</v>
      </c>
      <c r="Z67" s="7">
        <v>13.5</v>
      </c>
      <c r="AA67" s="7">
        <v>20.8</v>
      </c>
      <c r="AB67" s="7">
        <v>10.1</v>
      </c>
      <c r="AC67" s="7">
        <v>-9.6999999999999993</v>
      </c>
      <c r="AD67" s="7">
        <v>16.2</v>
      </c>
      <c r="AE67" s="7">
        <v>101.87</v>
      </c>
      <c r="AF67" s="7">
        <v>24.1</v>
      </c>
      <c r="AG67" s="7">
        <v>20.7</v>
      </c>
      <c r="AH67" s="7">
        <v>20.9</v>
      </c>
      <c r="AI67" s="7">
        <v>24</v>
      </c>
      <c r="AJ67" s="7">
        <v>14.9</v>
      </c>
      <c r="AK67" s="7">
        <v>14.2</v>
      </c>
      <c r="AL67" s="7">
        <v>13.07</v>
      </c>
      <c r="AM67" s="9">
        <v>11.766666666666666</v>
      </c>
      <c r="AN67" s="9">
        <v>9.9666666666666668</v>
      </c>
      <c r="AO67" s="7">
        <v>21.7</v>
      </c>
      <c r="AP67" s="7">
        <v>29.4</v>
      </c>
      <c r="AQ67" s="7">
        <v>44.68</v>
      </c>
      <c r="AR67" s="7">
        <v>23.9</v>
      </c>
      <c r="AS67" s="7">
        <v>9250.2000000000007</v>
      </c>
      <c r="AT67" s="7">
        <v>12.75</v>
      </c>
      <c r="AU67" s="7">
        <v>14.01</v>
      </c>
      <c r="AV67" s="7">
        <v>19.100000000000001</v>
      </c>
      <c r="AW67" s="7">
        <v>16</v>
      </c>
      <c r="AX67" s="7">
        <v>94.25</v>
      </c>
      <c r="AY67" s="7">
        <v>1.4</v>
      </c>
      <c r="AZ67" s="7">
        <v>2.4300000000000002</v>
      </c>
      <c r="BA67" s="7">
        <v>13.7</v>
      </c>
      <c r="BB67" s="7">
        <v>5.0999999999999996</v>
      </c>
      <c r="BC67" s="7">
        <v>14.2</v>
      </c>
      <c r="BD67" s="7">
        <v>16.933333333333302</v>
      </c>
      <c r="BE67" s="7">
        <v>20.033333333333299</v>
      </c>
      <c r="BF67" s="7">
        <v>7.2666666666666604</v>
      </c>
      <c r="BG67" s="7">
        <v>10.3333333333333</v>
      </c>
      <c r="BH67" s="7">
        <v>25.1666666666666</v>
      </c>
      <c r="BI67" s="7">
        <v>16.3</v>
      </c>
      <c r="BJ67" s="7">
        <v>10.733333333333301</v>
      </c>
      <c r="BK67" s="7">
        <v>29.874933333333299</v>
      </c>
      <c r="BL67" s="7">
        <v>0.69040000000000001</v>
      </c>
      <c r="BM67" s="7">
        <v>684.58195366666598</v>
      </c>
      <c r="BN67" s="7">
        <v>10.8527996666666</v>
      </c>
      <c r="BO67" s="7">
        <v>62.350414000000001</v>
      </c>
      <c r="BP67" s="7">
        <v>37.649585999999999</v>
      </c>
      <c r="BQ67" s="7">
        <v>4.0834989999999998</v>
      </c>
      <c r="BR67" s="7">
        <v>6.6132146666666598</v>
      </c>
      <c r="BS67" s="7">
        <v>-0.29238599999999998</v>
      </c>
      <c r="BT67" s="7">
        <v>-0.67688933333333401</v>
      </c>
      <c r="BU67" s="7">
        <v>10.0076256666666</v>
      </c>
      <c r="BV67" s="7">
        <v>26.533333333333299</v>
      </c>
      <c r="BW67" s="7">
        <v>17</v>
      </c>
      <c r="BX67" s="7">
        <v>26.133333333333301</v>
      </c>
    </row>
    <row r="68" spans="1:76" x14ac:dyDescent="0.3">
      <c r="A68" s="6">
        <v>38898</v>
      </c>
      <c r="B68" s="7">
        <v>19.5</v>
      </c>
      <c r="C68" s="7">
        <v>15.4</v>
      </c>
      <c r="D68" s="7">
        <v>21.3</v>
      </c>
      <c r="E68" s="7">
        <v>19</v>
      </c>
      <c r="F68" s="7">
        <v>14</v>
      </c>
      <c r="G68" s="7">
        <v>5.9</v>
      </c>
      <c r="H68" s="7">
        <v>11.5</v>
      </c>
      <c r="I68" s="7">
        <v>19.89</v>
      </c>
      <c r="J68" s="7">
        <v>16.02</v>
      </c>
      <c r="K68" s="7">
        <v>32.4</v>
      </c>
      <c r="L68" s="7">
        <v>22.3</v>
      </c>
      <c r="M68" s="7">
        <v>29.8</v>
      </c>
      <c r="N68" s="7">
        <v>26.6</v>
      </c>
      <c r="O68" s="7">
        <v>23.2</v>
      </c>
      <c r="P68" s="7">
        <v>40.200000000000003</v>
      </c>
      <c r="Q68" s="7">
        <v>35</v>
      </c>
      <c r="R68" s="7">
        <v>28.2</v>
      </c>
      <c r="S68" s="7">
        <v>1</v>
      </c>
      <c r="T68" s="7">
        <v>44.3</v>
      </c>
      <c r="U68" s="7">
        <v>54.7</v>
      </c>
      <c r="V68" s="7">
        <v>69.5</v>
      </c>
      <c r="W68" s="7">
        <v>22.2</v>
      </c>
      <c r="X68" s="7">
        <v>26.6</v>
      </c>
      <c r="Y68" s="7">
        <v>-12.2</v>
      </c>
      <c r="Z68" s="7">
        <v>16.3</v>
      </c>
      <c r="AA68" s="7">
        <v>20.7</v>
      </c>
      <c r="AB68" s="7">
        <v>12.5</v>
      </c>
      <c r="AC68" s="7">
        <v>-3.8</v>
      </c>
      <c r="AD68" s="7">
        <v>23.9</v>
      </c>
      <c r="AE68" s="7">
        <v>102.93</v>
      </c>
      <c r="AF68" s="7">
        <v>29.1</v>
      </c>
      <c r="AG68" s="7">
        <v>21.6</v>
      </c>
      <c r="AH68" s="7">
        <v>20.9</v>
      </c>
      <c r="AI68" s="7">
        <v>20.399999999999999</v>
      </c>
      <c r="AJ68" s="7">
        <v>16.600000000000001</v>
      </c>
      <c r="AK68" s="7">
        <v>13.9</v>
      </c>
      <c r="AL68" s="7">
        <v>12.44</v>
      </c>
      <c r="AM68" s="7">
        <v>11.6</v>
      </c>
      <c r="AN68" s="7">
        <v>9.4</v>
      </c>
      <c r="AO68" s="7">
        <v>7.84</v>
      </c>
      <c r="AP68" s="7">
        <v>22.9</v>
      </c>
      <c r="AQ68" s="7">
        <v>49.86</v>
      </c>
      <c r="AR68" s="7">
        <v>23.4</v>
      </c>
      <c r="AS68" s="7">
        <v>9411.15</v>
      </c>
      <c r="AT68" s="7">
        <v>12.6</v>
      </c>
      <c r="AU68" s="7">
        <v>13.9</v>
      </c>
      <c r="AV68" s="7">
        <v>18.43</v>
      </c>
      <c r="AW68" s="7">
        <v>15.24</v>
      </c>
      <c r="AX68" s="7">
        <v>-15.17</v>
      </c>
      <c r="AY68" s="7">
        <v>1.5</v>
      </c>
      <c r="AZ68" s="7">
        <v>3.52</v>
      </c>
      <c r="BA68" s="7">
        <v>14</v>
      </c>
      <c r="BB68" s="7">
        <v>5.3</v>
      </c>
      <c r="BC68" s="7">
        <v>15</v>
      </c>
      <c r="BD68" s="7">
        <v>16</v>
      </c>
      <c r="BE68" s="7">
        <v>20.7</v>
      </c>
      <c r="BF68" s="7">
        <v>6.1</v>
      </c>
      <c r="BG68" s="7">
        <v>10.7</v>
      </c>
      <c r="BH68" s="7">
        <v>26.4</v>
      </c>
      <c r="BI68" s="7">
        <v>16.8</v>
      </c>
      <c r="BJ68" s="7">
        <v>11.2</v>
      </c>
      <c r="BK68" s="7">
        <v>29.7959</v>
      </c>
      <c r="BL68" s="7">
        <v>0.61980000000000002</v>
      </c>
      <c r="BM68" s="7">
        <v>714.00297499999999</v>
      </c>
      <c r="BN68" s="7">
        <v>10.884162999999999</v>
      </c>
      <c r="BO68" s="7">
        <v>66.391919000000001</v>
      </c>
      <c r="BP68" s="7">
        <v>33.608080999999999</v>
      </c>
      <c r="BQ68" s="7">
        <v>3.6579579999999998</v>
      </c>
      <c r="BR68" s="7">
        <v>7.2095269999999898</v>
      </c>
      <c r="BS68" s="7">
        <v>-0.131775</v>
      </c>
      <c r="BT68" s="7">
        <v>-0.98521900000000096</v>
      </c>
      <c r="BU68" s="7">
        <v>10.225888999999899</v>
      </c>
      <c r="BV68" s="7">
        <v>26.4</v>
      </c>
      <c r="BW68" s="7">
        <v>16.8</v>
      </c>
      <c r="BX68" s="7">
        <v>26.7</v>
      </c>
    </row>
    <row r="69" spans="1:76" x14ac:dyDescent="0.3">
      <c r="A69" s="6">
        <v>38929</v>
      </c>
      <c r="B69" s="7">
        <v>16.7</v>
      </c>
      <c r="C69" s="7">
        <v>12.7</v>
      </c>
      <c r="D69" s="7">
        <v>18.5</v>
      </c>
      <c r="E69" s="7">
        <v>15.5</v>
      </c>
      <c r="F69" s="7">
        <v>13.5</v>
      </c>
      <c r="G69" s="7">
        <v>4.4000000000000004</v>
      </c>
      <c r="H69" s="7">
        <v>4.7</v>
      </c>
      <c r="I69" s="7">
        <v>19.41</v>
      </c>
      <c r="J69" s="7">
        <v>17</v>
      </c>
      <c r="K69" s="7">
        <v>31.5</v>
      </c>
      <c r="L69" s="7">
        <v>21.8</v>
      </c>
      <c r="M69" s="7">
        <v>30.1</v>
      </c>
      <c r="N69" s="7">
        <v>21.9</v>
      </c>
      <c r="O69" s="7">
        <v>23.9</v>
      </c>
      <c r="P69" s="7">
        <v>39.4</v>
      </c>
      <c r="Q69" s="7">
        <v>34.5</v>
      </c>
      <c r="R69" s="7">
        <v>27.4</v>
      </c>
      <c r="S69" s="7">
        <v>1</v>
      </c>
      <c r="T69" s="7">
        <v>44.2</v>
      </c>
      <c r="U69" s="7">
        <v>54.8</v>
      </c>
      <c r="V69" s="7">
        <v>70.7</v>
      </c>
      <c r="W69" s="7">
        <v>19.3</v>
      </c>
      <c r="X69" s="7">
        <v>24.8</v>
      </c>
      <c r="Y69" s="7">
        <v>2.8</v>
      </c>
      <c r="Z69" s="7">
        <v>13.6</v>
      </c>
      <c r="AA69" s="7">
        <v>15.6</v>
      </c>
      <c r="AB69" s="7">
        <v>11.8</v>
      </c>
      <c r="AC69" s="7">
        <v>-4.8</v>
      </c>
      <c r="AD69" s="7">
        <v>21.5</v>
      </c>
      <c r="AE69" s="7">
        <v>103.51</v>
      </c>
      <c r="AF69" s="7">
        <v>29.4</v>
      </c>
      <c r="AG69" s="7">
        <v>17.399999999999999</v>
      </c>
      <c r="AH69" s="7">
        <v>19.2</v>
      </c>
      <c r="AI69" s="7">
        <v>11</v>
      </c>
      <c r="AJ69" s="7">
        <v>12.6</v>
      </c>
      <c r="AK69" s="7">
        <v>13.7</v>
      </c>
      <c r="AL69" s="7">
        <v>12.91</v>
      </c>
      <c r="AM69" s="9">
        <v>11.533333333333331</v>
      </c>
      <c r="AN69" s="9">
        <v>9.2333333333333343</v>
      </c>
      <c r="AO69" s="7">
        <v>7.82</v>
      </c>
      <c r="AP69" s="7">
        <v>13.6</v>
      </c>
      <c r="AQ69" s="7">
        <v>38.67</v>
      </c>
      <c r="AR69" s="7">
        <v>23.1</v>
      </c>
      <c r="AS69" s="7">
        <v>9545.5</v>
      </c>
      <c r="AT69" s="7">
        <v>12.2</v>
      </c>
      <c r="AU69" s="7">
        <v>15.3</v>
      </c>
      <c r="AV69" s="7">
        <v>18.399999999999999</v>
      </c>
      <c r="AW69" s="7">
        <v>16.3</v>
      </c>
      <c r="AX69" s="7">
        <v>-635.20000000000005</v>
      </c>
      <c r="AY69" s="7">
        <v>1</v>
      </c>
      <c r="AZ69" s="7">
        <v>3.58</v>
      </c>
      <c r="BA69" s="7">
        <v>14</v>
      </c>
      <c r="BB69" s="7">
        <v>5.1666666666666599</v>
      </c>
      <c r="BC69" s="7">
        <v>14.133333333333301</v>
      </c>
      <c r="BD69" s="7">
        <v>16.3</v>
      </c>
      <c r="BE69" s="7">
        <v>20.533333333333299</v>
      </c>
      <c r="BF69" s="7">
        <v>7.2333333333333298</v>
      </c>
      <c r="BG69" s="7">
        <v>11.8333333333333</v>
      </c>
      <c r="BH69" s="7">
        <v>24.9</v>
      </c>
      <c r="BI69" s="7">
        <v>15.3</v>
      </c>
      <c r="BJ69" s="7">
        <v>11.2666666666666</v>
      </c>
      <c r="BK69" s="7">
        <v>30.001799999999999</v>
      </c>
      <c r="BL69" s="7">
        <v>0.89429999999999998</v>
      </c>
      <c r="BM69" s="7">
        <v>665.56156899999996</v>
      </c>
      <c r="BN69" s="7">
        <v>9.9788896666666602</v>
      </c>
      <c r="BO69" s="7">
        <v>79.744356999999994</v>
      </c>
      <c r="BP69" s="7">
        <v>20.255642999999999</v>
      </c>
      <c r="BQ69" s="7">
        <v>2.26304033333333</v>
      </c>
      <c r="BR69" s="7">
        <v>7.6455416666666602</v>
      </c>
      <c r="BS69" s="7">
        <v>-0.29072799999999999</v>
      </c>
      <c r="BT69" s="7">
        <v>-0.73087266666666695</v>
      </c>
      <c r="BU69" s="7">
        <v>10.3305736666666</v>
      </c>
      <c r="BV69" s="7">
        <v>26.433333333333302</v>
      </c>
      <c r="BW69" s="7">
        <v>16.733333333333299</v>
      </c>
      <c r="BX69" s="7">
        <v>26.7</v>
      </c>
    </row>
    <row r="70" spans="1:76" x14ac:dyDescent="0.3">
      <c r="A70" s="6">
        <v>38960</v>
      </c>
      <c r="B70" s="7">
        <v>15.7</v>
      </c>
      <c r="C70" s="7">
        <v>12.1</v>
      </c>
      <c r="D70" s="7">
        <v>17.3</v>
      </c>
      <c r="E70" s="7">
        <v>15.2</v>
      </c>
      <c r="F70" s="7">
        <v>16.399999999999999</v>
      </c>
      <c r="G70" s="7">
        <v>6.5</v>
      </c>
      <c r="H70" s="7">
        <v>4.7</v>
      </c>
      <c r="I70" s="7">
        <v>19.53</v>
      </c>
      <c r="J70" s="7">
        <v>17.34</v>
      </c>
      <c r="K70" s="7">
        <v>30.1</v>
      </c>
      <c r="L70" s="7">
        <v>20.7</v>
      </c>
      <c r="M70" s="7">
        <v>29.8</v>
      </c>
      <c r="N70" s="7">
        <v>18.600000000000001</v>
      </c>
      <c r="O70" s="7">
        <v>25.1</v>
      </c>
      <c r="P70" s="7">
        <v>38.200000000000003</v>
      </c>
      <c r="Q70" s="7">
        <v>32</v>
      </c>
      <c r="R70" s="7">
        <v>26.8</v>
      </c>
      <c r="S70" s="7">
        <v>1</v>
      </c>
      <c r="T70" s="7">
        <v>43.5</v>
      </c>
      <c r="U70" s="7">
        <v>55.5</v>
      </c>
      <c r="V70" s="7">
        <v>56.9</v>
      </c>
      <c r="W70" s="7">
        <v>11.4</v>
      </c>
      <c r="X70" s="7">
        <v>23.5</v>
      </c>
      <c r="Y70" s="7">
        <v>-8.5</v>
      </c>
      <c r="Z70" s="7">
        <v>16.2</v>
      </c>
      <c r="AA70" s="7">
        <v>15.8</v>
      </c>
      <c r="AB70" s="7">
        <v>10.5</v>
      </c>
      <c r="AC70" s="7">
        <v>-4.2</v>
      </c>
      <c r="AD70" s="7">
        <v>24.3</v>
      </c>
      <c r="AE70" s="7">
        <v>103.31</v>
      </c>
      <c r="AF70" s="7">
        <v>28.1</v>
      </c>
      <c r="AG70" s="7">
        <v>16.8</v>
      </c>
      <c r="AH70" s="7">
        <v>18.5</v>
      </c>
      <c r="AI70" s="7">
        <v>8.4</v>
      </c>
      <c r="AJ70" s="7">
        <v>9.3000000000000007</v>
      </c>
      <c r="AK70" s="7">
        <v>13.8</v>
      </c>
      <c r="AL70" s="7">
        <v>12.78</v>
      </c>
      <c r="AM70" s="9">
        <v>11.466666666666665</v>
      </c>
      <c r="AN70" s="9">
        <v>9.0666666666666664</v>
      </c>
      <c r="AO70" s="7">
        <v>26.12</v>
      </c>
      <c r="AP70" s="7">
        <v>23.3</v>
      </c>
      <c r="AQ70" s="7">
        <v>77.44</v>
      </c>
      <c r="AR70" s="7">
        <v>23.9</v>
      </c>
      <c r="AS70" s="7">
        <v>9720.39</v>
      </c>
      <c r="AT70" s="7">
        <v>13.3</v>
      </c>
      <c r="AU70" s="7">
        <v>15.6</v>
      </c>
      <c r="AV70" s="7">
        <v>17.899999999999999</v>
      </c>
      <c r="AW70" s="7">
        <v>16.100000000000001</v>
      </c>
      <c r="AX70" s="7">
        <v>-1.1599999999999999</v>
      </c>
      <c r="AY70" s="7">
        <v>1.3</v>
      </c>
      <c r="AZ70" s="7">
        <v>3.4</v>
      </c>
      <c r="BA70" s="7">
        <v>14</v>
      </c>
      <c r="BB70" s="7">
        <v>5.0333333333333297</v>
      </c>
      <c r="BC70" s="7">
        <v>13.2666666666666</v>
      </c>
      <c r="BD70" s="7">
        <v>16.600000000000001</v>
      </c>
      <c r="BE70" s="7">
        <v>20.3666666666666</v>
      </c>
      <c r="BF70" s="7">
        <v>8.36666666666666</v>
      </c>
      <c r="BG70" s="7">
        <v>12.966666666666599</v>
      </c>
      <c r="BH70" s="7">
        <v>23.4</v>
      </c>
      <c r="BI70" s="7">
        <v>13.8</v>
      </c>
      <c r="BJ70" s="7">
        <v>11.3333333333333</v>
      </c>
      <c r="BK70" s="7">
        <v>30.207699999999999</v>
      </c>
      <c r="BL70" s="7">
        <v>1.1688000000000001</v>
      </c>
      <c r="BM70" s="7">
        <v>617.12016300000005</v>
      </c>
      <c r="BN70" s="7">
        <v>9.0736163333333302</v>
      </c>
      <c r="BO70" s="7">
        <v>93.096795</v>
      </c>
      <c r="BP70" s="7">
        <v>6.9032049999999998</v>
      </c>
      <c r="BQ70" s="7">
        <v>0.86812266666666604</v>
      </c>
      <c r="BR70" s="7">
        <v>8.0815563333333298</v>
      </c>
      <c r="BS70" s="7">
        <v>-0.449681</v>
      </c>
      <c r="BT70" s="7">
        <v>-0.476526333333334</v>
      </c>
      <c r="BU70" s="7">
        <v>10.4352583333333</v>
      </c>
      <c r="BV70" s="7">
        <v>26.466666666666601</v>
      </c>
      <c r="BW70" s="7">
        <v>16.6666666666666</v>
      </c>
      <c r="BX70" s="7">
        <v>26.7</v>
      </c>
    </row>
    <row r="71" spans="1:76" x14ac:dyDescent="0.3">
      <c r="A71" s="6">
        <v>38990</v>
      </c>
      <c r="B71" s="7">
        <v>16.100000000000001</v>
      </c>
      <c r="C71" s="7">
        <v>12.4</v>
      </c>
      <c r="D71" s="7">
        <v>16.7</v>
      </c>
      <c r="E71" s="7">
        <v>16</v>
      </c>
      <c r="F71" s="7">
        <v>14</v>
      </c>
      <c r="G71" s="7">
        <v>8.6</v>
      </c>
      <c r="H71" s="7">
        <v>9.1</v>
      </c>
      <c r="I71" s="7">
        <v>19.71</v>
      </c>
      <c r="J71" s="7">
        <v>17.62</v>
      </c>
      <c r="K71" s="7">
        <v>29.6</v>
      </c>
      <c r="L71" s="7">
        <v>31.6</v>
      </c>
      <c r="M71" s="7">
        <v>28.7</v>
      </c>
      <c r="N71" s="7">
        <v>17</v>
      </c>
      <c r="O71" s="7">
        <v>25.6</v>
      </c>
      <c r="P71" s="7">
        <v>37</v>
      </c>
      <c r="Q71" s="7">
        <v>30.1</v>
      </c>
      <c r="R71" s="7">
        <v>26.7</v>
      </c>
      <c r="S71" s="7">
        <v>1.1000000000000001</v>
      </c>
      <c r="T71" s="7">
        <v>43.1</v>
      </c>
      <c r="U71" s="7">
        <v>55.8</v>
      </c>
      <c r="V71" s="7">
        <v>47.8</v>
      </c>
      <c r="W71" s="7">
        <v>7.5</v>
      </c>
      <c r="X71" s="7">
        <v>23.6</v>
      </c>
      <c r="Y71" s="7">
        <v>2.7</v>
      </c>
      <c r="Z71" s="7">
        <v>15.8</v>
      </c>
      <c r="AA71" s="7">
        <v>16.899999999999999</v>
      </c>
      <c r="AB71" s="7">
        <v>10.1</v>
      </c>
      <c r="AC71" s="7">
        <v>-3</v>
      </c>
      <c r="AD71" s="7">
        <v>26.3</v>
      </c>
      <c r="AE71" s="7">
        <v>103.14</v>
      </c>
      <c r="AF71" s="7">
        <v>28.5</v>
      </c>
      <c r="AG71" s="7">
        <v>18</v>
      </c>
      <c r="AH71" s="7">
        <v>18.899999999999999</v>
      </c>
      <c r="AI71" s="7">
        <v>8.6999999999999993</v>
      </c>
      <c r="AJ71" s="7">
        <v>10.9</v>
      </c>
      <c r="AK71" s="7">
        <v>13.9</v>
      </c>
      <c r="AL71" s="7">
        <v>12.55</v>
      </c>
      <c r="AM71" s="7">
        <v>11.4</v>
      </c>
      <c r="AN71" s="7">
        <v>8.9</v>
      </c>
      <c r="AO71" s="7">
        <v>28.03</v>
      </c>
      <c r="AP71" s="7">
        <v>31.6</v>
      </c>
      <c r="AQ71" s="7">
        <v>102.11</v>
      </c>
      <c r="AR71" s="7">
        <v>24.3</v>
      </c>
      <c r="AS71" s="7">
        <v>9879.2800000000007</v>
      </c>
      <c r="AT71" s="7">
        <v>15.3</v>
      </c>
      <c r="AU71" s="7">
        <v>15.7</v>
      </c>
      <c r="AV71" s="7">
        <v>16.829999999999998</v>
      </c>
      <c r="AW71" s="7">
        <v>15.23</v>
      </c>
      <c r="AX71" s="7">
        <v>-36.26</v>
      </c>
      <c r="AY71" s="7">
        <v>1.5</v>
      </c>
      <c r="AZ71" s="7">
        <v>3.5</v>
      </c>
      <c r="BA71" s="7">
        <v>14</v>
      </c>
      <c r="BB71" s="7">
        <v>4.9000000000000004</v>
      </c>
      <c r="BC71" s="7">
        <v>12.399999999999901</v>
      </c>
      <c r="BD71" s="7">
        <v>16.899999999999999</v>
      </c>
      <c r="BE71" s="7">
        <v>20.1999999999999</v>
      </c>
      <c r="BF71" s="7">
        <v>9.4999999999999893</v>
      </c>
      <c r="BG71" s="7">
        <v>14.0999999999999</v>
      </c>
      <c r="BH71" s="7">
        <v>21.9</v>
      </c>
      <c r="BI71" s="7">
        <v>12.3</v>
      </c>
      <c r="BJ71" s="7">
        <v>11.4</v>
      </c>
      <c r="BK71" s="7">
        <v>30.413599999999999</v>
      </c>
      <c r="BL71" s="7">
        <v>1.4433</v>
      </c>
      <c r="BM71" s="7">
        <v>568.67875700000002</v>
      </c>
      <c r="BN71" s="7">
        <v>8.1683430000000001</v>
      </c>
      <c r="BO71" s="7">
        <v>106.44923300000001</v>
      </c>
      <c r="BP71" s="7">
        <v>-6.4492330000000004</v>
      </c>
      <c r="BQ71" s="7">
        <v>-0.52679500000000101</v>
      </c>
      <c r="BR71" s="7">
        <v>8.5175710000000002</v>
      </c>
      <c r="BS71" s="7">
        <v>-0.60863400000000001</v>
      </c>
      <c r="BT71" s="7">
        <v>-0.22218000000000099</v>
      </c>
      <c r="BU71" s="7">
        <v>10.539942999999999</v>
      </c>
      <c r="BV71" s="7">
        <v>26.5</v>
      </c>
      <c r="BW71" s="7">
        <v>16.600000000000001</v>
      </c>
      <c r="BX71" s="7">
        <v>26.7</v>
      </c>
    </row>
    <row r="72" spans="1:76" x14ac:dyDescent="0.3">
      <c r="A72" s="6">
        <v>39021</v>
      </c>
      <c r="B72" s="7">
        <v>14.7</v>
      </c>
      <c r="C72" s="7">
        <v>12.5</v>
      </c>
      <c r="D72" s="7">
        <v>16</v>
      </c>
      <c r="E72" s="7">
        <v>14.9</v>
      </c>
      <c r="F72" s="7">
        <v>14.4</v>
      </c>
      <c r="G72" s="7">
        <v>8.4</v>
      </c>
      <c r="H72" s="7">
        <v>19.2</v>
      </c>
      <c r="I72" s="7">
        <v>20.100000000000001</v>
      </c>
      <c r="J72" s="7">
        <v>17.25</v>
      </c>
      <c r="K72" s="7">
        <v>28.8</v>
      </c>
      <c r="L72" s="7">
        <v>33.1</v>
      </c>
      <c r="M72" s="7">
        <v>27.7</v>
      </c>
      <c r="N72" s="7">
        <v>12.9</v>
      </c>
      <c r="O72" s="7">
        <v>26.5</v>
      </c>
      <c r="P72" s="7">
        <v>34.9</v>
      </c>
      <c r="Q72" s="7">
        <v>27.6</v>
      </c>
      <c r="R72" s="7">
        <v>26</v>
      </c>
      <c r="S72" s="7">
        <v>1.1000000000000001</v>
      </c>
      <c r="T72" s="7">
        <v>43</v>
      </c>
      <c r="U72" s="7">
        <v>55.9</v>
      </c>
      <c r="V72" s="7">
        <v>33.799999999999997</v>
      </c>
      <c r="W72" s="7">
        <v>4.4000000000000004</v>
      </c>
      <c r="X72" s="7">
        <v>22.6</v>
      </c>
      <c r="Y72" s="7">
        <v>15.9</v>
      </c>
      <c r="Z72" s="7">
        <v>20.6</v>
      </c>
      <c r="AA72" s="7">
        <v>16.100000000000001</v>
      </c>
      <c r="AB72" s="7">
        <v>12.6</v>
      </c>
      <c r="AC72" s="7">
        <v>-2.6</v>
      </c>
      <c r="AD72" s="7">
        <v>27</v>
      </c>
      <c r="AE72" s="7">
        <v>103.4</v>
      </c>
      <c r="AF72" s="7">
        <v>29.2</v>
      </c>
      <c r="AG72" s="7">
        <v>18.100000000000001</v>
      </c>
      <c r="AH72" s="7">
        <v>18.8</v>
      </c>
      <c r="AI72" s="7">
        <v>8.5</v>
      </c>
      <c r="AJ72" s="7">
        <v>11.7</v>
      </c>
      <c r="AK72" s="7">
        <v>14.3</v>
      </c>
      <c r="AL72" s="7">
        <v>13.06</v>
      </c>
      <c r="AM72" s="9">
        <v>11.633333333333333</v>
      </c>
      <c r="AN72" s="9">
        <v>9.1</v>
      </c>
      <c r="AO72" s="7">
        <v>27.54</v>
      </c>
      <c r="AP72" s="7">
        <v>24.7</v>
      </c>
      <c r="AQ72" s="7">
        <v>98.31</v>
      </c>
      <c r="AR72" s="7">
        <v>24.1</v>
      </c>
      <c r="AS72" s="7">
        <v>10096.26</v>
      </c>
      <c r="AT72" s="7">
        <v>14</v>
      </c>
      <c r="AU72" s="7">
        <v>16.3</v>
      </c>
      <c r="AV72" s="7">
        <v>17.100000000000001</v>
      </c>
      <c r="AW72" s="7">
        <v>15.2</v>
      </c>
      <c r="AX72" s="7">
        <v>-35.61</v>
      </c>
      <c r="AY72" s="7">
        <v>1.4</v>
      </c>
      <c r="AZ72" s="7">
        <v>2.9</v>
      </c>
      <c r="BA72" s="7">
        <v>14.466666666666599</v>
      </c>
      <c r="BB72" s="7">
        <v>4.9666666666666597</v>
      </c>
      <c r="BC72" s="7">
        <v>12.233333333333301</v>
      </c>
      <c r="BD72" s="7">
        <v>17.1666666666666</v>
      </c>
      <c r="BE72" s="7">
        <v>19.533333333333299</v>
      </c>
      <c r="BF72" s="7">
        <v>11.3</v>
      </c>
      <c r="BG72" s="7">
        <v>14.7</v>
      </c>
      <c r="BH72" s="7">
        <v>22.6666666666666</v>
      </c>
      <c r="BI72" s="7">
        <v>13.8666666666666</v>
      </c>
      <c r="BJ72" s="7">
        <v>11.3666666666666</v>
      </c>
      <c r="BK72" s="7">
        <v>22.001433333333299</v>
      </c>
      <c r="BL72" s="7">
        <v>2.0993666666666599</v>
      </c>
      <c r="BM72" s="7">
        <v>680.139989666666</v>
      </c>
      <c r="BN72" s="7">
        <v>9.2048333333333296</v>
      </c>
      <c r="BO72" s="7">
        <v>104.166633333333</v>
      </c>
      <c r="BP72" s="7">
        <v>-4.1666333333333299</v>
      </c>
      <c r="BQ72" s="7">
        <v>-0.33621333333333298</v>
      </c>
      <c r="BR72" s="7">
        <v>8.9110936666666607</v>
      </c>
      <c r="BS72" s="7">
        <v>-0.32695433333333301</v>
      </c>
      <c r="BT72" s="7">
        <v>-9.7073000000000007E-2</v>
      </c>
      <c r="BU72" s="7">
        <v>12.689168</v>
      </c>
      <c r="BV72" s="7">
        <v>26.566666666666599</v>
      </c>
      <c r="BW72" s="7">
        <v>16.633333333333301</v>
      </c>
      <c r="BX72" s="7">
        <v>26.8666666666666</v>
      </c>
    </row>
    <row r="73" spans="1:76" x14ac:dyDescent="0.3">
      <c r="A73" s="6">
        <v>39051</v>
      </c>
      <c r="B73" s="7">
        <v>14.9</v>
      </c>
      <c r="C73" s="7">
        <v>13.6</v>
      </c>
      <c r="D73" s="7">
        <v>16.100000000000001</v>
      </c>
      <c r="E73" s="7">
        <v>14.7</v>
      </c>
      <c r="F73" s="7">
        <v>14.7</v>
      </c>
      <c r="G73" s="7">
        <v>4.4000000000000004</v>
      </c>
      <c r="H73" s="7">
        <v>11.7</v>
      </c>
      <c r="I73" s="7">
        <v>19.28</v>
      </c>
      <c r="J73" s="7">
        <v>18.079999999999998</v>
      </c>
      <c r="K73" s="7">
        <v>28.4</v>
      </c>
      <c r="L73" s="7">
        <v>32.9</v>
      </c>
      <c r="M73" s="7">
        <v>26.6</v>
      </c>
      <c r="N73" s="7">
        <v>12.9</v>
      </c>
      <c r="O73" s="7">
        <v>29.3</v>
      </c>
      <c r="P73" s="7">
        <v>36.799999999999997</v>
      </c>
      <c r="Q73" s="7">
        <v>26.9</v>
      </c>
      <c r="R73" s="7">
        <v>26.2</v>
      </c>
      <c r="S73" s="7">
        <v>1.1000000000000001</v>
      </c>
      <c r="T73" s="7">
        <v>43</v>
      </c>
      <c r="U73" s="7">
        <v>55.9</v>
      </c>
      <c r="V73" s="7">
        <v>27.2</v>
      </c>
      <c r="W73" s="7">
        <v>3.7</v>
      </c>
      <c r="X73" s="7">
        <v>21.3</v>
      </c>
      <c r="Y73" s="7">
        <v>20.6</v>
      </c>
      <c r="Z73" s="7">
        <v>20.2</v>
      </c>
      <c r="AA73" s="7">
        <v>16.399999999999999</v>
      </c>
      <c r="AB73" s="7">
        <v>11.2</v>
      </c>
      <c r="AC73" s="7">
        <v>-5.2</v>
      </c>
      <c r="AD73" s="7">
        <v>29.2</v>
      </c>
      <c r="AE73" s="7">
        <v>103.92</v>
      </c>
      <c r="AF73" s="7">
        <v>29.8</v>
      </c>
      <c r="AG73" s="7">
        <v>18</v>
      </c>
      <c r="AH73" s="7">
        <v>18.399999999999999</v>
      </c>
      <c r="AI73" s="7">
        <v>8.8000000000000007</v>
      </c>
      <c r="AJ73" s="7">
        <v>12.6</v>
      </c>
      <c r="AK73" s="7">
        <v>14.1</v>
      </c>
      <c r="AL73" s="7">
        <v>12.41</v>
      </c>
      <c r="AM73" s="9">
        <v>11.866666666666667</v>
      </c>
      <c r="AN73" s="9">
        <v>9.3000000000000007</v>
      </c>
      <c r="AO73" s="7">
        <v>25.36</v>
      </c>
      <c r="AP73" s="7">
        <v>27.7</v>
      </c>
      <c r="AQ73" s="7">
        <v>117.72</v>
      </c>
      <c r="AR73" s="7">
        <v>24.3</v>
      </c>
      <c r="AS73" s="7">
        <v>10387.51</v>
      </c>
      <c r="AT73" s="7">
        <v>13.9</v>
      </c>
      <c r="AU73" s="7">
        <v>16.8</v>
      </c>
      <c r="AV73" s="7">
        <v>16.8</v>
      </c>
      <c r="AW73" s="7">
        <v>14.8</v>
      </c>
      <c r="AX73" s="7">
        <v>-14.04</v>
      </c>
      <c r="AY73" s="7">
        <v>1.9</v>
      </c>
      <c r="AZ73" s="7">
        <v>2.78</v>
      </c>
      <c r="BA73" s="7">
        <v>14.9333333333333</v>
      </c>
      <c r="BB73" s="7">
        <v>5.0333333333333297</v>
      </c>
      <c r="BC73" s="7">
        <v>12.066666666666601</v>
      </c>
      <c r="BD73" s="7">
        <v>17.433333333333302</v>
      </c>
      <c r="BE73" s="7">
        <v>18.8666666666666</v>
      </c>
      <c r="BF73" s="7">
        <v>13.1</v>
      </c>
      <c r="BG73" s="7">
        <v>15.3</v>
      </c>
      <c r="BH73" s="7">
        <v>23.433333333333302</v>
      </c>
      <c r="BI73" s="7">
        <v>15.4333333333333</v>
      </c>
      <c r="BJ73" s="7">
        <v>11.3333333333333</v>
      </c>
      <c r="BK73" s="7">
        <v>13.5892666666666</v>
      </c>
      <c r="BL73" s="7">
        <v>2.7554333333333298</v>
      </c>
      <c r="BM73" s="7">
        <v>791.601222333333</v>
      </c>
      <c r="BN73" s="7">
        <v>10.241323666666601</v>
      </c>
      <c r="BO73" s="7">
        <v>101.884033666666</v>
      </c>
      <c r="BP73" s="7">
        <v>-1.8840336666666599</v>
      </c>
      <c r="BQ73" s="7">
        <v>-0.14563166666666599</v>
      </c>
      <c r="BR73" s="7">
        <v>9.30461633333333</v>
      </c>
      <c r="BS73" s="7">
        <v>-4.5274666666665998E-2</v>
      </c>
      <c r="BT73" s="7">
        <v>2.8034E-2</v>
      </c>
      <c r="BU73" s="7">
        <v>14.838393</v>
      </c>
      <c r="BV73" s="7">
        <v>26.633333333333301</v>
      </c>
      <c r="BW73" s="7">
        <v>16.6666666666666</v>
      </c>
      <c r="BX73" s="7">
        <v>27.033333333333299</v>
      </c>
    </row>
    <row r="74" spans="1:76" x14ac:dyDescent="0.3">
      <c r="A74" s="6">
        <v>39082</v>
      </c>
      <c r="B74" s="7">
        <v>14.7</v>
      </c>
      <c r="C74" s="7">
        <v>15.8</v>
      </c>
      <c r="D74" s="7">
        <v>16.8</v>
      </c>
      <c r="E74" s="7">
        <v>12.9</v>
      </c>
      <c r="F74" s="7">
        <v>14.6</v>
      </c>
      <c r="G74" s="7">
        <v>5.8</v>
      </c>
      <c r="H74" s="7">
        <v>3.2</v>
      </c>
      <c r="I74" s="7">
        <v>18.37</v>
      </c>
      <c r="J74" s="7">
        <v>18.34</v>
      </c>
      <c r="K74" s="7">
        <v>25.8</v>
      </c>
      <c r="L74" s="7">
        <v>25.5</v>
      </c>
      <c r="M74" s="7">
        <v>22.5</v>
      </c>
      <c r="N74" s="7">
        <v>12.5</v>
      </c>
      <c r="O74" s="7">
        <v>24.9</v>
      </c>
      <c r="P74" s="7">
        <v>30.7</v>
      </c>
      <c r="Q74" s="7">
        <v>25.9</v>
      </c>
      <c r="R74" s="7">
        <v>23.3</v>
      </c>
      <c r="S74" s="7">
        <v>1.2</v>
      </c>
      <c r="T74" s="7">
        <v>42.6</v>
      </c>
      <c r="U74" s="7">
        <v>56.3</v>
      </c>
      <c r="V74" s="7">
        <v>50.1</v>
      </c>
      <c r="W74" s="7">
        <v>-4.4000000000000004</v>
      </c>
      <c r="X74" s="7">
        <v>19.2</v>
      </c>
      <c r="Y74" s="7">
        <v>21.7</v>
      </c>
      <c r="Z74" s="7">
        <v>21</v>
      </c>
      <c r="AA74" s="7">
        <v>15.4</v>
      </c>
      <c r="AB74" s="7">
        <v>11.4</v>
      </c>
      <c r="AC74" s="7">
        <v>-3.8</v>
      </c>
      <c r="AD74" s="7">
        <v>30.2</v>
      </c>
      <c r="AE74" s="7">
        <v>102.96</v>
      </c>
      <c r="AF74" s="7">
        <v>26.8</v>
      </c>
      <c r="AG74" s="7">
        <v>15.1</v>
      </c>
      <c r="AH74" s="7">
        <v>17.100000000000001</v>
      </c>
      <c r="AI74" s="7">
        <v>-0.6</v>
      </c>
      <c r="AJ74" s="7">
        <v>13.1</v>
      </c>
      <c r="AK74" s="7">
        <v>14.6</v>
      </c>
      <c r="AL74" s="7">
        <v>11.91</v>
      </c>
      <c r="AM74" s="7">
        <v>12.1</v>
      </c>
      <c r="AN74" s="7">
        <v>9.5</v>
      </c>
      <c r="AO74" s="7">
        <v>22.18</v>
      </c>
      <c r="AP74" s="7">
        <v>28.5</v>
      </c>
      <c r="AQ74" s="7">
        <v>90.71</v>
      </c>
      <c r="AR74" s="7">
        <v>23.8</v>
      </c>
      <c r="AS74" s="7">
        <v>10663.44</v>
      </c>
      <c r="AT74" s="7">
        <v>12.65</v>
      </c>
      <c r="AU74" s="7">
        <v>17.48</v>
      </c>
      <c r="AV74" s="7">
        <v>16.940000000000001</v>
      </c>
      <c r="AW74" s="7">
        <v>15.07</v>
      </c>
      <c r="AX74" s="7">
        <v>54.66</v>
      </c>
      <c r="AY74" s="7">
        <v>2.8</v>
      </c>
      <c r="AZ74" s="7">
        <v>3.1</v>
      </c>
      <c r="BA74" s="7">
        <v>15.4</v>
      </c>
      <c r="BB74" s="7">
        <v>5.0999999999999996</v>
      </c>
      <c r="BC74" s="7">
        <v>11.899999999999901</v>
      </c>
      <c r="BD74" s="7">
        <v>17.7</v>
      </c>
      <c r="BE74" s="7">
        <v>18.1999999999999</v>
      </c>
      <c r="BF74" s="7">
        <v>14.9</v>
      </c>
      <c r="BG74" s="7">
        <v>15.9</v>
      </c>
      <c r="BH74" s="7">
        <v>24.2</v>
      </c>
      <c r="BI74" s="7">
        <v>17</v>
      </c>
      <c r="BJ74" s="7">
        <v>11.3</v>
      </c>
      <c r="BK74" s="7">
        <v>5.1770999999999896</v>
      </c>
      <c r="BL74" s="7">
        <v>3.4115000000000002</v>
      </c>
      <c r="BM74" s="7">
        <v>903.062455</v>
      </c>
      <c r="BN74" s="7">
        <v>11.277813999999999</v>
      </c>
      <c r="BO74" s="7">
        <v>99.601433999999998</v>
      </c>
      <c r="BP74" s="7">
        <v>0.39856600000000098</v>
      </c>
      <c r="BQ74" s="7">
        <v>4.4950000000001003E-2</v>
      </c>
      <c r="BR74" s="7">
        <v>9.6981389999999994</v>
      </c>
      <c r="BS74" s="7">
        <v>0.236405000000001</v>
      </c>
      <c r="BT74" s="7">
        <v>0.153141</v>
      </c>
      <c r="BU74" s="7">
        <v>16.987618000000001</v>
      </c>
      <c r="BV74" s="7">
        <v>26.7</v>
      </c>
      <c r="BW74" s="7">
        <v>16.7</v>
      </c>
      <c r="BX74" s="7">
        <v>27.2</v>
      </c>
    </row>
    <row r="75" spans="1:76" x14ac:dyDescent="0.3">
      <c r="A75" s="6">
        <v>39113</v>
      </c>
      <c r="B75" s="7">
        <v>24.71</v>
      </c>
      <c r="C75" s="9">
        <v>12.95</v>
      </c>
      <c r="D75" s="9">
        <v>14.95</v>
      </c>
      <c r="E75" s="9">
        <v>12.45</v>
      </c>
      <c r="F75" s="7">
        <v>27.3</v>
      </c>
      <c r="G75" s="7">
        <v>19.7</v>
      </c>
      <c r="H75" s="7">
        <v>-16.399999999999999</v>
      </c>
      <c r="I75" s="9">
        <v>18.645000000000003</v>
      </c>
      <c r="J75" s="9">
        <v>18.39</v>
      </c>
      <c r="K75" s="9">
        <v>21.450000000000003</v>
      </c>
      <c r="L75" s="9">
        <v>36.4</v>
      </c>
      <c r="M75" s="9">
        <v>12.6</v>
      </c>
      <c r="N75" s="9">
        <v>11.6</v>
      </c>
      <c r="O75" s="9">
        <v>23.25</v>
      </c>
      <c r="P75" s="9">
        <v>27.75</v>
      </c>
      <c r="Q75" s="9">
        <v>23.45</v>
      </c>
      <c r="R75" s="9">
        <v>24.200000000000003</v>
      </c>
      <c r="S75" s="9">
        <v>0.85</v>
      </c>
      <c r="T75" s="9">
        <v>41.6</v>
      </c>
      <c r="U75" s="9">
        <v>57.599999999999994</v>
      </c>
      <c r="V75" s="9">
        <v>34.450000000000003</v>
      </c>
      <c r="W75" s="9">
        <v>-20.099999999999998</v>
      </c>
      <c r="X75" s="9">
        <v>14.25</v>
      </c>
      <c r="Y75" s="7">
        <v>13.9</v>
      </c>
      <c r="Z75" s="9">
        <v>20.25</v>
      </c>
      <c r="AA75" s="9">
        <v>14.05</v>
      </c>
      <c r="AB75" s="9">
        <v>10.45</v>
      </c>
      <c r="AC75" s="9">
        <v>-17.099999999999998</v>
      </c>
      <c r="AD75" s="9">
        <v>15.5</v>
      </c>
      <c r="AE75" s="7">
        <v>102.42</v>
      </c>
      <c r="AF75" s="9">
        <v>24.15</v>
      </c>
      <c r="AG75" s="9">
        <v>9.35</v>
      </c>
      <c r="AH75" s="9">
        <v>17.25</v>
      </c>
      <c r="AI75" s="9">
        <v>-0.85000000000000009</v>
      </c>
      <c r="AJ75" s="9">
        <v>7</v>
      </c>
      <c r="AK75" s="7">
        <v>12.7</v>
      </c>
      <c r="AL75" s="7">
        <v>10.71</v>
      </c>
      <c r="AM75" s="9">
        <v>14.566666666666666</v>
      </c>
      <c r="AN75" s="9">
        <v>11.899999999999999</v>
      </c>
      <c r="AO75" s="7">
        <v>35.28</v>
      </c>
      <c r="AP75" s="7">
        <v>47.9</v>
      </c>
      <c r="AQ75" s="7">
        <v>67.17</v>
      </c>
      <c r="AR75" s="7">
        <v>30.568300000000001</v>
      </c>
      <c r="AS75" s="7">
        <v>11046.92</v>
      </c>
      <c r="AT75" s="7">
        <v>-4.6399999999999997</v>
      </c>
      <c r="AU75" s="7">
        <v>20.21</v>
      </c>
      <c r="AV75" s="7">
        <v>15.93</v>
      </c>
      <c r="AW75" s="7">
        <v>16</v>
      </c>
      <c r="AX75" s="7">
        <v>0.32</v>
      </c>
      <c r="AY75" s="7">
        <v>2.2000000000000002</v>
      </c>
      <c r="AZ75" s="7">
        <v>3.3</v>
      </c>
      <c r="BA75" s="7">
        <v>14.966666666666599</v>
      </c>
      <c r="BB75" s="7">
        <v>4.86666666666666</v>
      </c>
      <c r="BC75" s="7">
        <v>12.8</v>
      </c>
      <c r="BD75" s="7">
        <v>17.600000000000001</v>
      </c>
      <c r="BE75" s="7">
        <v>18.8333333333333</v>
      </c>
      <c r="BF75" s="7">
        <v>13.3333333333333</v>
      </c>
      <c r="BG75" s="7">
        <v>13.6</v>
      </c>
      <c r="BH75" s="7">
        <v>25.033333333333299</v>
      </c>
      <c r="BI75" s="7">
        <v>16.933333333333302</v>
      </c>
      <c r="BJ75" s="7">
        <v>10.7</v>
      </c>
      <c r="BK75" s="7">
        <v>3.3033333333333301</v>
      </c>
      <c r="BL75" s="7">
        <v>3.7863666666666602</v>
      </c>
      <c r="BM75" s="7">
        <v>991.366041</v>
      </c>
      <c r="BN75" s="7">
        <v>12.8487606666666</v>
      </c>
      <c r="BO75" s="7">
        <v>85.415219666666601</v>
      </c>
      <c r="BP75" s="7">
        <v>14.584780333333301</v>
      </c>
      <c r="BQ75" s="7">
        <v>2.3196796666666599</v>
      </c>
      <c r="BR75" s="7">
        <v>9.0241819999999997</v>
      </c>
      <c r="BS75" s="7">
        <v>0.15523400000000001</v>
      </c>
      <c r="BT75" s="7">
        <v>0.21637933333333301</v>
      </c>
      <c r="BU75" s="7">
        <v>15.532809</v>
      </c>
      <c r="BV75" s="7">
        <v>26.4</v>
      </c>
      <c r="BW75" s="7">
        <v>16.3333333333333</v>
      </c>
      <c r="BX75" s="7">
        <v>27.966666666666601</v>
      </c>
    </row>
    <row r="76" spans="1:76" x14ac:dyDescent="0.3">
      <c r="A76" s="6">
        <v>39141</v>
      </c>
      <c r="B76" s="7">
        <v>12.6</v>
      </c>
      <c r="C76" s="7">
        <v>10.1</v>
      </c>
      <c r="D76" s="7">
        <v>13.1</v>
      </c>
      <c r="E76" s="7">
        <v>12</v>
      </c>
      <c r="F76" s="7">
        <v>5.3</v>
      </c>
      <c r="G76" s="7">
        <v>10.8</v>
      </c>
      <c r="H76" s="7">
        <v>-9.1999999999999993</v>
      </c>
      <c r="I76" s="7">
        <v>18.920000000000002</v>
      </c>
      <c r="J76" s="7">
        <v>18.440000000000001</v>
      </c>
      <c r="K76" s="7">
        <v>17.100000000000001</v>
      </c>
      <c r="L76" s="7">
        <v>47.3</v>
      </c>
      <c r="M76" s="7">
        <v>2.7</v>
      </c>
      <c r="N76" s="7">
        <v>10.7</v>
      </c>
      <c r="O76" s="7">
        <v>21.6</v>
      </c>
      <c r="P76" s="7">
        <v>24.8</v>
      </c>
      <c r="Q76" s="7">
        <v>21</v>
      </c>
      <c r="R76" s="7">
        <v>25.1</v>
      </c>
      <c r="S76" s="7">
        <v>0.5</v>
      </c>
      <c r="T76" s="7">
        <v>40.6</v>
      </c>
      <c r="U76" s="7">
        <v>58.9</v>
      </c>
      <c r="V76" s="7">
        <v>18.8</v>
      </c>
      <c r="W76" s="7">
        <v>-35.799999999999997</v>
      </c>
      <c r="X76" s="7">
        <v>9.3000000000000007</v>
      </c>
      <c r="Y76" s="7">
        <v>12.1</v>
      </c>
      <c r="Z76" s="7">
        <v>19.5</v>
      </c>
      <c r="AA76" s="7">
        <v>12.7</v>
      </c>
      <c r="AB76" s="7">
        <v>9.5</v>
      </c>
      <c r="AC76" s="7">
        <v>-30.4</v>
      </c>
      <c r="AD76" s="7">
        <v>0.8</v>
      </c>
      <c r="AE76" s="7">
        <v>101.78</v>
      </c>
      <c r="AF76" s="7">
        <v>21.5</v>
      </c>
      <c r="AG76" s="7">
        <v>3.6</v>
      </c>
      <c r="AH76" s="7">
        <v>17.399999999999999</v>
      </c>
      <c r="AI76" s="7">
        <v>-1.1000000000000001</v>
      </c>
      <c r="AJ76" s="7">
        <v>0.9</v>
      </c>
      <c r="AK76" s="7">
        <v>16.899999999999999</v>
      </c>
      <c r="AL76" s="7">
        <v>14.72</v>
      </c>
      <c r="AM76" s="9">
        <v>17.033333333333331</v>
      </c>
      <c r="AN76" s="9">
        <v>14.299999999999999</v>
      </c>
      <c r="AO76" s="7">
        <v>15.3</v>
      </c>
      <c r="AP76" s="7">
        <v>48.8</v>
      </c>
      <c r="AQ76" s="7">
        <v>881.48</v>
      </c>
      <c r="AR76" s="7">
        <v>31.568899999999999</v>
      </c>
      <c r="AS76" s="7">
        <v>11573.72</v>
      </c>
      <c r="AT76" s="7">
        <v>25.1</v>
      </c>
      <c r="AU76" s="7">
        <v>21</v>
      </c>
      <c r="AV76" s="7">
        <v>17.8</v>
      </c>
      <c r="AW76" s="7">
        <v>17.2</v>
      </c>
      <c r="AX76" s="7">
        <v>177.53</v>
      </c>
      <c r="AY76" s="7">
        <v>2.7</v>
      </c>
      <c r="AZ76" s="7">
        <v>2.6</v>
      </c>
      <c r="BA76" s="7">
        <v>14.533333333333299</v>
      </c>
      <c r="BB76" s="7">
        <v>4.6333333333333302</v>
      </c>
      <c r="BC76" s="7">
        <v>13.7</v>
      </c>
      <c r="BD76" s="7">
        <v>17.5</v>
      </c>
      <c r="BE76" s="7">
        <v>19.466666666666601</v>
      </c>
      <c r="BF76" s="7">
        <v>11.7666666666666</v>
      </c>
      <c r="BG76" s="7">
        <v>11.3</v>
      </c>
      <c r="BH76" s="7">
        <v>25.8666666666666</v>
      </c>
      <c r="BI76" s="7">
        <v>16.8666666666666</v>
      </c>
      <c r="BJ76" s="7">
        <v>10.1</v>
      </c>
      <c r="BK76" s="7">
        <v>1.42956666666666</v>
      </c>
      <c r="BL76" s="7">
        <v>4.16123333333333</v>
      </c>
      <c r="BM76" s="7">
        <v>1079.669627</v>
      </c>
      <c r="BN76" s="7">
        <v>14.419707333333299</v>
      </c>
      <c r="BO76" s="7">
        <v>71.229005333333305</v>
      </c>
      <c r="BP76" s="7">
        <v>28.770994666666599</v>
      </c>
      <c r="BQ76" s="7">
        <v>4.5944093333333296</v>
      </c>
      <c r="BR76" s="7">
        <v>8.350225</v>
      </c>
      <c r="BS76" s="7">
        <v>7.4063000000000004E-2</v>
      </c>
      <c r="BT76" s="7">
        <v>0.27961766666666599</v>
      </c>
      <c r="BU76" s="7">
        <v>14.077999999999999</v>
      </c>
      <c r="BV76" s="7">
        <v>26.1</v>
      </c>
      <c r="BW76" s="7">
        <v>15.966666666666599</v>
      </c>
      <c r="BX76" s="7">
        <v>28.733333333333299</v>
      </c>
    </row>
    <row r="77" spans="1:76" x14ac:dyDescent="0.3">
      <c r="A77" s="6">
        <v>39172</v>
      </c>
      <c r="B77" s="7">
        <v>17.600000000000001</v>
      </c>
      <c r="C77" s="7">
        <v>13.6</v>
      </c>
      <c r="D77" s="7">
        <v>19.600000000000001</v>
      </c>
      <c r="E77" s="7">
        <v>16.5</v>
      </c>
      <c r="F77" s="7">
        <v>13.7</v>
      </c>
      <c r="G77" s="7">
        <v>3.9</v>
      </c>
      <c r="H77" s="7">
        <v>34.700000000000003</v>
      </c>
      <c r="I77" s="9">
        <v>18.883333333333333</v>
      </c>
      <c r="J77" s="9">
        <v>18.989999999999998</v>
      </c>
      <c r="K77" s="7">
        <v>19</v>
      </c>
      <c r="L77" s="7">
        <v>10.9</v>
      </c>
      <c r="M77" s="7">
        <v>9.5</v>
      </c>
      <c r="N77" s="7">
        <v>18.399999999999999</v>
      </c>
      <c r="O77" s="7">
        <v>25.2</v>
      </c>
      <c r="P77" s="7">
        <v>20.3</v>
      </c>
      <c r="Q77" s="7">
        <v>27</v>
      </c>
      <c r="R77" s="7">
        <v>24</v>
      </c>
      <c r="S77" s="7">
        <v>0.7</v>
      </c>
      <c r="T77" s="7">
        <v>43.9</v>
      </c>
      <c r="U77" s="7">
        <v>55.4</v>
      </c>
      <c r="V77" s="7">
        <v>41.8</v>
      </c>
      <c r="W77" s="7">
        <v>-13.9</v>
      </c>
      <c r="X77" s="7">
        <v>16</v>
      </c>
      <c r="Y77" s="7">
        <v>9.3000000000000007</v>
      </c>
      <c r="Z77" s="7">
        <v>23</v>
      </c>
      <c r="AA77" s="7">
        <v>17.7</v>
      </c>
      <c r="AB77" s="7">
        <v>20</v>
      </c>
      <c r="AC77" s="7">
        <v>-8.6</v>
      </c>
      <c r="AD77" s="7">
        <v>18.100000000000001</v>
      </c>
      <c r="AE77" s="7">
        <v>101.22</v>
      </c>
      <c r="AF77" s="7">
        <v>26.3</v>
      </c>
      <c r="AG77" s="7">
        <v>10.6</v>
      </c>
      <c r="AH77" s="7">
        <v>20.7</v>
      </c>
      <c r="AI77" s="7">
        <v>9.5</v>
      </c>
      <c r="AJ77" s="7">
        <v>13.1</v>
      </c>
      <c r="AK77" s="7">
        <v>15.3</v>
      </c>
      <c r="AL77" s="7">
        <v>12.49</v>
      </c>
      <c r="AM77" s="7">
        <v>19.5</v>
      </c>
      <c r="AN77" s="7">
        <v>16.7</v>
      </c>
      <c r="AO77" s="7">
        <v>17.420000000000002</v>
      </c>
      <c r="AP77" s="7">
        <v>21.8</v>
      </c>
      <c r="AQ77" s="7">
        <v>-38.42</v>
      </c>
      <c r="AR77" s="7">
        <v>23.373999999999999</v>
      </c>
      <c r="AS77" s="7">
        <v>12020.31</v>
      </c>
      <c r="AT77" s="7">
        <v>16.7</v>
      </c>
      <c r="AU77" s="7">
        <v>19.8</v>
      </c>
      <c r="AV77" s="7">
        <v>17.3</v>
      </c>
      <c r="AW77" s="7">
        <v>16.25</v>
      </c>
      <c r="AX77" s="7">
        <v>-18.23</v>
      </c>
      <c r="AY77" s="7">
        <v>3.3</v>
      </c>
      <c r="AZ77" s="7">
        <v>2.7</v>
      </c>
      <c r="BA77" s="7">
        <v>14.1</v>
      </c>
      <c r="BB77" s="7">
        <v>4.4000000000000004</v>
      </c>
      <c r="BC77" s="7">
        <v>14.6</v>
      </c>
      <c r="BD77" s="7">
        <v>17.399999999999999</v>
      </c>
      <c r="BE77" s="7">
        <v>20.099999999999898</v>
      </c>
      <c r="BF77" s="7">
        <v>10.1999999999999</v>
      </c>
      <c r="BG77" s="7">
        <v>9</v>
      </c>
      <c r="BH77" s="7">
        <v>26.6999999999999</v>
      </c>
      <c r="BI77" s="7">
        <v>16.8</v>
      </c>
      <c r="BJ77" s="7">
        <v>9.5</v>
      </c>
      <c r="BK77" s="7">
        <v>-0.44420000000000098</v>
      </c>
      <c r="BL77" s="7">
        <v>4.5361000000000002</v>
      </c>
      <c r="BM77" s="7">
        <v>1167.973213</v>
      </c>
      <c r="BN77" s="7">
        <v>15.990653999999999</v>
      </c>
      <c r="BO77" s="7">
        <v>57.042791000000001</v>
      </c>
      <c r="BP77" s="7">
        <v>42.957208999999999</v>
      </c>
      <c r="BQ77" s="7">
        <v>6.8691389999999997</v>
      </c>
      <c r="BR77" s="7">
        <v>7.6762680000000003</v>
      </c>
      <c r="BS77" s="7">
        <v>-7.1079999999999997E-3</v>
      </c>
      <c r="BT77" s="7">
        <v>0.34285599999999899</v>
      </c>
      <c r="BU77" s="7">
        <v>12.623191</v>
      </c>
      <c r="BV77" s="7">
        <v>25.8</v>
      </c>
      <c r="BW77" s="7">
        <v>15.5999999999999</v>
      </c>
      <c r="BX77" s="7">
        <v>29.5</v>
      </c>
    </row>
    <row r="78" spans="1:76" x14ac:dyDescent="0.3">
      <c r="A78" s="6">
        <v>39202</v>
      </c>
      <c r="B78" s="7">
        <v>17.399999999999999</v>
      </c>
      <c r="C78" s="7">
        <v>13.2</v>
      </c>
      <c r="D78" s="7">
        <v>19.399999999999999</v>
      </c>
      <c r="E78" s="7">
        <v>15.4</v>
      </c>
      <c r="F78" s="7">
        <v>15.4</v>
      </c>
      <c r="G78" s="7">
        <v>6</v>
      </c>
      <c r="H78" s="7">
        <v>7.2</v>
      </c>
      <c r="I78" s="9">
        <v>18.846666666666664</v>
      </c>
      <c r="J78" s="9">
        <v>19.54</v>
      </c>
      <c r="K78" s="7">
        <v>22</v>
      </c>
      <c r="L78" s="7">
        <v>16.7</v>
      </c>
      <c r="M78" s="7">
        <v>13.4</v>
      </c>
      <c r="N78" s="7">
        <v>15.5</v>
      </c>
      <c r="O78" s="7">
        <v>22.1</v>
      </c>
      <c r="P78" s="7">
        <v>29.2</v>
      </c>
      <c r="Q78" s="7">
        <v>27.4</v>
      </c>
      <c r="R78" s="7">
        <v>24</v>
      </c>
      <c r="S78" s="7">
        <v>0.8</v>
      </c>
      <c r="T78" s="7">
        <v>44</v>
      </c>
      <c r="U78" s="7">
        <v>55.2</v>
      </c>
      <c r="V78" s="7">
        <v>42.6</v>
      </c>
      <c r="W78" s="7">
        <v>-2.2000000000000002</v>
      </c>
      <c r="X78" s="7">
        <v>18</v>
      </c>
      <c r="Y78" s="7">
        <v>5.5</v>
      </c>
      <c r="Z78" s="7">
        <v>38.299999999999997</v>
      </c>
      <c r="AA78" s="7">
        <v>15.3</v>
      </c>
      <c r="AB78" s="7">
        <v>27</v>
      </c>
      <c r="AC78" s="7">
        <v>-0.6</v>
      </c>
      <c r="AD78" s="7">
        <v>31.8</v>
      </c>
      <c r="AE78" s="7">
        <v>102.65</v>
      </c>
      <c r="AF78" s="7">
        <v>26</v>
      </c>
      <c r="AG78" s="7">
        <v>14.7</v>
      </c>
      <c r="AH78" s="7">
        <v>21.3</v>
      </c>
      <c r="AI78" s="7">
        <v>10.4</v>
      </c>
      <c r="AJ78" s="7">
        <v>16.600000000000001</v>
      </c>
      <c r="AK78" s="7">
        <v>15.5</v>
      </c>
      <c r="AL78" s="7">
        <v>13.01</v>
      </c>
      <c r="AM78" s="9">
        <v>18.866666666666667</v>
      </c>
      <c r="AN78" s="9">
        <v>15.866666666666665</v>
      </c>
      <c r="AO78" s="7">
        <v>20.170000000000002</v>
      </c>
      <c r="AP78" s="7">
        <v>38.6</v>
      </c>
      <c r="AQ78" s="7">
        <v>60.03</v>
      </c>
      <c r="AR78" s="7">
        <v>23.6296</v>
      </c>
      <c r="AS78" s="7">
        <v>12465.66</v>
      </c>
      <c r="AT78" s="7">
        <v>15.1</v>
      </c>
      <c r="AU78" s="7">
        <v>20</v>
      </c>
      <c r="AV78" s="7">
        <v>17.100000000000001</v>
      </c>
      <c r="AW78" s="7">
        <v>16.5</v>
      </c>
      <c r="AX78" s="7">
        <v>33.04</v>
      </c>
      <c r="AY78" s="7">
        <v>3</v>
      </c>
      <c r="AZ78" s="7">
        <v>2.9</v>
      </c>
      <c r="BA78" s="7">
        <v>14.733333333333301</v>
      </c>
      <c r="BB78" s="7">
        <v>4.2666666666666604</v>
      </c>
      <c r="BC78" s="7">
        <v>15.066666666666601</v>
      </c>
      <c r="BD78" s="7">
        <v>17.566666666666599</v>
      </c>
      <c r="BE78" s="7">
        <v>20.133333333333301</v>
      </c>
      <c r="BF78" s="7">
        <v>11.133333333333301</v>
      </c>
      <c r="BG78" s="7">
        <v>8.2666666666666604</v>
      </c>
      <c r="BH78" s="7">
        <v>28.3</v>
      </c>
      <c r="BI78" s="7">
        <v>19.8666666666666</v>
      </c>
      <c r="BJ78" s="7">
        <v>9.5666666666666593</v>
      </c>
      <c r="BK78" s="7">
        <v>-0.1913</v>
      </c>
      <c r="BL78" s="7">
        <v>4.9405666666666601</v>
      </c>
      <c r="BM78" s="7">
        <v>1260.3062090000001</v>
      </c>
      <c r="BN78" s="7">
        <v>16.379583666666601</v>
      </c>
      <c r="BO78" s="7">
        <v>57.994439999999997</v>
      </c>
      <c r="BP78" s="7">
        <v>42.005560000000003</v>
      </c>
      <c r="BQ78" s="7">
        <v>6.8729336666666603</v>
      </c>
      <c r="BR78" s="7">
        <v>8.1995730000000009</v>
      </c>
      <c r="BS78" s="7">
        <v>-3.5520999999999997E-2</v>
      </c>
      <c r="BT78" s="7">
        <v>0.19766300000000001</v>
      </c>
      <c r="BU78" s="7">
        <v>13.19712</v>
      </c>
      <c r="BV78" s="7">
        <v>25.8</v>
      </c>
      <c r="BW78" s="7">
        <v>15.566666666666601</v>
      </c>
      <c r="BX78" s="7">
        <v>30.8666666666666</v>
      </c>
    </row>
    <row r="79" spans="1:76" x14ac:dyDescent="0.3">
      <c r="A79" s="6">
        <v>39233</v>
      </c>
      <c r="B79" s="7">
        <v>18.100000000000001</v>
      </c>
      <c r="C79" s="7">
        <v>13</v>
      </c>
      <c r="D79" s="7">
        <v>19.7</v>
      </c>
      <c r="E79" s="7">
        <v>17.100000000000001</v>
      </c>
      <c r="F79" s="7">
        <v>16</v>
      </c>
      <c r="G79" s="7">
        <v>8.4</v>
      </c>
      <c r="H79" s="7">
        <v>10.6</v>
      </c>
      <c r="I79" s="7">
        <v>18.809999999999999</v>
      </c>
      <c r="J79" s="7">
        <v>20.09</v>
      </c>
      <c r="K79" s="7">
        <v>23.7</v>
      </c>
      <c r="L79" s="7">
        <v>15.4</v>
      </c>
      <c r="M79" s="7">
        <v>14.1</v>
      </c>
      <c r="N79" s="7">
        <v>16.600000000000001</v>
      </c>
      <c r="O79" s="7">
        <v>21.5</v>
      </c>
      <c r="P79" s="7">
        <v>35.799999999999997</v>
      </c>
      <c r="Q79" s="7">
        <v>28.9</v>
      </c>
      <c r="R79" s="7">
        <v>23.5</v>
      </c>
      <c r="S79" s="7">
        <v>1</v>
      </c>
      <c r="T79" s="7">
        <v>44.3</v>
      </c>
      <c r="U79" s="7">
        <v>54.7</v>
      </c>
      <c r="V79" s="7">
        <v>22.6</v>
      </c>
      <c r="W79" s="7">
        <v>6.1</v>
      </c>
      <c r="X79" s="7">
        <v>16.100000000000001</v>
      </c>
      <c r="Y79" s="7">
        <v>8.6999999999999993</v>
      </c>
      <c r="Z79" s="7">
        <v>30</v>
      </c>
      <c r="AA79" s="7">
        <v>13.8</v>
      </c>
      <c r="AB79" s="7">
        <v>28.8</v>
      </c>
      <c r="AC79" s="7">
        <v>5</v>
      </c>
      <c r="AD79" s="7">
        <v>29.5</v>
      </c>
      <c r="AE79" s="7">
        <v>103.32</v>
      </c>
      <c r="AF79" s="7">
        <v>26.2</v>
      </c>
      <c r="AG79" s="7">
        <v>17.399999999999999</v>
      </c>
      <c r="AH79" s="7">
        <v>21.9</v>
      </c>
      <c r="AI79" s="7">
        <v>11.6</v>
      </c>
      <c r="AJ79" s="7">
        <v>16.899999999999999</v>
      </c>
      <c r="AK79" s="7">
        <v>15.9</v>
      </c>
      <c r="AL79" s="7">
        <v>13.18</v>
      </c>
      <c r="AM79" s="9">
        <v>18.233333333333334</v>
      </c>
      <c r="AN79" s="9">
        <v>15.033333333333331</v>
      </c>
      <c r="AO79" s="7">
        <v>25.75</v>
      </c>
      <c r="AP79" s="7">
        <v>34.200000000000003</v>
      </c>
      <c r="AQ79" s="7">
        <v>72.489999999999995</v>
      </c>
      <c r="AR79" s="7">
        <v>23.803999999999998</v>
      </c>
      <c r="AS79" s="7">
        <v>12926.71</v>
      </c>
      <c r="AT79" s="7">
        <v>13.91</v>
      </c>
      <c r="AU79" s="7">
        <v>19.28</v>
      </c>
      <c r="AV79" s="7">
        <v>16.739999999999998</v>
      </c>
      <c r="AW79" s="7">
        <v>16.52</v>
      </c>
      <c r="AX79" s="7">
        <v>18.100000000000001</v>
      </c>
      <c r="AY79" s="7">
        <v>3.4</v>
      </c>
      <c r="AZ79" s="7">
        <v>2.8</v>
      </c>
      <c r="BA79" s="7">
        <v>15.3666666666666</v>
      </c>
      <c r="BB79" s="7">
        <v>4.1333333333333302</v>
      </c>
      <c r="BC79" s="7">
        <v>15.533333333333299</v>
      </c>
      <c r="BD79" s="7">
        <v>17.733333333333299</v>
      </c>
      <c r="BE79" s="7">
        <v>20.1666666666666</v>
      </c>
      <c r="BF79" s="7">
        <v>12.066666666666601</v>
      </c>
      <c r="BG79" s="7">
        <v>7.5333333333333297</v>
      </c>
      <c r="BH79" s="7">
        <v>29.9</v>
      </c>
      <c r="BI79" s="7">
        <v>22.933333333333302</v>
      </c>
      <c r="BJ79" s="7">
        <v>9.6333333333333293</v>
      </c>
      <c r="BK79" s="7">
        <v>6.1600000000000002E-2</v>
      </c>
      <c r="BL79" s="7">
        <v>5.3450333333333298</v>
      </c>
      <c r="BM79" s="7">
        <v>1352.6392049999999</v>
      </c>
      <c r="BN79" s="7">
        <v>16.768513333333299</v>
      </c>
      <c r="BO79" s="7">
        <v>58.946089000000001</v>
      </c>
      <c r="BP79" s="7">
        <v>41.053910999999999</v>
      </c>
      <c r="BQ79" s="7">
        <v>6.8767283333333298</v>
      </c>
      <c r="BR79" s="7">
        <v>8.7228779999999997</v>
      </c>
      <c r="BS79" s="7">
        <v>-6.3934000000000005E-2</v>
      </c>
      <c r="BT79" s="7">
        <v>5.2470000000000003E-2</v>
      </c>
      <c r="BU79" s="7">
        <v>13.771049</v>
      </c>
      <c r="BV79" s="7">
        <v>25.8</v>
      </c>
      <c r="BW79" s="7">
        <v>15.533333333333299</v>
      </c>
      <c r="BX79" s="7">
        <v>32.233333333333299</v>
      </c>
    </row>
    <row r="80" spans="1:76" x14ac:dyDescent="0.3">
      <c r="A80" s="6">
        <v>39263</v>
      </c>
      <c r="B80" s="7">
        <v>19.399999999999999</v>
      </c>
      <c r="C80" s="7">
        <v>13.3</v>
      </c>
      <c r="D80" s="7">
        <v>21.3</v>
      </c>
      <c r="E80" s="7">
        <v>18.3</v>
      </c>
      <c r="F80" s="7">
        <v>17</v>
      </c>
      <c r="G80" s="7">
        <v>8.3000000000000007</v>
      </c>
      <c r="H80" s="7">
        <v>11.9</v>
      </c>
      <c r="I80" s="9">
        <v>19.036666666666665</v>
      </c>
      <c r="J80" s="9">
        <v>20.086666666666666</v>
      </c>
      <c r="K80" s="7">
        <v>24.7</v>
      </c>
      <c r="L80" s="7">
        <v>18.7</v>
      </c>
      <c r="M80" s="7">
        <v>14</v>
      </c>
      <c r="N80" s="7">
        <v>13.2</v>
      </c>
      <c r="O80" s="7">
        <v>23</v>
      </c>
      <c r="P80" s="7">
        <v>37.5</v>
      </c>
      <c r="Q80" s="7">
        <v>29</v>
      </c>
      <c r="R80" s="7">
        <v>24.6</v>
      </c>
      <c r="S80" s="7">
        <v>1.1000000000000001</v>
      </c>
      <c r="T80" s="7">
        <v>45.1</v>
      </c>
      <c r="U80" s="7">
        <v>53.8</v>
      </c>
      <c r="V80" s="7">
        <v>28.6</v>
      </c>
      <c r="W80" s="7">
        <v>6.4</v>
      </c>
      <c r="X80" s="7">
        <v>15.8</v>
      </c>
      <c r="Y80" s="7">
        <v>21.9</v>
      </c>
      <c r="Z80" s="7">
        <v>27</v>
      </c>
      <c r="AA80" s="7">
        <v>17.100000000000001</v>
      </c>
      <c r="AB80" s="7">
        <v>27.6</v>
      </c>
      <c r="AC80" s="7">
        <v>10</v>
      </c>
      <c r="AD80" s="7">
        <v>28.6</v>
      </c>
      <c r="AE80" s="7">
        <v>103.63</v>
      </c>
      <c r="AF80" s="7">
        <v>27.8</v>
      </c>
      <c r="AG80" s="7">
        <v>18.399999999999999</v>
      </c>
      <c r="AH80" s="7">
        <v>21.9</v>
      </c>
      <c r="AI80" s="7">
        <v>11.1</v>
      </c>
      <c r="AJ80" s="7">
        <v>22.5</v>
      </c>
      <c r="AK80" s="7">
        <v>16</v>
      </c>
      <c r="AL80" s="7">
        <v>12.4</v>
      </c>
      <c r="AM80" s="7">
        <v>17.600000000000001</v>
      </c>
      <c r="AN80" s="7">
        <v>14.2</v>
      </c>
      <c r="AO80" s="7">
        <v>30.36</v>
      </c>
      <c r="AP80" s="7">
        <v>33.1</v>
      </c>
      <c r="AQ80" s="7">
        <v>85.65</v>
      </c>
      <c r="AR80" s="7">
        <v>23.4</v>
      </c>
      <c r="AS80" s="7">
        <v>13326.247100000001</v>
      </c>
      <c r="AT80" s="7">
        <v>14.54</v>
      </c>
      <c r="AU80" s="7">
        <v>20.92</v>
      </c>
      <c r="AV80" s="7">
        <v>17.059999999999999</v>
      </c>
      <c r="AW80" s="7">
        <v>16.48</v>
      </c>
      <c r="AX80" s="7">
        <v>14.39</v>
      </c>
      <c r="AY80" s="7">
        <v>4.4000000000000004</v>
      </c>
      <c r="AZ80" s="7">
        <v>2.4900000000000002</v>
      </c>
      <c r="BA80" s="7">
        <v>15.999999999999901</v>
      </c>
      <c r="BB80" s="7">
        <v>4</v>
      </c>
      <c r="BC80" s="7">
        <v>16</v>
      </c>
      <c r="BD80" s="7">
        <v>17.899999999999999</v>
      </c>
      <c r="BE80" s="7">
        <v>20.2</v>
      </c>
      <c r="BF80" s="7">
        <v>12.999999999999901</v>
      </c>
      <c r="BG80" s="7">
        <v>6.8</v>
      </c>
      <c r="BH80" s="7">
        <v>31.5</v>
      </c>
      <c r="BI80" s="7">
        <v>26</v>
      </c>
      <c r="BJ80" s="7">
        <v>9.6999999999999993</v>
      </c>
      <c r="BK80" s="7">
        <v>0.3145</v>
      </c>
      <c r="BL80" s="7">
        <v>5.7495000000000003</v>
      </c>
      <c r="BM80" s="7">
        <v>1444.972201</v>
      </c>
      <c r="BN80" s="7">
        <v>17.157443000000001</v>
      </c>
      <c r="BO80" s="7">
        <v>59.897737999999997</v>
      </c>
      <c r="BP80" s="7">
        <v>40.102262000000003</v>
      </c>
      <c r="BQ80" s="7">
        <v>6.8805230000000002</v>
      </c>
      <c r="BR80" s="7">
        <v>9.2461830000000003</v>
      </c>
      <c r="BS80" s="7">
        <v>-9.2346999999999999E-2</v>
      </c>
      <c r="BT80" s="7">
        <v>-9.2723E-2</v>
      </c>
      <c r="BU80" s="7">
        <v>14.344977999999999</v>
      </c>
      <c r="BV80" s="7">
        <v>25.8</v>
      </c>
      <c r="BW80" s="7">
        <v>15.5</v>
      </c>
      <c r="BX80" s="7">
        <v>33.6</v>
      </c>
    </row>
    <row r="81" spans="1:76" x14ac:dyDescent="0.3">
      <c r="A81" s="6">
        <v>39294</v>
      </c>
      <c r="B81" s="7">
        <v>18</v>
      </c>
      <c r="C81" s="7">
        <v>12.5</v>
      </c>
      <c r="D81" s="7">
        <v>19.7</v>
      </c>
      <c r="E81" s="7">
        <v>17.399999999999999</v>
      </c>
      <c r="F81" s="7">
        <v>15.5</v>
      </c>
      <c r="G81" s="7">
        <v>10.8</v>
      </c>
      <c r="H81" s="7">
        <v>12.2</v>
      </c>
      <c r="I81" s="9">
        <v>19.263333333333332</v>
      </c>
      <c r="J81" s="9">
        <v>20.083333333333332</v>
      </c>
      <c r="K81" s="7">
        <v>25.1</v>
      </c>
      <c r="L81" s="7">
        <v>17.8</v>
      </c>
      <c r="M81" s="7">
        <v>11.6</v>
      </c>
      <c r="N81" s="7">
        <v>16</v>
      </c>
      <c r="O81" s="7">
        <v>25.1</v>
      </c>
      <c r="P81" s="7">
        <v>46.2</v>
      </c>
      <c r="Q81" s="7">
        <v>28.9</v>
      </c>
      <c r="R81" s="7">
        <v>24.5</v>
      </c>
      <c r="S81" s="7">
        <v>1.2</v>
      </c>
      <c r="T81" s="7">
        <v>45</v>
      </c>
      <c r="U81" s="7">
        <v>53.9</v>
      </c>
      <c r="V81" s="7">
        <v>24.9</v>
      </c>
      <c r="W81" s="7">
        <v>14.6</v>
      </c>
      <c r="X81" s="7">
        <v>17.2</v>
      </c>
      <c r="Y81" s="7">
        <v>17.8</v>
      </c>
      <c r="Z81" s="7">
        <v>28.3</v>
      </c>
      <c r="AA81" s="7">
        <v>19.399999999999999</v>
      </c>
      <c r="AB81" s="7">
        <v>28.5</v>
      </c>
      <c r="AC81" s="7">
        <v>12.7</v>
      </c>
      <c r="AD81" s="7">
        <v>34.799999999999997</v>
      </c>
      <c r="AE81" s="7">
        <v>104</v>
      </c>
      <c r="AF81" s="7">
        <v>29.6</v>
      </c>
      <c r="AG81" s="7">
        <v>20.6</v>
      </c>
      <c r="AH81" s="7">
        <v>22.5</v>
      </c>
      <c r="AI81" s="7">
        <v>10</v>
      </c>
      <c r="AJ81" s="7">
        <v>26.4</v>
      </c>
      <c r="AK81" s="7">
        <v>16.399999999999999</v>
      </c>
      <c r="AL81" s="7">
        <v>11.49</v>
      </c>
      <c r="AM81" s="9">
        <v>17.600000000000001</v>
      </c>
      <c r="AN81" s="9">
        <v>14.166666666666664</v>
      </c>
      <c r="AO81" s="7">
        <v>37.22</v>
      </c>
      <c r="AP81" s="7">
        <v>42.7</v>
      </c>
      <c r="AQ81" s="7">
        <v>67.430000000000007</v>
      </c>
      <c r="AR81" s="7">
        <v>24.553999999999998</v>
      </c>
      <c r="AS81" s="7">
        <v>13851.998100000001</v>
      </c>
      <c r="AT81" s="7">
        <v>15.05</v>
      </c>
      <c r="AU81" s="7">
        <v>20.9</v>
      </c>
      <c r="AV81" s="7">
        <v>18.5</v>
      </c>
      <c r="AW81" s="7">
        <v>16.63</v>
      </c>
      <c r="AX81" s="7">
        <v>34.69</v>
      </c>
      <c r="AY81" s="7">
        <v>5.6</v>
      </c>
      <c r="AZ81" s="7">
        <v>2.4</v>
      </c>
      <c r="BA81" s="7">
        <v>16.3</v>
      </c>
      <c r="BB81" s="7">
        <v>4.0999999999999996</v>
      </c>
      <c r="BC81" s="7">
        <v>15.6</v>
      </c>
      <c r="BD81" s="7">
        <v>16.8666666666666</v>
      </c>
      <c r="BE81" s="7">
        <v>20</v>
      </c>
      <c r="BF81" s="7">
        <v>12</v>
      </c>
      <c r="BG81" s="7">
        <v>6.5666666666666602</v>
      </c>
      <c r="BH81" s="7">
        <v>31.733333333333299</v>
      </c>
      <c r="BI81" s="7">
        <v>26.3333333333333</v>
      </c>
      <c r="BJ81" s="7">
        <v>10.633333333333301</v>
      </c>
      <c r="BK81" s="7">
        <v>1.18396666666666</v>
      </c>
      <c r="BL81" s="7">
        <v>6.0010333333333303</v>
      </c>
      <c r="BM81" s="7">
        <v>1333.8310513333299</v>
      </c>
      <c r="BN81" s="7">
        <v>15.511275666666601</v>
      </c>
      <c r="BO81" s="7">
        <v>69.463781666666605</v>
      </c>
      <c r="BP81" s="7">
        <v>30.536218333333299</v>
      </c>
      <c r="BQ81" s="7">
        <v>5.0515033333333301</v>
      </c>
      <c r="BR81" s="7">
        <v>9.2898603333333298</v>
      </c>
      <c r="BS81" s="7">
        <v>-0.127002333333333</v>
      </c>
      <c r="BT81" s="7">
        <v>9.2015E-2</v>
      </c>
      <c r="BU81" s="7">
        <v>14.354626</v>
      </c>
      <c r="BV81" s="7">
        <v>26.466666666666601</v>
      </c>
      <c r="BW81" s="7">
        <v>16.133333333333301</v>
      </c>
      <c r="BX81" s="7">
        <v>33.966666666666598</v>
      </c>
    </row>
    <row r="82" spans="1:76" x14ac:dyDescent="0.3">
      <c r="A82" s="6">
        <v>39325</v>
      </c>
      <c r="B82" s="7">
        <v>17.5</v>
      </c>
      <c r="C82" s="7">
        <v>13.6</v>
      </c>
      <c r="D82" s="7">
        <v>19.600000000000001</v>
      </c>
      <c r="E82" s="7">
        <v>15.9</v>
      </c>
      <c r="F82" s="7">
        <v>15</v>
      </c>
      <c r="G82" s="7">
        <v>7.4</v>
      </c>
      <c r="H82" s="7">
        <v>10.5</v>
      </c>
      <c r="I82" s="7">
        <v>19.489999999999998</v>
      </c>
      <c r="J82" s="7">
        <v>20.079999999999998</v>
      </c>
      <c r="K82" s="7">
        <v>27.1</v>
      </c>
      <c r="L82" s="7">
        <v>18.399999999999999</v>
      </c>
      <c r="M82" s="7">
        <v>12.7</v>
      </c>
      <c r="N82" s="7">
        <v>16.3</v>
      </c>
      <c r="O82" s="7">
        <v>31.5</v>
      </c>
      <c r="P82" s="7">
        <v>42.9</v>
      </c>
      <c r="Q82" s="7">
        <v>29.5</v>
      </c>
      <c r="R82" s="7">
        <v>24.3</v>
      </c>
      <c r="S82" s="7">
        <v>1.2</v>
      </c>
      <c r="T82" s="7">
        <v>44.4</v>
      </c>
      <c r="U82" s="7">
        <v>54.4</v>
      </c>
      <c r="V82" s="7">
        <v>32.299999999999997</v>
      </c>
      <c r="W82" s="7">
        <v>16.7</v>
      </c>
      <c r="X82" s="7">
        <v>17.899999999999999</v>
      </c>
      <c r="Y82" s="7">
        <v>11.9</v>
      </c>
      <c r="Z82" s="7">
        <v>24.9</v>
      </c>
      <c r="AA82" s="7">
        <v>20.3</v>
      </c>
      <c r="AB82" s="7">
        <v>28.5</v>
      </c>
      <c r="AC82" s="7">
        <v>15.2</v>
      </c>
      <c r="AD82" s="7">
        <v>30.5</v>
      </c>
      <c r="AE82" s="7">
        <v>104.48</v>
      </c>
      <c r="AF82" s="7">
        <v>35.1</v>
      </c>
      <c r="AG82" s="7">
        <v>21.6</v>
      </c>
      <c r="AH82" s="7">
        <v>22.7</v>
      </c>
      <c r="AI82" s="7">
        <v>10.1</v>
      </c>
      <c r="AJ82" s="7">
        <v>30.9</v>
      </c>
      <c r="AK82" s="7">
        <v>17.100000000000001</v>
      </c>
      <c r="AL82" s="7">
        <v>11.31</v>
      </c>
      <c r="AM82" s="9">
        <v>17.600000000000001</v>
      </c>
      <c r="AN82" s="9">
        <v>14.133333333333331</v>
      </c>
      <c r="AO82" s="7">
        <v>27.18</v>
      </c>
      <c r="AP82" s="7">
        <v>42.3</v>
      </c>
      <c r="AQ82" s="7">
        <v>34.07</v>
      </c>
      <c r="AR82" s="7">
        <v>24.09</v>
      </c>
      <c r="AS82" s="7">
        <v>14086.411899999999</v>
      </c>
      <c r="AT82" s="7">
        <v>15.04</v>
      </c>
      <c r="AU82" s="7">
        <v>22.8</v>
      </c>
      <c r="AV82" s="7">
        <v>18.100000000000001</v>
      </c>
      <c r="AW82" s="7">
        <v>17.02</v>
      </c>
      <c r="AX82" s="7">
        <v>61.55</v>
      </c>
      <c r="AY82" s="7">
        <v>6.5</v>
      </c>
      <c r="AZ82" s="7">
        <v>2.6</v>
      </c>
      <c r="BA82" s="7">
        <v>16.600000000000001</v>
      </c>
      <c r="BB82" s="7">
        <v>4.2</v>
      </c>
      <c r="BC82" s="7">
        <v>15.2</v>
      </c>
      <c r="BD82" s="7">
        <v>15.8333333333333</v>
      </c>
      <c r="BE82" s="7">
        <v>19.8</v>
      </c>
      <c r="BF82" s="7">
        <v>11</v>
      </c>
      <c r="BG82" s="7">
        <v>6.3333333333333304</v>
      </c>
      <c r="BH82" s="7">
        <v>31.966666666666601</v>
      </c>
      <c r="BI82" s="7">
        <v>26.6666666666666</v>
      </c>
      <c r="BJ82" s="7">
        <v>11.566666666666601</v>
      </c>
      <c r="BK82" s="7">
        <v>2.0534333333333299</v>
      </c>
      <c r="BL82" s="7">
        <v>6.2525666666666604</v>
      </c>
      <c r="BM82" s="7">
        <v>1222.68990166666</v>
      </c>
      <c r="BN82" s="7">
        <v>13.8651083333333</v>
      </c>
      <c r="BO82" s="7">
        <v>79.029825333333307</v>
      </c>
      <c r="BP82" s="7">
        <v>20.970174666666601</v>
      </c>
      <c r="BQ82" s="7">
        <v>3.2224836666666601</v>
      </c>
      <c r="BR82" s="7">
        <v>9.3335376666666594</v>
      </c>
      <c r="BS82" s="7">
        <v>-0.16165766666666601</v>
      </c>
      <c r="BT82" s="7">
        <v>0.27675300000000003</v>
      </c>
      <c r="BU82" s="7">
        <v>14.364274</v>
      </c>
      <c r="BV82" s="7">
        <v>27.133333333333301</v>
      </c>
      <c r="BW82" s="7">
        <v>16.766666666666602</v>
      </c>
      <c r="BX82" s="7">
        <v>34.3333333333333</v>
      </c>
    </row>
    <row r="83" spans="1:76" x14ac:dyDescent="0.3">
      <c r="A83" s="6">
        <v>39355</v>
      </c>
      <c r="B83" s="7">
        <v>18.899999999999999</v>
      </c>
      <c r="C83" s="7">
        <v>15.6</v>
      </c>
      <c r="D83" s="7">
        <v>21.6</v>
      </c>
      <c r="E83" s="7">
        <v>16.899999999999999</v>
      </c>
      <c r="F83" s="7">
        <v>15.5</v>
      </c>
      <c r="G83" s="7">
        <v>4.8</v>
      </c>
      <c r="H83" s="7">
        <v>12.2</v>
      </c>
      <c r="I83" s="9">
        <v>19.243333333333332</v>
      </c>
      <c r="J83" s="9">
        <v>20.653333333333332</v>
      </c>
      <c r="K83" s="7">
        <v>27.8</v>
      </c>
      <c r="L83" s="7">
        <v>19.600000000000001</v>
      </c>
      <c r="M83" s="7">
        <v>14.5</v>
      </c>
      <c r="N83" s="7">
        <v>15.5</v>
      </c>
      <c r="O83" s="7">
        <v>33.200000000000003</v>
      </c>
      <c r="P83" s="7">
        <v>41.1</v>
      </c>
      <c r="Q83" s="7">
        <v>29.3</v>
      </c>
      <c r="R83" s="7">
        <v>24</v>
      </c>
      <c r="S83" s="7">
        <v>1.2</v>
      </c>
      <c r="T83" s="7">
        <v>44.1</v>
      </c>
      <c r="U83" s="7">
        <v>54.7</v>
      </c>
      <c r="V83" s="7">
        <v>24.2</v>
      </c>
      <c r="W83" s="7">
        <v>24.2</v>
      </c>
      <c r="X83" s="7">
        <v>18.2</v>
      </c>
      <c r="Y83" s="7">
        <v>-2.4</v>
      </c>
      <c r="Z83" s="7">
        <v>25.7</v>
      </c>
      <c r="AA83" s="7">
        <v>19.899999999999999</v>
      </c>
      <c r="AB83" s="7">
        <v>28.3</v>
      </c>
      <c r="AC83" s="7">
        <v>17.8</v>
      </c>
      <c r="AD83" s="7">
        <v>29.4</v>
      </c>
      <c r="AE83" s="7">
        <v>104.99</v>
      </c>
      <c r="AF83" s="7">
        <v>37.9</v>
      </c>
      <c r="AG83" s="7">
        <v>21.6</v>
      </c>
      <c r="AH83" s="7">
        <v>22.4</v>
      </c>
      <c r="AI83" s="7">
        <v>11</v>
      </c>
      <c r="AJ83" s="7">
        <v>33.9</v>
      </c>
      <c r="AK83" s="7">
        <v>17</v>
      </c>
      <c r="AL83" s="7">
        <v>11.53</v>
      </c>
      <c r="AM83" s="7">
        <v>17.600000000000001</v>
      </c>
      <c r="AN83" s="7">
        <v>14.1</v>
      </c>
      <c r="AO83" s="7">
        <v>21.7</v>
      </c>
      <c r="AP83" s="7">
        <v>38.1</v>
      </c>
      <c r="AQ83" s="7">
        <v>57.44</v>
      </c>
      <c r="AR83" s="7">
        <v>23.48</v>
      </c>
      <c r="AS83" s="7">
        <v>14336.114</v>
      </c>
      <c r="AT83" s="7">
        <v>13.01</v>
      </c>
      <c r="AU83" s="7">
        <v>22.07</v>
      </c>
      <c r="AV83" s="7">
        <v>18.45</v>
      </c>
      <c r="AW83" s="7">
        <v>17.13</v>
      </c>
      <c r="AX83" s="7">
        <v>28.81</v>
      </c>
      <c r="AY83" s="7">
        <v>6.2</v>
      </c>
      <c r="AZ83" s="7">
        <v>2.7</v>
      </c>
      <c r="BA83" s="7">
        <v>16.899999999999999</v>
      </c>
      <c r="BB83" s="7">
        <v>4.3</v>
      </c>
      <c r="BC83" s="7">
        <v>14.8</v>
      </c>
      <c r="BD83" s="7">
        <v>14.8</v>
      </c>
      <c r="BE83" s="7">
        <v>19.600000000000001</v>
      </c>
      <c r="BF83" s="7">
        <v>10</v>
      </c>
      <c r="BG83" s="7">
        <v>6.1</v>
      </c>
      <c r="BH83" s="7">
        <v>32.200000000000003</v>
      </c>
      <c r="BI83" s="7">
        <v>26.999999999999901</v>
      </c>
      <c r="BJ83" s="7">
        <v>12.499999999999901</v>
      </c>
      <c r="BK83" s="7">
        <v>2.9228999999999998</v>
      </c>
      <c r="BL83" s="7">
        <v>6.5040999999999896</v>
      </c>
      <c r="BM83" s="7">
        <v>1111.5487519999999</v>
      </c>
      <c r="BN83" s="7">
        <v>12.218940999999999</v>
      </c>
      <c r="BO83" s="7">
        <v>88.595868999999993</v>
      </c>
      <c r="BP83" s="7">
        <v>11.404131</v>
      </c>
      <c r="BQ83" s="7">
        <v>1.39346399999999</v>
      </c>
      <c r="BR83" s="7">
        <v>9.3772149999999996</v>
      </c>
      <c r="BS83" s="7">
        <v>-0.19631299999999899</v>
      </c>
      <c r="BT83" s="7">
        <v>0.46149099999999998</v>
      </c>
      <c r="BU83" s="7">
        <v>14.373922</v>
      </c>
      <c r="BV83" s="7">
        <v>27.8</v>
      </c>
      <c r="BW83" s="7">
        <v>17.399999999999999</v>
      </c>
      <c r="BX83" s="7">
        <v>34.700000000000003</v>
      </c>
    </row>
    <row r="84" spans="1:76" x14ac:dyDescent="0.3">
      <c r="A84" s="6">
        <v>39386</v>
      </c>
      <c r="B84" s="7">
        <v>17.899999999999999</v>
      </c>
      <c r="C84" s="7">
        <v>13.6</v>
      </c>
      <c r="D84" s="7">
        <v>20.3</v>
      </c>
      <c r="E84" s="7">
        <v>16.7</v>
      </c>
      <c r="F84" s="7">
        <v>13.9</v>
      </c>
      <c r="G84" s="7">
        <v>5</v>
      </c>
      <c r="H84" s="7">
        <v>9.6999999999999993</v>
      </c>
      <c r="I84" s="9">
        <v>18.996666666666666</v>
      </c>
      <c r="J84" s="9">
        <v>21.226666666666667</v>
      </c>
      <c r="K84" s="7">
        <v>28.9</v>
      </c>
      <c r="L84" s="7">
        <v>20</v>
      </c>
      <c r="M84" s="7">
        <v>14.3</v>
      </c>
      <c r="N84" s="7">
        <v>17.5</v>
      </c>
      <c r="O84" s="7">
        <v>37.5</v>
      </c>
      <c r="P84" s="7">
        <v>39.9</v>
      </c>
      <c r="Q84" s="7">
        <v>29.6</v>
      </c>
      <c r="R84" s="7">
        <v>24.7</v>
      </c>
      <c r="S84" s="7">
        <v>1.2</v>
      </c>
      <c r="T84" s="7">
        <v>43.9</v>
      </c>
      <c r="U84" s="7">
        <v>54.9</v>
      </c>
      <c r="V84" s="7">
        <v>23.2</v>
      </c>
      <c r="W84" s="7">
        <v>26.5</v>
      </c>
      <c r="X84" s="7">
        <v>18.7</v>
      </c>
      <c r="Y84" s="7">
        <v>13.2</v>
      </c>
      <c r="Z84" s="7">
        <v>22</v>
      </c>
      <c r="AA84" s="7">
        <v>19.3</v>
      </c>
      <c r="AB84" s="7">
        <v>33.200000000000003</v>
      </c>
      <c r="AC84" s="7">
        <v>16.899999999999999</v>
      </c>
      <c r="AD84" s="7">
        <v>32</v>
      </c>
      <c r="AE84" s="7">
        <v>105.74</v>
      </c>
      <c r="AF84" s="7">
        <v>40.200000000000003</v>
      </c>
      <c r="AG84" s="7">
        <v>22.6</v>
      </c>
      <c r="AH84" s="7">
        <v>22.8</v>
      </c>
      <c r="AI84" s="7">
        <v>9.1</v>
      </c>
      <c r="AJ84" s="7">
        <v>33.1</v>
      </c>
      <c r="AK84" s="7">
        <v>18.100000000000001</v>
      </c>
      <c r="AL84" s="7">
        <v>12.16</v>
      </c>
      <c r="AM84" s="9">
        <v>17.466666666666669</v>
      </c>
      <c r="AN84" s="9">
        <v>14.399999999999999</v>
      </c>
      <c r="AO84" s="7">
        <v>20.12</v>
      </c>
      <c r="AP84" s="7">
        <v>36.1</v>
      </c>
      <c r="AQ84" s="7">
        <v>14.14</v>
      </c>
      <c r="AR84" s="7">
        <v>23.49</v>
      </c>
      <c r="AS84" s="7">
        <v>14548.9792</v>
      </c>
      <c r="AT84" s="7">
        <v>13.43</v>
      </c>
      <c r="AU84" s="7">
        <v>22.21</v>
      </c>
      <c r="AV84" s="7">
        <v>18.47</v>
      </c>
      <c r="AW84" s="7">
        <v>17.66</v>
      </c>
      <c r="AX84" s="7">
        <v>700.59</v>
      </c>
      <c r="AY84" s="7">
        <v>6.5</v>
      </c>
      <c r="AZ84" s="7">
        <v>3.2</v>
      </c>
      <c r="BA84" s="7">
        <v>17.033333333333299</v>
      </c>
      <c r="BB84" s="7">
        <v>3.8333333333333299</v>
      </c>
      <c r="BC84" s="7">
        <v>14.633333333333301</v>
      </c>
      <c r="BD84" s="7">
        <v>15.033333333333299</v>
      </c>
      <c r="BE84" s="7">
        <v>20.033333333333299</v>
      </c>
      <c r="BF84" s="7">
        <v>11.233333333333301</v>
      </c>
      <c r="BG84" s="7">
        <v>9.5</v>
      </c>
      <c r="BH84" s="7">
        <v>26.4</v>
      </c>
      <c r="BI84" s="7">
        <v>26.733333333333299</v>
      </c>
      <c r="BJ84" s="7">
        <v>13.3</v>
      </c>
      <c r="BK84" s="7">
        <v>6.4175000000000004</v>
      </c>
      <c r="BL84" s="7">
        <v>9.5594333333333292</v>
      </c>
      <c r="BM84" s="7">
        <v>990.91515366666601</v>
      </c>
      <c r="BN84" s="7">
        <v>10.5288766666666</v>
      </c>
      <c r="BO84" s="7">
        <v>104.20911700000001</v>
      </c>
      <c r="BP84" s="7">
        <v>-4.209117</v>
      </c>
      <c r="BQ84" s="7">
        <v>8.4574999999999997E-2</v>
      </c>
      <c r="BR84" s="7">
        <v>9.1909363333333296</v>
      </c>
      <c r="BS84" s="7">
        <v>-0.16468733333333299</v>
      </c>
      <c r="BT84" s="7">
        <v>0.23718166666666701</v>
      </c>
      <c r="BU84" s="7">
        <v>14.303210666666599</v>
      </c>
      <c r="BV84" s="7">
        <v>28.566666666666599</v>
      </c>
      <c r="BW84" s="7">
        <v>18.133333333333301</v>
      </c>
      <c r="BX84" s="7">
        <v>34.466666666666598</v>
      </c>
    </row>
    <row r="85" spans="1:76" x14ac:dyDescent="0.3">
      <c r="A85" s="6">
        <v>39416</v>
      </c>
      <c r="B85" s="7">
        <v>17.3</v>
      </c>
      <c r="C85" s="7">
        <v>14.2</v>
      </c>
      <c r="D85" s="7">
        <v>19.8</v>
      </c>
      <c r="E85" s="7">
        <v>15.1</v>
      </c>
      <c r="F85" s="7">
        <v>13.8</v>
      </c>
      <c r="G85" s="7">
        <v>6.2</v>
      </c>
      <c r="H85" s="7">
        <v>10.5</v>
      </c>
      <c r="I85" s="7">
        <v>18.75</v>
      </c>
      <c r="J85" s="7">
        <v>21.8</v>
      </c>
      <c r="K85" s="7">
        <v>29.8</v>
      </c>
      <c r="L85" s="7">
        <v>18.600000000000001</v>
      </c>
      <c r="M85" s="7">
        <v>16.899999999999999</v>
      </c>
      <c r="N85" s="7">
        <v>19.899999999999999</v>
      </c>
      <c r="O85" s="7">
        <v>36.200000000000003</v>
      </c>
      <c r="P85" s="7">
        <v>37.6</v>
      </c>
      <c r="Q85" s="7">
        <v>29.7</v>
      </c>
      <c r="R85" s="7">
        <v>24.4</v>
      </c>
      <c r="S85" s="7">
        <v>1.2</v>
      </c>
      <c r="T85" s="7">
        <v>43.9</v>
      </c>
      <c r="U85" s="7">
        <v>54.8</v>
      </c>
      <c r="V85" s="7">
        <v>16.7</v>
      </c>
      <c r="W85" s="7">
        <v>28</v>
      </c>
      <c r="X85" s="7">
        <v>20.100000000000001</v>
      </c>
      <c r="Y85" s="7">
        <v>35</v>
      </c>
      <c r="Z85" s="7">
        <v>21.4</v>
      </c>
      <c r="AA85" s="7">
        <v>19</v>
      </c>
      <c r="AB85" s="7">
        <v>36.799999999999997</v>
      </c>
      <c r="AC85" s="7">
        <v>15.5</v>
      </c>
      <c r="AD85" s="7">
        <v>32.700000000000003</v>
      </c>
      <c r="AE85" s="7">
        <v>106.59</v>
      </c>
      <c r="AF85" s="7">
        <v>40.799999999999997</v>
      </c>
      <c r="AG85" s="7">
        <v>22.9</v>
      </c>
      <c r="AH85" s="7">
        <v>23</v>
      </c>
      <c r="AI85" s="7">
        <v>8.5</v>
      </c>
      <c r="AJ85" s="7">
        <v>32.299999999999997</v>
      </c>
      <c r="AK85" s="7">
        <v>18.8</v>
      </c>
      <c r="AL85" s="7">
        <v>12.08</v>
      </c>
      <c r="AM85" s="9">
        <v>17.333333333333332</v>
      </c>
      <c r="AN85" s="9">
        <v>14.7</v>
      </c>
      <c r="AO85" s="7">
        <v>16.25</v>
      </c>
      <c r="AP85" s="7">
        <v>35</v>
      </c>
      <c r="AQ85" s="7">
        <v>15.1</v>
      </c>
      <c r="AR85" s="7">
        <v>23.52</v>
      </c>
      <c r="AS85" s="7">
        <v>14969.058300000001</v>
      </c>
      <c r="AT85" s="7">
        <v>13.56</v>
      </c>
      <c r="AU85" s="7">
        <v>21.67</v>
      </c>
      <c r="AV85" s="7">
        <v>18.45</v>
      </c>
      <c r="AW85" s="7">
        <v>17.03</v>
      </c>
      <c r="AX85" s="7">
        <v>-54.83</v>
      </c>
      <c r="AY85" s="7">
        <v>6.9</v>
      </c>
      <c r="AZ85" s="7">
        <v>4.55</v>
      </c>
      <c r="BA85" s="7">
        <v>17.1666666666666</v>
      </c>
      <c r="BB85" s="7">
        <v>3.36666666666666</v>
      </c>
      <c r="BC85" s="7">
        <v>14.466666666666599</v>
      </c>
      <c r="BD85" s="7">
        <v>15.2666666666666</v>
      </c>
      <c r="BE85" s="7">
        <v>20.466666666666601</v>
      </c>
      <c r="BF85" s="7">
        <v>12.466666666666599</v>
      </c>
      <c r="BG85" s="7">
        <v>12.9</v>
      </c>
      <c r="BH85" s="7">
        <v>20.6</v>
      </c>
      <c r="BI85" s="7">
        <v>26.466666666666601</v>
      </c>
      <c r="BJ85" s="7">
        <v>14.1</v>
      </c>
      <c r="BK85" s="7">
        <v>9.9121000000000006</v>
      </c>
      <c r="BL85" s="7">
        <v>12.614766666666601</v>
      </c>
      <c r="BM85" s="7">
        <v>870.28155533333302</v>
      </c>
      <c r="BN85" s="7">
        <v>8.8388123333333297</v>
      </c>
      <c r="BO85" s="7">
        <v>119.822365</v>
      </c>
      <c r="BP85" s="7">
        <v>-19.822365000000001</v>
      </c>
      <c r="BQ85" s="7">
        <v>-1.2243139999999999</v>
      </c>
      <c r="BR85" s="7">
        <v>9.0046576666666596</v>
      </c>
      <c r="BS85" s="7">
        <v>-0.133061666666666</v>
      </c>
      <c r="BT85" s="7">
        <v>1.2872333333334001E-2</v>
      </c>
      <c r="BU85" s="7">
        <v>14.232499333333299</v>
      </c>
      <c r="BV85" s="7">
        <v>29.3333333333333</v>
      </c>
      <c r="BW85" s="7">
        <v>18.8666666666666</v>
      </c>
      <c r="BX85" s="7">
        <v>34.233333333333299</v>
      </c>
    </row>
    <row r="86" spans="1:76" x14ac:dyDescent="0.3">
      <c r="A86" s="6">
        <v>39447</v>
      </c>
      <c r="B86" s="7">
        <v>17.399999999999999</v>
      </c>
      <c r="C86" s="7">
        <v>13.6</v>
      </c>
      <c r="D86" s="7">
        <v>19.3</v>
      </c>
      <c r="E86" s="7">
        <v>17.2</v>
      </c>
      <c r="F86" s="7">
        <v>12.3</v>
      </c>
      <c r="G86" s="7">
        <v>7.2</v>
      </c>
      <c r="H86" s="7">
        <v>13.7</v>
      </c>
      <c r="I86" s="9">
        <v>18.226666666666667</v>
      </c>
      <c r="J86" s="9">
        <v>21.593333333333334</v>
      </c>
      <c r="K86" s="7">
        <v>28</v>
      </c>
      <c r="L86" s="7">
        <v>22.5</v>
      </c>
      <c r="M86" s="7">
        <v>17.3</v>
      </c>
      <c r="N86" s="7">
        <v>19.8</v>
      </c>
      <c r="O86" s="7">
        <v>31.8</v>
      </c>
      <c r="P86" s="7">
        <v>31.1</v>
      </c>
      <c r="Q86" s="7">
        <v>29</v>
      </c>
      <c r="R86" s="7">
        <v>23.2</v>
      </c>
      <c r="S86" s="7">
        <v>1.2</v>
      </c>
      <c r="T86" s="7">
        <v>43.4</v>
      </c>
      <c r="U86" s="7">
        <v>55.3</v>
      </c>
      <c r="V86" s="7">
        <v>48.5</v>
      </c>
      <c r="W86" s="7">
        <v>28.7</v>
      </c>
      <c r="X86" s="7">
        <v>21.3</v>
      </c>
      <c r="Y86" s="7">
        <v>-28.5</v>
      </c>
      <c r="Z86" s="7">
        <v>11.7</v>
      </c>
      <c r="AA86" s="7">
        <v>18.3</v>
      </c>
      <c r="AB86" s="7">
        <v>38.4</v>
      </c>
      <c r="AC86" s="7">
        <v>11</v>
      </c>
      <c r="AD86" s="7">
        <v>27.6</v>
      </c>
      <c r="AE86" s="7">
        <v>106.45</v>
      </c>
      <c r="AF86" s="7">
        <v>38.1</v>
      </c>
      <c r="AG86" s="7">
        <v>19.399999999999999</v>
      </c>
      <c r="AH86" s="7">
        <v>21.1</v>
      </c>
      <c r="AI86" s="7">
        <v>4.3</v>
      </c>
      <c r="AJ86" s="7">
        <v>24.7</v>
      </c>
      <c r="AK86" s="7">
        <v>20.2</v>
      </c>
      <c r="AL86" s="7">
        <v>13.83</v>
      </c>
      <c r="AM86" s="7">
        <v>17.2</v>
      </c>
      <c r="AN86" s="7">
        <v>15</v>
      </c>
      <c r="AO86" s="7">
        <v>10.64</v>
      </c>
      <c r="AP86" s="7">
        <v>31.3</v>
      </c>
      <c r="AQ86" s="7">
        <v>8.06</v>
      </c>
      <c r="AR86" s="7">
        <v>23.51</v>
      </c>
      <c r="AS86" s="7">
        <v>15282.491099999999</v>
      </c>
      <c r="AT86" s="7">
        <v>12.05</v>
      </c>
      <c r="AU86" s="7">
        <v>21.01</v>
      </c>
      <c r="AV86" s="7">
        <v>16.72</v>
      </c>
      <c r="AW86" s="7">
        <v>16.100000000000001</v>
      </c>
      <c r="AX86" s="7">
        <v>-77.36</v>
      </c>
      <c r="AY86" s="7">
        <v>6.5</v>
      </c>
      <c r="AZ86" s="7">
        <v>5.43</v>
      </c>
      <c r="BA86" s="7">
        <v>17.299999999999901</v>
      </c>
      <c r="BB86" s="7">
        <v>2.8999999999999901</v>
      </c>
      <c r="BC86" s="7">
        <v>14.299999999999899</v>
      </c>
      <c r="BD86" s="7">
        <v>15.499999999999901</v>
      </c>
      <c r="BE86" s="7">
        <v>20.899999999999899</v>
      </c>
      <c r="BF86" s="7">
        <v>13.7</v>
      </c>
      <c r="BG86" s="7">
        <v>16.3</v>
      </c>
      <c r="BH86" s="7">
        <v>14.8</v>
      </c>
      <c r="BI86" s="7">
        <v>26.2</v>
      </c>
      <c r="BJ86" s="7">
        <v>14.9</v>
      </c>
      <c r="BK86" s="7">
        <v>13.406700000000001</v>
      </c>
      <c r="BL86" s="7">
        <v>15.6701</v>
      </c>
      <c r="BM86" s="7">
        <v>749.64795700000002</v>
      </c>
      <c r="BN86" s="7">
        <v>7.1487480000000003</v>
      </c>
      <c r="BO86" s="7">
        <v>135.43561299999999</v>
      </c>
      <c r="BP86" s="7">
        <v>-35.435612999999996</v>
      </c>
      <c r="BQ86" s="7">
        <v>-2.5332029999999999</v>
      </c>
      <c r="BR86" s="7">
        <v>8.8183789999999895</v>
      </c>
      <c r="BS86" s="7">
        <v>-0.101435999999999</v>
      </c>
      <c r="BT86" s="7">
        <v>-0.21143699999999899</v>
      </c>
      <c r="BU86" s="7">
        <v>14.161788</v>
      </c>
      <c r="BV86" s="7">
        <v>30.1</v>
      </c>
      <c r="BW86" s="7">
        <v>19.599999999999898</v>
      </c>
      <c r="BX86" s="7">
        <v>34</v>
      </c>
    </row>
    <row r="87" spans="1:76" x14ac:dyDescent="0.3">
      <c r="A87" s="6">
        <v>39478</v>
      </c>
      <c r="B87" s="7">
        <v>15.4</v>
      </c>
      <c r="C87" s="9">
        <v>12.55</v>
      </c>
      <c r="D87" s="9">
        <v>18.649999999999999</v>
      </c>
      <c r="E87" s="9">
        <v>15.25</v>
      </c>
      <c r="F87" s="7">
        <v>8.9600000000000009</v>
      </c>
      <c r="G87" s="7">
        <v>-1.4</v>
      </c>
      <c r="H87" s="7">
        <v>20.9</v>
      </c>
      <c r="I87" s="9">
        <v>17.703333333333333</v>
      </c>
      <c r="J87" s="9">
        <v>21.386666666666667</v>
      </c>
      <c r="K87" s="9">
        <v>26.45</v>
      </c>
      <c r="L87" s="9">
        <v>11.15</v>
      </c>
      <c r="M87" s="9">
        <v>20.5</v>
      </c>
      <c r="N87" s="9">
        <v>6.8000000000000007</v>
      </c>
      <c r="O87" s="9">
        <v>32.799999999999997</v>
      </c>
      <c r="P87" s="9">
        <v>54.05</v>
      </c>
      <c r="Q87" s="9">
        <v>27.55</v>
      </c>
      <c r="R87" s="9">
        <v>22.9</v>
      </c>
      <c r="S87" s="9">
        <v>0.95</v>
      </c>
      <c r="T87" s="9">
        <v>42.349999999999994</v>
      </c>
      <c r="U87" s="9">
        <v>56.7</v>
      </c>
      <c r="V87" s="9">
        <v>21.5</v>
      </c>
      <c r="W87" s="9">
        <v>13.049999999999999</v>
      </c>
      <c r="X87" s="9">
        <v>21.75</v>
      </c>
      <c r="Y87" s="7">
        <v>109.8</v>
      </c>
      <c r="Z87" s="9">
        <v>12.35</v>
      </c>
      <c r="AA87" s="9">
        <v>23.15</v>
      </c>
      <c r="AB87" s="9">
        <v>47.8</v>
      </c>
      <c r="AC87" s="9">
        <v>23.4</v>
      </c>
      <c r="AD87" s="9">
        <v>38.400000000000006</v>
      </c>
      <c r="AE87" s="7">
        <v>106.11</v>
      </c>
      <c r="AF87" s="9">
        <v>35</v>
      </c>
      <c r="AG87" s="9">
        <v>23.299999999999997</v>
      </c>
      <c r="AH87" s="9">
        <v>26.6</v>
      </c>
      <c r="AI87" s="9">
        <v>17.95</v>
      </c>
      <c r="AJ87" s="9">
        <v>10.549999999999999</v>
      </c>
      <c r="AK87" s="7">
        <v>21.2</v>
      </c>
      <c r="AL87" s="7">
        <v>14.12</v>
      </c>
      <c r="AM87" s="9">
        <v>15.299999999999997</v>
      </c>
      <c r="AN87" s="9">
        <v>13.333333333333332</v>
      </c>
      <c r="AO87" s="7">
        <v>19.84</v>
      </c>
      <c r="AP87" s="7">
        <v>39.6</v>
      </c>
      <c r="AQ87" s="7">
        <v>22.73</v>
      </c>
      <c r="AR87" s="7">
        <v>27.15</v>
      </c>
      <c r="AS87" s="7">
        <v>15898.1</v>
      </c>
      <c r="AT87" s="7">
        <v>31.21</v>
      </c>
      <c r="AU87" s="7">
        <v>20.72</v>
      </c>
      <c r="AV87" s="7">
        <v>18.940000000000001</v>
      </c>
      <c r="AW87" s="7">
        <v>16.739999999999998</v>
      </c>
      <c r="AX87" s="7">
        <v>41.58</v>
      </c>
      <c r="AY87" s="7">
        <v>7.1</v>
      </c>
      <c r="AZ87" s="7">
        <v>6.1</v>
      </c>
      <c r="BA87" s="7">
        <v>15.3333333333333</v>
      </c>
      <c r="BB87" s="7">
        <v>2.9666666666666601</v>
      </c>
      <c r="BC87" s="7">
        <v>13.8666666666666</v>
      </c>
      <c r="BD87" s="7">
        <v>13.8666666666666</v>
      </c>
      <c r="BE87" s="7">
        <v>18.433333333333302</v>
      </c>
      <c r="BF87" s="7">
        <v>12.1666666666666</v>
      </c>
      <c r="BG87" s="7">
        <v>14.4333333333333</v>
      </c>
      <c r="BH87" s="7">
        <v>14.1</v>
      </c>
      <c r="BI87" s="7">
        <v>20.3333333333333</v>
      </c>
      <c r="BJ87" s="7">
        <v>13.7666666666666</v>
      </c>
      <c r="BK87" s="7">
        <v>15.977841666666601</v>
      </c>
      <c r="BL87" s="7">
        <v>14.765325000000001</v>
      </c>
      <c r="BM87" s="7">
        <v>994.93427999999994</v>
      </c>
      <c r="BN87" s="7">
        <v>9.9225366666666606</v>
      </c>
      <c r="BO87" s="7">
        <v>108.736253666666</v>
      </c>
      <c r="BP87" s="7">
        <v>-8.7362536666666593</v>
      </c>
      <c r="BQ87" s="7">
        <v>0.61430933333333304</v>
      </c>
      <c r="BR87" s="7">
        <v>7.8227843333333302</v>
      </c>
      <c r="BS87" s="7">
        <v>-0.132657</v>
      </c>
      <c r="BT87" s="7">
        <v>0.37021633333333298</v>
      </c>
      <c r="BU87" s="7">
        <v>13.2228523333333</v>
      </c>
      <c r="BV87" s="7">
        <v>29.8666666666666</v>
      </c>
      <c r="BW87" s="7">
        <v>19.3666666666666</v>
      </c>
      <c r="BX87" s="7">
        <v>34.633333333333297</v>
      </c>
    </row>
    <row r="88" spans="1:76" x14ac:dyDescent="0.3">
      <c r="A88" s="6">
        <v>39507</v>
      </c>
      <c r="B88" s="7">
        <v>15.4</v>
      </c>
      <c r="C88" s="7">
        <v>11.5</v>
      </c>
      <c r="D88" s="7">
        <v>18</v>
      </c>
      <c r="E88" s="7">
        <v>13.3</v>
      </c>
      <c r="F88" s="7">
        <v>14.3</v>
      </c>
      <c r="G88" s="7">
        <v>3.7</v>
      </c>
      <c r="H88" s="7">
        <v>17</v>
      </c>
      <c r="I88" s="7">
        <v>17.18</v>
      </c>
      <c r="J88" s="7">
        <v>21.18</v>
      </c>
      <c r="K88" s="7">
        <v>24.9</v>
      </c>
      <c r="L88" s="7">
        <v>-0.2</v>
      </c>
      <c r="M88" s="7">
        <v>23.7</v>
      </c>
      <c r="N88" s="7">
        <v>-6.2</v>
      </c>
      <c r="O88" s="7">
        <v>33.799999999999997</v>
      </c>
      <c r="P88" s="7">
        <v>77</v>
      </c>
      <c r="Q88" s="7">
        <v>26.1</v>
      </c>
      <c r="R88" s="7">
        <v>22.6</v>
      </c>
      <c r="S88" s="7">
        <v>0.7</v>
      </c>
      <c r="T88" s="7">
        <v>41.3</v>
      </c>
      <c r="U88" s="7">
        <v>58.1</v>
      </c>
      <c r="V88" s="7">
        <v>-5.5</v>
      </c>
      <c r="W88" s="7">
        <v>-2.6</v>
      </c>
      <c r="X88" s="7">
        <v>22.2</v>
      </c>
      <c r="Y88" s="7">
        <v>38.299999999999997</v>
      </c>
      <c r="Z88" s="7">
        <v>13</v>
      </c>
      <c r="AA88" s="7">
        <v>28</v>
      </c>
      <c r="AB88" s="7">
        <v>57.2</v>
      </c>
      <c r="AC88" s="7">
        <v>35.799999999999997</v>
      </c>
      <c r="AD88" s="7">
        <v>49.2</v>
      </c>
      <c r="AE88" s="7">
        <v>105.55</v>
      </c>
      <c r="AF88" s="7">
        <v>31.9</v>
      </c>
      <c r="AG88" s="7">
        <v>27.2</v>
      </c>
      <c r="AH88" s="7">
        <v>32.1</v>
      </c>
      <c r="AI88" s="7">
        <v>31.6</v>
      </c>
      <c r="AJ88" s="7">
        <v>-3.6</v>
      </c>
      <c r="AK88" s="7">
        <v>19.100000000000001</v>
      </c>
      <c r="AL88" s="7">
        <v>10.18</v>
      </c>
      <c r="AM88" s="9">
        <v>13.399999999999999</v>
      </c>
      <c r="AN88" s="9">
        <v>11.666666666666666</v>
      </c>
      <c r="AO88" s="7">
        <v>19.91</v>
      </c>
      <c r="AP88" s="7">
        <v>27</v>
      </c>
      <c r="AQ88" s="7">
        <v>-65.47</v>
      </c>
      <c r="AR88" s="7">
        <v>23.07</v>
      </c>
      <c r="AS88" s="7">
        <v>16471.34</v>
      </c>
      <c r="AT88" s="7">
        <v>5.96</v>
      </c>
      <c r="AU88" s="7">
        <v>19.2</v>
      </c>
      <c r="AV88" s="7">
        <v>17.48</v>
      </c>
      <c r="AW88" s="7">
        <v>15.73</v>
      </c>
      <c r="AX88" s="7">
        <v>-41.18</v>
      </c>
      <c r="AY88" s="7">
        <v>8.6999999999999993</v>
      </c>
      <c r="AZ88" s="7">
        <v>6.62</v>
      </c>
      <c r="BA88" s="7">
        <v>13.3666666666666</v>
      </c>
      <c r="BB88" s="7">
        <v>3.0333333333333301</v>
      </c>
      <c r="BC88" s="7">
        <v>13.4333333333333</v>
      </c>
      <c r="BD88" s="7">
        <v>12.233333333333301</v>
      </c>
      <c r="BE88" s="7">
        <v>15.966666666666599</v>
      </c>
      <c r="BF88" s="7">
        <v>10.633333333333301</v>
      </c>
      <c r="BG88" s="7">
        <v>12.566666666666601</v>
      </c>
      <c r="BH88" s="7">
        <v>13.4</v>
      </c>
      <c r="BI88" s="7">
        <v>14.466666666666599</v>
      </c>
      <c r="BJ88" s="7">
        <v>12.633333333333301</v>
      </c>
      <c r="BK88" s="7">
        <v>18.5489833333333</v>
      </c>
      <c r="BL88" s="7">
        <v>13.86055</v>
      </c>
      <c r="BM88" s="7">
        <v>1240.220603</v>
      </c>
      <c r="BN88" s="7">
        <v>12.6963253333333</v>
      </c>
      <c r="BO88" s="7">
        <v>82.036894333333294</v>
      </c>
      <c r="BP88" s="7">
        <v>17.9631056666666</v>
      </c>
      <c r="BQ88" s="7">
        <v>3.76182166666666</v>
      </c>
      <c r="BR88" s="7">
        <v>6.8271896666666603</v>
      </c>
      <c r="BS88" s="7">
        <v>-0.163878</v>
      </c>
      <c r="BT88" s="7">
        <v>0.95186966666666595</v>
      </c>
      <c r="BU88" s="7">
        <v>12.283916666666601</v>
      </c>
      <c r="BV88" s="7">
        <v>29.633333333333301</v>
      </c>
      <c r="BW88" s="7">
        <v>19.133333333333301</v>
      </c>
      <c r="BX88" s="7">
        <v>35.266666666666602</v>
      </c>
    </row>
    <row r="89" spans="1:76" x14ac:dyDescent="0.3">
      <c r="A89" s="6">
        <v>39538</v>
      </c>
      <c r="B89" s="7">
        <v>17.8</v>
      </c>
      <c r="C89" s="7">
        <v>14.3</v>
      </c>
      <c r="D89" s="7">
        <v>20.399999999999999</v>
      </c>
      <c r="E89" s="7">
        <v>15.6</v>
      </c>
      <c r="F89" s="7">
        <v>16.600000000000001</v>
      </c>
      <c r="G89" s="7">
        <v>10.3</v>
      </c>
      <c r="H89" s="7">
        <v>3</v>
      </c>
      <c r="I89" s="9">
        <v>17.189999999999998</v>
      </c>
      <c r="J89" s="9">
        <v>22.81</v>
      </c>
      <c r="K89" s="7">
        <v>25.2</v>
      </c>
      <c r="L89" s="7">
        <v>28.3</v>
      </c>
      <c r="M89" s="7">
        <v>20.6</v>
      </c>
      <c r="N89" s="7">
        <v>-6.5</v>
      </c>
      <c r="O89" s="7">
        <v>23.2</v>
      </c>
      <c r="P89" s="7">
        <v>80.8</v>
      </c>
      <c r="Q89" s="7">
        <v>25.9</v>
      </c>
      <c r="R89" s="7">
        <v>25.3</v>
      </c>
      <c r="S89" s="7">
        <v>1</v>
      </c>
      <c r="T89" s="7">
        <v>43.8</v>
      </c>
      <c r="U89" s="7">
        <v>55.2</v>
      </c>
      <c r="V89" s="7">
        <v>-14.1</v>
      </c>
      <c r="W89" s="7">
        <v>-4.4000000000000004</v>
      </c>
      <c r="X89" s="7">
        <v>19.5</v>
      </c>
      <c r="Y89" s="7">
        <v>39.6</v>
      </c>
      <c r="Z89" s="7">
        <v>11.2</v>
      </c>
      <c r="AA89" s="7">
        <v>20.9</v>
      </c>
      <c r="AB89" s="7">
        <v>35.5</v>
      </c>
      <c r="AC89" s="7">
        <v>29.7</v>
      </c>
      <c r="AD89" s="7">
        <v>36.299999999999997</v>
      </c>
      <c r="AE89" s="7">
        <v>104.72</v>
      </c>
      <c r="AF89" s="7">
        <v>29.5</v>
      </c>
      <c r="AG89" s="7">
        <v>25.9</v>
      </c>
      <c r="AH89" s="7">
        <v>27.5</v>
      </c>
      <c r="AI89" s="7">
        <v>26.9</v>
      </c>
      <c r="AJ89" s="7">
        <v>-0.3</v>
      </c>
      <c r="AK89" s="7">
        <v>21.5</v>
      </c>
      <c r="AL89" s="7">
        <v>12.71</v>
      </c>
      <c r="AM89" s="7">
        <v>11.5</v>
      </c>
      <c r="AN89" s="7">
        <v>10</v>
      </c>
      <c r="AO89" s="7">
        <v>24.72</v>
      </c>
      <c r="AP89" s="7">
        <v>44.1</v>
      </c>
      <c r="AQ89" s="7">
        <v>90.61</v>
      </c>
      <c r="AR89" s="7">
        <v>24.74</v>
      </c>
      <c r="AS89" s="7">
        <v>16821.77</v>
      </c>
      <c r="AT89" s="7">
        <v>11.12</v>
      </c>
      <c r="AU89" s="7">
        <v>18.25</v>
      </c>
      <c r="AV89" s="7">
        <v>16.29</v>
      </c>
      <c r="AW89" s="7">
        <v>14.78</v>
      </c>
      <c r="AX89" s="7">
        <v>-35.840000000000003</v>
      </c>
      <c r="AY89" s="7">
        <v>8.3000000000000007</v>
      </c>
      <c r="AZ89" s="7">
        <v>7.95</v>
      </c>
      <c r="BA89" s="7">
        <v>11.399999999999901</v>
      </c>
      <c r="BB89" s="7">
        <v>3.1</v>
      </c>
      <c r="BC89" s="7">
        <v>13</v>
      </c>
      <c r="BD89" s="7">
        <v>10.6</v>
      </c>
      <c r="BE89" s="7">
        <v>13.5</v>
      </c>
      <c r="BF89" s="7">
        <v>9.1</v>
      </c>
      <c r="BG89" s="7">
        <v>10.7</v>
      </c>
      <c r="BH89" s="7">
        <v>12.7</v>
      </c>
      <c r="BI89" s="7">
        <v>8.5999999999999908</v>
      </c>
      <c r="BJ89" s="7">
        <v>11.5</v>
      </c>
      <c r="BK89" s="7">
        <v>21.120125000000002</v>
      </c>
      <c r="BL89" s="7">
        <v>12.955774999999999</v>
      </c>
      <c r="BM89" s="7">
        <v>1485.506926</v>
      </c>
      <c r="BN89" s="7">
        <v>15.470114000000001</v>
      </c>
      <c r="BO89" s="7">
        <v>55.337535000000003</v>
      </c>
      <c r="BP89" s="7">
        <v>44.662464999999997</v>
      </c>
      <c r="BQ89" s="7">
        <v>6.9093339999999897</v>
      </c>
      <c r="BR89" s="7">
        <v>5.8315949999999903</v>
      </c>
      <c r="BS89" s="7">
        <v>-0.19509899999999999</v>
      </c>
      <c r="BT89" s="7">
        <v>1.53352299999999</v>
      </c>
      <c r="BU89" s="7">
        <v>11.344981000000001</v>
      </c>
      <c r="BV89" s="7">
        <v>29.4</v>
      </c>
      <c r="BW89" s="7">
        <v>18.899999999999999</v>
      </c>
      <c r="BX89" s="7">
        <v>35.9</v>
      </c>
    </row>
    <row r="90" spans="1:76" x14ac:dyDescent="0.3">
      <c r="A90" s="6">
        <v>39568</v>
      </c>
      <c r="B90" s="7">
        <v>15.7</v>
      </c>
      <c r="C90" s="7">
        <v>11.3</v>
      </c>
      <c r="D90" s="7">
        <v>18.100000000000001</v>
      </c>
      <c r="E90" s="7">
        <v>14.1</v>
      </c>
      <c r="F90" s="7">
        <v>12.8</v>
      </c>
      <c r="G90" s="7">
        <v>7.3</v>
      </c>
      <c r="H90" s="7">
        <v>19.3</v>
      </c>
      <c r="I90" s="9">
        <v>17.2</v>
      </c>
      <c r="J90" s="9">
        <v>24.439999999999998</v>
      </c>
      <c r="K90" s="7">
        <v>23.2</v>
      </c>
      <c r="L90" s="7">
        <v>36</v>
      </c>
      <c r="M90" s="7">
        <v>18.2</v>
      </c>
      <c r="N90" s="7">
        <v>-5.5</v>
      </c>
      <c r="O90" s="7">
        <v>18</v>
      </c>
      <c r="P90" s="7">
        <v>71.599999999999994</v>
      </c>
      <c r="Q90" s="7">
        <v>25.9</v>
      </c>
      <c r="R90" s="7">
        <v>24.9</v>
      </c>
      <c r="S90" s="7">
        <v>1.1000000000000001</v>
      </c>
      <c r="T90" s="7">
        <v>44</v>
      </c>
      <c r="U90" s="7">
        <v>54.8</v>
      </c>
      <c r="V90" s="7">
        <v>-5</v>
      </c>
      <c r="W90" s="7">
        <v>-5.0999999999999996</v>
      </c>
      <c r="X90" s="7">
        <v>16.899999999999999</v>
      </c>
      <c r="Y90" s="7">
        <v>52.7</v>
      </c>
      <c r="Z90" s="7">
        <v>-5.5</v>
      </c>
      <c r="AA90" s="7">
        <v>20.8</v>
      </c>
      <c r="AB90" s="7">
        <v>38.200000000000003</v>
      </c>
      <c r="AC90" s="7">
        <v>11.1</v>
      </c>
      <c r="AD90" s="7">
        <v>35.799999999999997</v>
      </c>
      <c r="AE90" s="7">
        <v>104.07</v>
      </c>
      <c r="AF90" s="7">
        <v>25.9</v>
      </c>
      <c r="AG90" s="7">
        <v>20.399999999999999</v>
      </c>
      <c r="AH90" s="7">
        <v>25.4</v>
      </c>
      <c r="AI90" s="7">
        <v>19.5</v>
      </c>
      <c r="AJ90" s="7">
        <v>-4</v>
      </c>
      <c r="AK90" s="7">
        <v>22</v>
      </c>
      <c r="AL90" s="7">
        <v>12.86</v>
      </c>
      <c r="AM90" s="9">
        <v>12.466666666666665</v>
      </c>
      <c r="AN90" s="9">
        <v>11.233333333333333</v>
      </c>
      <c r="AO90" s="7">
        <v>14.09</v>
      </c>
      <c r="AP90" s="7">
        <v>25.7</v>
      </c>
      <c r="AQ90" s="7">
        <v>-0.74</v>
      </c>
      <c r="AR90" s="7">
        <v>24.59</v>
      </c>
      <c r="AS90" s="7">
        <v>17566.55</v>
      </c>
      <c r="AT90" s="7">
        <v>10.7</v>
      </c>
      <c r="AU90" s="7">
        <v>19.05</v>
      </c>
      <c r="AV90" s="7">
        <v>16.940000000000001</v>
      </c>
      <c r="AW90" s="7">
        <v>14.7</v>
      </c>
      <c r="AX90" s="7">
        <v>9.93</v>
      </c>
      <c r="AY90" s="7">
        <v>8.5</v>
      </c>
      <c r="AZ90" s="7">
        <v>8.1199999999999992</v>
      </c>
      <c r="BA90" s="7">
        <v>11.4333333333333</v>
      </c>
      <c r="BB90" s="7">
        <v>3.43333333333333</v>
      </c>
      <c r="BC90" s="7">
        <v>12.7</v>
      </c>
      <c r="BD90" s="7">
        <v>10.133333333333301</v>
      </c>
      <c r="BE90" s="7">
        <v>14.066666666666601</v>
      </c>
      <c r="BF90" s="7">
        <v>9.36666666666666</v>
      </c>
      <c r="BG90" s="7">
        <v>9.7333333333333307</v>
      </c>
      <c r="BH90" s="7">
        <v>12.3666666666666</v>
      </c>
      <c r="BI90" s="7">
        <v>7.5666666666666602</v>
      </c>
      <c r="BJ90" s="7">
        <v>11.6666666666666</v>
      </c>
      <c r="BK90" s="7">
        <v>23.6912666666666</v>
      </c>
      <c r="BL90" s="7">
        <v>12.051</v>
      </c>
      <c r="BM90" s="7">
        <v>1361.0038050000001</v>
      </c>
      <c r="BN90" s="7">
        <v>13.597047666666599</v>
      </c>
      <c r="BO90" s="7">
        <v>65.510722999999999</v>
      </c>
      <c r="BP90" s="7">
        <v>34.489277000000001</v>
      </c>
      <c r="BQ90" s="7">
        <v>5.0706243333333303</v>
      </c>
      <c r="BR90" s="7">
        <v>6.1082776666666598</v>
      </c>
      <c r="BS90" s="7">
        <v>-0.160196333333333</v>
      </c>
      <c r="BT90" s="7">
        <v>1.2866443333333299</v>
      </c>
      <c r="BU90" s="7">
        <v>11.147055999999999</v>
      </c>
      <c r="BV90" s="7">
        <v>29.133333333333301</v>
      </c>
      <c r="BW90" s="7">
        <v>18.600000000000001</v>
      </c>
      <c r="BX90" s="7">
        <v>35.6666666666666</v>
      </c>
    </row>
    <row r="91" spans="1:76" x14ac:dyDescent="0.3">
      <c r="A91" s="6">
        <v>39599</v>
      </c>
      <c r="B91" s="7">
        <v>16</v>
      </c>
      <c r="C91" s="7">
        <v>12.6</v>
      </c>
      <c r="D91" s="7">
        <v>17.7</v>
      </c>
      <c r="E91" s="7">
        <v>14.4</v>
      </c>
      <c r="F91" s="7">
        <v>11.8</v>
      </c>
      <c r="G91" s="7">
        <v>6.3</v>
      </c>
      <c r="H91" s="7">
        <v>6.4</v>
      </c>
      <c r="I91" s="7">
        <v>17.21</v>
      </c>
      <c r="J91" s="7">
        <v>26.07</v>
      </c>
      <c r="K91" s="7">
        <v>23.7</v>
      </c>
      <c r="L91" s="7">
        <v>42.2</v>
      </c>
      <c r="M91" s="7">
        <v>17.600000000000001</v>
      </c>
      <c r="N91" s="7">
        <v>-3.5</v>
      </c>
      <c r="O91" s="7">
        <v>14.6</v>
      </c>
      <c r="P91" s="7">
        <v>66.099999999999994</v>
      </c>
      <c r="Q91" s="7">
        <v>25.6</v>
      </c>
      <c r="R91" s="7">
        <v>25</v>
      </c>
      <c r="S91" s="7">
        <v>1.3</v>
      </c>
      <c r="T91" s="7">
        <v>44.3</v>
      </c>
      <c r="U91" s="7">
        <v>54.4</v>
      </c>
      <c r="V91" s="7">
        <v>0.7</v>
      </c>
      <c r="W91" s="7">
        <v>-2.5</v>
      </c>
      <c r="X91" s="7">
        <v>17.600000000000001</v>
      </c>
      <c r="Y91" s="7">
        <v>37.9</v>
      </c>
      <c r="Z91" s="7">
        <v>-3.2</v>
      </c>
      <c r="AA91" s="7">
        <v>21.7</v>
      </c>
      <c r="AB91" s="7">
        <v>36.6</v>
      </c>
      <c r="AC91" s="7">
        <v>13.7</v>
      </c>
      <c r="AD91" s="7">
        <v>36</v>
      </c>
      <c r="AE91" s="7">
        <v>103.34</v>
      </c>
      <c r="AF91" s="7">
        <v>24.3</v>
      </c>
      <c r="AG91" s="7">
        <v>19.8</v>
      </c>
      <c r="AH91" s="7">
        <v>24.9</v>
      </c>
      <c r="AI91" s="7">
        <v>18.2</v>
      </c>
      <c r="AJ91" s="7">
        <v>-6.5</v>
      </c>
      <c r="AK91" s="7">
        <v>21.6</v>
      </c>
      <c r="AL91" s="7">
        <v>13.12</v>
      </c>
      <c r="AM91" s="9">
        <v>13.433333333333334</v>
      </c>
      <c r="AN91" s="9">
        <v>12.466666666666665</v>
      </c>
      <c r="AO91" s="7">
        <v>17.09</v>
      </c>
      <c r="AP91" s="7">
        <v>32</v>
      </c>
      <c r="AQ91" s="7">
        <v>-11.2</v>
      </c>
      <c r="AR91" s="7">
        <v>26.46</v>
      </c>
      <c r="AS91" s="7">
        <v>17969.61</v>
      </c>
      <c r="AT91" s="7">
        <v>12.88</v>
      </c>
      <c r="AU91" s="7">
        <v>17.93</v>
      </c>
      <c r="AV91" s="7">
        <v>18.07</v>
      </c>
      <c r="AW91" s="7">
        <v>14.86</v>
      </c>
      <c r="AX91" s="7">
        <v>28.79</v>
      </c>
      <c r="AY91" s="7">
        <v>7.7</v>
      </c>
      <c r="AZ91" s="7">
        <v>8.2200000000000006</v>
      </c>
      <c r="BA91" s="7">
        <v>11.466666666666599</v>
      </c>
      <c r="BB91" s="7">
        <v>3.7666666666666599</v>
      </c>
      <c r="BC91" s="7">
        <v>12.4</v>
      </c>
      <c r="BD91" s="7">
        <v>9.6666666666666607</v>
      </c>
      <c r="BE91" s="7">
        <v>14.633333333333301</v>
      </c>
      <c r="BF91" s="7">
        <v>9.6333333333333293</v>
      </c>
      <c r="BG91" s="7">
        <v>8.7666666666666604</v>
      </c>
      <c r="BH91" s="7">
        <v>12.033333333333299</v>
      </c>
      <c r="BI91" s="7">
        <v>6.5333333333333297</v>
      </c>
      <c r="BJ91" s="7">
        <v>11.8333333333333</v>
      </c>
      <c r="BK91" s="7">
        <v>26.262408333333301</v>
      </c>
      <c r="BL91" s="7">
        <v>11.146224999999999</v>
      </c>
      <c r="BM91" s="7">
        <v>1236.5006840000001</v>
      </c>
      <c r="BN91" s="7">
        <v>11.723981333333301</v>
      </c>
      <c r="BO91" s="7">
        <v>75.683910999999995</v>
      </c>
      <c r="BP91" s="7">
        <v>24.316089000000002</v>
      </c>
      <c r="BQ91" s="7">
        <v>3.2319146666666598</v>
      </c>
      <c r="BR91" s="7">
        <v>6.3849603333333302</v>
      </c>
      <c r="BS91" s="7">
        <v>-0.125293666666666</v>
      </c>
      <c r="BT91" s="7">
        <v>1.0397656666666599</v>
      </c>
      <c r="BU91" s="7">
        <v>10.949131</v>
      </c>
      <c r="BV91" s="7">
        <v>28.8666666666666</v>
      </c>
      <c r="BW91" s="7">
        <v>18.3</v>
      </c>
      <c r="BX91" s="7">
        <v>35.433333333333302</v>
      </c>
    </row>
    <row r="92" spans="1:76" x14ac:dyDescent="0.3">
      <c r="A92" s="6">
        <v>39629</v>
      </c>
      <c r="B92" s="7">
        <v>16</v>
      </c>
      <c r="C92" s="7">
        <v>12.4</v>
      </c>
      <c r="D92" s="7">
        <v>18.5</v>
      </c>
      <c r="E92" s="7">
        <v>12.8</v>
      </c>
      <c r="F92" s="7">
        <v>8.3000000000000007</v>
      </c>
      <c r="G92" s="7">
        <v>5.7</v>
      </c>
      <c r="H92" s="7">
        <v>12.1</v>
      </c>
      <c r="I92" s="9">
        <v>16.806666666666665</v>
      </c>
      <c r="J92" s="9">
        <v>26.893333333333331</v>
      </c>
      <c r="K92" s="7">
        <v>24</v>
      </c>
      <c r="L92" s="7">
        <v>41.8</v>
      </c>
      <c r="M92" s="7">
        <v>14.7</v>
      </c>
      <c r="N92" s="7">
        <v>2</v>
      </c>
      <c r="O92" s="7">
        <v>11.2</v>
      </c>
      <c r="P92" s="7">
        <v>69.5</v>
      </c>
      <c r="Q92" s="7">
        <v>26.6</v>
      </c>
      <c r="R92" s="7">
        <v>26.2</v>
      </c>
      <c r="S92" s="7">
        <v>1.4</v>
      </c>
      <c r="T92" s="7">
        <v>45</v>
      </c>
      <c r="U92" s="7">
        <v>53.5</v>
      </c>
      <c r="V92" s="7">
        <v>-2.8</v>
      </c>
      <c r="W92" s="7">
        <v>1.5</v>
      </c>
      <c r="X92" s="7">
        <v>17.3</v>
      </c>
      <c r="Y92" s="7">
        <v>14.6</v>
      </c>
      <c r="Z92" s="7">
        <v>0.1</v>
      </c>
      <c r="AA92" s="7">
        <v>20.7</v>
      </c>
      <c r="AB92" s="7">
        <v>38.6</v>
      </c>
      <c r="AC92" s="7">
        <v>7.6</v>
      </c>
      <c r="AD92" s="7">
        <v>39.200000000000003</v>
      </c>
      <c r="AE92" s="7">
        <v>103.08</v>
      </c>
      <c r="AF92" s="7">
        <v>22.8</v>
      </c>
      <c r="AG92" s="7">
        <v>19.100000000000001</v>
      </c>
      <c r="AH92" s="7">
        <v>24.1</v>
      </c>
      <c r="AI92" s="7">
        <v>13.8</v>
      </c>
      <c r="AJ92" s="7">
        <v>-6.9</v>
      </c>
      <c r="AK92" s="7">
        <v>23</v>
      </c>
      <c r="AL92" s="7">
        <v>14.85</v>
      </c>
      <c r="AM92" s="7">
        <v>14.4</v>
      </c>
      <c r="AN92" s="7">
        <v>13.7</v>
      </c>
      <c r="AO92" s="7">
        <v>15.12</v>
      </c>
      <c r="AP92" s="7">
        <v>32.6</v>
      </c>
      <c r="AQ92" s="7">
        <v>-22.47</v>
      </c>
      <c r="AR92" s="7">
        <v>25.88</v>
      </c>
      <c r="AS92" s="7">
        <v>18088.28</v>
      </c>
      <c r="AT92" s="7">
        <v>12.28</v>
      </c>
      <c r="AU92" s="7">
        <v>14.19</v>
      </c>
      <c r="AV92" s="7">
        <v>17.37</v>
      </c>
      <c r="AW92" s="7">
        <v>14.12</v>
      </c>
      <c r="AX92" s="7">
        <v>-26.38</v>
      </c>
      <c r="AY92" s="7">
        <v>7.1</v>
      </c>
      <c r="AZ92" s="7">
        <v>8.84</v>
      </c>
      <c r="BA92" s="7">
        <v>11.5</v>
      </c>
      <c r="BB92" s="7">
        <v>4.0999999999999899</v>
      </c>
      <c r="BC92" s="7">
        <v>12.1</v>
      </c>
      <c r="BD92" s="7">
        <v>9.1999999999999993</v>
      </c>
      <c r="BE92" s="7">
        <v>15.2</v>
      </c>
      <c r="BF92" s="7">
        <v>9.9</v>
      </c>
      <c r="BG92" s="7">
        <v>7.7999999999999901</v>
      </c>
      <c r="BH92" s="7">
        <v>11.7</v>
      </c>
      <c r="BI92" s="7">
        <v>5.5</v>
      </c>
      <c r="BJ92" s="7">
        <v>12</v>
      </c>
      <c r="BK92" s="7">
        <v>28.833549999999999</v>
      </c>
      <c r="BL92" s="7">
        <v>10.24145</v>
      </c>
      <c r="BM92" s="7">
        <v>1111.9975629999999</v>
      </c>
      <c r="BN92" s="7">
        <v>9.8509150000000005</v>
      </c>
      <c r="BO92" s="7">
        <v>85.857099000000005</v>
      </c>
      <c r="BP92" s="7">
        <v>14.142901</v>
      </c>
      <c r="BQ92" s="7">
        <v>1.39320499999999</v>
      </c>
      <c r="BR92" s="7">
        <v>6.6616429999999998</v>
      </c>
      <c r="BS92" s="7">
        <v>-9.0390999999999E-2</v>
      </c>
      <c r="BT92" s="7">
        <v>0.79288699999999901</v>
      </c>
      <c r="BU92" s="7">
        <v>10.751206</v>
      </c>
      <c r="BV92" s="7">
        <v>28.599999999999898</v>
      </c>
      <c r="BW92" s="7">
        <v>18</v>
      </c>
      <c r="BX92" s="7">
        <v>35.199999999999903</v>
      </c>
    </row>
    <row r="93" spans="1:76" x14ac:dyDescent="0.3">
      <c r="A93" s="6">
        <v>39660</v>
      </c>
      <c r="B93" s="7">
        <v>14.7</v>
      </c>
      <c r="C93" s="7">
        <v>11.8</v>
      </c>
      <c r="D93" s="7">
        <v>17</v>
      </c>
      <c r="E93" s="7">
        <v>11.9</v>
      </c>
      <c r="F93" s="7">
        <v>8.1</v>
      </c>
      <c r="G93" s="7">
        <v>6.4</v>
      </c>
      <c r="H93" s="7">
        <v>8.6999999999999993</v>
      </c>
      <c r="I93" s="9">
        <v>16.403333333333332</v>
      </c>
      <c r="J93" s="9">
        <v>27.716666666666661</v>
      </c>
      <c r="K93" s="7">
        <v>24.1</v>
      </c>
      <c r="L93" s="7">
        <v>41.8</v>
      </c>
      <c r="M93" s="7">
        <v>15.3</v>
      </c>
      <c r="N93" s="7">
        <v>3.3</v>
      </c>
      <c r="O93" s="7">
        <v>7.7</v>
      </c>
      <c r="P93" s="7">
        <v>61.9</v>
      </c>
      <c r="Q93" s="7">
        <v>27.9</v>
      </c>
      <c r="R93" s="7">
        <v>26</v>
      </c>
      <c r="S93" s="7">
        <v>1.5</v>
      </c>
      <c r="T93" s="7">
        <v>45.2</v>
      </c>
      <c r="U93" s="7">
        <v>53.3</v>
      </c>
      <c r="V93" s="7">
        <v>-8.3000000000000007</v>
      </c>
      <c r="W93" s="7">
        <v>-2.9</v>
      </c>
      <c r="X93" s="7">
        <v>17.399999999999999</v>
      </c>
      <c r="Y93" s="7">
        <v>38.5</v>
      </c>
      <c r="Z93" s="7">
        <v>0.7</v>
      </c>
      <c r="AA93" s="7">
        <v>19.2</v>
      </c>
      <c r="AB93" s="7">
        <v>35.700000000000003</v>
      </c>
      <c r="AC93" s="7">
        <v>5.2</v>
      </c>
      <c r="AD93" s="7">
        <v>31.1</v>
      </c>
      <c r="AE93" s="7">
        <v>102.36</v>
      </c>
      <c r="AF93" s="7">
        <v>19.100000000000001</v>
      </c>
      <c r="AG93" s="7">
        <v>15.1</v>
      </c>
      <c r="AH93" s="7">
        <v>22.5</v>
      </c>
      <c r="AI93" s="7">
        <v>13.6</v>
      </c>
      <c r="AJ93" s="7">
        <v>-10.8</v>
      </c>
      <c r="AK93" s="7">
        <v>23.3</v>
      </c>
      <c r="AL93" s="7">
        <v>15.45</v>
      </c>
      <c r="AM93" s="9">
        <v>14.5</v>
      </c>
      <c r="AN93" s="9">
        <v>13.433333333333334</v>
      </c>
      <c r="AO93" s="7">
        <v>3.88</v>
      </c>
      <c r="AP93" s="7">
        <v>27.8</v>
      </c>
      <c r="AQ93" s="7">
        <v>3.85</v>
      </c>
      <c r="AR93" s="7">
        <v>26.53</v>
      </c>
      <c r="AS93" s="7">
        <v>18451.64</v>
      </c>
      <c r="AT93" s="7">
        <v>12.3</v>
      </c>
      <c r="AU93" s="7">
        <v>13.96</v>
      </c>
      <c r="AV93" s="7">
        <v>16.350000000000001</v>
      </c>
      <c r="AW93" s="7">
        <v>14.58</v>
      </c>
      <c r="AX93" s="7">
        <v>65</v>
      </c>
      <c r="AY93" s="7">
        <v>6.3</v>
      </c>
      <c r="AZ93" s="7">
        <v>10.029999999999999</v>
      </c>
      <c r="BA93" s="7">
        <v>11.3333333333333</v>
      </c>
      <c r="BB93" s="7">
        <v>4.6333333333333302</v>
      </c>
      <c r="BC93" s="7">
        <v>11.2666666666666</v>
      </c>
      <c r="BD93" s="7">
        <v>8.6999999999999993</v>
      </c>
      <c r="BE93" s="7">
        <v>16.033333333333299</v>
      </c>
      <c r="BF93" s="7">
        <v>10.1</v>
      </c>
      <c r="BG93" s="7">
        <v>8.6999999999999993</v>
      </c>
      <c r="BH93" s="7">
        <v>11.233333333333301</v>
      </c>
      <c r="BI93" s="7">
        <v>2.43333333333333</v>
      </c>
      <c r="BJ93" s="7">
        <v>12.066666666666601</v>
      </c>
      <c r="BK93" s="7">
        <v>31.404691666666601</v>
      </c>
      <c r="BL93" s="7">
        <v>9.3366749999999996</v>
      </c>
      <c r="BM93" s="7">
        <v>1123.4543163333301</v>
      </c>
      <c r="BN93" s="7">
        <v>9.7696723333333306</v>
      </c>
      <c r="BO93" s="7">
        <v>89.166740000000004</v>
      </c>
      <c r="BP93" s="7">
        <v>10.833259999999999</v>
      </c>
      <c r="BQ93" s="7">
        <v>1.06375166666666</v>
      </c>
      <c r="BR93" s="7">
        <v>7.2966410000000002</v>
      </c>
      <c r="BS93" s="7">
        <v>-0.22630166666666701</v>
      </c>
      <c r="BT93" s="7">
        <v>0.56801966666666703</v>
      </c>
      <c r="BU93" s="7">
        <v>11.0198966666666</v>
      </c>
      <c r="BV93" s="7">
        <v>28.433333333333302</v>
      </c>
      <c r="BW93" s="7">
        <v>17.8</v>
      </c>
      <c r="BX93" s="7">
        <v>34.299999999999997</v>
      </c>
    </row>
    <row r="94" spans="1:76" x14ac:dyDescent="0.3">
      <c r="A94" s="6">
        <v>39691</v>
      </c>
      <c r="B94" s="7">
        <v>12.8</v>
      </c>
      <c r="C94" s="7">
        <v>9.6999999999999993</v>
      </c>
      <c r="D94" s="7">
        <v>15</v>
      </c>
      <c r="E94" s="7">
        <v>9.6999999999999993</v>
      </c>
      <c r="F94" s="7">
        <v>5.0999999999999996</v>
      </c>
      <c r="G94" s="7">
        <v>7.2</v>
      </c>
      <c r="H94" s="7">
        <v>9.4</v>
      </c>
      <c r="I94" s="7">
        <v>16</v>
      </c>
      <c r="J94" s="7">
        <v>28.54</v>
      </c>
      <c r="K94" s="7">
        <v>23.6</v>
      </c>
      <c r="L94" s="7">
        <v>38.200000000000003</v>
      </c>
      <c r="M94" s="7">
        <v>14.8</v>
      </c>
      <c r="N94" s="7">
        <v>6</v>
      </c>
      <c r="O94" s="7">
        <v>2.9</v>
      </c>
      <c r="P94" s="7">
        <v>63.5</v>
      </c>
      <c r="Q94" s="7">
        <v>28.8</v>
      </c>
      <c r="R94" s="7">
        <v>25.5</v>
      </c>
      <c r="S94" s="7">
        <v>1.5</v>
      </c>
      <c r="T94" s="7">
        <v>44.9</v>
      </c>
      <c r="U94" s="7">
        <v>53.6</v>
      </c>
      <c r="V94" s="7">
        <v>0.1</v>
      </c>
      <c r="W94" s="7">
        <v>2.5</v>
      </c>
      <c r="X94" s="7">
        <v>17.7</v>
      </c>
      <c r="Y94" s="7">
        <v>20.399999999999999</v>
      </c>
      <c r="Z94" s="7">
        <v>0.1</v>
      </c>
      <c r="AA94" s="7">
        <v>17.399999999999999</v>
      </c>
      <c r="AB94" s="7">
        <v>34.299999999999997</v>
      </c>
      <c r="AC94" s="7">
        <v>2.7</v>
      </c>
      <c r="AD94" s="7">
        <v>28.6</v>
      </c>
      <c r="AE94" s="7">
        <v>101.78</v>
      </c>
      <c r="AF94" s="7">
        <v>14.1</v>
      </c>
      <c r="AG94" s="7">
        <v>13.1</v>
      </c>
      <c r="AH94" s="7">
        <v>21.7</v>
      </c>
      <c r="AI94" s="7">
        <v>12.2</v>
      </c>
      <c r="AJ94" s="7">
        <v>-14.9</v>
      </c>
      <c r="AK94" s="7">
        <v>23.2</v>
      </c>
      <c r="AL94" s="7">
        <v>16.78</v>
      </c>
      <c r="AM94" s="9">
        <v>14.599999999999998</v>
      </c>
      <c r="AN94" s="9">
        <v>13.166666666666666</v>
      </c>
      <c r="AO94" s="7">
        <v>-6.35</v>
      </c>
      <c r="AP94" s="7">
        <v>19</v>
      </c>
      <c r="AQ94" s="7">
        <v>16.62</v>
      </c>
      <c r="AR94" s="7">
        <v>25.89</v>
      </c>
      <c r="AS94" s="7">
        <v>18841.53</v>
      </c>
      <c r="AT94" s="7">
        <v>10.89</v>
      </c>
      <c r="AU94" s="7">
        <v>11.48</v>
      </c>
      <c r="AV94" s="7">
        <v>16</v>
      </c>
      <c r="AW94" s="7">
        <v>14.29</v>
      </c>
      <c r="AX94" s="7">
        <v>-10.37</v>
      </c>
      <c r="AY94" s="7">
        <v>4.9000000000000004</v>
      </c>
      <c r="AZ94" s="7">
        <v>10.06</v>
      </c>
      <c r="BA94" s="7">
        <v>11.1666666666666</v>
      </c>
      <c r="BB94" s="7">
        <v>5.1666666666666599</v>
      </c>
      <c r="BC94" s="7">
        <v>10.4333333333333</v>
      </c>
      <c r="BD94" s="7">
        <v>8.1999999999999993</v>
      </c>
      <c r="BE94" s="7">
        <v>16.8666666666666</v>
      </c>
      <c r="BF94" s="7">
        <v>10.3</v>
      </c>
      <c r="BG94" s="7">
        <v>9.6</v>
      </c>
      <c r="BH94" s="7">
        <v>10.7666666666666</v>
      </c>
      <c r="BI94" s="7">
        <v>-0.63333333333333397</v>
      </c>
      <c r="BJ94" s="7">
        <v>12.133333333333301</v>
      </c>
      <c r="BK94" s="7">
        <v>33.975833333333298</v>
      </c>
      <c r="BL94" s="7">
        <v>8.4319000000000006</v>
      </c>
      <c r="BM94" s="7">
        <v>1134.9110696666601</v>
      </c>
      <c r="BN94" s="7">
        <v>9.6884296666666607</v>
      </c>
      <c r="BO94" s="7">
        <v>92.476381000000003</v>
      </c>
      <c r="BP94" s="7">
        <v>7.5236190000000001</v>
      </c>
      <c r="BQ94" s="7">
        <v>0.73429833333333405</v>
      </c>
      <c r="BR94" s="7">
        <v>7.9316389999999997</v>
      </c>
      <c r="BS94" s="7">
        <v>-0.36221233333333402</v>
      </c>
      <c r="BT94" s="7">
        <v>0.343152333333334</v>
      </c>
      <c r="BU94" s="7">
        <v>11.2885873333333</v>
      </c>
      <c r="BV94" s="7">
        <v>28.266666666666602</v>
      </c>
      <c r="BW94" s="7">
        <v>17.600000000000001</v>
      </c>
      <c r="BX94" s="7">
        <v>33.4</v>
      </c>
    </row>
    <row r="95" spans="1:76" x14ac:dyDescent="0.3">
      <c r="A95" s="6">
        <v>39721</v>
      </c>
      <c r="B95" s="7">
        <v>11.4</v>
      </c>
      <c r="C95" s="7">
        <v>7.4</v>
      </c>
      <c r="D95" s="7">
        <v>13.2</v>
      </c>
      <c r="E95" s="7">
        <v>8.1999999999999993</v>
      </c>
      <c r="F95" s="7">
        <v>3.4</v>
      </c>
      <c r="G95" s="7">
        <v>3.2</v>
      </c>
      <c r="H95" s="7">
        <v>9.3000000000000007</v>
      </c>
      <c r="I95" s="9">
        <v>14.776666666666666</v>
      </c>
      <c r="J95" s="9">
        <v>27.36333333333333</v>
      </c>
      <c r="K95" s="7">
        <v>23.4</v>
      </c>
      <c r="L95" s="7">
        <v>33.700000000000003</v>
      </c>
      <c r="M95" s="7">
        <v>14.5</v>
      </c>
      <c r="N95" s="7">
        <v>6.8</v>
      </c>
      <c r="O95" s="7">
        <v>0.3</v>
      </c>
      <c r="P95" s="7">
        <v>62.8</v>
      </c>
      <c r="Q95" s="7">
        <v>30.2</v>
      </c>
      <c r="R95" s="7">
        <v>24.8</v>
      </c>
      <c r="S95" s="7">
        <v>1.5</v>
      </c>
      <c r="T95" s="7">
        <v>45</v>
      </c>
      <c r="U95" s="7">
        <v>53.5</v>
      </c>
      <c r="V95" s="7">
        <v>3.1</v>
      </c>
      <c r="W95" s="7">
        <v>1.7</v>
      </c>
      <c r="X95" s="7">
        <v>18.100000000000001</v>
      </c>
      <c r="Y95" s="7">
        <v>24.2</v>
      </c>
      <c r="Z95" s="7">
        <v>-1.4</v>
      </c>
      <c r="AA95" s="7">
        <v>16.8</v>
      </c>
      <c r="AB95" s="7">
        <v>32.299999999999997</v>
      </c>
      <c r="AC95" s="7">
        <v>-2.9</v>
      </c>
      <c r="AD95" s="7">
        <v>27.2</v>
      </c>
      <c r="AE95" s="7">
        <v>101.15</v>
      </c>
      <c r="AF95" s="7">
        <v>10.7</v>
      </c>
      <c r="AG95" s="7">
        <v>10.199999999999999</v>
      </c>
      <c r="AH95" s="7">
        <v>20.3</v>
      </c>
      <c r="AI95" s="7">
        <v>9.6999999999999993</v>
      </c>
      <c r="AJ95" s="7">
        <v>-15.3</v>
      </c>
      <c r="AK95" s="7">
        <v>23.2</v>
      </c>
      <c r="AL95" s="7">
        <v>17</v>
      </c>
      <c r="AM95" s="7">
        <v>14.7</v>
      </c>
      <c r="AN95" s="7">
        <v>12.9</v>
      </c>
      <c r="AO95" s="7">
        <v>-2.75</v>
      </c>
      <c r="AP95" s="7">
        <v>16.7</v>
      </c>
      <c r="AQ95" s="7">
        <v>24.41</v>
      </c>
      <c r="AR95" s="7">
        <v>25.32</v>
      </c>
      <c r="AS95" s="7">
        <v>19055.849999999999</v>
      </c>
      <c r="AT95" s="7">
        <v>9.2799999999999994</v>
      </c>
      <c r="AU95" s="7">
        <v>9.43</v>
      </c>
      <c r="AV95" s="7">
        <v>15.29</v>
      </c>
      <c r="AW95" s="7">
        <v>14.48</v>
      </c>
      <c r="AX95" s="7">
        <v>32.1</v>
      </c>
      <c r="AY95" s="7">
        <v>4.5999999999999996</v>
      </c>
      <c r="AZ95" s="7">
        <v>9.1300000000000008</v>
      </c>
      <c r="BA95" s="7">
        <v>10.999999999999901</v>
      </c>
      <c r="BB95" s="7">
        <v>5.6999999999999904</v>
      </c>
      <c r="BC95" s="7">
        <v>9.6</v>
      </c>
      <c r="BD95" s="7">
        <v>7.7</v>
      </c>
      <c r="BE95" s="7">
        <v>17.6999999999999</v>
      </c>
      <c r="BF95" s="7">
        <v>10.5</v>
      </c>
      <c r="BG95" s="7">
        <v>10.5</v>
      </c>
      <c r="BH95" s="7">
        <v>10.299999999999899</v>
      </c>
      <c r="BI95" s="7">
        <v>-3.7</v>
      </c>
      <c r="BJ95" s="7">
        <v>12.2</v>
      </c>
      <c r="BK95" s="7">
        <v>36.546975000000003</v>
      </c>
      <c r="BL95" s="7">
        <v>7.5271249999999998</v>
      </c>
      <c r="BM95" s="7">
        <v>1146.367823</v>
      </c>
      <c r="BN95" s="7">
        <v>9.6071869999999908</v>
      </c>
      <c r="BO95" s="7">
        <v>95.786022000000003</v>
      </c>
      <c r="BP95" s="7">
        <v>4.213978</v>
      </c>
      <c r="BQ95" s="7">
        <v>0.40484500000000101</v>
      </c>
      <c r="BR95" s="7">
        <v>8.5666370000000001</v>
      </c>
      <c r="BS95" s="7">
        <v>-0.49812300000000098</v>
      </c>
      <c r="BT95" s="7">
        <v>0.118285000000001</v>
      </c>
      <c r="BU95" s="7">
        <v>11.557278</v>
      </c>
      <c r="BV95" s="7">
        <v>28.1</v>
      </c>
      <c r="BW95" s="7">
        <v>17.399999999999999</v>
      </c>
      <c r="BX95" s="7">
        <v>32.5</v>
      </c>
    </row>
    <row r="96" spans="1:76" x14ac:dyDescent="0.3">
      <c r="A96" s="6">
        <v>39752</v>
      </c>
      <c r="B96" s="7">
        <v>8.1999999999999993</v>
      </c>
      <c r="C96" s="7">
        <v>4.5</v>
      </c>
      <c r="D96" s="7">
        <v>9.1999999999999993</v>
      </c>
      <c r="E96" s="7">
        <v>5</v>
      </c>
      <c r="F96" s="7">
        <v>-4</v>
      </c>
      <c r="G96" s="7">
        <v>-0.3</v>
      </c>
      <c r="H96" s="7">
        <v>3.4</v>
      </c>
      <c r="I96" s="9">
        <v>13.553333333333331</v>
      </c>
      <c r="J96" s="9">
        <v>26.186666666666664</v>
      </c>
      <c r="K96" s="7">
        <v>22.3</v>
      </c>
      <c r="L96" s="7">
        <v>31.2</v>
      </c>
      <c r="M96" s="7">
        <v>14.5</v>
      </c>
      <c r="N96" s="7">
        <v>5.8</v>
      </c>
      <c r="O96" s="7">
        <v>-4.3</v>
      </c>
      <c r="P96" s="7">
        <v>61.8</v>
      </c>
      <c r="Q96" s="7">
        <v>30</v>
      </c>
      <c r="R96" s="7">
        <v>24.3</v>
      </c>
      <c r="S96" s="7">
        <v>1.5</v>
      </c>
      <c r="T96" s="7">
        <v>44.8</v>
      </c>
      <c r="U96" s="7">
        <v>53.6</v>
      </c>
      <c r="V96" s="7">
        <v>6.1</v>
      </c>
      <c r="W96" s="7">
        <v>3.2</v>
      </c>
      <c r="X96" s="7">
        <v>19.2</v>
      </c>
      <c r="Y96" s="7">
        <v>-2</v>
      </c>
      <c r="Z96" s="7">
        <v>-1.5</v>
      </c>
      <c r="AA96" s="7">
        <v>16.7</v>
      </c>
      <c r="AB96" s="7">
        <v>24.8</v>
      </c>
      <c r="AC96" s="7">
        <v>-5.6</v>
      </c>
      <c r="AD96" s="7">
        <v>23.6</v>
      </c>
      <c r="AE96" s="7">
        <v>99.68</v>
      </c>
      <c r="AF96" s="7">
        <v>6.4</v>
      </c>
      <c r="AG96" s="7">
        <v>7.3</v>
      </c>
      <c r="AH96" s="7">
        <v>18.7</v>
      </c>
      <c r="AI96" s="7">
        <v>9.1</v>
      </c>
      <c r="AJ96" s="7">
        <v>-17</v>
      </c>
      <c r="AK96" s="7">
        <v>22</v>
      </c>
      <c r="AL96" s="7">
        <v>16.63</v>
      </c>
      <c r="AM96" s="9">
        <v>14.633333333333333</v>
      </c>
      <c r="AN96" s="9">
        <v>12.766666666666666</v>
      </c>
      <c r="AO96" s="7">
        <v>3.37</v>
      </c>
      <c r="AP96" s="7">
        <v>19.600000000000001</v>
      </c>
      <c r="AQ96" s="7">
        <v>31.57</v>
      </c>
      <c r="AR96" s="7">
        <v>24.49</v>
      </c>
      <c r="AS96" s="7">
        <v>18796.875599999999</v>
      </c>
      <c r="AT96" s="7">
        <v>10.59</v>
      </c>
      <c r="AU96" s="7">
        <v>8.85</v>
      </c>
      <c r="AV96" s="7">
        <v>15.02</v>
      </c>
      <c r="AW96" s="7">
        <v>14.58</v>
      </c>
      <c r="AX96" s="7">
        <v>33.65</v>
      </c>
      <c r="AY96" s="7">
        <v>4</v>
      </c>
      <c r="AZ96" s="7">
        <v>6.59</v>
      </c>
      <c r="BA96" s="7">
        <v>10.066666666666601</v>
      </c>
      <c r="BB96" s="7">
        <v>6.0333333333333297</v>
      </c>
      <c r="BC96" s="7">
        <v>8.3333333333333304</v>
      </c>
      <c r="BD96" s="7">
        <v>8.6999999999999993</v>
      </c>
      <c r="BE96" s="7">
        <v>17.399999999999999</v>
      </c>
      <c r="BF96" s="7">
        <v>7.1</v>
      </c>
      <c r="BG96" s="7">
        <v>10.133333333333301</v>
      </c>
      <c r="BH96" s="7">
        <v>11.4333333333333</v>
      </c>
      <c r="BI96" s="7">
        <v>-4.5333333333333297</v>
      </c>
      <c r="BJ96" s="7">
        <v>11.2</v>
      </c>
      <c r="BK96" s="7">
        <v>39.118116666666602</v>
      </c>
      <c r="BL96" s="7">
        <v>6.62235</v>
      </c>
      <c r="BM96" s="7">
        <v>1051.936829</v>
      </c>
      <c r="BN96" s="7">
        <v>8.6438380000000006</v>
      </c>
      <c r="BO96" s="7">
        <v>115.257034</v>
      </c>
      <c r="BP96" s="7">
        <v>-15.257034000000001</v>
      </c>
      <c r="BQ96" s="7">
        <v>-0.94364566666666705</v>
      </c>
      <c r="BR96" s="7">
        <v>8.9920526666666607</v>
      </c>
      <c r="BS96" s="7">
        <v>-0.38957000000000003</v>
      </c>
      <c r="BT96" s="7">
        <v>3.430666666667E-3</v>
      </c>
      <c r="BU96" s="7">
        <v>12.0412463333333</v>
      </c>
      <c r="BV96" s="7">
        <v>28.1</v>
      </c>
      <c r="BW96" s="7">
        <v>17.3333333333333</v>
      </c>
      <c r="BX96" s="7">
        <v>32.8333333333333</v>
      </c>
    </row>
    <row r="97" spans="1:76" x14ac:dyDescent="0.3">
      <c r="A97" s="6">
        <v>39782</v>
      </c>
      <c r="B97" s="7">
        <v>5.4</v>
      </c>
      <c r="C97" s="7">
        <v>0.7</v>
      </c>
      <c r="D97" s="7">
        <v>6.1</v>
      </c>
      <c r="E97" s="7">
        <v>1.5</v>
      </c>
      <c r="F97" s="7">
        <v>-9.6</v>
      </c>
      <c r="G97" s="7">
        <v>-6.1</v>
      </c>
      <c r="H97" s="7">
        <v>6.7</v>
      </c>
      <c r="I97" s="7">
        <v>12.33</v>
      </c>
      <c r="J97" s="7">
        <v>25.01</v>
      </c>
      <c r="K97" s="7">
        <v>21.2</v>
      </c>
      <c r="L97" s="7">
        <v>34.700000000000003</v>
      </c>
      <c r="M97" s="7">
        <v>11.7</v>
      </c>
      <c r="N97" s="7">
        <v>5.2</v>
      </c>
      <c r="O97" s="7">
        <v>-6.4</v>
      </c>
      <c r="P97" s="7">
        <v>57.4</v>
      </c>
      <c r="Q97" s="7">
        <v>29.5</v>
      </c>
      <c r="R97" s="7">
        <v>24.1</v>
      </c>
      <c r="S97" s="7">
        <v>1.5</v>
      </c>
      <c r="T97" s="7">
        <v>44.8</v>
      </c>
      <c r="U97" s="7">
        <v>53.6</v>
      </c>
      <c r="V97" s="7">
        <v>10.199999999999999</v>
      </c>
      <c r="W97" s="7">
        <v>5.4</v>
      </c>
      <c r="X97" s="7">
        <v>19.7</v>
      </c>
      <c r="Y97" s="7">
        <v>-36.520000000000003</v>
      </c>
      <c r="Z97" s="7">
        <v>0</v>
      </c>
      <c r="AA97" s="7">
        <v>16.100000000000001</v>
      </c>
      <c r="AB97" s="7">
        <v>22</v>
      </c>
      <c r="AC97" s="7">
        <v>-5.9</v>
      </c>
      <c r="AD97" s="7">
        <v>21.1</v>
      </c>
      <c r="AE97" s="7">
        <v>98.46</v>
      </c>
      <c r="AF97" s="7">
        <v>4.2</v>
      </c>
      <c r="AG97" s="7">
        <v>5.4</v>
      </c>
      <c r="AH97" s="7">
        <v>17.7</v>
      </c>
      <c r="AI97" s="7">
        <v>6.1</v>
      </c>
      <c r="AJ97" s="7">
        <v>-18.8</v>
      </c>
      <c r="AK97" s="7">
        <v>20.8</v>
      </c>
      <c r="AL97" s="7">
        <v>17.62</v>
      </c>
      <c r="AM97" s="9">
        <v>14.566666666666666</v>
      </c>
      <c r="AN97" s="9">
        <v>12.633333333333333</v>
      </c>
      <c r="AO97" s="7">
        <v>-14.46</v>
      </c>
      <c r="AP97" s="7">
        <v>7.7</v>
      </c>
      <c r="AQ97" s="7">
        <v>52.82</v>
      </c>
      <c r="AR97" s="7">
        <v>20.92</v>
      </c>
      <c r="AS97" s="7">
        <v>18847.173200000001</v>
      </c>
      <c r="AT97" s="7">
        <v>9.0399999999999991</v>
      </c>
      <c r="AU97" s="7">
        <v>6.8</v>
      </c>
      <c r="AV97" s="7">
        <v>14.8</v>
      </c>
      <c r="AW97" s="7">
        <v>16.03</v>
      </c>
      <c r="AX97" s="7">
        <v>445.65</v>
      </c>
      <c r="AY97" s="7">
        <v>2.4</v>
      </c>
      <c r="AZ97" s="7">
        <v>1.99</v>
      </c>
      <c r="BA97" s="7">
        <v>9.1333333333333293</v>
      </c>
      <c r="BB97" s="7">
        <v>6.36666666666666</v>
      </c>
      <c r="BC97" s="7">
        <v>7.0666666666666602</v>
      </c>
      <c r="BD97" s="7">
        <v>9.6999999999999993</v>
      </c>
      <c r="BE97" s="7">
        <v>17.100000000000001</v>
      </c>
      <c r="BF97" s="7">
        <v>3.7</v>
      </c>
      <c r="BG97" s="7">
        <v>9.7666666666666604</v>
      </c>
      <c r="BH97" s="7">
        <v>12.566666666666601</v>
      </c>
      <c r="BI97" s="7">
        <v>-5.36666666666666</v>
      </c>
      <c r="BJ97" s="7">
        <v>10.199999999999999</v>
      </c>
      <c r="BK97" s="7">
        <v>41.689258333333299</v>
      </c>
      <c r="BL97" s="7">
        <v>5.7175750000000001</v>
      </c>
      <c r="BM97" s="7">
        <v>957.50583500000005</v>
      </c>
      <c r="BN97" s="7">
        <v>7.6804889999999997</v>
      </c>
      <c r="BO97" s="7">
        <v>134.72804600000001</v>
      </c>
      <c r="BP97" s="7">
        <v>-34.728045999999999</v>
      </c>
      <c r="BQ97" s="7">
        <v>-2.29213633333333</v>
      </c>
      <c r="BR97" s="7">
        <v>9.4174683333333302</v>
      </c>
      <c r="BS97" s="7">
        <v>-0.28101700000000002</v>
      </c>
      <c r="BT97" s="7">
        <v>-0.111423666666666</v>
      </c>
      <c r="BU97" s="7">
        <v>12.525214666666599</v>
      </c>
      <c r="BV97" s="7">
        <v>28.1</v>
      </c>
      <c r="BW97" s="7">
        <v>17.266666666666602</v>
      </c>
      <c r="BX97" s="7">
        <v>33.1666666666666</v>
      </c>
    </row>
    <row r="98" spans="1:76" x14ac:dyDescent="0.3">
      <c r="A98" s="6">
        <v>39813</v>
      </c>
      <c r="B98" s="7">
        <v>5.7</v>
      </c>
      <c r="C98" s="7">
        <v>-0.6</v>
      </c>
      <c r="D98" s="7">
        <v>7.9</v>
      </c>
      <c r="E98" s="7">
        <v>0.3</v>
      </c>
      <c r="F98" s="7">
        <v>-7.9</v>
      </c>
      <c r="G98" s="7">
        <v>-8.6999999999999993</v>
      </c>
      <c r="H98" s="7">
        <v>3.1</v>
      </c>
      <c r="I98" s="9">
        <v>10.639999999999999</v>
      </c>
      <c r="J98" s="9">
        <v>20.573333333333331</v>
      </c>
      <c r="K98" s="7">
        <v>20</v>
      </c>
      <c r="L98" s="7">
        <v>35.1</v>
      </c>
      <c r="M98" s="7">
        <v>11.4</v>
      </c>
      <c r="N98" s="7">
        <v>3.1</v>
      </c>
      <c r="O98" s="7">
        <v>-6.2</v>
      </c>
      <c r="P98" s="7">
        <v>54.5</v>
      </c>
      <c r="Q98" s="7">
        <v>28</v>
      </c>
      <c r="R98" s="7">
        <v>24.1</v>
      </c>
      <c r="S98" s="7">
        <v>1.5</v>
      </c>
      <c r="T98" s="7">
        <v>43.7</v>
      </c>
      <c r="U98" s="7">
        <v>54.4</v>
      </c>
      <c r="V98" s="7">
        <v>30.4</v>
      </c>
      <c r="W98" s="7">
        <v>5.4</v>
      </c>
      <c r="X98" s="7">
        <v>19.899999999999999</v>
      </c>
      <c r="Y98" s="7">
        <v>-5.73</v>
      </c>
      <c r="Z98" s="7">
        <v>7.4</v>
      </c>
      <c r="AA98" s="7">
        <v>20.399999999999999</v>
      </c>
      <c r="AB98" s="7">
        <v>22.5</v>
      </c>
      <c r="AC98" s="7">
        <v>-8.6</v>
      </c>
      <c r="AD98" s="7">
        <v>10.9</v>
      </c>
      <c r="AE98" s="7">
        <v>96.46</v>
      </c>
      <c r="AF98" s="7">
        <v>5.7</v>
      </c>
      <c r="AG98" s="7">
        <v>2.2999999999999998</v>
      </c>
      <c r="AH98" s="7">
        <v>16</v>
      </c>
      <c r="AI98" s="7">
        <v>-3.5</v>
      </c>
      <c r="AJ98" s="7">
        <v>-20.3</v>
      </c>
      <c r="AK98" s="7">
        <v>19</v>
      </c>
      <c r="AL98" s="7">
        <v>17.36</v>
      </c>
      <c r="AM98" s="7">
        <v>14.5</v>
      </c>
      <c r="AN98" s="7">
        <v>12.5</v>
      </c>
      <c r="AO98" s="7">
        <v>-11.64</v>
      </c>
      <c r="AP98" s="7">
        <v>18.100000000000001</v>
      </c>
      <c r="AQ98" s="7">
        <v>71.930000000000007</v>
      </c>
      <c r="AR98" s="7">
        <v>17.87</v>
      </c>
      <c r="AS98" s="7">
        <v>19460.3024</v>
      </c>
      <c r="AT98" s="7">
        <v>12.65</v>
      </c>
      <c r="AU98" s="7">
        <v>9.06</v>
      </c>
      <c r="AV98" s="7">
        <v>17.82</v>
      </c>
      <c r="AW98" s="7">
        <v>18.760000000000002</v>
      </c>
      <c r="AX98" s="7">
        <v>1491.34</v>
      </c>
      <c r="AY98" s="7">
        <v>1.2</v>
      </c>
      <c r="AZ98" s="7">
        <v>-1.1399999999999999</v>
      </c>
      <c r="BA98" s="7">
        <v>8.1999999999999993</v>
      </c>
      <c r="BB98" s="7">
        <v>6.6999999999999904</v>
      </c>
      <c r="BC98" s="7">
        <v>5.7999999999999901</v>
      </c>
      <c r="BD98" s="7">
        <v>10.7</v>
      </c>
      <c r="BE98" s="7">
        <v>16.8</v>
      </c>
      <c r="BF98" s="7">
        <v>0.3</v>
      </c>
      <c r="BG98" s="7">
        <v>9.3999999999999897</v>
      </c>
      <c r="BH98" s="7">
        <v>13.7</v>
      </c>
      <c r="BI98" s="7">
        <v>-6.1999999999999904</v>
      </c>
      <c r="BJ98" s="7">
        <v>9.1999999999999993</v>
      </c>
      <c r="BK98" s="7">
        <v>44.260399999999997</v>
      </c>
      <c r="BL98" s="7">
        <v>4.8128000000000002</v>
      </c>
      <c r="BM98" s="7">
        <v>863.07484099999999</v>
      </c>
      <c r="BN98" s="7">
        <v>6.7171399999999997</v>
      </c>
      <c r="BO98" s="7">
        <v>154.19905800000001</v>
      </c>
      <c r="BP98" s="7">
        <v>-54.199058000000001</v>
      </c>
      <c r="BQ98" s="7">
        <v>-3.6406269999999998</v>
      </c>
      <c r="BR98" s="7">
        <v>9.8428839999999997</v>
      </c>
      <c r="BS98" s="7">
        <v>-0.17246400000000001</v>
      </c>
      <c r="BT98" s="7">
        <v>-0.22627799999999901</v>
      </c>
      <c r="BU98" s="7">
        <v>13.009182999999901</v>
      </c>
      <c r="BV98" s="7">
        <v>28.1</v>
      </c>
      <c r="BW98" s="7">
        <v>17.2</v>
      </c>
      <c r="BX98" s="7">
        <v>33.5</v>
      </c>
    </row>
    <row r="99" spans="1:76" x14ac:dyDescent="0.3">
      <c r="A99" s="6">
        <v>39844</v>
      </c>
      <c r="B99" s="7">
        <v>-2.93</v>
      </c>
      <c r="C99" s="9">
        <v>1.5</v>
      </c>
      <c r="D99" s="9">
        <v>11.05</v>
      </c>
      <c r="E99" s="9">
        <v>2</v>
      </c>
      <c r="F99" s="7">
        <v>-11.8</v>
      </c>
      <c r="G99" s="7">
        <v>-4.3647999999999998</v>
      </c>
      <c r="H99" s="7">
        <v>17.569199999999999</v>
      </c>
      <c r="I99" s="9">
        <v>8.9499999999999993</v>
      </c>
      <c r="J99" s="9">
        <v>16.136666666666663</v>
      </c>
      <c r="K99" s="9">
        <v>26.8</v>
      </c>
      <c r="L99" s="9">
        <v>90.5</v>
      </c>
      <c r="M99" s="9">
        <v>17.899999999999999</v>
      </c>
      <c r="N99" s="9">
        <v>8.15</v>
      </c>
      <c r="O99" s="9">
        <v>2.4</v>
      </c>
      <c r="P99" s="9">
        <v>77.400000000000006</v>
      </c>
      <c r="Q99" s="9">
        <v>26.4</v>
      </c>
      <c r="R99" s="9">
        <v>25.5</v>
      </c>
      <c r="S99" s="9">
        <v>1.3</v>
      </c>
      <c r="T99" s="9">
        <v>42.2</v>
      </c>
      <c r="U99" s="9">
        <v>56.3</v>
      </c>
      <c r="V99" s="9">
        <v>38.549999999999997</v>
      </c>
      <c r="W99" s="9">
        <v>46.45</v>
      </c>
      <c r="X99" s="9">
        <v>22.65</v>
      </c>
      <c r="Y99" s="7">
        <v>-32.67</v>
      </c>
      <c r="Z99" s="9">
        <v>12.649999999999999</v>
      </c>
      <c r="AA99" s="9">
        <v>16.899999999999999</v>
      </c>
      <c r="AB99" s="9">
        <v>5.75</v>
      </c>
      <c r="AC99" s="9">
        <v>-19.3</v>
      </c>
      <c r="AD99" s="9">
        <v>-10.149999999999999</v>
      </c>
      <c r="AE99" s="9">
        <v>95.66</v>
      </c>
      <c r="AF99" s="9">
        <v>6.3000000000000007</v>
      </c>
      <c r="AG99" s="9">
        <v>-6.25</v>
      </c>
      <c r="AH99" s="9">
        <v>15.1</v>
      </c>
      <c r="AI99" s="9">
        <v>12.75</v>
      </c>
      <c r="AJ99" s="9">
        <v>-9.6</v>
      </c>
      <c r="AK99" s="7">
        <v>18.5</v>
      </c>
      <c r="AL99" s="7">
        <v>17.68</v>
      </c>
      <c r="AM99" s="9">
        <v>13.066666666666666</v>
      </c>
      <c r="AN99" s="9">
        <v>11.2</v>
      </c>
      <c r="AO99" s="7">
        <v>-14.37</v>
      </c>
      <c r="AP99" s="7">
        <v>4.2</v>
      </c>
      <c r="AQ99" s="7">
        <v>100.84</v>
      </c>
      <c r="AR99" s="7">
        <v>-29.08</v>
      </c>
      <c r="AS99" s="7">
        <v>19134.560000000001</v>
      </c>
      <c r="AT99" s="7">
        <v>12.02</v>
      </c>
      <c r="AU99" s="7">
        <v>6.68</v>
      </c>
      <c r="AV99" s="7">
        <v>18.79</v>
      </c>
      <c r="AW99" s="7">
        <v>21.33</v>
      </c>
      <c r="AX99" s="7">
        <v>101.59</v>
      </c>
      <c r="AY99" s="7">
        <v>1</v>
      </c>
      <c r="AZ99" s="7">
        <v>-3.35</v>
      </c>
      <c r="BA99" s="7">
        <v>7.86666666666666</v>
      </c>
      <c r="BB99" s="7">
        <v>5.8</v>
      </c>
      <c r="BC99" s="7">
        <v>5.4</v>
      </c>
      <c r="BD99" s="7">
        <v>13.4</v>
      </c>
      <c r="BE99" s="7">
        <v>15</v>
      </c>
      <c r="BF99" s="7">
        <v>-1.2666666666666599</v>
      </c>
      <c r="BG99" s="7">
        <v>6.8333333333333304</v>
      </c>
      <c r="BH99" s="7">
        <v>13.6</v>
      </c>
      <c r="BI99" s="7">
        <v>-1.7666666666666599</v>
      </c>
      <c r="BJ99" s="7">
        <v>8.6666666666666607</v>
      </c>
      <c r="BK99" s="7">
        <v>40.991008333333298</v>
      </c>
      <c r="BL99" s="7">
        <v>4.53928333333333</v>
      </c>
      <c r="BM99" s="7">
        <v>862.72730799999999</v>
      </c>
      <c r="BN99" s="7">
        <v>7.1583730000000001</v>
      </c>
      <c r="BO99" s="7">
        <v>128.835488</v>
      </c>
      <c r="BP99" s="7">
        <v>-28.835488000000002</v>
      </c>
      <c r="BQ99" s="7">
        <v>-1.840327</v>
      </c>
      <c r="BR99" s="7">
        <v>8.7869366666666604</v>
      </c>
      <c r="BS99" s="7">
        <v>-0.367825333333333</v>
      </c>
      <c r="BT99" s="7">
        <v>-0.28130766666666701</v>
      </c>
      <c r="BU99" s="7">
        <v>11.3780323333333</v>
      </c>
      <c r="BV99" s="7">
        <v>28.4</v>
      </c>
      <c r="BW99" s="7">
        <v>17.133333333333301</v>
      </c>
      <c r="BX99" s="7">
        <v>35.200000000000003</v>
      </c>
    </row>
    <row r="100" spans="1:76" x14ac:dyDescent="0.3">
      <c r="A100" s="6">
        <v>39872</v>
      </c>
      <c r="B100" s="7">
        <v>11</v>
      </c>
      <c r="C100" s="7">
        <v>3.6</v>
      </c>
      <c r="D100" s="7">
        <v>14.2</v>
      </c>
      <c r="E100" s="7">
        <v>3.7</v>
      </c>
      <c r="F100" s="7">
        <v>5.9</v>
      </c>
      <c r="G100" s="7">
        <v>-7.1</v>
      </c>
      <c r="H100" s="7">
        <v>5.6</v>
      </c>
      <c r="I100" s="7">
        <v>7.26</v>
      </c>
      <c r="J100" s="7">
        <v>11.7</v>
      </c>
      <c r="K100" s="7">
        <v>33.6</v>
      </c>
      <c r="L100" s="7">
        <v>145.9</v>
      </c>
      <c r="M100" s="7">
        <v>24.4</v>
      </c>
      <c r="N100" s="7">
        <v>13.2</v>
      </c>
      <c r="O100" s="7">
        <v>11</v>
      </c>
      <c r="P100" s="7">
        <v>100.3</v>
      </c>
      <c r="Q100" s="7">
        <v>24.8</v>
      </c>
      <c r="R100" s="7">
        <v>26.9</v>
      </c>
      <c r="S100" s="7">
        <v>1.1000000000000001</v>
      </c>
      <c r="T100" s="7">
        <v>40.700000000000003</v>
      </c>
      <c r="U100" s="7">
        <v>58.2</v>
      </c>
      <c r="V100" s="7">
        <v>46.7</v>
      </c>
      <c r="W100" s="7">
        <v>87.5</v>
      </c>
      <c r="X100" s="7">
        <v>25.4</v>
      </c>
      <c r="Y100" s="7">
        <v>-15.81</v>
      </c>
      <c r="Z100" s="7">
        <v>17.899999999999999</v>
      </c>
      <c r="AA100" s="7">
        <v>13.4</v>
      </c>
      <c r="AB100" s="7">
        <v>-11</v>
      </c>
      <c r="AC100" s="7">
        <v>-30</v>
      </c>
      <c r="AD100" s="7">
        <v>-31.2</v>
      </c>
      <c r="AE100" s="7">
        <v>94.86</v>
      </c>
      <c r="AF100" s="7">
        <v>6.9</v>
      </c>
      <c r="AG100" s="7">
        <v>-14.8</v>
      </c>
      <c r="AH100" s="7">
        <v>14.2</v>
      </c>
      <c r="AI100" s="7">
        <v>29</v>
      </c>
      <c r="AJ100" s="7">
        <v>1.1000000000000001</v>
      </c>
      <c r="AK100" s="7">
        <v>11.6</v>
      </c>
      <c r="AL100" s="7">
        <v>13.41</v>
      </c>
      <c r="AM100" s="9">
        <v>11.633333333333333</v>
      </c>
      <c r="AN100" s="9">
        <v>9.8999999999999986</v>
      </c>
      <c r="AO100" s="7">
        <v>24.72</v>
      </c>
      <c r="AP100" s="7">
        <v>15.5</v>
      </c>
      <c r="AQ100" s="7">
        <v>-41.49</v>
      </c>
      <c r="AR100" s="7">
        <v>-27.22</v>
      </c>
      <c r="AS100" s="7">
        <v>19120.66</v>
      </c>
      <c r="AT100" s="7">
        <v>8.2799999999999994</v>
      </c>
      <c r="AU100" s="7">
        <v>10.87</v>
      </c>
      <c r="AV100" s="7">
        <v>20.48</v>
      </c>
      <c r="AW100" s="7">
        <v>24.17</v>
      </c>
      <c r="AX100" s="7">
        <v>339.61</v>
      </c>
      <c r="AY100" s="7">
        <v>-1.6</v>
      </c>
      <c r="AZ100" s="7">
        <v>-4.47</v>
      </c>
      <c r="BA100" s="7">
        <v>7.5333333333333297</v>
      </c>
      <c r="BB100" s="7">
        <v>4.9000000000000004</v>
      </c>
      <c r="BC100" s="7">
        <v>5</v>
      </c>
      <c r="BD100" s="7">
        <v>16.100000000000001</v>
      </c>
      <c r="BE100" s="7">
        <v>13.2</v>
      </c>
      <c r="BF100" s="7">
        <v>-2.8333333333333299</v>
      </c>
      <c r="BG100" s="7">
        <v>4.2666666666666604</v>
      </c>
      <c r="BH100" s="7">
        <v>13.5</v>
      </c>
      <c r="BI100" s="7">
        <v>2.6666666666666599</v>
      </c>
      <c r="BJ100" s="7">
        <v>8.1333333333333293</v>
      </c>
      <c r="BK100" s="7">
        <v>37.721616666666598</v>
      </c>
      <c r="BL100" s="7">
        <v>4.2657666666666598</v>
      </c>
      <c r="BM100" s="7">
        <v>862.379775</v>
      </c>
      <c r="BN100" s="7">
        <v>7.5996059999999996</v>
      </c>
      <c r="BO100" s="7">
        <v>103.471918</v>
      </c>
      <c r="BP100" s="7">
        <v>-3.4719180000000001</v>
      </c>
      <c r="BQ100" s="7">
        <v>-4.0027E-2</v>
      </c>
      <c r="BR100" s="7">
        <v>7.7309893333333299</v>
      </c>
      <c r="BS100" s="7">
        <v>-0.56318666666666595</v>
      </c>
      <c r="BT100" s="7">
        <v>-0.33633733333333399</v>
      </c>
      <c r="BU100" s="7">
        <v>9.7468816666666598</v>
      </c>
      <c r="BV100" s="7">
        <v>28.7</v>
      </c>
      <c r="BW100" s="7">
        <v>17.066666666666599</v>
      </c>
      <c r="BX100" s="7">
        <v>36.9</v>
      </c>
    </row>
    <row r="101" spans="1:76" x14ac:dyDescent="0.3">
      <c r="A101" s="6">
        <v>39903</v>
      </c>
      <c r="B101" s="7">
        <v>8.3000000000000007</v>
      </c>
      <c r="C101" s="7">
        <v>2.7</v>
      </c>
      <c r="D101" s="7">
        <v>10.7</v>
      </c>
      <c r="E101" s="7">
        <v>3</v>
      </c>
      <c r="F101" s="7">
        <v>-1.3</v>
      </c>
      <c r="G101" s="7">
        <v>-6.1</v>
      </c>
      <c r="H101" s="7">
        <v>-7.5</v>
      </c>
      <c r="I101" s="9">
        <v>7.52</v>
      </c>
      <c r="J101" s="9">
        <v>9.2133333333333329</v>
      </c>
      <c r="K101" s="7">
        <v>32.799999999999997</v>
      </c>
      <c r="L101" s="7">
        <v>104.7</v>
      </c>
      <c r="M101" s="7">
        <v>24.4</v>
      </c>
      <c r="N101" s="7">
        <v>5.8</v>
      </c>
      <c r="O101" s="7">
        <v>19</v>
      </c>
      <c r="P101" s="7">
        <v>85</v>
      </c>
      <c r="Q101" s="7">
        <v>26.8</v>
      </c>
      <c r="R101" s="7">
        <v>29.1</v>
      </c>
      <c r="S101" s="7">
        <v>1.4</v>
      </c>
      <c r="T101" s="7">
        <v>43.2</v>
      </c>
      <c r="U101" s="7">
        <v>55.4</v>
      </c>
      <c r="V101" s="7">
        <v>66.8</v>
      </c>
      <c r="W101" s="7">
        <v>87.7</v>
      </c>
      <c r="X101" s="7">
        <v>26.7</v>
      </c>
      <c r="Y101" s="7">
        <v>-9.5</v>
      </c>
      <c r="Z101" s="7">
        <v>27.9</v>
      </c>
      <c r="AA101" s="7">
        <v>19</v>
      </c>
      <c r="AB101" s="7">
        <v>-7.1</v>
      </c>
      <c r="AC101" s="7">
        <v>-40.1</v>
      </c>
      <c r="AD101" s="7">
        <v>-23.5</v>
      </c>
      <c r="AE101" s="7">
        <v>94.74</v>
      </c>
      <c r="AF101" s="7">
        <v>9.1999999999999993</v>
      </c>
      <c r="AG101" s="7">
        <v>-16.2</v>
      </c>
      <c r="AH101" s="7">
        <v>12.7</v>
      </c>
      <c r="AI101" s="7">
        <v>26.3</v>
      </c>
      <c r="AJ101" s="7">
        <v>8.6999999999999993</v>
      </c>
      <c r="AK101" s="7">
        <v>14.7</v>
      </c>
      <c r="AL101" s="7">
        <v>16.45</v>
      </c>
      <c r="AM101" s="7">
        <v>10.199999999999999</v>
      </c>
      <c r="AN101" s="7">
        <v>8.6</v>
      </c>
      <c r="AO101" s="7">
        <v>5.03</v>
      </c>
      <c r="AP101" s="7">
        <v>17.5</v>
      </c>
      <c r="AQ101" s="7">
        <v>39.86</v>
      </c>
      <c r="AR101" s="7">
        <v>-24.95</v>
      </c>
      <c r="AS101" s="7">
        <v>19537.41</v>
      </c>
      <c r="AT101" s="7">
        <v>10.88</v>
      </c>
      <c r="AU101" s="7">
        <v>17.04</v>
      </c>
      <c r="AV101" s="7">
        <v>25.51</v>
      </c>
      <c r="AW101" s="7">
        <v>29.78</v>
      </c>
      <c r="AX101" s="7">
        <v>566.9</v>
      </c>
      <c r="AY101" s="7">
        <v>-1.2</v>
      </c>
      <c r="AZ101" s="7">
        <v>-6</v>
      </c>
      <c r="BA101" s="7">
        <v>7.2</v>
      </c>
      <c r="BB101" s="7">
        <v>4</v>
      </c>
      <c r="BC101" s="7">
        <v>4.5999999999999996</v>
      </c>
      <c r="BD101" s="7">
        <v>18.8</v>
      </c>
      <c r="BE101" s="7">
        <v>11.4</v>
      </c>
      <c r="BF101" s="7">
        <v>-4.4000000000000004</v>
      </c>
      <c r="BG101" s="7">
        <v>1.69999999999999</v>
      </c>
      <c r="BH101" s="7">
        <v>13.4</v>
      </c>
      <c r="BI101" s="7">
        <v>7.0999999999999899</v>
      </c>
      <c r="BJ101" s="7">
        <v>7.6</v>
      </c>
      <c r="BK101" s="7">
        <v>34.452224999999999</v>
      </c>
      <c r="BL101" s="7">
        <v>3.9922499999999901</v>
      </c>
      <c r="BM101" s="7">
        <v>862.032242</v>
      </c>
      <c r="BN101" s="7">
        <v>8.0408390000000001</v>
      </c>
      <c r="BO101" s="7">
        <v>78.108348000000007</v>
      </c>
      <c r="BP101" s="7">
        <v>21.891652000000001</v>
      </c>
      <c r="BQ101" s="7">
        <v>1.760273</v>
      </c>
      <c r="BR101" s="7">
        <v>6.6750420000000004</v>
      </c>
      <c r="BS101" s="7">
        <v>-0.758547999999999</v>
      </c>
      <c r="BT101" s="7">
        <v>-0.39136700000000102</v>
      </c>
      <c r="BU101" s="7">
        <v>8.1157310000000003</v>
      </c>
      <c r="BV101" s="7">
        <v>29</v>
      </c>
      <c r="BW101" s="7">
        <v>17</v>
      </c>
      <c r="BX101" s="7">
        <v>38.6</v>
      </c>
    </row>
    <row r="102" spans="1:76" x14ac:dyDescent="0.3">
      <c r="A102" s="6">
        <v>39933</v>
      </c>
      <c r="B102" s="7">
        <v>7.3</v>
      </c>
      <c r="C102" s="7">
        <v>2.2999999999999998</v>
      </c>
      <c r="D102" s="7">
        <v>9.4</v>
      </c>
      <c r="E102" s="7">
        <v>1.7</v>
      </c>
      <c r="F102" s="7">
        <v>-3.5</v>
      </c>
      <c r="G102" s="7">
        <v>-5.9</v>
      </c>
      <c r="H102" s="7">
        <v>0.8</v>
      </c>
      <c r="I102" s="9">
        <v>7.7799999999999994</v>
      </c>
      <c r="J102" s="9">
        <v>6.7266666666666666</v>
      </c>
      <c r="K102" s="7">
        <v>34.6</v>
      </c>
      <c r="L102" s="7">
        <v>80.599999999999994</v>
      </c>
      <c r="M102" s="7">
        <v>31.2</v>
      </c>
      <c r="N102" s="7">
        <v>-0.7</v>
      </c>
      <c r="O102" s="7">
        <v>25.4</v>
      </c>
      <c r="P102" s="7">
        <v>82.1</v>
      </c>
      <c r="Q102" s="7">
        <v>27.8</v>
      </c>
      <c r="R102" s="7">
        <v>31.6</v>
      </c>
      <c r="S102" s="7">
        <v>1.6</v>
      </c>
      <c r="T102" s="7">
        <v>43.1</v>
      </c>
      <c r="U102" s="7">
        <v>55.3</v>
      </c>
      <c r="V102" s="7">
        <v>37.200000000000003</v>
      </c>
      <c r="W102" s="7">
        <v>90.7</v>
      </c>
      <c r="X102" s="7">
        <v>29.8</v>
      </c>
      <c r="Y102" s="7">
        <v>-22.51</v>
      </c>
      <c r="Z102" s="7">
        <v>20.9</v>
      </c>
      <c r="AA102" s="7">
        <v>23.2</v>
      </c>
      <c r="AB102" s="7">
        <v>-4.3</v>
      </c>
      <c r="AC102" s="7">
        <v>-28.6</v>
      </c>
      <c r="AD102" s="7">
        <v>-23.4</v>
      </c>
      <c r="AE102" s="7">
        <v>94.76</v>
      </c>
      <c r="AF102" s="7">
        <v>12.4</v>
      </c>
      <c r="AG102" s="7">
        <v>-15.6</v>
      </c>
      <c r="AH102" s="7">
        <v>12.4</v>
      </c>
      <c r="AI102" s="7">
        <v>27.1</v>
      </c>
      <c r="AJ102" s="7">
        <v>18.600000000000001</v>
      </c>
      <c r="AK102" s="7">
        <v>14.8</v>
      </c>
      <c r="AL102" s="7">
        <v>17.02</v>
      </c>
      <c r="AM102" s="9">
        <v>10.066666666666666</v>
      </c>
      <c r="AN102" s="9">
        <v>8.6999999999999993</v>
      </c>
      <c r="AO102" s="7">
        <v>24.98</v>
      </c>
      <c r="AP102" s="7">
        <v>18.5</v>
      </c>
      <c r="AQ102" s="7">
        <v>-22.1</v>
      </c>
      <c r="AR102" s="7">
        <v>-24.35</v>
      </c>
      <c r="AS102" s="7">
        <v>20088.8</v>
      </c>
      <c r="AT102" s="7">
        <v>11.26</v>
      </c>
      <c r="AU102" s="7">
        <v>17.48</v>
      </c>
      <c r="AV102" s="7">
        <v>25.89</v>
      </c>
      <c r="AW102" s="7">
        <v>29.72</v>
      </c>
      <c r="AX102" s="7">
        <v>27.57</v>
      </c>
      <c r="AY102" s="7">
        <v>-1.5</v>
      </c>
      <c r="AZ102" s="7">
        <v>-6.6</v>
      </c>
      <c r="BA102" s="7">
        <v>7.7666666666666604</v>
      </c>
      <c r="BB102" s="7">
        <v>3.9666666666666601</v>
      </c>
      <c r="BC102" s="7">
        <v>5.3</v>
      </c>
      <c r="BD102" s="7">
        <v>19.266666666666602</v>
      </c>
      <c r="BE102" s="7">
        <v>11.3666666666666</v>
      </c>
      <c r="BF102" s="7">
        <v>-3.8</v>
      </c>
      <c r="BG102" s="7">
        <v>2.4</v>
      </c>
      <c r="BH102" s="7">
        <v>14.6666666666666</v>
      </c>
      <c r="BI102" s="7">
        <v>8.8333333333333304</v>
      </c>
      <c r="BJ102" s="7">
        <v>8.0666666666666593</v>
      </c>
      <c r="BK102" s="7">
        <v>31.182833333333299</v>
      </c>
      <c r="BL102" s="7">
        <v>3.7187333333333301</v>
      </c>
      <c r="BM102" s="7">
        <v>999.40194699999995</v>
      </c>
      <c r="BN102" s="7">
        <v>8.8297939999999997</v>
      </c>
      <c r="BO102" s="7">
        <v>62.456198666666602</v>
      </c>
      <c r="BP102" s="7">
        <v>37.543801333333299</v>
      </c>
      <c r="BQ102" s="7">
        <v>3.5620176666666601</v>
      </c>
      <c r="BR102" s="7">
        <v>5.6968366666666599</v>
      </c>
      <c r="BS102" s="7">
        <v>-0.69358466666666696</v>
      </c>
      <c r="BT102" s="7">
        <v>-0.47720400000000002</v>
      </c>
      <c r="BU102" s="7">
        <v>6.8988046666666598</v>
      </c>
      <c r="BV102" s="7">
        <v>29.6666666666666</v>
      </c>
      <c r="BW102" s="7">
        <v>17.100000000000001</v>
      </c>
      <c r="BX102" s="7">
        <v>39.200000000000003</v>
      </c>
    </row>
    <row r="103" spans="1:76" x14ac:dyDescent="0.3">
      <c r="A103" s="6">
        <v>39964</v>
      </c>
      <c r="B103" s="7">
        <v>8.9</v>
      </c>
      <c r="C103" s="7">
        <v>2.4</v>
      </c>
      <c r="D103" s="7">
        <v>11.1</v>
      </c>
      <c r="E103" s="7">
        <v>3.6</v>
      </c>
      <c r="F103" s="7">
        <v>-2.7</v>
      </c>
      <c r="G103" s="7">
        <v>-5.4</v>
      </c>
      <c r="H103" s="7">
        <v>4.0999999999999996</v>
      </c>
      <c r="I103" s="7">
        <v>8.0399999999999991</v>
      </c>
      <c r="J103" s="7">
        <v>4.24</v>
      </c>
      <c r="K103" s="7">
        <v>37</v>
      </c>
      <c r="L103" s="7">
        <v>86.2</v>
      </c>
      <c r="M103" s="7">
        <v>34.4</v>
      </c>
      <c r="N103" s="7">
        <v>-3.1</v>
      </c>
      <c r="O103" s="7">
        <v>32.200000000000003</v>
      </c>
      <c r="P103" s="7">
        <v>79.7</v>
      </c>
      <c r="Q103" s="7">
        <v>29.1</v>
      </c>
      <c r="R103" s="7">
        <v>34.9</v>
      </c>
      <c r="S103" s="7">
        <v>1.7</v>
      </c>
      <c r="T103" s="7">
        <v>43.1</v>
      </c>
      <c r="U103" s="7">
        <v>55.2</v>
      </c>
      <c r="V103" s="7">
        <v>37</v>
      </c>
      <c r="W103" s="7">
        <v>95.9</v>
      </c>
      <c r="X103" s="7">
        <v>33.799999999999997</v>
      </c>
      <c r="Y103" s="7">
        <v>-17.809999999999999</v>
      </c>
      <c r="Z103" s="7">
        <v>16.600000000000001</v>
      </c>
      <c r="AA103" s="7">
        <v>24</v>
      </c>
      <c r="AB103" s="7">
        <v>-2.6</v>
      </c>
      <c r="AC103" s="7">
        <v>-28.6</v>
      </c>
      <c r="AD103" s="7">
        <v>-22.5</v>
      </c>
      <c r="AE103" s="7">
        <v>95.94</v>
      </c>
      <c r="AF103" s="7">
        <v>15</v>
      </c>
      <c r="AG103" s="7">
        <v>-16.2</v>
      </c>
      <c r="AH103" s="7">
        <v>11.7</v>
      </c>
      <c r="AI103" s="7">
        <v>22.6</v>
      </c>
      <c r="AJ103" s="7">
        <v>26.7</v>
      </c>
      <c r="AK103" s="7">
        <v>15.2</v>
      </c>
      <c r="AL103" s="7">
        <v>17.43</v>
      </c>
      <c r="AM103" s="9">
        <v>9.9333333333333336</v>
      </c>
      <c r="AN103" s="9">
        <v>8.8000000000000007</v>
      </c>
      <c r="AO103" s="7">
        <v>34.01</v>
      </c>
      <c r="AP103" s="7">
        <v>23.8</v>
      </c>
      <c r="AQ103" s="7">
        <v>-34.56</v>
      </c>
      <c r="AR103" s="7">
        <v>-24.66</v>
      </c>
      <c r="AS103" s="7">
        <v>20894.91</v>
      </c>
      <c r="AT103" s="7">
        <v>11.24</v>
      </c>
      <c r="AU103" s="7">
        <v>18.690000000000001</v>
      </c>
      <c r="AV103" s="7">
        <v>25.74</v>
      </c>
      <c r="AW103" s="7">
        <v>30.6</v>
      </c>
      <c r="AX103" s="7">
        <v>108.63</v>
      </c>
      <c r="AY103" s="7">
        <v>-1.4</v>
      </c>
      <c r="AZ103" s="7">
        <v>-7.2</v>
      </c>
      <c r="BA103" s="7">
        <v>8.3333333333333304</v>
      </c>
      <c r="BB103" s="7">
        <v>3.93333333333333</v>
      </c>
      <c r="BC103" s="7">
        <v>6</v>
      </c>
      <c r="BD103" s="7">
        <v>19.733333333333299</v>
      </c>
      <c r="BE103" s="7">
        <v>11.3333333333333</v>
      </c>
      <c r="BF103" s="7">
        <v>-3.2</v>
      </c>
      <c r="BG103" s="7">
        <v>3.1</v>
      </c>
      <c r="BH103" s="7">
        <v>15.9333333333333</v>
      </c>
      <c r="BI103" s="7">
        <v>10.566666666666601</v>
      </c>
      <c r="BJ103" s="7">
        <v>8.5333333333333297</v>
      </c>
      <c r="BK103" s="7">
        <v>27.9134416666666</v>
      </c>
      <c r="BL103" s="7">
        <v>3.4452166666666599</v>
      </c>
      <c r="BM103" s="7">
        <v>1136.7716519999999</v>
      </c>
      <c r="BN103" s="7">
        <v>9.6187489999999993</v>
      </c>
      <c r="BO103" s="7">
        <v>46.804049333333303</v>
      </c>
      <c r="BP103" s="7">
        <v>53.195950666666597</v>
      </c>
      <c r="BQ103" s="7">
        <v>5.3637623333333302</v>
      </c>
      <c r="BR103" s="7">
        <v>4.7186313333333301</v>
      </c>
      <c r="BS103" s="7">
        <v>-0.62862133333333403</v>
      </c>
      <c r="BT103" s="7">
        <v>-0.56304100000000001</v>
      </c>
      <c r="BU103" s="7">
        <v>5.68187833333333</v>
      </c>
      <c r="BV103" s="7">
        <v>30.3333333333333</v>
      </c>
      <c r="BW103" s="7">
        <v>17.2</v>
      </c>
      <c r="BX103" s="7">
        <v>39.799999999999997</v>
      </c>
    </row>
    <row r="104" spans="1:76" x14ac:dyDescent="0.3">
      <c r="A104" s="6">
        <v>39994</v>
      </c>
      <c r="B104" s="7">
        <v>10.7</v>
      </c>
      <c r="C104" s="7">
        <v>5.7</v>
      </c>
      <c r="D104" s="7">
        <v>13</v>
      </c>
      <c r="E104" s="7">
        <v>5.3</v>
      </c>
      <c r="F104" s="7">
        <v>5.2</v>
      </c>
      <c r="G104" s="7">
        <v>-5.7</v>
      </c>
      <c r="H104" s="7">
        <v>-8.9</v>
      </c>
      <c r="I104" s="9">
        <v>8.41</v>
      </c>
      <c r="J104" s="9">
        <v>2.5733333333333333</v>
      </c>
      <c r="K104" s="7">
        <v>39</v>
      </c>
      <c r="L104" s="7">
        <v>88.7</v>
      </c>
      <c r="M104" s="7">
        <v>44.6</v>
      </c>
      <c r="N104" s="7">
        <v>-7.4</v>
      </c>
      <c r="O104" s="7">
        <v>40</v>
      </c>
      <c r="P104" s="7">
        <v>68.900000000000006</v>
      </c>
      <c r="Q104" s="7">
        <v>29</v>
      </c>
      <c r="R104" s="7">
        <v>36.6</v>
      </c>
      <c r="S104" s="7">
        <v>1.8</v>
      </c>
      <c r="T104" s="7">
        <v>43.5</v>
      </c>
      <c r="U104" s="7">
        <v>54.7</v>
      </c>
      <c r="V104" s="7">
        <v>43.6</v>
      </c>
      <c r="W104" s="7">
        <v>87.3</v>
      </c>
      <c r="X104" s="7">
        <v>36.1</v>
      </c>
      <c r="Y104" s="7">
        <v>-6.8</v>
      </c>
      <c r="Z104" s="7">
        <v>20.399999999999999</v>
      </c>
      <c r="AA104" s="7">
        <v>27.4</v>
      </c>
      <c r="AB104" s="7">
        <v>-2.2999999999999998</v>
      </c>
      <c r="AC104" s="7">
        <v>-26.5</v>
      </c>
      <c r="AD104" s="7">
        <v>-17.600000000000001</v>
      </c>
      <c r="AE104" s="7">
        <v>96.55</v>
      </c>
      <c r="AF104" s="7">
        <v>20.7</v>
      </c>
      <c r="AG104" s="7">
        <v>-10.4</v>
      </c>
      <c r="AH104" s="7">
        <v>12.7</v>
      </c>
      <c r="AI104" s="7">
        <v>22.2</v>
      </c>
      <c r="AJ104" s="7">
        <v>33.4</v>
      </c>
      <c r="AK104" s="7">
        <v>15</v>
      </c>
      <c r="AL104" s="7">
        <v>17.71</v>
      </c>
      <c r="AM104" s="7">
        <v>9.8000000000000007</v>
      </c>
      <c r="AN104" s="7">
        <v>8.9</v>
      </c>
      <c r="AO104" s="7">
        <v>36.479999999999997</v>
      </c>
      <c r="AP104" s="7">
        <v>30.1</v>
      </c>
      <c r="AQ104" s="7">
        <v>-61.93</v>
      </c>
      <c r="AR104" s="7">
        <v>-23.38</v>
      </c>
      <c r="AS104" s="7">
        <v>21316.06</v>
      </c>
      <c r="AT104" s="7">
        <v>11.46</v>
      </c>
      <c r="AU104" s="7">
        <v>24.79</v>
      </c>
      <c r="AV104" s="7">
        <v>28.46</v>
      </c>
      <c r="AW104" s="7">
        <v>34.44</v>
      </c>
      <c r="AX104" s="7">
        <v>360.29</v>
      </c>
      <c r="AY104" s="7">
        <v>-1.7</v>
      </c>
      <c r="AZ104" s="7">
        <v>-7.8</v>
      </c>
      <c r="BA104" s="7">
        <v>8.9</v>
      </c>
      <c r="BB104" s="7">
        <v>3.9</v>
      </c>
      <c r="BC104" s="7">
        <v>6.7</v>
      </c>
      <c r="BD104" s="7">
        <v>20.2</v>
      </c>
      <c r="BE104" s="7">
        <v>11.3</v>
      </c>
      <c r="BF104" s="7">
        <v>-2.6</v>
      </c>
      <c r="BG104" s="7">
        <v>3.8</v>
      </c>
      <c r="BH104" s="7">
        <v>17.2</v>
      </c>
      <c r="BI104" s="7">
        <v>12.299999999999899</v>
      </c>
      <c r="BJ104" s="7">
        <v>9</v>
      </c>
      <c r="BK104" s="7">
        <v>24.644049999999901</v>
      </c>
      <c r="BL104" s="7">
        <v>3.1716999999999902</v>
      </c>
      <c r="BM104" s="7">
        <v>1274.141357</v>
      </c>
      <c r="BN104" s="7">
        <v>10.407704000000001</v>
      </c>
      <c r="BO104" s="7">
        <v>31.151900000000001</v>
      </c>
      <c r="BP104" s="7">
        <v>68.848100000000002</v>
      </c>
      <c r="BQ104" s="7">
        <v>7.1655069999999998</v>
      </c>
      <c r="BR104" s="7">
        <v>3.7404259999999998</v>
      </c>
      <c r="BS104" s="7">
        <v>-0.56365800000000099</v>
      </c>
      <c r="BT104" s="7">
        <v>-0.64887799999999995</v>
      </c>
      <c r="BU104" s="7">
        <v>4.4649520000000003</v>
      </c>
      <c r="BV104" s="7">
        <v>31</v>
      </c>
      <c r="BW104" s="7">
        <v>17.3</v>
      </c>
      <c r="BX104" s="7">
        <v>40.4</v>
      </c>
    </row>
    <row r="105" spans="1:76" x14ac:dyDescent="0.3">
      <c r="A105" s="6">
        <v>40025</v>
      </c>
      <c r="B105" s="7">
        <v>10.8</v>
      </c>
      <c r="C105" s="7">
        <v>7.4</v>
      </c>
      <c r="D105" s="7">
        <v>13.4</v>
      </c>
      <c r="E105" s="7">
        <v>5</v>
      </c>
      <c r="F105" s="7">
        <v>4.8</v>
      </c>
      <c r="G105" s="7">
        <v>-1.9</v>
      </c>
      <c r="H105" s="7">
        <v>-4.4000000000000004</v>
      </c>
      <c r="I105" s="9">
        <v>8.7799999999999994</v>
      </c>
      <c r="J105" s="9">
        <v>0.90666666666666673</v>
      </c>
      <c r="K105" s="7">
        <v>38.5</v>
      </c>
      <c r="L105" s="7">
        <v>84.3</v>
      </c>
      <c r="M105" s="7">
        <v>46.7</v>
      </c>
      <c r="N105" s="7">
        <v>-8.9</v>
      </c>
      <c r="O105" s="7">
        <v>46.9</v>
      </c>
      <c r="P105" s="7">
        <v>62.5</v>
      </c>
      <c r="Q105" s="7">
        <v>27.8</v>
      </c>
      <c r="R105" s="7">
        <v>36.5</v>
      </c>
      <c r="S105" s="7">
        <v>1.8</v>
      </c>
      <c r="T105" s="7">
        <v>43.4</v>
      </c>
      <c r="U105" s="7">
        <v>54.8</v>
      </c>
      <c r="V105" s="7">
        <v>53.8</v>
      </c>
      <c r="W105" s="7">
        <v>83.1</v>
      </c>
      <c r="X105" s="7">
        <v>36.4</v>
      </c>
      <c r="Y105" s="7">
        <v>-35.700000000000003</v>
      </c>
      <c r="Z105" s="7">
        <v>24</v>
      </c>
      <c r="AA105" s="7">
        <v>28.2</v>
      </c>
      <c r="AB105" s="7">
        <v>-0.5</v>
      </c>
      <c r="AC105" s="7">
        <v>-25.8</v>
      </c>
      <c r="AD105" s="7">
        <v>-17.399999999999999</v>
      </c>
      <c r="AE105" s="7">
        <v>98.01</v>
      </c>
      <c r="AF105" s="7">
        <v>25.3</v>
      </c>
      <c r="AG105" s="7">
        <v>-9.1</v>
      </c>
      <c r="AH105" s="7">
        <v>12.5</v>
      </c>
      <c r="AI105" s="7">
        <v>24.6</v>
      </c>
      <c r="AJ105" s="7">
        <v>38.799999999999997</v>
      </c>
      <c r="AK105" s="7">
        <v>15.2</v>
      </c>
      <c r="AL105" s="7">
        <v>18.149999999999999</v>
      </c>
      <c r="AM105" s="9">
        <v>9.6333333333333329</v>
      </c>
      <c r="AN105" s="9">
        <v>8.92</v>
      </c>
      <c r="AO105" s="7">
        <v>63.03</v>
      </c>
      <c r="AP105" s="7">
        <v>32</v>
      </c>
      <c r="AQ105" s="7">
        <v>-59.72</v>
      </c>
      <c r="AR105" s="7">
        <v>-22.68</v>
      </c>
      <c r="AS105" s="7">
        <v>21746.18</v>
      </c>
      <c r="AT105" s="7">
        <v>11.59</v>
      </c>
      <c r="AU105" s="7">
        <v>26.37</v>
      </c>
      <c r="AV105" s="7">
        <v>28.42</v>
      </c>
      <c r="AW105" s="7">
        <v>33.9</v>
      </c>
      <c r="AX105" s="7">
        <v>-6.78</v>
      </c>
      <c r="AY105" s="7">
        <v>-1.8</v>
      </c>
      <c r="AZ105" s="7">
        <v>-8.1999999999999993</v>
      </c>
      <c r="BA105" s="7">
        <v>9.6666666666666607</v>
      </c>
      <c r="BB105" s="7">
        <v>4</v>
      </c>
      <c r="BC105" s="7">
        <v>7.8</v>
      </c>
      <c r="BD105" s="7">
        <v>21.1666666666666</v>
      </c>
      <c r="BE105" s="7">
        <v>11.6666666666666</v>
      </c>
      <c r="BF105" s="7">
        <v>2</v>
      </c>
      <c r="BG105" s="7">
        <v>3.9666666666666601</v>
      </c>
      <c r="BH105" s="7">
        <v>17.3333333333333</v>
      </c>
      <c r="BI105" s="7">
        <v>13.133333333333301</v>
      </c>
      <c r="BJ105" s="7">
        <v>8.86666666666666</v>
      </c>
      <c r="BK105" s="7">
        <v>21.374658333333301</v>
      </c>
      <c r="BL105" s="7">
        <v>2.8981833333333298</v>
      </c>
      <c r="BM105" s="7">
        <v>1093.16004633333</v>
      </c>
      <c r="BN105" s="7">
        <v>8.8108066666666591</v>
      </c>
      <c r="BO105" s="7">
        <v>41.441872666666598</v>
      </c>
      <c r="BP105" s="7">
        <v>58.558127333333303</v>
      </c>
      <c r="BQ105" s="7">
        <v>5.4880843333333296</v>
      </c>
      <c r="BR105" s="7">
        <v>3.8399313333333298</v>
      </c>
      <c r="BS105" s="7">
        <v>-0.53025166666666701</v>
      </c>
      <c r="BT105" s="7">
        <v>-0.70463566666666699</v>
      </c>
      <c r="BU105" s="7">
        <v>4.5542680000000004</v>
      </c>
      <c r="BV105" s="7">
        <v>31.6666666666666</v>
      </c>
      <c r="BW105" s="7">
        <v>17.5</v>
      </c>
      <c r="BX105" s="7">
        <v>40.133333333333297</v>
      </c>
    </row>
    <row r="106" spans="1:76" x14ac:dyDescent="0.3">
      <c r="A106" s="6">
        <v>40056</v>
      </c>
      <c r="B106" s="7">
        <v>12.3</v>
      </c>
      <c r="C106" s="7">
        <v>8.6</v>
      </c>
      <c r="D106" s="7">
        <v>14.7</v>
      </c>
      <c r="E106" s="7">
        <v>8</v>
      </c>
      <c r="F106" s="7">
        <v>9.3000000000000007</v>
      </c>
      <c r="G106" s="7">
        <v>-1.5</v>
      </c>
      <c r="H106" s="7">
        <v>2.1</v>
      </c>
      <c r="I106" s="7">
        <v>9.15</v>
      </c>
      <c r="J106" s="7">
        <v>-0.76</v>
      </c>
      <c r="K106" s="7">
        <v>39.1</v>
      </c>
      <c r="L106" s="7">
        <v>82.7</v>
      </c>
      <c r="M106" s="7">
        <v>47.4</v>
      </c>
      <c r="N106" s="7">
        <v>-12.1</v>
      </c>
      <c r="O106" s="7">
        <v>53.7</v>
      </c>
      <c r="P106" s="7">
        <v>60.4</v>
      </c>
      <c r="Q106" s="7">
        <v>27</v>
      </c>
      <c r="R106" s="7">
        <v>37.299999999999997</v>
      </c>
      <c r="S106" s="7">
        <v>1.8</v>
      </c>
      <c r="T106" s="7">
        <v>42.9</v>
      </c>
      <c r="U106" s="7">
        <v>55.3</v>
      </c>
      <c r="V106" s="7">
        <v>44</v>
      </c>
      <c r="W106" s="7">
        <v>81.7</v>
      </c>
      <c r="X106" s="7">
        <v>36.200000000000003</v>
      </c>
      <c r="Y106" s="7">
        <v>7</v>
      </c>
      <c r="Z106" s="7">
        <v>28.9</v>
      </c>
      <c r="AA106" s="7">
        <v>31.8</v>
      </c>
      <c r="AB106" s="7">
        <v>3.1</v>
      </c>
      <c r="AC106" s="7">
        <v>-25.3</v>
      </c>
      <c r="AD106" s="7">
        <v>-10.3</v>
      </c>
      <c r="AE106" s="7">
        <v>100.08</v>
      </c>
      <c r="AF106" s="7">
        <v>30.9</v>
      </c>
      <c r="AG106" s="7">
        <v>-5.9</v>
      </c>
      <c r="AH106" s="7">
        <v>13.5</v>
      </c>
      <c r="AI106" s="7">
        <v>25</v>
      </c>
      <c r="AJ106" s="7">
        <v>44.5</v>
      </c>
      <c r="AK106" s="7">
        <v>15.4</v>
      </c>
      <c r="AL106" s="7">
        <v>17.760000000000002</v>
      </c>
      <c r="AM106" s="9">
        <v>9.4666666666666668</v>
      </c>
      <c r="AN106" s="9">
        <v>8.9400000000000013</v>
      </c>
      <c r="AO106" s="7">
        <v>81</v>
      </c>
      <c r="AP106" s="7">
        <v>34.799999999999997</v>
      </c>
      <c r="AQ106" s="7">
        <v>-47.53</v>
      </c>
      <c r="AR106" s="7">
        <v>-22.38</v>
      </c>
      <c r="AS106" s="7">
        <v>22108.27</v>
      </c>
      <c r="AT106" s="7">
        <v>11.52</v>
      </c>
      <c r="AU106" s="7">
        <v>27.72</v>
      </c>
      <c r="AV106" s="7">
        <v>28.53</v>
      </c>
      <c r="AW106" s="7">
        <v>34.11</v>
      </c>
      <c r="AX106" s="7">
        <v>51.16</v>
      </c>
      <c r="AY106" s="7">
        <v>-1.2</v>
      </c>
      <c r="AZ106" s="7">
        <v>-7.86</v>
      </c>
      <c r="BA106" s="7">
        <v>10.4333333333333</v>
      </c>
      <c r="BB106" s="7">
        <v>4.0999999999999996</v>
      </c>
      <c r="BC106" s="7">
        <v>8.9</v>
      </c>
      <c r="BD106" s="7">
        <v>22.133333333333301</v>
      </c>
      <c r="BE106" s="7">
        <v>12.033333333333299</v>
      </c>
      <c r="BF106" s="7">
        <v>6.6</v>
      </c>
      <c r="BG106" s="7">
        <v>4.1333333333333302</v>
      </c>
      <c r="BH106" s="7">
        <v>17.466666666666601</v>
      </c>
      <c r="BI106" s="7">
        <v>13.966666666666599</v>
      </c>
      <c r="BJ106" s="7">
        <v>8.7333333333333307</v>
      </c>
      <c r="BK106" s="7">
        <v>18.105266666666601</v>
      </c>
      <c r="BL106" s="7">
        <v>2.62466666666666</v>
      </c>
      <c r="BM106" s="7">
        <v>912.17873566666594</v>
      </c>
      <c r="BN106" s="7">
        <v>7.21390933333333</v>
      </c>
      <c r="BO106" s="7">
        <v>51.731845333333297</v>
      </c>
      <c r="BP106" s="7">
        <v>48.268154666666597</v>
      </c>
      <c r="BQ106" s="7">
        <v>3.8106616666666602</v>
      </c>
      <c r="BR106" s="7">
        <v>3.9394366666666598</v>
      </c>
      <c r="BS106" s="7">
        <v>-0.49684533333333403</v>
      </c>
      <c r="BT106" s="7">
        <v>-0.76039333333333403</v>
      </c>
      <c r="BU106" s="7">
        <v>4.6435839999999997</v>
      </c>
      <c r="BV106" s="7">
        <v>32.3333333333333</v>
      </c>
      <c r="BW106" s="7">
        <v>17.7</v>
      </c>
      <c r="BX106" s="7">
        <v>39.866666666666603</v>
      </c>
    </row>
    <row r="107" spans="1:76" x14ac:dyDescent="0.3">
      <c r="A107" s="6">
        <v>40086</v>
      </c>
      <c r="B107" s="7">
        <v>13.9</v>
      </c>
      <c r="C107" s="7">
        <v>11.8</v>
      </c>
      <c r="D107" s="7">
        <v>16.600000000000001</v>
      </c>
      <c r="E107" s="7">
        <v>8.9</v>
      </c>
      <c r="F107" s="7">
        <v>9.5</v>
      </c>
      <c r="G107" s="7">
        <v>0.8</v>
      </c>
      <c r="H107" s="7">
        <v>-2.8</v>
      </c>
      <c r="I107" s="9">
        <v>10.78</v>
      </c>
      <c r="J107" s="9">
        <v>-0.42666666666666664</v>
      </c>
      <c r="K107" s="7">
        <v>39.4</v>
      </c>
      <c r="L107" s="7">
        <v>77.7</v>
      </c>
      <c r="M107" s="7">
        <v>48</v>
      </c>
      <c r="N107" s="7">
        <v>-13.1</v>
      </c>
      <c r="O107" s="7">
        <v>57.9</v>
      </c>
      <c r="P107" s="7">
        <v>54.8</v>
      </c>
      <c r="Q107" s="7">
        <v>26.9</v>
      </c>
      <c r="R107" s="7">
        <v>38.1</v>
      </c>
      <c r="S107" s="7">
        <v>1.8</v>
      </c>
      <c r="T107" s="7">
        <v>42.8</v>
      </c>
      <c r="U107" s="7">
        <v>55.4</v>
      </c>
      <c r="V107" s="7">
        <v>41.9</v>
      </c>
      <c r="W107" s="7">
        <v>83</v>
      </c>
      <c r="X107" s="7">
        <v>37.1</v>
      </c>
      <c r="Y107" s="7">
        <v>18.93</v>
      </c>
      <c r="Z107" s="7">
        <v>33.299999999999997</v>
      </c>
      <c r="AA107" s="7">
        <v>34.5</v>
      </c>
      <c r="AB107" s="7">
        <v>7.9</v>
      </c>
      <c r="AC107" s="7">
        <v>-22.1</v>
      </c>
      <c r="AD107" s="7">
        <v>-5.9</v>
      </c>
      <c r="AE107" s="7">
        <v>101.08</v>
      </c>
      <c r="AF107" s="7">
        <v>35.700000000000003</v>
      </c>
      <c r="AG107" s="7">
        <v>-0.4</v>
      </c>
      <c r="AH107" s="7">
        <v>15.4</v>
      </c>
      <c r="AI107" s="7">
        <v>24.6</v>
      </c>
      <c r="AJ107" s="7">
        <v>46.4</v>
      </c>
      <c r="AK107" s="7">
        <v>15.5</v>
      </c>
      <c r="AL107" s="7">
        <v>17.260000000000002</v>
      </c>
      <c r="AM107" s="7">
        <v>9.3000000000000007</v>
      </c>
      <c r="AN107" s="7">
        <v>8.9600000000000009</v>
      </c>
      <c r="AO107" s="7">
        <v>77.209999999999994</v>
      </c>
      <c r="AP107" s="7">
        <v>44.5</v>
      </c>
      <c r="AQ107" s="7">
        <v>-57.73</v>
      </c>
      <c r="AR107" s="7">
        <v>-20.85</v>
      </c>
      <c r="AS107" s="7">
        <v>22725.95</v>
      </c>
      <c r="AT107" s="7">
        <v>15.96</v>
      </c>
      <c r="AU107" s="7">
        <v>29.51</v>
      </c>
      <c r="AV107" s="7">
        <v>29.31</v>
      </c>
      <c r="AW107" s="7">
        <v>34.159999999999997</v>
      </c>
      <c r="AX107" s="7">
        <v>37.97</v>
      </c>
      <c r="AY107" s="7">
        <v>-0.8</v>
      </c>
      <c r="AZ107" s="7">
        <v>-6.99</v>
      </c>
      <c r="BA107" s="7">
        <v>11.2</v>
      </c>
      <c r="BB107" s="7">
        <v>4.2</v>
      </c>
      <c r="BC107" s="7">
        <v>10</v>
      </c>
      <c r="BD107" s="7">
        <v>23.1</v>
      </c>
      <c r="BE107" s="7">
        <v>12.4</v>
      </c>
      <c r="BF107" s="7">
        <v>11.2</v>
      </c>
      <c r="BG107" s="7">
        <v>4.3</v>
      </c>
      <c r="BH107" s="7">
        <v>17.599999999999898</v>
      </c>
      <c r="BI107" s="7">
        <v>14.799999999999899</v>
      </c>
      <c r="BJ107" s="7">
        <v>8.6</v>
      </c>
      <c r="BK107" s="7">
        <v>14.8358749999999</v>
      </c>
      <c r="BL107" s="7">
        <v>2.3511499999999899</v>
      </c>
      <c r="BM107" s="7">
        <v>731.19742499999995</v>
      </c>
      <c r="BN107" s="7">
        <v>5.6170119999999999</v>
      </c>
      <c r="BO107" s="7">
        <v>62.021818000000003</v>
      </c>
      <c r="BP107" s="7">
        <v>37.978181999999997</v>
      </c>
      <c r="BQ107" s="7">
        <v>2.1332389999999899</v>
      </c>
      <c r="BR107" s="7">
        <v>4.0389419999999898</v>
      </c>
      <c r="BS107" s="7">
        <v>-0.46343900000000099</v>
      </c>
      <c r="BT107" s="7">
        <v>-0.81615100000000096</v>
      </c>
      <c r="BU107" s="7">
        <v>4.7328999999999999</v>
      </c>
      <c r="BV107" s="7">
        <v>33</v>
      </c>
      <c r="BW107" s="7">
        <v>17.899999999999999</v>
      </c>
      <c r="BX107" s="7">
        <v>39.599999999999902</v>
      </c>
    </row>
    <row r="108" spans="1:76" x14ac:dyDescent="0.3">
      <c r="A108" s="6">
        <v>40117</v>
      </c>
      <c r="B108" s="7">
        <v>16.100000000000001</v>
      </c>
      <c r="C108" s="7">
        <v>13.7</v>
      </c>
      <c r="D108" s="7">
        <v>19</v>
      </c>
      <c r="E108" s="7">
        <v>10.8</v>
      </c>
      <c r="F108" s="7">
        <v>17.100000000000001</v>
      </c>
      <c r="G108" s="7">
        <v>4.7</v>
      </c>
      <c r="H108" s="7">
        <v>7.8</v>
      </c>
      <c r="I108" s="9">
        <v>12.41</v>
      </c>
      <c r="J108" s="9">
        <v>-9.3333333333333324E-2</v>
      </c>
      <c r="K108" s="7">
        <v>39.9</v>
      </c>
      <c r="L108" s="7">
        <v>76.3</v>
      </c>
      <c r="M108" s="7">
        <v>49.2</v>
      </c>
      <c r="N108" s="7">
        <v>-12.9</v>
      </c>
      <c r="O108" s="7">
        <v>61.5</v>
      </c>
      <c r="P108" s="7">
        <v>54.1</v>
      </c>
      <c r="Q108" s="7">
        <v>26.8</v>
      </c>
      <c r="R108" s="7">
        <v>37.799999999999997</v>
      </c>
      <c r="S108" s="7">
        <v>1.8</v>
      </c>
      <c r="T108" s="7">
        <v>42.7</v>
      </c>
      <c r="U108" s="7">
        <v>55.5</v>
      </c>
      <c r="V108" s="7">
        <v>46.1</v>
      </c>
      <c r="W108" s="7">
        <v>81.099999999999994</v>
      </c>
      <c r="X108" s="7">
        <v>36.6</v>
      </c>
      <c r="Y108" s="7">
        <v>5.7</v>
      </c>
      <c r="Z108" s="7">
        <v>33.1</v>
      </c>
      <c r="AA108" s="7">
        <v>35.200000000000003</v>
      </c>
      <c r="AB108" s="7">
        <v>12</v>
      </c>
      <c r="AC108" s="7">
        <v>-18.7</v>
      </c>
      <c r="AD108" s="7">
        <v>-2.4</v>
      </c>
      <c r="AE108" s="7">
        <v>102.03</v>
      </c>
      <c r="AF108" s="7">
        <v>40.4</v>
      </c>
      <c r="AG108" s="7">
        <v>3.3</v>
      </c>
      <c r="AH108" s="7">
        <v>16.399999999999999</v>
      </c>
      <c r="AI108" s="7">
        <v>22.7</v>
      </c>
      <c r="AJ108" s="7">
        <v>50.1</v>
      </c>
      <c r="AK108" s="7">
        <v>16.2</v>
      </c>
      <c r="AL108" s="7">
        <v>17.73</v>
      </c>
      <c r="AM108" s="9">
        <v>9.1333333333333329</v>
      </c>
      <c r="AN108" s="9">
        <v>9.0033333333333339</v>
      </c>
      <c r="AO108" s="7">
        <v>71.349999999999994</v>
      </c>
      <c r="AP108" s="7">
        <v>43.6</v>
      </c>
      <c r="AQ108" s="7">
        <v>-33.51</v>
      </c>
      <c r="AR108" s="7">
        <v>-19.829999999999998</v>
      </c>
      <c r="AS108" s="7">
        <v>23282.720000000001</v>
      </c>
      <c r="AT108" s="7">
        <v>14.09</v>
      </c>
      <c r="AU108" s="7">
        <v>32.03</v>
      </c>
      <c r="AV108" s="7">
        <v>29.42</v>
      </c>
      <c r="AW108" s="7">
        <v>34.19</v>
      </c>
      <c r="AX108" s="7">
        <v>39.090000000000003</v>
      </c>
      <c r="AY108" s="7">
        <v>-0.5</v>
      </c>
      <c r="AZ108" s="7">
        <v>-5.85</v>
      </c>
      <c r="BA108" s="7">
        <v>11.133333333333301</v>
      </c>
      <c r="BB108" s="7">
        <v>4.2666666666666604</v>
      </c>
      <c r="BC108" s="7">
        <v>11.533333333333299</v>
      </c>
      <c r="BD108" s="7">
        <v>20.399999999999999</v>
      </c>
      <c r="BE108" s="7">
        <v>12.4</v>
      </c>
      <c r="BF108" s="7">
        <v>10.8333333333333</v>
      </c>
      <c r="BG108" s="7">
        <v>4.5666666666666602</v>
      </c>
      <c r="BH108" s="7">
        <v>17.5</v>
      </c>
      <c r="BI108" s="7">
        <v>13.7666666666666</v>
      </c>
      <c r="BJ108" s="7">
        <v>8.7666666666666604</v>
      </c>
      <c r="BK108" s="7">
        <v>11.5664833333333</v>
      </c>
      <c r="BL108" s="7">
        <v>2.0776333333333299</v>
      </c>
      <c r="BM108" s="7">
        <v>1004.09691533333</v>
      </c>
      <c r="BN108" s="7">
        <v>7.2788339999999998</v>
      </c>
      <c r="BO108" s="7">
        <v>60.893822666666601</v>
      </c>
      <c r="BP108" s="7">
        <v>39.106177333333299</v>
      </c>
      <c r="BQ108" s="7">
        <v>2.88396433333333</v>
      </c>
      <c r="BR108" s="7">
        <v>4.3712753333333296</v>
      </c>
      <c r="BS108" s="7">
        <v>-0.36255066666666702</v>
      </c>
      <c r="BT108" s="7">
        <v>-0.38281033333333297</v>
      </c>
      <c r="BU108" s="7">
        <v>6.0545099999999996</v>
      </c>
      <c r="BV108" s="7">
        <v>33.299999999999997</v>
      </c>
      <c r="BW108" s="7">
        <v>17.8333333333333</v>
      </c>
      <c r="BX108" s="7">
        <v>39.6</v>
      </c>
    </row>
    <row r="109" spans="1:76" x14ac:dyDescent="0.3">
      <c r="A109" s="6">
        <v>40147</v>
      </c>
      <c r="B109" s="7">
        <v>19.2</v>
      </c>
      <c r="C109" s="7">
        <v>19</v>
      </c>
      <c r="D109" s="7">
        <v>22.7</v>
      </c>
      <c r="E109" s="7">
        <v>14.1</v>
      </c>
      <c r="F109" s="7">
        <v>26.9</v>
      </c>
      <c r="G109" s="7">
        <v>12.7</v>
      </c>
      <c r="H109" s="7">
        <v>-0.3</v>
      </c>
      <c r="I109" s="7">
        <v>14.04</v>
      </c>
      <c r="J109" s="7">
        <v>0.24</v>
      </c>
      <c r="K109" s="7">
        <v>39.200000000000003</v>
      </c>
      <c r="L109" s="7">
        <v>69.8</v>
      </c>
      <c r="M109" s="7">
        <v>46.4</v>
      </c>
      <c r="N109" s="7">
        <v>-15.2</v>
      </c>
      <c r="O109" s="7">
        <v>65.400000000000006</v>
      </c>
      <c r="P109" s="7">
        <v>51.5</v>
      </c>
      <c r="Q109" s="7">
        <v>26.1</v>
      </c>
      <c r="R109" s="7">
        <v>36.6</v>
      </c>
      <c r="S109" s="7">
        <v>1.7</v>
      </c>
      <c r="T109" s="7">
        <v>42.8</v>
      </c>
      <c r="U109" s="7">
        <v>55.4</v>
      </c>
      <c r="V109" s="7">
        <v>46.9</v>
      </c>
      <c r="W109" s="7">
        <v>76.599999999999994</v>
      </c>
      <c r="X109" s="7">
        <v>36.299999999999997</v>
      </c>
      <c r="Y109" s="7">
        <v>31.97</v>
      </c>
      <c r="Z109" s="7">
        <v>30.5</v>
      </c>
      <c r="AA109" s="7">
        <v>35.299999999999997</v>
      </c>
      <c r="AB109" s="7">
        <v>12.7</v>
      </c>
      <c r="AC109" s="7">
        <v>-15.4</v>
      </c>
      <c r="AD109" s="7">
        <v>-1.7</v>
      </c>
      <c r="AE109" s="7">
        <v>102.78</v>
      </c>
      <c r="AF109" s="7">
        <v>44.2</v>
      </c>
      <c r="AG109" s="7">
        <v>15.8</v>
      </c>
      <c r="AH109" s="7">
        <v>17.2</v>
      </c>
      <c r="AI109" s="7">
        <v>26.1</v>
      </c>
      <c r="AJ109" s="7">
        <v>54.4</v>
      </c>
      <c r="AK109" s="7">
        <v>15.8</v>
      </c>
      <c r="AL109" s="7">
        <v>15.8</v>
      </c>
      <c r="AM109" s="9">
        <v>8.9666666666666668</v>
      </c>
      <c r="AN109" s="9">
        <v>9.0466666666666669</v>
      </c>
      <c r="AO109" s="7">
        <v>95.24</v>
      </c>
      <c r="AP109" s="7">
        <v>61.5</v>
      </c>
      <c r="AQ109" s="7">
        <v>-52.97</v>
      </c>
      <c r="AR109" s="7">
        <v>-17.47</v>
      </c>
      <c r="AS109" s="7">
        <v>23887.884699999999</v>
      </c>
      <c r="AT109" s="7">
        <v>14.99</v>
      </c>
      <c r="AU109" s="7">
        <v>34.630000000000003</v>
      </c>
      <c r="AV109" s="7">
        <v>29.74</v>
      </c>
      <c r="AW109" s="7">
        <v>33.79</v>
      </c>
      <c r="AX109" s="7">
        <v>-38.18</v>
      </c>
      <c r="AY109" s="7">
        <v>0.6</v>
      </c>
      <c r="AZ109" s="7">
        <v>-2.08</v>
      </c>
      <c r="BA109" s="7">
        <v>11.066666666666601</v>
      </c>
      <c r="BB109" s="7">
        <v>4.3333333333333304</v>
      </c>
      <c r="BC109" s="7">
        <v>13.066666666666601</v>
      </c>
      <c r="BD109" s="7">
        <v>17.7</v>
      </c>
      <c r="BE109" s="7">
        <v>12.4</v>
      </c>
      <c r="BF109" s="7">
        <v>10.466666666666599</v>
      </c>
      <c r="BG109" s="7">
        <v>4.8333333333333304</v>
      </c>
      <c r="BH109" s="7">
        <v>17.399999999999999</v>
      </c>
      <c r="BI109" s="7">
        <v>12.733333333333301</v>
      </c>
      <c r="BJ109" s="7">
        <v>8.93333333333333</v>
      </c>
      <c r="BK109" s="7">
        <v>8.2970916666666596</v>
      </c>
      <c r="BL109" s="7">
        <v>1.8041166666666599</v>
      </c>
      <c r="BM109" s="7">
        <v>1276.9964056666599</v>
      </c>
      <c r="BN109" s="7">
        <v>8.9406560000000006</v>
      </c>
      <c r="BO109" s="7">
        <v>59.765827333333299</v>
      </c>
      <c r="BP109" s="7">
        <v>40.234172666666602</v>
      </c>
      <c r="BQ109" s="7">
        <v>3.6346896666666599</v>
      </c>
      <c r="BR109" s="7">
        <v>4.7036086666666597</v>
      </c>
      <c r="BS109" s="7">
        <v>-0.261662333333334</v>
      </c>
      <c r="BT109" s="7">
        <v>5.0530333333334003E-2</v>
      </c>
      <c r="BU109" s="7">
        <v>7.3761200000000002</v>
      </c>
      <c r="BV109" s="7">
        <v>33.6</v>
      </c>
      <c r="BW109" s="7">
        <v>17.766666666666602</v>
      </c>
      <c r="BX109" s="7">
        <v>39.6</v>
      </c>
    </row>
    <row r="110" spans="1:76" x14ac:dyDescent="0.3">
      <c r="A110" s="6">
        <v>40178</v>
      </c>
      <c r="B110" s="7">
        <v>18.5</v>
      </c>
      <c r="C110" s="7">
        <v>21.7</v>
      </c>
      <c r="D110" s="7">
        <v>20.5</v>
      </c>
      <c r="E110" s="7">
        <v>15.7</v>
      </c>
      <c r="F110" s="7">
        <v>25.9</v>
      </c>
      <c r="G110" s="7">
        <v>18.7</v>
      </c>
      <c r="H110" s="7">
        <v>3.9</v>
      </c>
      <c r="I110" s="9">
        <v>17.616666666666667</v>
      </c>
      <c r="J110" s="9">
        <v>1.89</v>
      </c>
      <c r="K110" s="7">
        <v>37.6</v>
      </c>
      <c r="L110" s="7">
        <v>53.7</v>
      </c>
      <c r="M110" s="7">
        <v>47.7</v>
      </c>
      <c r="N110" s="7">
        <v>-15.8</v>
      </c>
      <c r="O110" s="7">
        <v>62.2</v>
      </c>
      <c r="P110" s="7">
        <v>49.9</v>
      </c>
      <c r="Q110" s="7">
        <v>26.8</v>
      </c>
      <c r="R110" s="7">
        <v>33</v>
      </c>
      <c r="S110" s="7">
        <v>1.7</v>
      </c>
      <c r="T110" s="7">
        <v>42.4</v>
      </c>
      <c r="U110" s="7">
        <v>55.9</v>
      </c>
      <c r="V110" s="7">
        <v>57.6</v>
      </c>
      <c r="W110" s="7">
        <v>67.2</v>
      </c>
      <c r="X110" s="7">
        <v>32.299999999999997</v>
      </c>
      <c r="Y110" s="7">
        <v>103.06</v>
      </c>
      <c r="Z110" s="7">
        <v>18.100000000000001</v>
      </c>
      <c r="AA110" s="7">
        <v>24.6</v>
      </c>
      <c r="AB110" s="7">
        <v>19.600000000000001</v>
      </c>
      <c r="AC110" s="7">
        <v>-18.899999999999999</v>
      </c>
      <c r="AD110" s="7">
        <v>0.7</v>
      </c>
      <c r="AE110" s="7">
        <v>103.66</v>
      </c>
      <c r="AF110" s="7">
        <v>45.9</v>
      </c>
      <c r="AG110" s="7">
        <v>12.5</v>
      </c>
      <c r="AH110" s="7">
        <v>12.8</v>
      </c>
      <c r="AI110" s="7">
        <v>9.1999999999999993</v>
      </c>
      <c r="AJ110" s="7">
        <v>45.4</v>
      </c>
      <c r="AK110" s="7">
        <v>17.5</v>
      </c>
      <c r="AL110" s="7">
        <v>15.88</v>
      </c>
      <c r="AM110" s="7">
        <v>8.8000000000000007</v>
      </c>
      <c r="AN110" s="7">
        <v>9.09</v>
      </c>
      <c r="AO110" s="7">
        <v>90.62</v>
      </c>
      <c r="AP110" s="7">
        <v>57.7</v>
      </c>
      <c r="AQ110" s="7">
        <v>-52.85</v>
      </c>
      <c r="AR110" s="7">
        <v>-13.88</v>
      </c>
      <c r="AS110" s="7">
        <v>23991.5229</v>
      </c>
      <c r="AT110" s="7">
        <v>11.77</v>
      </c>
      <c r="AU110" s="7">
        <v>32.35</v>
      </c>
      <c r="AV110" s="7">
        <v>27.68</v>
      </c>
      <c r="AW110" s="7">
        <v>31.74</v>
      </c>
      <c r="AX110" s="7">
        <v>-50.79</v>
      </c>
      <c r="AY110" s="7">
        <v>1.9</v>
      </c>
      <c r="AZ110" s="7">
        <v>1.7</v>
      </c>
      <c r="BA110" s="7">
        <v>10.999999999999901</v>
      </c>
      <c r="BB110" s="7">
        <v>4.4000000000000004</v>
      </c>
      <c r="BC110" s="7">
        <v>14.6</v>
      </c>
      <c r="BD110" s="7">
        <v>15</v>
      </c>
      <c r="BE110" s="7">
        <v>12.4</v>
      </c>
      <c r="BF110" s="7">
        <v>10.0999999999999</v>
      </c>
      <c r="BG110" s="7">
        <v>5.0999999999999996</v>
      </c>
      <c r="BH110" s="7">
        <v>17.3</v>
      </c>
      <c r="BI110" s="7">
        <v>11.7</v>
      </c>
      <c r="BJ110" s="7">
        <v>9.1</v>
      </c>
      <c r="BK110" s="7">
        <v>5.0276999999999896</v>
      </c>
      <c r="BL110" s="7">
        <v>1.53059999999999</v>
      </c>
      <c r="BM110" s="7">
        <v>1549.895896</v>
      </c>
      <c r="BN110" s="7">
        <v>10.602478</v>
      </c>
      <c r="BO110" s="7">
        <v>58.637831999999896</v>
      </c>
      <c r="BP110" s="7">
        <v>41.362167999999997</v>
      </c>
      <c r="BQ110" s="7">
        <v>4.3854149999999903</v>
      </c>
      <c r="BR110" s="7">
        <v>5.0359419999999897</v>
      </c>
      <c r="BS110" s="7">
        <v>-0.160774000000001</v>
      </c>
      <c r="BT110" s="7">
        <v>0.48387100000000099</v>
      </c>
      <c r="BU110" s="7">
        <v>8.69773</v>
      </c>
      <c r="BV110" s="7">
        <v>33.9</v>
      </c>
      <c r="BW110" s="7">
        <v>17.7</v>
      </c>
      <c r="BX110" s="7">
        <v>39.6</v>
      </c>
    </row>
    <row r="111" spans="1:76" x14ac:dyDescent="0.3">
      <c r="A111" s="6">
        <v>40209</v>
      </c>
      <c r="B111" s="7">
        <v>29.2</v>
      </c>
      <c r="C111" s="9">
        <v>17.5</v>
      </c>
      <c r="D111" s="9">
        <v>17.2</v>
      </c>
      <c r="E111" s="9">
        <v>13.899999999999999</v>
      </c>
      <c r="F111" s="7">
        <v>36.462499999999999</v>
      </c>
      <c r="G111" s="7">
        <v>23.2</v>
      </c>
      <c r="H111" s="7">
        <v>-9.5</v>
      </c>
      <c r="I111" s="9">
        <v>21.193333333333332</v>
      </c>
      <c r="J111" s="9">
        <v>3.54</v>
      </c>
      <c r="K111" s="9">
        <v>38.400000000000006</v>
      </c>
      <c r="L111" s="9">
        <v>33.9</v>
      </c>
      <c r="M111" s="9">
        <v>44.400000000000006</v>
      </c>
      <c r="N111" s="9">
        <v>-13.8</v>
      </c>
      <c r="O111" s="9">
        <v>73.900000000000006</v>
      </c>
      <c r="P111" s="9">
        <v>29.4</v>
      </c>
      <c r="Q111" s="9">
        <v>23.9</v>
      </c>
      <c r="R111" s="9">
        <v>31.95</v>
      </c>
      <c r="S111" s="9">
        <v>1.3</v>
      </c>
      <c r="T111" s="9">
        <v>40.65</v>
      </c>
      <c r="U111" s="9">
        <v>58.05</v>
      </c>
      <c r="V111" s="9">
        <v>40.450000000000003</v>
      </c>
      <c r="W111" s="9">
        <v>54.95</v>
      </c>
      <c r="X111" s="9">
        <v>31.099999999999998</v>
      </c>
      <c r="Y111" s="7">
        <v>7.79</v>
      </c>
      <c r="Z111" s="9">
        <v>25.150000000000002</v>
      </c>
      <c r="AA111" s="9">
        <v>27.5</v>
      </c>
      <c r="AB111" s="9">
        <v>21.05</v>
      </c>
      <c r="AC111" s="9">
        <v>-3.8499999999999996</v>
      </c>
      <c r="AD111" s="9">
        <v>18.5</v>
      </c>
      <c r="AE111" s="9">
        <v>104.565</v>
      </c>
      <c r="AF111" s="9">
        <v>57.7</v>
      </c>
      <c r="AG111" s="9">
        <v>25</v>
      </c>
      <c r="AH111" s="9">
        <v>21.05</v>
      </c>
      <c r="AI111" s="9">
        <v>8.6999999999999993</v>
      </c>
      <c r="AJ111" s="9">
        <v>41</v>
      </c>
      <c r="AK111" s="7">
        <v>14</v>
      </c>
      <c r="AL111" s="7">
        <v>11.98</v>
      </c>
      <c r="AM111" s="9">
        <v>9.1333333333333329</v>
      </c>
      <c r="AN111" s="9">
        <v>9.73</v>
      </c>
      <c r="AO111" s="7">
        <v>126.15</v>
      </c>
      <c r="AP111" s="7">
        <v>49.1</v>
      </c>
      <c r="AQ111" s="7">
        <v>-64.31</v>
      </c>
      <c r="AR111" s="7">
        <v>44.53</v>
      </c>
      <c r="AS111" s="7">
        <v>24152.2107</v>
      </c>
      <c r="AT111" s="7">
        <v>-0.79</v>
      </c>
      <c r="AU111" s="7">
        <v>38.96</v>
      </c>
      <c r="AV111" s="7">
        <v>25.98</v>
      </c>
      <c r="AW111" s="7">
        <v>29.31</v>
      </c>
      <c r="AX111" s="7">
        <v>-14.2</v>
      </c>
      <c r="AY111" s="7">
        <v>1.5</v>
      </c>
      <c r="AZ111" s="7">
        <v>4.32</v>
      </c>
      <c r="BA111" s="7">
        <v>10.6666666666666</v>
      </c>
      <c r="BB111" s="7">
        <v>4.2</v>
      </c>
      <c r="BC111" s="7">
        <v>14.8666666666666</v>
      </c>
      <c r="BD111" s="7">
        <v>15.3666666666666</v>
      </c>
      <c r="BE111" s="7">
        <v>13.6666666666666</v>
      </c>
      <c r="BF111" s="7">
        <v>10.6</v>
      </c>
      <c r="BG111" s="7">
        <v>5.4666666666666597</v>
      </c>
      <c r="BH111" s="7">
        <v>14.9333333333333</v>
      </c>
      <c r="BI111" s="7">
        <v>11.4333333333333</v>
      </c>
      <c r="BJ111" s="7">
        <v>8.3000000000000007</v>
      </c>
      <c r="BK111" s="7">
        <v>6.1606333333333296</v>
      </c>
      <c r="BL111" s="7">
        <v>2.3332000000000002</v>
      </c>
      <c r="BM111" s="7">
        <v>1357.83997</v>
      </c>
      <c r="BN111" s="7">
        <v>9.6245456666666591</v>
      </c>
      <c r="BO111" s="7">
        <v>47.6484873333333</v>
      </c>
      <c r="BP111" s="7">
        <v>52.351512666666601</v>
      </c>
      <c r="BQ111" s="7">
        <v>4.8236586666666597</v>
      </c>
      <c r="BR111" s="7">
        <v>4.0934066666666604</v>
      </c>
      <c r="BS111" s="7">
        <v>-0.28444566666666699</v>
      </c>
      <c r="BT111" s="7">
        <v>0.12107633333333299</v>
      </c>
      <c r="BU111" s="7">
        <v>7.6060080000000001</v>
      </c>
      <c r="BV111" s="7">
        <v>33.633333333333297</v>
      </c>
      <c r="BW111" s="7">
        <v>17.433333333333302</v>
      </c>
      <c r="BX111" s="7">
        <v>40.266666666666602</v>
      </c>
    </row>
    <row r="112" spans="1:76" x14ac:dyDescent="0.3">
      <c r="A112" s="6">
        <v>40237</v>
      </c>
      <c r="B112" s="7">
        <v>12.8</v>
      </c>
      <c r="C112" s="7">
        <v>13.3</v>
      </c>
      <c r="D112" s="7">
        <v>13.9</v>
      </c>
      <c r="E112" s="7">
        <v>12.1</v>
      </c>
      <c r="F112" s="7">
        <v>7.9</v>
      </c>
      <c r="G112" s="7">
        <v>8.4</v>
      </c>
      <c r="H112" s="7">
        <v>4.2</v>
      </c>
      <c r="I112" s="7">
        <v>24.77</v>
      </c>
      <c r="J112" s="7">
        <v>5.19</v>
      </c>
      <c r="K112" s="7">
        <v>39.200000000000003</v>
      </c>
      <c r="L112" s="7">
        <v>14.1</v>
      </c>
      <c r="M112" s="7">
        <v>41.1</v>
      </c>
      <c r="N112" s="7">
        <v>-11.8</v>
      </c>
      <c r="O112" s="7">
        <v>85.6</v>
      </c>
      <c r="P112" s="7">
        <v>8.9</v>
      </c>
      <c r="Q112" s="7">
        <v>21</v>
      </c>
      <c r="R112" s="7">
        <v>30.9</v>
      </c>
      <c r="S112" s="7">
        <v>0.9</v>
      </c>
      <c r="T112" s="7">
        <v>38.9</v>
      </c>
      <c r="U112" s="7">
        <v>60.2</v>
      </c>
      <c r="V112" s="7">
        <v>23.3</v>
      </c>
      <c r="W112" s="7">
        <v>42.7</v>
      </c>
      <c r="X112" s="7">
        <v>29.9</v>
      </c>
      <c r="Y112" s="7">
        <v>1.08</v>
      </c>
      <c r="Z112" s="7">
        <v>32.200000000000003</v>
      </c>
      <c r="AA112" s="7">
        <v>30.4</v>
      </c>
      <c r="AB112" s="7">
        <v>22.5</v>
      </c>
      <c r="AC112" s="7">
        <v>11.2</v>
      </c>
      <c r="AD112" s="7">
        <v>36.299999999999997</v>
      </c>
      <c r="AE112" s="7">
        <v>105.47</v>
      </c>
      <c r="AF112" s="7">
        <v>69.5</v>
      </c>
      <c r="AG112" s="7">
        <v>37.5</v>
      </c>
      <c r="AH112" s="7">
        <v>29.3</v>
      </c>
      <c r="AI112" s="7">
        <v>8.1999999999999993</v>
      </c>
      <c r="AJ112" s="7">
        <v>36.6</v>
      </c>
      <c r="AK112" s="7">
        <v>22.1</v>
      </c>
      <c r="AL112" s="7">
        <v>19.12</v>
      </c>
      <c r="AM112" s="9">
        <v>9.4666666666666668</v>
      </c>
      <c r="AN112" s="9">
        <v>10.37</v>
      </c>
      <c r="AO112" s="7">
        <v>46.4</v>
      </c>
      <c r="AP112" s="7">
        <v>33.4</v>
      </c>
      <c r="AQ112" s="7">
        <v>52.63</v>
      </c>
      <c r="AR112" s="7">
        <v>44.92</v>
      </c>
      <c r="AS112" s="7">
        <v>24245.9067</v>
      </c>
      <c r="AT112" s="7">
        <v>21.98</v>
      </c>
      <c r="AU112" s="7">
        <v>34.99</v>
      </c>
      <c r="AV112" s="7">
        <v>25.52</v>
      </c>
      <c r="AW112" s="7">
        <v>27.23</v>
      </c>
      <c r="AX112" s="7">
        <v>-34.57</v>
      </c>
      <c r="AY112" s="7">
        <v>2.7</v>
      </c>
      <c r="AZ112" s="7">
        <v>5.39</v>
      </c>
      <c r="BA112" s="7">
        <v>10.3333333333333</v>
      </c>
      <c r="BB112" s="7">
        <v>4</v>
      </c>
      <c r="BC112" s="7">
        <v>15.133333333333301</v>
      </c>
      <c r="BD112" s="7">
        <v>15.733333333333301</v>
      </c>
      <c r="BE112" s="7">
        <v>14.9333333333333</v>
      </c>
      <c r="BF112" s="7">
        <v>11.1</v>
      </c>
      <c r="BG112" s="7">
        <v>5.8333333333333304</v>
      </c>
      <c r="BH112" s="7">
        <v>12.566666666666601</v>
      </c>
      <c r="BI112" s="7">
        <v>11.1666666666666</v>
      </c>
      <c r="BJ112" s="7">
        <v>7.5</v>
      </c>
      <c r="BK112" s="7">
        <v>7.2935666666666599</v>
      </c>
      <c r="BL112" s="7">
        <v>3.1358000000000001</v>
      </c>
      <c r="BM112" s="7">
        <v>1165.784044</v>
      </c>
      <c r="BN112" s="7">
        <v>8.6466133333333293</v>
      </c>
      <c r="BO112" s="7">
        <v>36.659142666666597</v>
      </c>
      <c r="BP112" s="7">
        <v>63.340857333333297</v>
      </c>
      <c r="BQ112" s="7">
        <v>5.2619023333333299</v>
      </c>
      <c r="BR112" s="7">
        <v>3.1508713333333298</v>
      </c>
      <c r="BS112" s="7">
        <v>-0.408117333333334</v>
      </c>
      <c r="BT112" s="7">
        <v>-0.24171833333333401</v>
      </c>
      <c r="BU112" s="7">
        <v>6.5142860000000002</v>
      </c>
      <c r="BV112" s="7">
        <v>33.366666666666603</v>
      </c>
      <c r="BW112" s="7">
        <v>17.1666666666666</v>
      </c>
      <c r="BX112" s="7">
        <v>40.933333333333302</v>
      </c>
    </row>
    <row r="113" spans="1:76" x14ac:dyDescent="0.3">
      <c r="A113" s="6">
        <v>40268</v>
      </c>
      <c r="B113" s="7">
        <v>18.100000000000001</v>
      </c>
      <c r="C113" s="7">
        <v>18.2</v>
      </c>
      <c r="D113" s="7">
        <v>19.3</v>
      </c>
      <c r="E113" s="7">
        <v>16.3</v>
      </c>
      <c r="F113" s="7">
        <v>17.600000000000001</v>
      </c>
      <c r="G113" s="7">
        <v>9.1</v>
      </c>
      <c r="H113" s="7">
        <v>15.1</v>
      </c>
      <c r="I113" s="9">
        <v>25.226666666666667</v>
      </c>
      <c r="J113" s="9">
        <v>6.6233333333333331</v>
      </c>
      <c r="K113" s="7">
        <v>38.700000000000003</v>
      </c>
      <c r="L113" s="7">
        <v>25.3</v>
      </c>
      <c r="M113" s="7">
        <v>41.2</v>
      </c>
      <c r="N113" s="7">
        <v>-10.8</v>
      </c>
      <c r="O113" s="7">
        <v>68.5</v>
      </c>
      <c r="P113" s="7">
        <v>9.6999999999999993</v>
      </c>
      <c r="Q113" s="7">
        <v>22.4</v>
      </c>
      <c r="R113" s="7">
        <v>30</v>
      </c>
      <c r="S113" s="7">
        <v>1.2</v>
      </c>
      <c r="T113" s="7">
        <v>41.8</v>
      </c>
      <c r="U113" s="7">
        <v>57</v>
      </c>
      <c r="V113" s="7">
        <v>4.9000000000000004</v>
      </c>
      <c r="W113" s="7">
        <v>34.5</v>
      </c>
      <c r="X113" s="7">
        <v>30.4</v>
      </c>
      <c r="Y113" s="7">
        <v>12.08</v>
      </c>
      <c r="Z113" s="7">
        <v>43.6</v>
      </c>
      <c r="AA113" s="7">
        <v>30.6</v>
      </c>
      <c r="AB113" s="7">
        <v>47.1</v>
      </c>
      <c r="AC113" s="7">
        <v>30</v>
      </c>
      <c r="AD113" s="7">
        <v>56.5</v>
      </c>
      <c r="AE113" s="7">
        <v>105.89</v>
      </c>
      <c r="AF113" s="7">
        <v>61.4</v>
      </c>
      <c r="AG113" s="7">
        <v>60.8</v>
      </c>
      <c r="AH113" s="7">
        <v>35.5</v>
      </c>
      <c r="AI113" s="7">
        <v>12</v>
      </c>
      <c r="AJ113" s="7">
        <v>34.200000000000003</v>
      </c>
      <c r="AK113" s="7">
        <v>18</v>
      </c>
      <c r="AL113" s="7">
        <v>15.35</v>
      </c>
      <c r="AM113" s="7">
        <v>9.8000000000000007</v>
      </c>
      <c r="AN113" s="7">
        <v>11.01</v>
      </c>
      <c r="AO113" s="7">
        <v>56.36</v>
      </c>
      <c r="AP113" s="7">
        <v>36.200000000000003</v>
      </c>
      <c r="AQ113" s="7">
        <v>-140.33000000000001</v>
      </c>
      <c r="AR113" s="7">
        <v>44.14</v>
      </c>
      <c r="AS113" s="7">
        <v>24470.836500000001</v>
      </c>
      <c r="AT113" s="7">
        <v>15.81</v>
      </c>
      <c r="AU113" s="7">
        <v>29.94</v>
      </c>
      <c r="AV113" s="7">
        <v>22.5</v>
      </c>
      <c r="AW113" s="7">
        <v>21.81</v>
      </c>
      <c r="AX113" s="7">
        <v>-72.98</v>
      </c>
      <c r="AY113" s="7">
        <v>2.4</v>
      </c>
      <c r="AZ113" s="7">
        <v>5.91</v>
      </c>
      <c r="BA113" s="7">
        <v>10</v>
      </c>
      <c r="BB113" s="7">
        <v>3.8</v>
      </c>
      <c r="BC113" s="7">
        <v>15.4</v>
      </c>
      <c r="BD113" s="7">
        <v>16.100000000000001</v>
      </c>
      <c r="BE113" s="7">
        <v>16.2</v>
      </c>
      <c r="BF113" s="7">
        <v>11.6</v>
      </c>
      <c r="BG113" s="7">
        <v>6.2</v>
      </c>
      <c r="BH113" s="7">
        <v>10.199999999999999</v>
      </c>
      <c r="BI113" s="7">
        <v>10.9</v>
      </c>
      <c r="BJ113" s="7">
        <v>6.7</v>
      </c>
      <c r="BK113" s="7">
        <v>8.4264999999999901</v>
      </c>
      <c r="BL113" s="7">
        <v>3.9384000000000001</v>
      </c>
      <c r="BM113" s="7">
        <v>973.72811799999999</v>
      </c>
      <c r="BN113" s="7">
        <v>7.6686810000000003</v>
      </c>
      <c r="BO113" s="7">
        <v>25.669798</v>
      </c>
      <c r="BP113" s="7">
        <v>74.330202</v>
      </c>
      <c r="BQ113" s="7">
        <v>5.7001460000000002</v>
      </c>
      <c r="BR113" s="7">
        <v>2.2083360000000001</v>
      </c>
      <c r="BS113" s="7">
        <v>-0.53178900000000096</v>
      </c>
      <c r="BT113" s="7">
        <v>-0.60451300000000097</v>
      </c>
      <c r="BU113" s="7">
        <v>5.4225640000000004</v>
      </c>
      <c r="BV113" s="7">
        <v>33.099999999999902</v>
      </c>
      <c r="BW113" s="7">
        <v>16.899999999999999</v>
      </c>
      <c r="BX113" s="7">
        <v>41.6</v>
      </c>
    </row>
    <row r="114" spans="1:76" x14ac:dyDescent="0.3">
      <c r="A114" s="6">
        <v>40298</v>
      </c>
      <c r="B114" s="7">
        <v>17.8</v>
      </c>
      <c r="C114" s="7">
        <v>17.600000000000001</v>
      </c>
      <c r="D114" s="7">
        <v>19.100000000000001</v>
      </c>
      <c r="E114" s="7">
        <v>16.8</v>
      </c>
      <c r="F114" s="7">
        <v>21.4</v>
      </c>
      <c r="G114" s="7">
        <v>13.2</v>
      </c>
      <c r="H114" s="7">
        <v>5.8</v>
      </c>
      <c r="I114" s="9">
        <v>25.68333333333333</v>
      </c>
      <c r="J114" s="9">
        <v>8.0566666666666666</v>
      </c>
      <c r="K114" s="7">
        <v>35.1</v>
      </c>
      <c r="L114" s="7">
        <v>14.2</v>
      </c>
      <c r="M114" s="7">
        <v>33.799999999999997</v>
      </c>
      <c r="N114" s="7">
        <v>-9.5</v>
      </c>
      <c r="O114" s="7">
        <v>63.2</v>
      </c>
      <c r="P114" s="7">
        <v>16.5</v>
      </c>
      <c r="Q114" s="7">
        <v>21.7</v>
      </c>
      <c r="R114" s="7">
        <v>29.7</v>
      </c>
      <c r="S114" s="7">
        <v>1.5</v>
      </c>
      <c r="T114" s="7">
        <v>41.6</v>
      </c>
      <c r="U114" s="7">
        <v>56.9</v>
      </c>
      <c r="V114" s="7">
        <v>24.4</v>
      </c>
      <c r="W114" s="7">
        <v>31.3</v>
      </c>
      <c r="X114" s="7">
        <v>27.5</v>
      </c>
      <c r="Y114" s="7">
        <v>24.69</v>
      </c>
      <c r="Z114" s="7">
        <v>54.2</v>
      </c>
      <c r="AA114" s="7">
        <v>32.1</v>
      </c>
      <c r="AB114" s="7">
        <v>45.8</v>
      </c>
      <c r="AC114" s="7">
        <v>26.4</v>
      </c>
      <c r="AD114" s="7">
        <v>66</v>
      </c>
      <c r="AE114" s="7">
        <v>105.66</v>
      </c>
      <c r="AF114" s="7">
        <v>59.9</v>
      </c>
      <c r="AG114" s="7">
        <v>64.099999999999994</v>
      </c>
      <c r="AH114" s="7">
        <v>31.7</v>
      </c>
      <c r="AI114" s="7">
        <v>13.5</v>
      </c>
      <c r="AJ114" s="7">
        <v>30.3</v>
      </c>
      <c r="AK114" s="7">
        <v>18.5</v>
      </c>
      <c r="AL114" s="7">
        <v>15.27</v>
      </c>
      <c r="AM114" s="9">
        <v>9.9333333333333336</v>
      </c>
      <c r="AN114" s="9">
        <v>10.636666666666667</v>
      </c>
      <c r="AO114" s="7">
        <v>34.869999999999997</v>
      </c>
      <c r="AP114" s="7">
        <v>36.9</v>
      </c>
      <c r="AQ114" s="7">
        <v>-89.1</v>
      </c>
      <c r="AR114" s="7">
        <v>42.8</v>
      </c>
      <c r="AS114" s="7">
        <v>24905.116999999998</v>
      </c>
      <c r="AT114" s="7">
        <v>15.76</v>
      </c>
      <c r="AU114" s="7">
        <v>31.25</v>
      </c>
      <c r="AV114" s="7">
        <v>21.48</v>
      </c>
      <c r="AW114" s="7">
        <v>21.96</v>
      </c>
      <c r="AX114" s="7">
        <v>30.79</v>
      </c>
      <c r="AY114" s="7">
        <v>2.8</v>
      </c>
      <c r="AZ114" s="7">
        <v>6.81</v>
      </c>
      <c r="BA114" s="7">
        <v>9.86666666666666</v>
      </c>
      <c r="BB114" s="7">
        <v>3.7333333333333298</v>
      </c>
      <c r="BC114" s="7">
        <v>14.533333333333299</v>
      </c>
      <c r="BD114" s="7">
        <v>15.3333333333333</v>
      </c>
      <c r="BE114" s="7">
        <v>15.466666666666599</v>
      </c>
      <c r="BF114" s="7">
        <v>11.3</v>
      </c>
      <c r="BG114" s="7">
        <v>6.6</v>
      </c>
      <c r="BH114" s="7">
        <v>9.5666666666666593</v>
      </c>
      <c r="BI114" s="7">
        <v>8.43333333333333</v>
      </c>
      <c r="BJ114" s="7">
        <v>7.5</v>
      </c>
      <c r="BK114" s="7">
        <v>8.6671666666666596</v>
      </c>
      <c r="BL114" s="7">
        <v>4.3379333333333303</v>
      </c>
      <c r="BM114" s="7">
        <v>966.45076366666603</v>
      </c>
      <c r="BN114" s="7">
        <v>7.2980980000000004</v>
      </c>
      <c r="BO114" s="7">
        <v>32.438460999999997</v>
      </c>
      <c r="BP114" s="7">
        <v>67.561538999999996</v>
      </c>
      <c r="BQ114" s="7">
        <v>4.9808743333333299</v>
      </c>
      <c r="BR114" s="7">
        <v>2.7828706666666601</v>
      </c>
      <c r="BS114" s="7">
        <v>-0.464223</v>
      </c>
      <c r="BT114" s="7">
        <v>-0.87588333333333301</v>
      </c>
      <c r="BU114" s="7">
        <v>5.727722</v>
      </c>
      <c r="BV114" s="7">
        <v>33.133333333333297</v>
      </c>
      <c r="BW114" s="7">
        <v>16.933333333333302</v>
      </c>
      <c r="BX114" s="7">
        <v>41.033333333333303</v>
      </c>
    </row>
    <row r="115" spans="1:76" x14ac:dyDescent="0.3">
      <c r="A115" s="6">
        <v>40329</v>
      </c>
      <c r="B115" s="7">
        <v>16.5</v>
      </c>
      <c r="C115" s="7">
        <v>16.8</v>
      </c>
      <c r="D115" s="7">
        <v>18.3</v>
      </c>
      <c r="E115" s="7">
        <v>14.7</v>
      </c>
      <c r="F115" s="7">
        <v>18.899999999999999</v>
      </c>
      <c r="G115" s="7">
        <v>15</v>
      </c>
      <c r="H115" s="7">
        <v>8.1</v>
      </c>
      <c r="I115" s="7">
        <v>26.14</v>
      </c>
      <c r="J115" s="7">
        <v>9.49</v>
      </c>
      <c r="K115" s="7">
        <v>33.799999999999997</v>
      </c>
      <c r="L115" s="7">
        <v>10.1</v>
      </c>
      <c r="M115" s="7">
        <v>33.1</v>
      </c>
      <c r="N115" s="7">
        <v>-6.8</v>
      </c>
      <c r="O115" s="7">
        <v>54.9</v>
      </c>
      <c r="P115" s="7">
        <v>16.100000000000001</v>
      </c>
      <c r="Q115" s="7">
        <v>22.4</v>
      </c>
      <c r="R115" s="7">
        <v>28.8</v>
      </c>
      <c r="S115" s="7">
        <v>1.6</v>
      </c>
      <c r="T115" s="7">
        <v>41.9</v>
      </c>
      <c r="U115" s="7">
        <v>56.6</v>
      </c>
      <c r="V115" s="7">
        <v>25.4</v>
      </c>
      <c r="W115" s="7">
        <v>26.5</v>
      </c>
      <c r="X115" s="7">
        <v>28.7</v>
      </c>
      <c r="Y115" s="7">
        <v>27.48</v>
      </c>
      <c r="Z115" s="7">
        <v>53</v>
      </c>
      <c r="AA115" s="7">
        <v>35</v>
      </c>
      <c r="AB115" s="7">
        <v>49.8</v>
      </c>
      <c r="AC115" s="7">
        <v>31.1</v>
      </c>
      <c r="AD115" s="7">
        <v>89.7</v>
      </c>
      <c r="AE115" s="7">
        <v>105.07</v>
      </c>
      <c r="AF115" s="7">
        <v>57.2</v>
      </c>
      <c r="AG115" s="7">
        <v>72.400000000000006</v>
      </c>
      <c r="AH115" s="7">
        <v>30.5</v>
      </c>
      <c r="AI115" s="7">
        <v>18.100000000000001</v>
      </c>
      <c r="AJ115" s="7">
        <v>19.899999999999999</v>
      </c>
      <c r="AK115" s="7">
        <v>18.66</v>
      </c>
      <c r="AL115" s="7">
        <v>15.13</v>
      </c>
      <c r="AM115" s="9">
        <v>10.066666666666666</v>
      </c>
      <c r="AN115" s="9">
        <v>10.263333333333334</v>
      </c>
      <c r="AO115" s="7">
        <v>28.46</v>
      </c>
      <c r="AP115" s="7">
        <v>39.6</v>
      </c>
      <c r="AQ115" s="7">
        <v>49.22</v>
      </c>
      <c r="AR115" s="7">
        <v>44</v>
      </c>
      <c r="AS115" s="7">
        <v>24395.057799999999</v>
      </c>
      <c r="AT115" s="7">
        <v>15.2</v>
      </c>
      <c r="AU115" s="7">
        <v>29.9</v>
      </c>
      <c r="AV115" s="7">
        <v>21</v>
      </c>
      <c r="AW115" s="7">
        <v>21.5</v>
      </c>
      <c r="AX115" s="7">
        <v>-3.78</v>
      </c>
      <c r="AY115" s="7">
        <v>3.1</v>
      </c>
      <c r="AZ115" s="7">
        <v>7.13</v>
      </c>
      <c r="BA115" s="7">
        <v>9.7333333333333307</v>
      </c>
      <c r="BB115" s="7">
        <v>3.6666666666666599</v>
      </c>
      <c r="BC115" s="7">
        <v>13.6666666666666</v>
      </c>
      <c r="BD115" s="7">
        <v>14.566666666666601</v>
      </c>
      <c r="BE115" s="7">
        <v>14.733333333333301</v>
      </c>
      <c r="BF115" s="7">
        <v>11</v>
      </c>
      <c r="BG115" s="7">
        <v>7</v>
      </c>
      <c r="BH115" s="7">
        <v>8.93333333333333</v>
      </c>
      <c r="BI115" s="7">
        <v>5.9666666666666597</v>
      </c>
      <c r="BJ115" s="7">
        <v>8.3000000000000007</v>
      </c>
      <c r="BK115" s="7">
        <v>8.9078333333333308</v>
      </c>
      <c r="BL115" s="7">
        <v>4.7374666666666601</v>
      </c>
      <c r="BM115" s="7">
        <v>959.17340933333298</v>
      </c>
      <c r="BN115" s="7">
        <v>6.9275149999999996</v>
      </c>
      <c r="BO115" s="7">
        <v>39.207124</v>
      </c>
      <c r="BP115" s="7">
        <v>60.792876</v>
      </c>
      <c r="BQ115" s="7">
        <v>4.2616026666666604</v>
      </c>
      <c r="BR115" s="7">
        <v>3.3574053333333298</v>
      </c>
      <c r="BS115" s="7">
        <v>-0.39665699999999998</v>
      </c>
      <c r="BT115" s="7">
        <v>-1.14725366666666</v>
      </c>
      <c r="BU115" s="7">
        <v>6.0328799999999996</v>
      </c>
      <c r="BV115" s="7">
        <v>33.1666666666666</v>
      </c>
      <c r="BW115" s="7">
        <v>16.966666666666601</v>
      </c>
      <c r="BX115" s="7">
        <v>40.466666666666598</v>
      </c>
    </row>
    <row r="116" spans="1:76" x14ac:dyDescent="0.3">
      <c r="A116" s="6">
        <v>40359</v>
      </c>
      <c r="B116" s="7">
        <v>13.7</v>
      </c>
      <c r="C116" s="7">
        <v>13.3</v>
      </c>
      <c r="D116" s="7">
        <v>14.5</v>
      </c>
      <c r="E116" s="7">
        <v>13</v>
      </c>
      <c r="F116" s="7">
        <v>11.4</v>
      </c>
      <c r="G116" s="7">
        <v>10.6</v>
      </c>
      <c r="H116" s="7">
        <v>20.2</v>
      </c>
      <c r="I116" s="9">
        <v>25.43</v>
      </c>
      <c r="J116" s="9">
        <v>9.336666666666666</v>
      </c>
      <c r="K116" s="7">
        <v>29.2</v>
      </c>
      <c r="L116" s="7">
        <v>8.6</v>
      </c>
      <c r="M116" s="7">
        <v>24.8</v>
      </c>
      <c r="N116" s="7">
        <v>-2.2000000000000002</v>
      </c>
      <c r="O116" s="7">
        <v>40</v>
      </c>
      <c r="P116" s="7">
        <v>17.8</v>
      </c>
      <c r="Q116" s="7">
        <v>22.3</v>
      </c>
      <c r="R116" s="7">
        <v>28.4</v>
      </c>
      <c r="S116" s="7">
        <v>1.7</v>
      </c>
      <c r="T116" s="7">
        <v>42.3</v>
      </c>
      <c r="U116" s="7">
        <v>55.9</v>
      </c>
      <c r="V116" s="7">
        <v>32.200000000000003</v>
      </c>
      <c r="W116" s="7">
        <v>26.5</v>
      </c>
      <c r="X116" s="7">
        <v>27</v>
      </c>
      <c r="Y116" s="7">
        <v>39.6</v>
      </c>
      <c r="Z116" s="7">
        <v>59.7</v>
      </c>
      <c r="AA116" s="7">
        <v>34.5</v>
      </c>
      <c r="AB116" s="7">
        <v>55.5</v>
      </c>
      <c r="AC116" s="7">
        <v>35.6</v>
      </c>
      <c r="AD116" s="7">
        <v>84</v>
      </c>
      <c r="AE116" s="7">
        <v>105.06</v>
      </c>
      <c r="AF116" s="7">
        <v>45.6</v>
      </c>
      <c r="AG116" s="7">
        <v>67.900000000000006</v>
      </c>
      <c r="AH116" s="7">
        <v>28.7</v>
      </c>
      <c r="AI116" s="7">
        <v>18.2</v>
      </c>
      <c r="AJ116" s="7">
        <v>12.7</v>
      </c>
      <c r="AK116" s="7">
        <v>18.3</v>
      </c>
      <c r="AL116" s="7">
        <v>15.19</v>
      </c>
      <c r="AM116" s="7">
        <v>10.199999999999999</v>
      </c>
      <c r="AN116" s="7">
        <v>9.89</v>
      </c>
      <c r="AO116" s="7">
        <v>23.64</v>
      </c>
      <c r="AP116" s="7">
        <v>28.3</v>
      </c>
      <c r="AQ116" s="7">
        <v>154.01</v>
      </c>
      <c r="AR116" s="7">
        <v>43.05</v>
      </c>
      <c r="AS116" s="7">
        <v>24542.748</v>
      </c>
      <c r="AT116" s="7">
        <v>15.65</v>
      </c>
      <c r="AU116" s="7">
        <v>24.56</v>
      </c>
      <c r="AV116" s="7">
        <v>18.46</v>
      </c>
      <c r="AW116" s="7">
        <v>18.2</v>
      </c>
      <c r="AX116" s="7">
        <v>-60.56</v>
      </c>
      <c r="AY116" s="7">
        <v>2.9</v>
      </c>
      <c r="AZ116" s="7">
        <v>6.41</v>
      </c>
      <c r="BA116" s="7">
        <v>9.6</v>
      </c>
      <c r="BB116" s="7">
        <v>3.5999999999999899</v>
      </c>
      <c r="BC116" s="7">
        <v>12.799999999999899</v>
      </c>
      <c r="BD116" s="7">
        <v>13.799999999999899</v>
      </c>
      <c r="BE116" s="7">
        <v>14</v>
      </c>
      <c r="BF116" s="7">
        <v>10.7</v>
      </c>
      <c r="BG116" s="7">
        <v>7.4</v>
      </c>
      <c r="BH116" s="7">
        <v>8.3000000000000007</v>
      </c>
      <c r="BI116" s="7">
        <v>3.5</v>
      </c>
      <c r="BJ116" s="7">
        <v>9.1</v>
      </c>
      <c r="BK116" s="7">
        <v>9.1485000000000003</v>
      </c>
      <c r="BL116" s="7">
        <v>5.1369999999999898</v>
      </c>
      <c r="BM116" s="7">
        <v>951.89605500000005</v>
      </c>
      <c r="BN116" s="7">
        <v>6.5569319999999998</v>
      </c>
      <c r="BO116" s="7">
        <v>45.975786999999997</v>
      </c>
      <c r="BP116" s="7">
        <v>54.024213000000003</v>
      </c>
      <c r="BQ116" s="7">
        <v>3.5423309999999901</v>
      </c>
      <c r="BR116" s="7">
        <v>3.93194</v>
      </c>
      <c r="BS116" s="7">
        <v>-0.32909100000000002</v>
      </c>
      <c r="BT116" s="7">
        <v>-1.4186239999999899</v>
      </c>
      <c r="BU116" s="7">
        <v>6.3380380000000001</v>
      </c>
      <c r="BV116" s="7">
        <v>33.199999999999903</v>
      </c>
      <c r="BW116" s="7">
        <v>17</v>
      </c>
      <c r="BX116" s="7">
        <v>39.9</v>
      </c>
    </row>
    <row r="117" spans="1:76" x14ac:dyDescent="0.3">
      <c r="A117" s="6">
        <v>40390</v>
      </c>
      <c r="B117" s="7">
        <v>13.4</v>
      </c>
      <c r="C117" s="7">
        <v>11.4</v>
      </c>
      <c r="D117" s="7">
        <v>14</v>
      </c>
      <c r="E117" s="7">
        <v>13</v>
      </c>
      <c r="F117" s="7">
        <v>11.5</v>
      </c>
      <c r="G117" s="7">
        <v>6.4</v>
      </c>
      <c r="H117" s="7">
        <v>18.3</v>
      </c>
      <c r="I117" s="9">
        <v>24.72</v>
      </c>
      <c r="J117" s="9">
        <v>9.1833333333333336</v>
      </c>
      <c r="K117" s="7">
        <v>28.2</v>
      </c>
      <c r="L117" s="7">
        <v>10.4</v>
      </c>
      <c r="M117" s="7">
        <v>23.3</v>
      </c>
      <c r="N117" s="7">
        <v>1.5</v>
      </c>
      <c r="O117" s="7">
        <v>30.9</v>
      </c>
      <c r="P117" s="7">
        <v>18.899999999999999</v>
      </c>
      <c r="Q117" s="7">
        <v>22.1</v>
      </c>
      <c r="R117" s="7">
        <v>27.4</v>
      </c>
      <c r="S117" s="7">
        <v>1.7</v>
      </c>
      <c r="T117" s="7">
        <v>42.4</v>
      </c>
      <c r="U117" s="7">
        <v>55.8</v>
      </c>
      <c r="V117" s="7">
        <v>20.5</v>
      </c>
      <c r="W117" s="7">
        <v>26.8</v>
      </c>
      <c r="X117" s="7">
        <v>27</v>
      </c>
      <c r="Y117" s="7">
        <v>29.2</v>
      </c>
      <c r="Z117" s="7">
        <v>48.4</v>
      </c>
      <c r="AA117" s="7">
        <v>35.299999999999997</v>
      </c>
      <c r="AB117" s="7">
        <v>50.9</v>
      </c>
      <c r="AC117" s="7">
        <v>33.299999999999997</v>
      </c>
      <c r="AD117" s="7">
        <v>88.2</v>
      </c>
      <c r="AE117" s="7">
        <v>104.72</v>
      </c>
      <c r="AF117" s="7">
        <v>39.4</v>
      </c>
      <c r="AG117" s="7">
        <v>67.7</v>
      </c>
      <c r="AH117" s="7">
        <v>29.4</v>
      </c>
      <c r="AI117" s="7">
        <v>12.6</v>
      </c>
      <c r="AJ117" s="7">
        <v>7.1</v>
      </c>
      <c r="AK117" s="7">
        <v>17.899999999999999</v>
      </c>
      <c r="AL117" s="7">
        <v>14.69</v>
      </c>
      <c r="AM117" s="9">
        <v>10.299999999999999</v>
      </c>
      <c r="AN117" s="9">
        <v>9.6999999999999993</v>
      </c>
      <c r="AO117" s="7">
        <v>14.6</v>
      </c>
      <c r="AP117" s="7">
        <v>27.6</v>
      </c>
      <c r="AQ117" s="7">
        <v>178.75</v>
      </c>
      <c r="AR117" s="7">
        <v>40.909999999999997</v>
      </c>
      <c r="AS117" s="7">
        <v>25388.9395</v>
      </c>
      <c r="AT117" s="7">
        <v>15.5</v>
      </c>
      <c r="AU117" s="7">
        <v>22.9</v>
      </c>
      <c r="AV117" s="7">
        <v>17.600000000000001</v>
      </c>
      <c r="AW117" s="7">
        <v>18.399999999999999</v>
      </c>
      <c r="AX117" s="7">
        <v>49.7</v>
      </c>
      <c r="AY117" s="7">
        <v>3.3</v>
      </c>
      <c r="AZ117" s="7">
        <v>4.84</v>
      </c>
      <c r="BA117" s="7">
        <v>9.6</v>
      </c>
      <c r="BB117" s="7">
        <v>3.8333333333333299</v>
      </c>
      <c r="BC117" s="7">
        <v>12.3</v>
      </c>
      <c r="BD117" s="7">
        <v>13.5</v>
      </c>
      <c r="BE117" s="7">
        <v>14</v>
      </c>
      <c r="BF117" s="7">
        <v>10.066666666666601</v>
      </c>
      <c r="BG117" s="7">
        <v>8.4</v>
      </c>
      <c r="BH117" s="7">
        <v>8.43333333333333</v>
      </c>
      <c r="BI117" s="7">
        <v>3.7666666666666599</v>
      </c>
      <c r="BJ117" s="7">
        <v>9</v>
      </c>
      <c r="BK117" s="7">
        <v>9.1045666666666598</v>
      </c>
      <c r="BL117" s="7">
        <v>5.1701666666666597</v>
      </c>
      <c r="BM117" s="7">
        <v>1013.3092656666601</v>
      </c>
      <c r="BN117" s="7">
        <v>6.8151153333333303</v>
      </c>
      <c r="BO117" s="7">
        <v>54.894022999999997</v>
      </c>
      <c r="BP117" s="7">
        <v>45.105977000000003</v>
      </c>
      <c r="BQ117" s="7">
        <v>3.0279736666666599</v>
      </c>
      <c r="BR117" s="7">
        <v>4.3330869999999999</v>
      </c>
      <c r="BS117" s="7">
        <v>-0.33144833333333301</v>
      </c>
      <c r="BT117" s="7">
        <v>-1.0581446666666601</v>
      </c>
      <c r="BU117" s="7">
        <v>6.8925840000000003</v>
      </c>
      <c r="BV117" s="7">
        <v>33.233333333333299</v>
      </c>
      <c r="BW117" s="7">
        <v>16.966666666666601</v>
      </c>
      <c r="BX117" s="7">
        <v>39.6</v>
      </c>
    </row>
    <row r="118" spans="1:76" x14ac:dyDescent="0.3">
      <c r="A118" s="6">
        <v>40421</v>
      </c>
      <c r="B118" s="7">
        <v>13.9</v>
      </c>
      <c r="C118" s="7">
        <v>11.7</v>
      </c>
      <c r="D118" s="7">
        <v>14.7</v>
      </c>
      <c r="E118" s="7">
        <v>13.4</v>
      </c>
      <c r="F118" s="7">
        <v>12.6</v>
      </c>
      <c r="G118" s="7">
        <v>5</v>
      </c>
      <c r="H118" s="7">
        <v>11</v>
      </c>
      <c r="I118" s="7">
        <v>24.01</v>
      </c>
      <c r="J118" s="7">
        <v>9.0299999999999994</v>
      </c>
      <c r="K118" s="7">
        <v>26.5</v>
      </c>
      <c r="L118" s="7">
        <v>11.5</v>
      </c>
      <c r="M118" s="7">
        <v>22.6</v>
      </c>
      <c r="N118" s="7">
        <v>3.9</v>
      </c>
      <c r="O118" s="7">
        <v>23.6</v>
      </c>
      <c r="P118" s="7">
        <v>18.600000000000001</v>
      </c>
      <c r="Q118" s="7">
        <v>22.2</v>
      </c>
      <c r="R118" s="7">
        <v>27</v>
      </c>
      <c r="S118" s="7">
        <v>1.7</v>
      </c>
      <c r="T118" s="7">
        <v>42</v>
      </c>
      <c r="U118" s="7">
        <v>56.3</v>
      </c>
      <c r="V118" s="7">
        <v>20.9</v>
      </c>
      <c r="W118" s="7">
        <v>26.3</v>
      </c>
      <c r="X118" s="7">
        <v>27.3</v>
      </c>
      <c r="Y118" s="7">
        <v>1.38</v>
      </c>
      <c r="Z118" s="7">
        <v>40.799999999999997</v>
      </c>
      <c r="AA118" s="7">
        <v>34.299999999999997</v>
      </c>
      <c r="AB118" s="7">
        <v>53.6</v>
      </c>
      <c r="AC118" s="7">
        <v>37.9</v>
      </c>
      <c r="AD118" s="7">
        <v>84.3</v>
      </c>
      <c r="AE118" s="7">
        <v>104.11</v>
      </c>
      <c r="AF118" s="7">
        <v>35</v>
      </c>
      <c r="AG118" s="7">
        <v>66.099999999999994</v>
      </c>
      <c r="AH118" s="7">
        <v>29.1</v>
      </c>
      <c r="AI118" s="7">
        <v>10.7</v>
      </c>
      <c r="AJ118" s="7">
        <v>4.0999999999999996</v>
      </c>
      <c r="AK118" s="7">
        <v>18.399999999999999</v>
      </c>
      <c r="AL118" s="7">
        <v>14.95</v>
      </c>
      <c r="AM118" s="9">
        <v>10.399999999999999</v>
      </c>
      <c r="AN118" s="9">
        <v>9.51</v>
      </c>
      <c r="AO118" s="7">
        <v>16.14</v>
      </c>
      <c r="AP118" s="7">
        <v>35.200000000000003</v>
      </c>
      <c r="AQ118" s="7">
        <v>28.12</v>
      </c>
      <c r="AR118" s="7">
        <v>40.04</v>
      </c>
      <c r="AS118" s="7">
        <v>25478.377100000002</v>
      </c>
      <c r="AT118" s="7">
        <v>16</v>
      </c>
      <c r="AU118" s="7">
        <v>21.9</v>
      </c>
      <c r="AV118" s="7">
        <v>19.2</v>
      </c>
      <c r="AW118" s="7">
        <v>18.600000000000001</v>
      </c>
      <c r="AX118" s="7">
        <v>32.85</v>
      </c>
      <c r="AY118" s="7">
        <v>3.5</v>
      </c>
      <c r="AZ118" s="7">
        <v>4.32</v>
      </c>
      <c r="BA118" s="7">
        <v>9.6</v>
      </c>
      <c r="BB118" s="7">
        <v>4.0666666666666602</v>
      </c>
      <c r="BC118" s="7">
        <v>11.8</v>
      </c>
      <c r="BD118" s="7">
        <v>13.2</v>
      </c>
      <c r="BE118" s="7">
        <v>14</v>
      </c>
      <c r="BF118" s="7">
        <v>9.43333333333333</v>
      </c>
      <c r="BG118" s="7">
        <v>9.4</v>
      </c>
      <c r="BH118" s="7">
        <v>8.5666666666666593</v>
      </c>
      <c r="BI118" s="7">
        <v>4.0333333333333297</v>
      </c>
      <c r="BJ118" s="7">
        <v>8.9</v>
      </c>
      <c r="BK118" s="7">
        <v>9.06063333333333</v>
      </c>
      <c r="BL118" s="7">
        <v>5.2033333333333296</v>
      </c>
      <c r="BM118" s="7">
        <v>1074.72247633333</v>
      </c>
      <c r="BN118" s="7">
        <v>7.07329866666666</v>
      </c>
      <c r="BO118" s="7">
        <v>63.812258999999997</v>
      </c>
      <c r="BP118" s="7">
        <v>36.187741000000003</v>
      </c>
      <c r="BQ118" s="7">
        <v>2.5136163333333301</v>
      </c>
      <c r="BR118" s="7">
        <v>4.7342339999999998</v>
      </c>
      <c r="BS118" s="7">
        <v>-0.333805666666666</v>
      </c>
      <c r="BT118" s="7">
        <v>-0.69766533333333403</v>
      </c>
      <c r="BU118" s="7">
        <v>7.4471299999999996</v>
      </c>
      <c r="BV118" s="7">
        <v>33.266666666666602</v>
      </c>
      <c r="BW118" s="7">
        <v>16.933333333333302</v>
      </c>
      <c r="BX118" s="7">
        <v>39.299999999999997</v>
      </c>
    </row>
    <row r="119" spans="1:76" x14ac:dyDescent="0.3">
      <c r="A119" s="6">
        <v>40451</v>
      </c>
      <c r="B119" s="7">
        <v>13.3</v>
      </c>
      <c r="C119" s="7">
        <v>11</v>
      </c>
      <c r="D119" s="7">
        <v>14.2</v>
      </c>
      <c r="E119" s="7">
        <v>12</v>
      </c>
      <c r="F119" s="7">
        <v>8.1</v>
      </c>
      <c r="G119" s="7">
        <v>2.5</v>
      </c>
      <c r="H119" s="7">
        <v>18.899999999999999</v>
      </c>
      <c r="I119" s="9">
        <v>23.463333333333335</v>
      </c>
      <c r="J119" s="9">
        <v>9.76</v>
      </c>
      <c r="K119" s="7">
        <v>26</v>
      </c>
      <c r="L119" s="7">
        <v>12.3</v>
      </c>
      <c r="M119" s="7">
        <v>23</v>
      </c>
      <c r="N119" s="7">
        <v>5.2</v>
      </c>
      <c r="O119" s="7">
        <v>20</v>
      </c>
      <c r="P119" s="7">
        <v>17.7</v>
      </c>
      <c r="Q119" s="7">
        <v>22</v>
      </c>
      <c r="R119" s="7">
        <v>26.7</v>
      </c>
      <c r="S119" s="7">
        <v>1.7</v>
      </c>
      <c r="T119" s="7">
        <v>42</v>
      </c>
      <c r="U119" s="7">
        <v>56.4</v>
      </c>
      <c r="V119" s="7">
        <v>26</v>
      </c>
      <c r="W119" s="7">
        <v>24.5</v>
      </c>
      <c r="X119" s="7">
        <v>26.2</v>
      </c>
      <c r="Y119" s="7">
        <v>6.14</v>
      </c>
      <c r="Z119" s="7">
        <v>36</v>
      </c>
      <c r="AA119" s="7">
        <v>33.299999999999997</v>
      </c>
      <c r="AB119" s="7">
        <v>54.6</v>
      </c>
      <c r="AC119" s="7">
        <v>35.6</v>
      </c>
      <c r="AD119" s="7">
        <v>83.7</v>
      </c>
      <c r="AE119" s="7">
        <v>103.52</v>
      </c>
      <c r="AF119" s="7">
        <v>32.5</v>
      </c>
      <c r="AG119" s="7">
        <v>63.1</v>
      </c>
      <c r="AH119" s="7">
        <v>28.1</v>
      </c>
      <c r="AI119" s="7">
        <v>10.4</v>
      </c>
      <c r="AJ119" s="7">
        <v>5.8</v>
      </c>
      <c r="AK119" s="7">
        <v>18.84</v>
      </c>
      <c r="AL119" s="7">
        <v>15.34</v>
      </c>
      <c r="AM119" s="7">
        <v>10.5</v>
      </c>
      <c r="AN119" s="7">
        <v>9.32</v>
      </c>
      <c r="AO119" s="7">
        <v>16.89</v>
      </c>
      <c r="AP119" s="7">
        <v>29.7</v>
      </c>
      <c r="AQ119" s="7">
        <v>30.77</v>
      </c>
      <c r="AR119" s="7">
        <v>37.89</v>
      </c>
      <c r="AS119" s="7">
        <v>26483.03</v>
      </c>
      <c r="AT119" s="7">
        <v>13.78</v>
      </c>
      <c r="AU119" s="7">
        <v>20.87</v>
      </c>
      <c r="AV119" s="7">
        <v>18.96</v>
      </c>
      <c r="AW119" s="7">
        <v>18.5</v>
      </c>
      <c r="AX119" s="7">
        <v>15.25</v>
      </c>
      <c r="AY119" s="7">
        <v>3.6</v>
      </c>
      <c r="AZ119" s="7">
        <v>4.33</v>
      </c>
      <c r="BA119" s="7">
        <v>9.6</v>
      </c>
      <c r="BB119" s="7">
        <v>4.2999999999999901</v>
      </c>
      <c r="BC119" s="7">
        <v>11.3</v>
      </c>
      <c r="BD119" s="7">
        <v>12.9</v>
      </c>
      <c r="BE119" s="7">
        <v>14</v>
      </c>
      <c r="BF119" s="7">
        <v>8.8000000000000007</v>
      </c>
      <c r="BG119" s="7">
        <v>10.4</v>
      </c>
      <c r="BH119" s="7">
        <v>8.6999999999999993</v>
      </c>
      <c r="BI119" s="7">
        <v>4.3</v>
      </c>
      <c r="BJ119" s="7">
        <v>8.8000000000000007</v>
      </c>
      <c r="BK119" s="7">
        <v>9.0167000000000002</v>
      </c>
      <c r="BL119" s="7">
        <v>5.2365000000000004</v>
      </c>
      <c r="BM119" s="7">
        <v>1136.135687</v>
      </c>
      <c r="BN119" s="7">
        <v>7.3314819999999896</v>
      </c>
      <c r="BO119" s="7">
        <v>72.730495000000005</v>
      </c>
      <c r="BP119" s="7">
        <v>27.269504999999999</v>
      </c>
      <c r="BQ119" s="7">
        <v>1.9992589999999999</v>
      </c>
      <c r="BR119" s="7">
        <v>5.1353809999999998</v>
      </c>
      <c r="BS119" s="7">
        <v>-0.33616299999999899</v>
      </c>
      <c r="BT119" s="7">
        <v>-0.33718600000000098</v>
      </c>
      <c r="BU119" s="7">
        <v>8.0016759999999998</v>
      </c>
      <c r="BV119" s="7">
        <v>33.299999999999997</v>
      </c>
      <c r="BW119" s="7">
        <v>16.899999999999999</v>
      </c>
      <c r="BX119" s="7">
        <v>39</v>
      </c>
    </row>
    <row r="120" spans="1:76" x14ac:dyDescent="0.3">
      <c r="A120" s="6">
        <v>40482</v>
      </c>
      <c r="B120" s="7">
        <v>13.1</v>
      </c>
      <c r="C120" s="7">
        <v>10.6</v>
      </c>
      <c r="D120" s="7">
        <v>14.3</v>
      </c>
      <c r="E120" s="7">
        <v>11.2</v>
      </c>
      <c r="F120" s="7">
        <v>5.9</v>
      </c>
      <c r="G120" s="7">
        <v>3.2</v>
      </c>
      <c r="H120" s="7">
        <v>11.6</v>
      </c>
      <c r="I120" s="9">
        <v>22.916666666666668</v>
      </c>
      <c r="J120" s="9">
        <v>10.49</v>
      </c>
      <c r="K120" s="7">
        <v>25.6</v>
      </c>
      <c r="L120" s="7">
        <v>11.8</v>
      </c>
      <c r="M120" s="7">
        <v>22.7</v>
      </c>
      <c r="N120" s="7">
        <v>3.3</v>
      </c>
      <c r="O120" s="7">
        <v>18.899999999999999</v>
      </c>
      <c r="P120" s="7">
        <v>17.2</v>
      </c>
      <c r="Q120" s="7">
        <v>22.3</v>
      </c>
      <c r="R120" s="7">
        <v>26.4</v>
      </c>
      <c r="S120" s="7">
        <v>1.7</v>
      </c>
      <c r="T120" s="7">
        <v>42</v>
      </c>
      <c r="U120" s="7">
        <v>56.4</v>
      </c>
      <c r="V120" s="7">
        <v>23.9</v>
      </c>
      <c r="W120" s="7">
        <v>23.8</v>
      </c>
      <c r="X120" s="7">
        <v>25.7</v>
      </c>
      <c r="Y120" s="7">
        <v>7.86</v>
      </c>
      <c r="Z120" s="7">
        <v>33.4</v>
      </c>
      <c r="AA120" s="7">
        <v>33.9</v>
      </c>
      <c r="AB120" s="7">
        <v>55.2</v>
      </c>
      <c r="AC120" s="7">
        <v>36.200000000000003</v>
      </c>
      <c r="AD120" s="7">
        <v>79.2</v>
      </c>
      <c r="AE120" s="7">
        <v>103.57</v>
      </c>
      <c r="AF120" s="7">
        <v>32</v>
      </c>
      <c r="AG120" s="7">
        <v>61.9</v>
      </c>
      <c r="AH120" s="7">
        <v>28.3</v>
      </c>
      <c r="AI120" s="7">
        <v>11.4</v>
      </c>
      <c r="AJ120" s="7">
        <v>6.8</v>
      </c>
      <c r="AK120" s="7">
        <v>18.64</v>
      </c>
      <c r="AL120" s="7">
        <v>14.15</v>
      </c>
      <c r="AM120" s="9">
        <v>10.766666666666666</v>
      </c>
      <c r="AN120" s="9">
        <v>9.4933333333333323</v>
      </c>
      <c r="AO120" s="7">
        <v>25.47</v>
      </c>
      <c r="AP120" s="7">
        <v>32.200000000000003</v>
      </c>
      <c r="AQ120" s="7">
        <v>12.66</v>
      </c>
      <c r="AR120" s="7">
        <v>36.33</v>
      </c>
      <c r="AS120" s="7">
        <v>27608.99</v>
      </c>
      <c r="AT120" s="7">
        <v>16.600000000000001</v>
      </c>
      <c r="AU120" s="7">
        <v>22.1</v>
      </c>
      <c r="AV120" s="7">
        <v>19.3</v>
      </c>
      <c r="AW120" s="7">
        <v>19.3</v>
      </c>
      <c r="AX120" s="7">
        <v>132.29</v>
      </c>
      <c r="AY120" s="7">
        <v>4.4000000000000004</v>
      </c>
      <c r="AZ120" s="7">
        <v>5.04</v>
      </c>
      <c r="BA120" s="7">
        <v>9.5666666666666593</v>
      </c>
      <c r="BB120" s="7">
        <v>4.43333333333333</v>
      </c>
      <c r="BC120" s="7">
        <v>11.3</v>
      </c>
      <c r="BD120" s="7">
        <v>13.133333333333301</v>
      </c>
      <c r="BE120" s="7">
        <v>14.1</v>
      </c>
      <c r="BF120" s="7">
        <v>8.1999999999999993</v>
      </c>
      <c r="BG120" s="7">
        <v>9.86666666666666</v>
      </c>
      <c r="BH120" s="7">
        <v>8.6666666666666607</v>
      </c>
      <c r="BI120" s="7">
        <v>6.1333333333333302</v>
      </c>
      <c r="BJ120" s="7">
        <v>8.4</v>
      </c>
      <c r="BK120" s="7">
        <v>8.8883666666666592</v>
      </c>
      <c r="BL120" s="7">
        <v>5.2777000000000003</v>
      </c>
      <c r="BM120" s="7">
        <v>1485.75389</v>
      </c>
      <c r="BN120" s="7">
        <v>8.9903809999999993</v>
      </c>
      <c r="BO120" s="7">
        <v>61.6707476666666</v>
      </c>
      <c r="BP120" s="7">
        <v>38.329252333333301</v>
      </c>
      <c r="BQ120" s="7">
        <v>3.8128860000000002</v>
      </c>
      <c r="BR120" s="7">
        <v>4.9580816666666596</v>
      </c>
      <c r="BS120" s="7">
        <v>-0.34921033333333301</v>
      </c>
      <c r="BT120" s="7">
        <v>-0.31086666666666701</v>
      </c>
      <c r="BU120" s="7">
        <v>7.9387306666666602</v>
      </c>
      <c r="BV120" s="7">
        <v>33.1666666666666</v>
      </c>
      <c r="BW120" s="7">
        <v>16.8</v>
      </c>
      <c r="BX120" s="7">
        <v>38.866666666666603</v>
      </c>
    </row>
    <row r="121" spans="1:76" x14ac:dyDescent="0.3">
      <c r="A121" s="6">
        <v>40512</v>
      </c>
      <c r="B121" s="7">
        <v>13.3</v>
      </c>
      <c r="C121" s="7">
        <v>10.9</v>
      </c>
      <c r="D121" s="7">
        <v>14.4</v>
      </c>
      <c r="E121" s="7">
        <v>11.7</v>
      </c>
      <c r="F121" s="7">
        <v>5.6</v>
      </c>
      <c r="G121" s="7">
        <v>9</v>
      </c>
      <c r="H121" s="7">
        <v>13.4</v>
      </c>
      <c r="I121" s="7">
        <v>22.37</v>
      </c>
      <c r="J121" s="7">
        <v>11.22</v>
      </c>
      <c r="K121" s="7">
        <v>25.8</v>
      </c>
      <c r="L121" s="7">
        <v>14.2</v>
      </c>
      <c r="M121" s="7">
        <v>24.8</v>
      </c>
      <c r="N121" s="7">
        <v>6.7</v>
      </c>
      <c r="O121" s="7">
        <v>19</v>
      </c>
      <c r="P121" s="7">
        <v>16.600000000000001</v>
      </c>
      <c r="Q121" s="7">
        <v>22.7</v>
      </c>
      <c r="R121" s="7">
        <v>26.9</v>
      </c>
      <c r="S121" s="7">
        <v>1.6</v>
      </c>
      <c r="T121" s="7">
        <v>42</v>
      </c>
      <c r="U121" s="7">
        <v>56.3</v>
      </c>
      <c r="V121" s="7">
        <v>23.1</v>
      </c>
      <c r="W121" s="7">
        <v>25.9</v>
      </c>
      <c r="X121" s="7">
        <v>26.8</v>
      </c>
      <c r="Y121" s="7">
        <v>38.17</v>
      </c>
      <c r="Z121" s="7">
        <v>34.1</v>
      </c>
      <c r="AA121" s="7">
        <v>34.299999999999997</v>
      </c>
      <c r="AB121" s="7">
        <v>52.1</v>
      </c>
      <c r="AC121" s="7">
        <v>33.200000000000003</v>
      </c>
      <c r="AD121" s="7">
        <v>77.900000000000006</v>
      </c>
      <c r="AE121" s="7">
        <v>103.2</v>
      </c>
      <c r="AF121" s="7">
        <v>31.2</v>
      </c>
      <c r="AG121" s="7">
        <v>48.7</v>
      </c>
      <c r="AH121" s="7">
        <v>28.6</v>
      </c>
      <c r="AI121" s="7">
        <v>9.6</v>
      </c>
      <c r="AJ121" s="7">
        <v>7.4</v>
      </c>
      <c r="AK121" s="7">
        <v>18.7</v>
      </c>
      <c r="AL121" s="7">
        <v>13.37</v>
      </c>
      <c r="AM121" s="9">
        <v>11.033333333333333</v>
      </c>
      <c r="AN121" s="9">
        <v>9.6666666666666661</v>
      </c>
      <c r="AO121" s="7">
        <v>26.86</v>
      </c>
      <c r="AP121" s="7">
        <v>33.6</v>
      </c>
      <c r="AQ121" s="7">
        <v>17.53</v>
      </c>
      <c r="AR121" s="7">
        <v>36.340000000000003</v>
      </c>
      <c r="AS121" s="7">
        <v>27678.09</v>
      </c>
      <c r="AT121" s="7">
        <v>16.3</v>
      </c>
      <c r="AU121" s="7">
        <v>22.1</v>
      </c>
      <c r="AV121" s="7">
        <v>19.5</v>
      </c>
      <c r="AW121" s="7">
        <v>19.8</v>
      </c>
      <c r="AX121" s="7">
        <v>91.32</v>
      </c>
      <c r="AY121" s="7">
        <v>5.0999999999999996</v>
      </c>
      <c r="AZ121" s="7">
        <v>6.06</v>
      </c>
      <c r="BA121" s="7">
        <v>9.5333333333333297</v>
      </c>
      <c r="BB121" s="7">
        <v>4.5666666666666602</v>
      </c>
      <c r="BC121" s="7">
        <v>11.3</v>
      </c>
      <c r="BD121" s="7">
        <v>13.3666666666666</v>
      </c>
      <c r="BE121" s="7">
        <v>14.2</v>
      </c>
      <c r="BF121" s="7">
        <v>7.6</v>
      </c>
      <c r="BG121" s="7">
        <v>9.3333333333333304</v>
      </c>
      <c r="BH121" s="7">
        <v>8.6333333333333293</v>
      </c>
      <c r="BI121" s="7">
        <v>7.9666666666666597</v>
      </c>
      <c r="BJ121" s="7">
        <v>8</v>
      </c>
      <c r="BK121" s="7">
        <v>8.7600333333333307</v>
      </c>
      <c r="BL121" s="7">
        <v>5.3189000000000002</v>
      </c>
      <c r="BM121" s="7">
        <v>1835.3720929999999</v>
      </c>
      <c r="BN121" s="7">
        <v>10.649279999999999</v>
      </c>
      <c r="BO121" s="7">
        <v>50.611000333333301</v>
      </c>
      <c r="BP121" s="7">
        <v>49.388999666666599</v>
      </c>
      <c r="BQ121" s="7">
        <v>5.6265130000000001</v>
      </c>
      <c r="BR121" s="7">
        <v>4.7807823333333301</v>
      </c>
      <c r="BS121" s="7">
        <v>-0.36225766666666598</v>
      </c>
      <c r="BT121" s="7">
        <v>-0.28454733333333398</v>
      </c>
      <c r="BU121" s="7">
        <v>7.8757853333333303</v>
      </c>
      <c r="BV121" s="7">
        <v>33.033333333333303</v>
      </c>
      <c r="BW121" s="7">
        <v>16.7</v>
      </c>
      <c r="BX121" s="7">
        <v>38.733333333333299</v>
      </c>
    </row>
    <row r="122" spans="1:76" x14ac:dyDescent="0.3">
      <c r="A122" s="6">
        <v>40543</v>
      </c>
      <c r="B122" s="7">
        <v>13.5</v>
      </c>
      <c r="C122" s="7">
        <v>9.8000000000000007</v>
      </c>
      <c r="D122" s="7">
        <v>15</v>
      </c>
      <c r="E122" s="7">
        <v>11.4</v>
      </c>
      <c r="F122" s="7">
        <v>5.0999999999999996</v>
      </c>
      <c r="G122" s="7">
        <v>5.2</v>
      </c>
      <c r="H122" s="7">
        <v>12.2</v>
      </c>
      <c r="I122" s="9">
        <v>22.616666666666667</v>
      </c>
      <c r="J122" s="9">
        <v>14.826666666666666</v>
      </c>
      <c r="K122" s="7">
        <v>24.5</v>
      </c>
      <c r="L122" s="7">
        <v>13.6</v>
      </c>
      <c r="M122" s="7">
        <v>19.2</v>
      </c>
      <c r="N122" s="7">
        <v>9.9</v>
      </c>
      <c r="O122" s="7">
        <v>15.2</v>
      </c>
      <c r="P122" s="7">
        <v>18.2</v>
      </c>
      <c r="Q122" s="7">
        <v>23.2</v>
      </c>
      <c r="R122" s="7">
        <v>25.6</v>
      </c>
      <c r="S122" s="7">
        <v>1.6</v>
      </c>
      <c r="T122" s="7">
        <v>41.9</v>
      </c>
      <c r="U122" s="7">
        <v>56.5</v>
      </c>
      <c r="V122" s="7">
        <v>48.6</v>
      </c>
      <c r="W122" s="7">
        <v>25.6</v>
      </c>
      <c r="X122" s="7">
        <v>23.1</v>
      </c>
      <c r="Y122" s="7">
        <v>15.57</v>
      </c>
      <c r="Z122" s="7">
        <v>31.2</v>
      </c>
      <c r="AA122" s="7">
        <v>35.1</v>
      </c>
      <c r="AB122" s="7">
        <v>33.700000000000003</v>
      </c>
      <c r="AC122" s="7">
        <v>28.4</v>
      </c>
      <c r="AD122" s="7">
        <v>65.900000000000006</v>
      </c>
      <c r="AE122" s="7">
        <v>101.79</v>
      </c>
      <c r="AF122" s="7">
        <v>26.2</v>
      </c>
      <c r="AG122" s="7">
        <v>40.700000000000003</v>
      </c>
      <c r="AH122" s="7">
        <v>26.6</v>
      </c>
      <c r="AI122" s="7">
        <v>4.5</v>
      </c>
      <c r="AJ122" s="7">
        <v>8</v>
      </c>
      <c r="AK122" s="7">
        <v>19.100000000000001</v>
      </c>
      <c r="AL122" s="7">
        <v>14.41</v>
      </c>
      <c r="AM122" s="7">
        <v>11.3</v>
      </c>
      <c r="AN122" s="7">
        <v>9.84</v>
      </c>
      <c r="AO122" s="7">
        <v>17.899999999999999</v>
      </c>
      <c r="AP122" s="7">
        <v>37.200000000000003</v>
      </c>
      <c r="AQ122" s="7">
        <v>-31.44</v>
      </c>
      <c r="AR122" s="7">
        <v>34.72</v>
      </c>
      <c r="AS122" s="7">
        <v>28473.38</v>
      </c>
      <c r="AT122" s="7">
        <v>16.690000000000001</v>
      </c>
      <c r="AU122" s="7">
        <v>21.19</v>
      </c>
      <c r="AV122" s="7">
        <v>19.72</v>
      </c>
      <c r="AW122" s="7">
        <v>19.899999999999999</v>
      </c>
      <c r="AX122" s="7">
        <v>26.57</v>
      </c>
      <c r="AY122" s="7">
        <v>4.5999999999999996</v>
      </c>
      <c r="AZ122" s="7">
        <v>5.93</v>
      </c>
      <c r="BA122" s="7">
        <v>9.5</v>
      </c>
      <c r="BB122" s="7">
        <v>4.6999999999999904</v>
      </c>
      <c r="BC122" s="7">
        <v>11.3</v>
      </c>
      <c r="BD122" s="7">
        <v>13.6</v>
      </c>
      <c r="BE122" s="7">
        <v>14.3</v>
      </c>
      <c r="BF122" s="7">
        <v>7</v>
      </c>
      <c r="BG122" s="7">
        <v>8.8000000000000007</v>
      </c>
      <c r="BH122" s="7">
        <v>8.6</v>
      </c>
      <c r="BI122" s="7">
        <v>9.7999999999999901</v>
      </c>
      <c r="BJ122" s="7">
        <v>7.6</v>
      </c>
      <c r="BK122" s="7">
        <v>8.6317000000000004</v>
      </c>
      <c r="BL122" s="7">
        <v>5.3601000000000001</v>
      </c>
      <c r="BM122" s="7">
        <v>2184.9902959999999</v>
      </c>
      <c r="BN122" s="7">
        <v>12.308179000000001</v>
      </c>
      <c r="BO122" s="7">
        <v>39.551253000000003</v>
      </c>
      <c r="BP122" s="7">
        <v>60.448746999999997</v>
      </c>
      <c r="BQ122" s="7">
        <v>7.4401400000000004</v>
      </c>
      <c r="BR122" s="7">
        <v>4.6034829999999998</v>
      </c>
      <c r="BS122" s="7">
        <v>-0.375304999999999</v>
      </c>
      <c r="BT122" s="7">
        <v>-0.25822800000000101</v>
      </c>
      <c r="BU122" s="7">
        <v>7.8128399999999996</v>
      </c>
      <c r="BV122" s="7">
        <v>32.9</v>
      </c>
      <c r="BW122" s="7">
        <v>16.600000000000001</v>
      </c>
      <c r="BX122" s="7">
        <v>38.6</v>
      </c>
    </row>
    <row r="123" spans="1:76" x14ac:dyDescent="0.3">
      <c r="A123" s="6">
        <v>40574</v>
      </c>
      <c r="B123" s="7">
        <v>13.3</v>
      </c>
      <c r="C123" s="9">
        <v>10.15</v>
      </c>
      <c r="D123" s="9">
        <v>15.75</v>
      </c>
      <c r="E123" s="9">
        <v>11.8</v>
      </c>
      <c r="F123" s="7">
        <v>8.7248999999999999</v>
      </c>
      <c r="G123" s="7">
        <v>1.6</v>
      </c>
      <c r="H123" s="7">
        <v>23</v>
      </c>
      <c r="I123" s="9">
        <v>22.863333333333333</v>
      </c>
      <c r="J123" s="9">
        <v>18.43333333333333</v>
      </c>
      <c r="K123" s="9">
        <v>23.5</v>
      </c>
      <c r="L123" s="9">
        <v>9.1</v>
      </c>
      <c r="M123" s="9">
        <v>16.850000000000001</v>
      </c>
      <c r="N123" s="9">
        <v>15.5</v>
      </c>
      <c r="O123" s="9">
        <v>16.799999999999997</v>
      </c>
      <c r="P123" s="9">
        <v>12.55</v>
      </c>
      <c r="Q123" s="9">
        <v>23.95</v>
      </c>
      <c r="R123" s="9">
        <v>25.6</v>
      </c>
      <c r="S123" s="9">
        <v>1.4</v>
      </c>
      <c r="T123" s="9">
        <v>41.45</v>
      </c>
      <c r="U123" s="9">
        <v>57.15</v>
      </c>
      <c r="V123" s="9">
        <v>37.700000000000003</v>
      </c>
      <c r="W123" s="9">
        <v>1</v>
      </c>
      <c r="X123" s="9">
        <v>22.25</v>
      </c>
      <c r="Y123" s="7">
        <v>23.4</v>
      </c>
      <c r="Z123" s="9">
        <v>30.4</v>
      </c>
      <c r="AA123" s="9">
        <v>35.900000000000006</v>
      </c>
      <c r="AB123" s="9">
        <v>35.549999999999997</v>
      </c>
      <c r="AC123" s="9">
        <v>42.75</v>
      </c>
      <c r="AD123" s="9">
        <v>41.300000000000004</v>
      </c>
      <c r="AE123" s="9">
        <v>102.345</v>
      </c>
      <c r="AF123" s="9">
        <v>21.25</v>
      </c>
      <c r="AG123" s="9">
        <v>34.299999999999997</v>
      </c>
      <c r="AH123" s="9">
        <v>32.799999999999997</v>
      </c>
      <c r="AI123" s="9">
        <v>9.1999999999999993</v>
      </c>
      <c r="AJ123" s="9">
        <v>10.6</v>
      </c>
      <c r="AK123" s="7">
        <v>19.899999999999999</v>
      </c>
      <c r="AL123" s="7">
        <v>15.46</v>
      </c>
      <c r="AM123" s="9">
        <v>11.633333333333333</v>
      </c>
      <c r="AN123" s="9">
        <v>10.123333333333333</v>
      </c>
      <c r="AO123" s="7">
        <v>13.83</v>
      </c>
      <c r="AP123" s="7">
        <v>16</v>
      </c>
      <c r="AQ123" s="7">
        <v>-58.58</v>
      </c>
      <c r="AR123" s="7">
        <v>44.19</v>
      </c>
      <c r="AS123" s="7">
        <v>29316.74</v>
      </c>
      <c r="AT123" s="7">
        <v>42.5</v>
      </c>
      <c r="AU123" s="7">
        <v>13.6</v>
      </c>
      <c r="AV123" s="7">
        <v>17.2</v>
      </c>
      <c r="AW123" s="7">
        <v>18.5</v>
      </c>
      <c r="AX123" s="7">
        <v>-25.18</v>
      </c>
      <c r="AY123" s="7">
        <v>4.9000000000000004</v>
      </c>
      <c r="AZ123" s="7">
        <v>6.6</v>
      </c>
      <c r="BA123" s="7">
        <v>9.6333333333333293</v>
      </c>
      <c r="BB123" s="7">
        <v>4.2333333333333298</v>
      </c>
      <c r="BC123" s="7">
        <v>11.3666666666666</v>
      </c>
      <c r="BD123" s="7">
        <v>12.5</v>
      </c>
      <c r="BE123" s="7">
        <v>13.633333333333301</v>
      </c>
      <c r="BF123" s="7">
        <v>7.7666666666666604</v>
      </c>
      <c r="BG123" s="7">
        <v>7.43333333333333</v>
      </c>
      <c r="BH123" s="7">
        <v>9.6333333333333293</v>
      </c>
      <c r="BI123" s="7">
        <v>9.36666666666666</v>
      </c>
      <c r="BJ123" s="7">
        <v>8.1</v>
      </c>
      <c r="BK123" s="7">
        <v>8.5783000000000005</v>
      </c>
      <c r="BL123" s="7">
        <v>5.2757666666666596</v>
      </c>
      <c r="BM123" s="7">
        <v>1829.128684</v>
      </c>
      <c r="BN123" s="7">
        <v>10.575549000000001</v>
      </c>
      <c r="BO123" s="7">
        <v>26.815604</v>
      </c>
      <c r="BP123" s="7">
        <v>73.184396000000007</v>
      </c>
      <c r="BQ123" s="7">
        <v>7.2983283333333304</v>
      </c>
      <c r="BR123" s="7">
        <v>3.4652163333333301</v>
      </c>
      <c r="BS123" s="7">
        <v>-0.488503666666667</v>
      </c>
      <c r="BT123" s="7">
        <v>-0.60201700000000002</v>
      </c>
      <c r="BU123" s="7">
        <v>6.6756913333333303</v>
      </c>
      <c r="BV123" s="7">
        <v>32.700000000000003</v>
      </c>
      <c r="BW123" s="7">
        <v>16.399999999999999</v>
      </c>
      <c r="BX123" s="7">
        <v>38.766666666666602</v>
      </c>
    </row>
    <row r="124" spans="1:76" x14ac:dyDescent="0.3">
      <c r="A124" s="6">
        <v>40602</v>
      </c>
      <c r="B124" s="7">
        <v>14.9</v>
      </c>
      <c r="C124" s="7">
        <v>10.5</v>
      </c>
      <c r="D124" s="7">
        <v>16.5</v>
      </c>
      <c r="E124" s="7">
        <v>12.2</v>
      </c>
      <c r="F124" s="7">
        <v>15.4</v>
      </c>
      <c r="G124" s="7">
        <v>7</v>
      </c>
      <c r="H124" s="7">
        <v>8.1999999999999993</v>
      </c>
      <c r="I124" s="7">
        <v>23.11</v>
      </c>
      <c r="J124" s="7">
        <v>22.04</v>
      </c>
      <c r="K124" s="7">
        <v>22.5</v>
      </c>
      <c r="L124" s="7">
        <v>4.5999999999999996</v>
      </c>
      <c r="M124" s="7">
        <v>14.5</v>
      </c>
      <c r="N124" s="7">
        <v>21.1</v>
      </c>
      <c r="O124" s="7">
        <v>18.399999999999999</v>
      </c>
      <c r="P124" s="7">
        <v>6.9</v>
      </c>
      <c r="Q124" s="7">
        <v>24.7</v>
      </c>
      <c r="R124" s="7">
        <v>25.6</v>
      </c>
      <c r="S124" s="7">
        <v>1.2</v>
      </c>
      <c r="T124" s="7">
        <v>41</v>
      </c>
      <c r="U124" s="7">
        <v>57.8</v>
      </c>
      <c r="V124" s="7">
        <v>26.8</v>
      </c>
      <c r="W124" s="7">
        <v>-23.6</v>
      </c>
      <c r="X124" s="7">
        <v>21.4</v>
      </c>
      <c r="Y124" s="7">
        <v>32.200000000000003</v>
      </c>
      <c r="Z124" s="7">
        <v>29.6</v>
      </c>
      <c r="AA124" s="7">
        <v>36.700000000000003</v>
      </c>
      <c r="AB124" s="7">
        <v>37.4</v>
      </c>
      <c r="AC124" s="7">
        <v>57.1</v>
      </c>
      <c r="AD124" s="7">
        <v>16.7</v>
      </c>
      <c r="AE124" s="7">
        <v>102.9</v>
      </c>
      <c r="AF124" s="7">
        <v>16.3</v>
      </c>
      <c r="AG124" s="7">
        <v>27.9</v>
      </c>
      <c r="AH124" s="7">
        <v>39</v>
      </c>
      <c r="AI124" s="7">
        <v>13.9</v>
      </c>
      <c r="AJ124" s="7">
        <v>13.2</v>
      </c>
      <c r="AK124" s="7">
        <v>11.6</v>
      </c>
      <c r="AL124" s="7">
        <v>9.83</v>
      </c>
      <c r="AM124" s="9">
        <v>11.966666666666665</v>
      </c>
      <c r="AN124" s="9">
        <v>10.406666666666666</v>
      </c>
      <c r="AO124" s="7">
        <v>4.58</v>
      </c>
      <c r="AP124" s="7">
        <v>4.2</v>
      </c>
      <c r="AQ124" s="7">
        <v>-207.31</v>
      </c>
      <c r="AR124" s="7">
        <v>28.51</v>
      </c>
      <c r="AS124" s="7">
        <v>29913.86</v>
      </c>
      <c r="AT124" s="7">
        <v>10.3</v>
      </c>
      <c r="AU124" s="7">
        <v>14.5</v>
      </c>
      <c r="AV124" s="7">
        <v>15.7</v>
      </c>
      <c r="AW124" s="7">
        <v>17.7</v>
      </c>
      <c r="AX124" s="7">
        <v>-23.5</v>
      </c>
      <c r="AY124" s="7">
        <v>4.944</v>
      </c>
      <c r="AZ124" s="7">
        <v>7.23</v>
      </c>
      <c r="BA124" s="7">
        <v>9.7666666666666604</v>
      </c>
      <c r="BB124" s="7">
        <v>3.7666666666666599</v>
      </c>
      <c r="BC124" s="7">
        <v>11.4333333333333</v>
      </c>
      <c r="BD124" s="7">
        <v>11.4</v>
      </c>
      <c r="BE124" s="7">
        <v>12.966666666666599</v>
      </c>
      <c r="BF124" s="7">
        <v>8.5333333333333297</v>
      </c>
      <c r="BG124" s="7">
        <v>6.0666666666666602</v>
      </c>
      <c r="BH124" s="7">
        <v>10.6666666666666</v>
      </c>
      <c r="BI124" s="7">
        <v>8.93333333333333</v>
      </c>
      <c r="BJ124" s="7">
        <v>8.6</v>
      </c>
      <c r="BK124" s="7">
        <v>8.5249000000000006</v>
      </c>
      <c r="BL124" s="7">
        <v>5.1914333333333298</v>
      </c>
      <c r="BM124" s="7">
        <v>1473.2670720000001</v>
      </c>
      <c r="BN124" s="7">
        <v>8.8429190000000002</v>
      </c>
      <c r="BO124" s="7">
        <v>14.079955</v>
      </c>
      <c r="BP124" s="7">
        <v>85.920045000000002</v>
      </c>
      <c r="BQ124" s="7">
        <v>7.1565166666666604</v>
      </c>
      <c r="BR124" s="7">
        <v>2.32694966666666</v>
      </c>
      <c r="BS124" s="7">
        <v>-0.60170233333333401</v>
      </c>
      <c r="BT124" s="7">
        <v>-0.94580600000000004</v>
      </c>
      <c r="BU124" s="7">
        <v>5.5385426666666602</v>
      </c>
      <c r="BV124" s="7">
        <v>32.5</v>
      </c>
      <c r="BW124" s="7">
        <v>16.2</v>
      </c>
      <c r="BX124" s="7">
        <v>38.933333333333302</v>
      </c>
    </row>
    <row r="125" spans="1:76" x14ac:dyDescent="0.3">
      <c r="A125" s="6">
        <v>40633</v>
      </c>
      <c r="B125" s="7">
        <v>14.8</v>
      </c>
      <c r="C125" s="7">
        <v>12.9</v>
      </c>
      <c r="D125" s="7">
        <v>16.5</v>
      </c>
      <c r="E125" s="7">
        <v>11.6</v>
      </c>
      <c r="F125" s="7">
        <v>14.8</v>
      </c>
      <c r="G125" s="7">
        <v>7.3</v>
      </c>
      <c r="H125" s="7">
        <v>1.5</v>
      </c>
      <c r="I125" s="7">
        <v>24.59</v>
      </c>
      <c r="J125" s="7">
        <v>23.15</v>
      </c>
      <c r="K125" s="7">
        <v>19.2</v>
      </c>
      <c r="L125" s="7">
        <v>-4.3</v>
      </c>
      <c r="M125" s="7">
        <v>7.7</v>
      </c>
      <c r="N125" s="7">
        <v>11.7</v>
      </c>
      <c r="O125" s="7">
        <v>14.6</v>
      </c>
      <c r="P125" s="7">
        <v>10.8</v>
      </c>
      <c r="Q125" s="7">
        <v>24.8</v>
      </c>
      <c r="R125" s="7">
        <v>25.6</v>
      </c>
      <c r="S125" s="7">
        <v>1.7</v>
      </c>
      <c r="T125" s="7">
        <v>43.1</v>
      </c>
      <c r="U125" s="7">
        <v>55.2</v>
      </c>
      <c r="V125" s="7">
        <v>34.6</v>
      </c>
      <c r="W125" s="7">
        <v>-12.7</v>
      </c>
      <c r="X125" s="7">
        <v>19.100000000000001</v>
      </c>
      <c r="Y125" s="7">
        <v>32.9</v>
      </c>
      <c r="Z125" s="7">
        <v>19.100000000000001</v>
      </c>
      <c r="AA125" s="7">
        <v>40.200000000000003</v>
      </c>
      <c r="AB125" s="7">
        <v>19.2</v>
      </c>
      <c r="AC125" s="7">
        <v>32.700000000000003</v>
      </c>
      <c r="AD125" s="7">
        <v>29.3</v>
      </c>
      <c r="AE125" s="7">
        <v>102.98</v>
      </c>
      <c r="AF125" s="7">
        <v>18.600000000000001</v>
      </c>
      <c r="AG125" s="7">
        <v>23.4</v>
      </c>
      <c r="AH125" s="7">
        <v>35.200000000000003</v>
      </c>
      <c r="AI125" s="7">
        <v>15.4</v>
      </c>
      <c r="AJ125" s="7">
        <v>14.3</v>
      </c>
      <c r="AK125" s="7">
        <v>17.399999999999999</v>
      </c>
      <c r="AL125" s="7">
        <v>14.72</v>
      </c>
      <c r="AM125" s="7">
        <v>12.3</v>
      </c>
      <c r="AN125" s="7">
        <v>10.69</v>
      </c>
      <c r="AO125" s="7">
        <v>5.38</v>
      </c>
      <c r="AP125" s="7">
        <v>18.7</v>
      </c>
      <c r="AQ125" s="7">
        <v>97.44</v>
      </c>
      <c r="AR125" s="7">
        <v>29.63</v>
      </c>
      <c r="AS125" s="7">
        <v>30446.74</v>
      </c>
      <c r="AT125" s="7">
        <v>14.8</v>
      </c>
      <c r="AU125" s="7">
        <v>15</v>
      </c>
      <c r="AV125" s="7">
        <v>16.600000000000001</v>
      </c>
      <c r="AW125" s="7">
        <v>17.899999999999999</v>
      </c>
      <c r="AX125" s="7">
        <v>33.03</v>
      </c>
      <c r="AY125" s="7">
        <v>5.383</v>
      </c>
      <c r="AZ125" s="7">
        <v>7.31</v>
      </c>
      <c r="BA125" s="7">
        <v>9.8999999999999897</v>
      </c>
      <c r="BB125" s="7">
        <v>3.2999999999999901</v>
      </c>
      <c r="BC125" s="7">
        <v>11.5</v>
      </c>
      <c r="BD125" s="7">
        <v>10.3</v>
      </c>
      <c r="BE125" s="7">
        <v>12.299999999999899</v>
      </c>
      <c r="BF125" s="7">
        <v>9.3000000000000007</v>
      </c>
      <c r="BG125" s="7">
        <v>4.6999999999999904</v>
      </c>
      <c r="BH125" s="7">
        <v>11.7</v>
      </c>
      <c r="BI125" s="7">
        <v>8.5</v>
      </c>
      <c r="BJ125" s="7">
        <v>9.1</v>
      </c>
      <c r="BK125" s="7">
        <v>8.4715000000000007</v>
      </c>
      <c r="BL125" s="7">
        <v>5.1071</v>
      </c>
      <c r="BM125" s="7">
        <v>1117.4054599999999</v>
      </c>
      <c r="BN125" s="7">
        <v>7.1102889999999999</v>
      </c>
      <c r="BO125" s="7">
        <v>1.344306</v>
      </c>
      <c r="BP125" s="7">
        <v>98.655693999999997</v>
      </c>
      <c r="BQ125" s="7">
        <v>7.0147049999999904</v>
      </c>
      <c r="BR125" s="7">
        <v>1.1886829999999899</v>
      </c>
      <c r="BS125" s="7">
        <v>-0.71490100000000101</v>
      </c>
      <c r="BT125" s="7">
        <v>-1.289595</v>
      </c>
      <c r="BU125" s="7">
        <v>4.40139399999999</v>
      </c>
      <c r="BV125" s="7">
        <v>32.299999999999997</v>
      </c>
      <c r="BW125" s="7">
        <v>16</v>
      </c>
      <c r="BX125" s="7">
        <v>39.1</v>
      </c>
    </row>
    <row r="126" spans="1:76" x14ac:dyDescent="0.3">
      <c r="A126" s="6">
        <v>40663</v>
      </c>
      <c r="B126" s="7">
        <v>13.4</v>
      </c>
      <c r="C126" s="7">
        <v>10.4</v>
      </c>
      <c r="D126" s="7">
        <v>15.4</v>
      </c>
      <c r="E126" s="7">
        <v>9.6999999999999993</v>
      </c>
      <c r="F126" s="7">
        <v>11.7</v>
      </c>
      <c r="G126" s="7">
        <v>5.4</v>
      </c>
      <c r="H126" s="7">
        <v>11.5</v>
      </c>
      <c r="I126" s="7">
        <v>24.03</v>
      </c>
      <c r="J126" s="7">
        <v>23.16</v>
      </c>
      <c r="K126" s="7">
        <v>20.6</v>
      </c>
      <c r="L126" s="7">
        <v>7.8</v>
      </c>
      <c r="M126" s="7">
        <v>10.9</v>
      </c>
      <c r="N126" s="7">
        <v>14.9</v>
      </c>
      <c r="O126" s="7">
        <v>11.5</v>
      </c>
      <c r="P126" s="7">
        <v>12.6</v>
      </c>
      <c r="Q126" s="7">
        <v>24.6</v>
      </c>
      <c r="R126" s="7">
        <v>26.5</v>
      </c>
      <c r="S126" s="7">
        <v>1.9</v>
      </c>
      <c r="T126" s="7">
        <v>43.3</v>
      </c>
      <c r="U126" s="7">
        <v>54.8</v>
      </c>
      <c r="V126" s="7">
        <v>28.6</v>
      </c>
      <c r="W126" s="7">
        <v>-1.1000000000000001</v>
      </c>
      <c r="X126" s="7">
        <v>19.100000000000001</v>
      </c>
      <c r="Y126" s="7">
        <v>15.21</v>
      </c>
      <c r="Z126" s="7">
        <v>21</v>
      </c>
      <c r="AA126" s="7">
        <v>34.700000000000003</v>
      </c>
      <c r="AB126" s="7">
        <v>18.399999999999999</v>
      </c>
      <c r="AC126" s="7">
        <v>30.4</v>
      </c>
      <c r="AD126" s="7">
        <v>30.4</v>
      </c>
      <c r="AE126" s="7">
        <v>103.19</v>
      </c>
      <c r="AF126" s="7">
        <v>17.399999999999999</v>
      </c>
      <c r="AG126" s="7">
        <v>24.4</v>
      </c>
      <c r="AH126" s="7">
        <v>33.200000000000003</v>
      </c>
      <c r="AI126" s="7">
        <v>14</v>
      </c>
      <c r="AJ126" s="7">
        <v>5.8</v>
      </c>
      <c r="AK126" s="7">
        <v>17.100000000000001</v>
      </c>
      <c r="AL126" s="7">
        <v>13.47</v>
      </c>
      <c r="AM126" s="9">
        <v>12.599999999999998</v>
      </c>
      <c r="AN126" s="9">
        <v>10.916666666666666</v>
      </c>
      <c r="AO126" s="7">
        <v>-0.2</v>
      </c>
      <c r="AP126" s="7">
        <v>13.2</v>
      </c>
      <c r="AQ126" s="7">
        <v>695.89</v>
      </c>
      <c r="AR126" s="7">
        <v>28.59</v>
      </c>
      <c r="AS126" s="7">
        <v>31458.43</v>
      </c>
      <c r="AT126" s="7">
        <v>14.7</v>
      </c>
      <c r="AU126" s="7">
        <v>12.9</v>
      </c>
      <c r="AV126" s="7">
        <v>15.3</v>
      </c>
      <c r="AW126" s="7">
        <v>17.5</v>
      </c>
      <c r="AX126" s="7">
        <v>-4.4400000000000004</v>
      </c>
      <c r="AY126" s="7">
        <v>5.3440000000000003</v>
      </c>
      <c r="AZ126" s="7">
        <v>6.82</v>
      </c>
      <c r="BA126" s="7">
        <v>10</v>
      </c>
      <c r="BB126" s="7">
        <v>3.1333333333333302</v>
      </c>
      <c r="BC126" s="7">
        <v>11.4333333333333</v>
      </c>
      <c r="BD126" s="7">
        <v>10.1</v>
      </c>
      <c r="BE126" s="7">
        <v>12.2666666666666</v>
      </c>
      <c r="BF126" s="7">
        <v>9.3000000000000007</v>
      </c>
      <c r="BG126" s="7">
        <v>4.7666666666666604</v>
      </c>
      <c r="BH126" s="7">
        <v>11.2666666666666</v>
      </c>
      <c r="BI126" s="7">
        <v>8.43333333333333</v>
      </c>
      <c r="BJ126" s="7">
        <v>9.5666666666666593</v>
      </c>
      <c r="BK126" s="7">
        <v>8.5988000000000007</v>
      </c>
      <c r="BL126" s="7">
        <v>5.0876999999999999</v>
      </c>
      <c r="BM126" s="7">
        <v>1271.3494926666599</v>
      </c>
      <c r="BN126" s="7">
        <v>7.6290199999999997</v>
      </c>
      <c r="BO126" s="7">
        <v>10.1260206666666</v>
      </c>
      <c r="BP126" s="7">
        <v>89.873979333333295</v>
      </c>
      <c r="BQ126" s="7">
        <v>6.7653970000000001</v>
      </c>
      <c r="BR126" s="7">
        <v>1.9415576666666601</v>
      </c>
      <c r="BS126" s="7">
        <v>-0.64706533333333305</v>
      </c>
      <c r="BT126" s="7">
        <v>-1.224701</v>
      </c>
      <c r="BU126" s="7">
        <v>4.8645823333333302</v>
      </c>
      <c r="BV126" s="7">
        <v>32.233333333333299</v>
      </c>
      <c r="BW126" s="7">
        <v>15.9333333333333</v>
      </c>
      <c r="BX126" s="7">
        <v>39.366666666666603</v>
      </c>
    </row>
    <row r="127" spans="1:76" x14ac:dyDescent="0.3">
      <c r="A127" s="6">
        <v>40694</v>
      </c>
      <c r="B127" s="7">
        <v>13.3</v>
      </c>
      <c r="C127" s="7">
        <v>8.9</v>
      </c>
      <c r="D127" s="7">
        <v>15.2</v>
      </c>
      <c r="E127" s="7">
        <v>9.5</v>
      </c>
      <c r="F127" s="7">
        <v>12.1</v>
      </c>
      <c r="G127" s="7">
        <v>5.5</v>
      </c>
      <c r="H127" s="7">
        <v>6.7</v>
      </c>
      <c r="I127" s="7">
        <v>22.32</v>
      </c>
      <c r="J127" s="7">
        <v>22.62</v>
      </c>
      <c r="K127" s="7">
        <v>21.3</v>
      </c>
      <c r="L127" s="7">
        <v>10.9</v>
      </c>
      <c r="M127" s="7">
        <v>10.9</v>
      </c>
      <c r="N127" s="7">
        <v>12.5</v>
      </c>
      <c r="O127" s="7">
        <v>11.4</v>
      </c>
      <c r="P127" s="7">
        <v>15.6</v>
      </c>
      <c r="Q127" s="7">
        <v>26.3</v>
      </c>
      <c r="R127" s="7">
        <v>25.9</v>
      </c>
      <c r="S127" s="7">
        <v>2.1</v>
      </c>
      <c r="T127" s="7">
        <v>43.8</v>
      </c>
      <c r="U127" s="7">
        <v>54.1</v>
      </c>
      <c r="V127" s="7">
        <v>36.700000000000003</v>
      </c>
      <c r="W127" s="7">
        <v>6.3</v>
      </c>
      <c r="X127" s="7">
        <v>16.5</v>
      </c>
      <c r="Y127" s="7">
        <v>13.43</v>
      </c>
      <c r="Z127" s="7">
        <v>26.5</v>
      </c>
      <c r="AA127" s="7">
        <v>36</v>
      </c>
      <c r="AB127" s="7">
        <v>21</v>
      </c>
      <c r="AC127" s="7">
        <v>28.6</v>
      </c>
      <c r="AD127" s="7">
        <v>21.8</v>
      </c>
      <c r="AE127" s="7">
        <v>103.2</v>
      </c>
      <c r="AF127" s="7">
        <v>18.5</v>
      </c>
      <c r="AG127" s="7">
        <v>23.8</v>
      </c>
      <c r="AH127" s="7">
        <v>32.4</v>
      </c>
      <c r="AI127" s="7">
        <v>12.9</v>
      </c>
      <c r="AJ127" s="7">
        <v>8.5</v>
      </c>
      <c r="AK127" s="7">
        <v>16.899999999999999</v>
      </c>
      <c r="AL127" s="7">
        <v>12.42</v>
      </c>
      <c r="AM127" s="9">
        <v>12.899999999999999</v>
      </c>
      <c r="AN127" s="9">
        <v>11.143333333333333</v>
      </c>
      <c r="AO127" s="7">
        <v>-3.86</v>
      </c>
      <c r="AP127" s="7">
        <v>13.6</v>
      </c>
      <c r="AQ127" s="7">
        <v>-33.520000000000003</v>
      </c>
      <c r="AR127" s="7">
        <v>27.46</v>
      </c>
      <c r="AS127" s="7">
        <v>31659.97</v>
      </c>
      <c r="AT127" s="7">
        <v>15.4</v>
      </c>
      <c r="AU127" s="7">
        <v>12.7</v>
      </c>
      <c r="AV127" s="7">
        <v>15.1</v>
      </c>
      <c r="AW127" s="7">
        <v>17.100000000000001</v>
      </c>
      <c r="AX127" s="7">
        <v>-13.73</v>
      </c>
      <c r="AY127" s="7">
        <v>5.5149999999999997</v>
      </c>
      <c r="AZ127" s="7">
        <v>6.79</v>
      </c>
      <c r="BA127" s="7">
        <v>10.1</v>
      </c>
      <c r="BB127" s="7">
        <v>2.9666666666666601</v>
      </c>
      <c r="BC127" s="7">
        <v>11.3666666666666</v>
      </c>
      <c r="BD127" s="7">
        <v>9.9</v>
      </c>
      <c r="BE127" s="7">
        <v>12.233333333333301</v>
      </c>
      <c r="BF127" s="7">
        <v>9.3000000000000007</v>
      </c>
      <c r="BG127" s="7">
        <v>4.8333333333333304</v>
      </c>
      <c r="BH127" s="7">
        <v>10.8333333333333</v>
      </c>
      <c r="BI127" s="7">
        <v>8.36666666666666</v>
      </c>
      <c r="BJ127" s="7">
        <v>10.033333333333299</v>
      </c>
      <c r="BK127" s="7">
        <v>8.7261000000000006</v>
      </c>
      <c r="BL127" s="7">
        <v>5.0682999999999998</v>
      </c>
      <c r="BM127" s="7">
        <v>1425.2935253333301</v>
      </c>
      <c r="BN127" s="7">
        <v>8.1477509999999995</v>
      </c>
      <c r="BO127" s="7">
        <v>18.907735333333299</v>
      </c>
      <c r="BP127" s="7">
        <v>81.092264666666594</v>
      </c>
      <c r="BQ127" s="7">
        <v>6.516089</v>
      </c>
      <c r="BR127" s="7">
        <v>2.6944323333333302</v>
      </c>
      <c r="BS127" s="7">
        <v>-0.57922966666666598</v>
      </c>
      <c r="BT127" s="7">
        <v>-1.159807</v>
      </c>
      <c r="BU127" s="7">
        <v>5.3277706666666598</v>
      </c>
      <c r="BV127" s="7">
        <v>32.1666666666666</v>
      </c>
      <c r="BW127" s="7">
        <v>15.8666666666666</v>
      </c>
      <c r="BX127" s="7">
        <v>39.633333333333297</v>
      </c>
    </row>
    <row r="128" spans="1:76" x14ac:dyDescent="0.3">
      <c r="A128" s="6">
        <v>40724</v>
      </c>
      <c r="B128" s="7">
        <v>15.1</v>
      </c>
      <c r="C128" s="7">
        <v>10.7</v>
      </c>
      <c r="D128" s="7">
        <v>17.2</v>
      </c>
      <c r="E128" s="7">
        <v>11.3</v>
      </c>
      <c r="F128" s="7">
        <v>16.2</v>
      </c>
      <c r="G128" s="7">
        <v>5.6</v>
      </c>
      <c r="H128" s="7">
        <v>8.5</v>
      </c>
      <c r="I128" s="7">
        <v>21.21</v>
      </c>
      <c r="J128" s="7">
        <v>21.74</v>
      </c>
      <c r="K128" s="7">
        <v>23.5</v>
      </c>
      <c r="L128" s="7">
        <v>13</v>
      </c>
      <c r="M128" s="7">
        <v>12.7</v>
      </c>
      <c r="N128" s="7">
        <v>13</v>
      </c>
      <c r="O128" s="7">
        <v>14.2</v>
      </c>
      <c r="P128" s="7">
        <v>20.6</v>
      </c>
      <c r="Q128" s="7">
        <v>27.1</v>
      </c>
      <c r="R128" s="7">
        <v>24.7</v>
      </c>
      <c r="S128" s="7">
        <v>2.2999999999999998</v>
      </c>
      <c r="T128" s="7">
        <v>43.8</v>
      </c>
      <c r="U128" s="7">
        <v>53.9</v>
      </c>
      <c r="V128" s="7">
        <v>36.1</v>
      </c>
      <c r="W128" s="7">
        <v>14.9</v>
      </c>
      <c r="X128" s="7">
        <v>19.600000000000001</v>
      </c>
      <c r="Y128" s="7">
        <v>2.83</v>
      </c>
      <c r="Z128" s="7">
        <v>26.2</v>
      </c>
      <c r="AA128" s="7">
        <v>38.6</v>
      </c>
      <c r="AB128" s="7">
        <v>15.5</v>
      </c>
      <c r="AC128" s="7">
        <v>18.399999999999999</v>
      </c>
      <c r="AD128" s="7">
        <v>18.8</v>
      </c>
      <c r="AE128" s="7">
        <v>101.75</v>
      </c>
      <c r="AF128" s="7">
        <v>21.6</v>
      </c>
      <c r="AG128" s="7">
        <v>23.6</v>
      </c>
      <c r="AH128" s="7">
        <v>31.6</v>
      </c>
      <c r="AI128" s="7">
        <v>12.8</v>
      </c>
      <c r="AJ128" s="7">
        <v>12.1</v>
      </c>
      <c r="AK128" s="7">
        <v>17.7</v>
      </c>
      <c r="AL128" s="7">
        <v>11.82</v>
      </c>
      <c r="AM128" s="7">
        <v>13.2</v>
      </c>
      <c r="AN128" s="7">
        <v>11.37</v>
      </c>
      <c r="AO128" s="7">
        <v>1.69</v>
      </c>
      <c r="AP128" s="7">
        <v>16.899999999999999</v>
      </c>
      <c r="AQ128" s="7">
        <v>9.94</v>
      </c>
      <c r="AR128" s="7">
        <v>25.78</v>
      </c>
      <c r="AS128" s="7">
        <v>31974.91</v>
      </c>
      <c r="AT128" s="7">
        <v>14.4</v>
      </c>
      <c r="AU128" s="7">
        <v>13.1</v>
      </c>
      <c r="AV128" s="7">
        <v>15.9</v>
      </c>
      <c r="AW128" s="7">
        <v>16.899999999999999</v>
      </c>
      <c r="AX128" s="7">
        <v>5.05</v>
      </c>
      <c r="AY128" s="7">
        <v>6.3550000000000004</v>
      </c>
      <c r="AZ128" s="7">
        <v>7.12</v>
      </c>
      <c r="BA128" s="7">
        <v>10.199999999999999</v>
      </c>
      <c r="BB128" s="7">
        <v>2.7999999999999901</v>
      </c>
      <c r="BC128" s="7">
        <v>11.3</v>
      </c>
      <c r="BD128" s="7">
        <v>9.6999999999999993</v>
      </c>
      <c r="BE128" s="7">
        <v>12.2</v>
      </c>
      <c r="BF128" s="7">
        <v>9.3000000000000007</v>
      </c>
      <c r="BG128" s="7">
        <v>4.9000000000000004</v>
      </c>
      <c r="BH128" s="7">
        <v>10.4</v>
      </c>
      <c r="BI128" s="7">
        <v>8.3000000000000007</v>
      </c>
      <c r="BJ128" s="7">
        <v>10.5</v>
      </c>
      <c r="BK128" s="7">
        <v>8.8534000000000006</v>
      </c>
      <c r="BL128" s="7">
        <v>5.0488999999999997</v>
      </c>
      <c r="BM128" s="7">
        <v>1579.237558</v>
      </c>
      <c r="BN128" s="7">
        <v>8.6664820000000002</v>
      </c>
      <c r="BO128" s="7">
        <v>27.689450000000001</v>
      </c>
      <c r="BP128" s="7">
        <v>72.310550000000006</v>
      </c>
      <c r="BQ128" s="7">
        <v>6.2667809999999999</v>
      </c>
      <c r="BR128" s="7">
        <v>3.4473069999999999</v>
      </c>
      <c r="BS128" s="7">
        <v>-0.51139399999999902</v>
      </c>
      <c r="BT128" s="7">
        <v>-1.094913</v>
      </c>
      <c r="BU128" s="7">
        <v>5.7909589999999902</v>
      </c>
      <c r="BV128" s="7">
        <v>32.1</v>
      </c>
      <c r="BW128" s="7">
        <v>15.8</v>
      </c>
      <c r="BX128" s="7">
        <v>39.9</v>
      </c>
    </row>
    <row r="129" spans="1:76" x14ac:dyDescent="0.3">
      <c r="A129" s="6">
        <v>40755</v>
      </c>
      <c r="B129" s="7">
        <v>14</v>
      </c>
      <c r="C129" s="7">
        <v>9.5</v>
      </c>
      <c r="D129" s="7">
        <v>15.8</v>
      </c>
      <c r="E129" s="7">
        <v>10.6</v>
      </c>
      <c r="F129" s="7">
        <v>13.2</v>
      </c>
      <c r="G129" s="7">
        <v>7.1</v>
      </c>
      <c r="H129" s="7">
        <v>11.9</v>
      </c>
      <c r="I129" s="7">
        <v>21.76</v>
      </c>
      <c r="J129" s="7">
        <v>22.51</v>
      </c>
      <c r="K129" s="7">
        <v>23.4</v>
      </c>
      <c r="L129" s="7">
        <v>14.1</v>
      </c>
      <c r="M129" s="7">
        <v>10.6</v>
      </c>
      <c r="N129" s="7">
        <v>15.1</v>
      </c>
      <c r="O129" s="7">
        <v>16.2</v>
      </c>
      <c r="P129" s="7">
        <v>22.8</v>
      </c>
      <c r="Q129" s="7">
        <v>26.7</v>
      </c>
      <c r="R129" s="7">
        <v>24.5</v>
      </c>
      <c r="S129" s="7">
        <v>2.2999999999999998</v>
      </c>
      <c r="T129" s="7">
        <v>43.8</v>
      </c>
      <c r="U129" s="7">
        <v>53.9</v>
      </c>
      <c r="V129" s="7">
        <v>40.1</v>
      </c>
      <c r="W129" s="7">
        <v>19.3</v>
      </c>
      <c r="X129" s="7">
        <v>19.399999999999999</v>
      </c>
      <c r="Y129" s="7">
        <v>19.829999999999998</v>
      </c>
      <c r="Z129" s="7">
        <v>30.9</v>
      </c>
      <c r="AA129" s="7">
        <v>37</v>
      </c>
      <c r="AB129" s="7">
        <v>17.600000000000001</v>
      </c>
      <c r="AC129" s="7">
        <v>15.4</v>
      </c>
      <c r="AD129" s="7">
        <v>19.600000000000001</v>
      </c>
      <c r="AE129" s="7">
        <v>101.5</v>
      </c>
      <c r="AF129" s="7">
        <v>23.1</v>
      </c>
      <c r="AG129" s="7">
        <v>24.9</v>
      </c>
      <c r="AH129" s="7">
        <v>30.8</v>
      </c>
      <c r="AI129" s="7">
        <v>13.4</v>
      </c>
      <c r="AJ129" s="7">
        <v>12.9</v>
      </c>
      <c r="AK129" s="7">
        <v>17.2</v>
      </c>
      <c r="AL129" s="7">
        <v>10.46</v>
      </c>
      <c r="AM129" s="9">
        <v>13.366666666666665</v>
      </c>
      <c r="AN129" s="9">
        <v>11.783333333333331</v>
      </c>
      <c r="AO129" s="7">
        <v>2.5099999999999998</v>
      </c>
      <c r="AP129" s="7">
        <v>11.9</v>
      </c>
      <c r="AQ129" s="7">
        <v>5.58</v>
      </c>
      <c r="AR129" s="7">
        <v>25.17</v>
      </c>
      <c r="AS129" s="7">
        <v>32452.83</v>
      </c>
      <c r="AT129" s="7">
        <v>14.3</v>
      </c>
      <c r="AU129" s="7">
        <v>11.6</v>
      </c>
      <c r="AV129" s="7">
        <v>14.7</v>
      </c>
      <c r="AW129" s="7">
        <v>16.600000000000001</v>
      </c>
      <c r="AX129" s="7">
        <v>-7.55</v>
      </c>
      <c r="AY129" s="7">
        <v>6.4509999999999996</v>
      </c>
      <c r="AZ129" s="7">
        <v>7.54</v>
      </c>
      <c r="BA129" s="7">
        <v>9.93333333333333</v>
      </c>
      <c r="BB129" s="7">
        <v>3.2666666666666599</v>
      </c>
      <c r="BC129" s="7">
        <v>11.2</v>
      </c>
      <c r="BD129" s="7">
        <v>9.6666666666666607</v>
      </c>
      <c r="BE129" s="7">
        <v>12.1666666666666</v>
      </c>
      <c r="BF129" s="7">
        <v>9.6333333333333293</v>
      </c>
      <c r="BG129" s="7">
        <v>5</v>
      </c>
      <c r="BH129" s="7">
        <v>8.6</v>
      </c>
      <c r="BI129" s="7">
        <v>8.36666666666666</v>
      </c>
      <c r="BJ129" s="7">
        <v>10.3333333333333</v>
      </c>
      <c r="BK129" s="7">
        <v>8.6949000000000005</v>
      </c>
      <c r="BL129" s="7">
        <v>4.7570666666666597</v>
      </c>
      <c r="BM129" s="7">
        <v>1428.52551233333</v>
      </c>
      <c r="BN129" s="7">
        <v>7.7022436666666598</v>
      </c>
      <c r="BO129" s="7">
        <v>31.0088676666666</v>
      </c>
      <c r="BP129" s="7">
        <v>68.991132333333297</v>
      </c>
      <c r="BQ129" s="7">
        <v>5.3778793333333299</v>
      </c>
      <c r="BR129" s="7">
        <v>3.7013356666666599</v>
      </c>
      <c r="BS129" s="7">
        <v>-0.61556966666666701</v>
      </c>
      <c r="BT129" s="7">
        <v>-1.28260633333333</v>
      </c>
      <c r="BU129" s="7">
        <v>5.2974836666666603</v>
      </c>
      <c r="BV129" s="7">
        <v>32.066666666666599</v>
      </c>
      <c r="BW129" s="7">
        <v>15.6666666666666</v>
      </c>
      <c r="BX129" s="7">
        <v>39.566666666666599</v>
      </c>
    </row>
    <row r="130" spans="1:76" x14ac:dyDescent="0.3">
      <c r="A130" s="6">
        <v>40786</v>
      </c>
      <c r="B130" s="7">
        <v>13.5</v>
      </c>
      <c r="C130" s="7">
        <v>9.4</v>
      </c>
      <c r="D130" s="7">
        <v>15.5</v>
      </c>
      <c r="E130" s="7">
        <v>10</v>
      </c>
      <c r="F130" s="7">
        <v>10</v>
      </c>
      <c r="G130" s="7">
        <v>6.9</v>
      </c>
      <c r="H130" s="7">
        <v>8.4</v>
      </c>
      <c r="I130" s="7">
        <v>21.19</v>
      </c>
      <c r="J130" s="7">
        <v>23.38</v>
      </c>
      <c r="K130" s="7">
        <v>23.3</v>
      </c>
      <c r="L130" s="7">
        <v>13.1</v>
      </c>
      <c r="M130" s="7">
        <v>9</v>
      </c>
      <c r="N130" s="7">
        <v>14.1</v>
      </c>
      <c r="O130" s="7">
        <v>17.3</v>
      </c>
      <c r="P130" s="7">
        <v>23</v>
      </c>
      <c r="Q130" s="7">
        <v>27</v>
      </c>
      <c r="R130" s="7">
        <v>23.6</v>
      </c>
      <c r="S130" s="7">
        <v>2.2999999999999998</v>
      </c>
      <c r="T130" s="7">
        <v>43.8</v>
      </c>
      <c r="U130" s="7">
        <v>53.9</v>
      </c>
      <c r="V130" s="7">
        <v>43.2</v>
      </c>
      <c r="W130" s="7">
        <v>23.1</v>
      </c>
      <c r="X130" s="7">
        <v>20.5</v>
      </c>
      <c r="Y130" s="7">
        <v>11.11</v>
      </c>
      <c r="Z130" s="7">
        <v>33</v>
      </c>
      <c r="AA130" s="7">
        <v>37</v>
      </c>
      <c r="AB130" s="7">
        <v>14.6</v>
      </c>
      <c r="AC130" s="7">
        <v>9.6999999999999993</v>
      </c>
      <c r="AD130" s="7">
        <v>20.2</v>
      </c>
      <c r="AE130" s="7">
        <v>101.12</v>
      </c>
      <c r="AF130" s="7">
        <v>23.4</v>
      </c>
      <c r="AG130" s="7">
        <v>25.8</v>
      </c>
      <c r="AH130" s="7">
        <v>30.5</v>
      </c>
      <c r="AI130" s="7">
        <v>14.7</v>
      </c>
      <c r="AJ130" s="7">
        <v>13.1</v>
      </c>
      <c r="AK130" s="7">
        <v>17</v>
      </c>
      <c r="AL130" s="7">
        <v>10.38</v>
      </c>
      <c r="AM130" s="9">
        <v>13.533333333333331</v>
      </c>
      <c r="AN130" s="9">
        <v>12.196666666666665</v>
      </c>
      <c r="AO130" s="7">
        <v>4.45</v>
      </c>
      <c r="AP130" s="7">
        <v>12.4</v>
      </c>
      <c r="AQ130" s="7">
        <v>-9.6199999999999992</v>
      </c>
      <c r="AR130" s="7">
        <v>25.43</v>
      </c>
      <c r="AS130" s="7">
        <v>32624.99</v>
      </c>
      <c r="AT130" s="7">
        <v>14.7</v>
      </c>
      <c r="AU130" s="7">
        <v>11.2</v>
      </c>
      <c r="AV130" s="7">
        <v>13.5</v>
      </c>
      <c r="AW130" s="7">
        <v>16.399999999999999</v>
      </c>
      <c r="AX130" s="7">
        <v>0.61</v>
      </c>
      <c r="AY130" s="7">
        <v>6.1509999999999998</v>
      </c>
      <c r="AZ130" s="7">
        <v>7.25</v>
      </c>
      <c r="BA130" s="7">
        <v>9.6666666666666607</v>
      </c>
      <c r="BB130" s="7">
        <v>3.7333333333333298</v>
      </c>
      <c r="BC130" s="7">
        <v>11.1</v>
      </c>
      <c r="BD130" s="7">
        <v>9.6333333333333293</v>
      </c>
      <c r="BE130" s="7">
        <v>12.133333333333301</v>
      </c>
      <c r="BF130" s="7">
        <v>9.9666666666666597</v>
      </c>
      <c r="BG130" s="7">
        <v>5.0999999999999996</v>
      </c>
      <c r="BH130" s="7">
        <v>6.8</v>
      </c>
      <c r="BI130" s="7">
        <v>8.43333333333333</v>
      </c>
      <c r="BJ130" s="7">
        <v>10.1666666666666</v>
      </c>
      <c r="BK130" s="7">
        <v>8.5364000000000004</v>
      </c>
      <c r="BL130" s="7">
        <v>4.4652333333333303</v>
      </c>
      <c r="BM130" s="7">
        <v>1277.8134666666599</v>
      </c>
      <c r="BN130" s="7">
        <v>6.7380053333333301</v>
      </c>
      <c r="BO130" s="7">
        <v>34.328285333333298</v>
      </c>
      <c r="BP130" s="7">
        <v>65.671714666666603</v>
      </c>
      <c r="BQ130" s="7">
        <v>4.4889776666666599</v>
      </c>
      <c r="BR130" s="7">
        <v>3.9553643333333302</v>
      </c>
      <c r="BS130" s="7">
        <v>-0.71974533333333401</v>
      </c>
      <c r="BT130" s="7">
        <v>-1.4702996666666599</v>
      </c>
      <c r="BU130" s="7">
        <v>4.8040083333333303</v>
      </c>
      <c r="BV130" s="7">
        <v>32.033333333333303</v>
      </c>
      <c r="BW130" s="7">
        <v>15.533333333333299</v>
      </c>
      <c r="BX130" s="7">
        <v>39.233333333333299</v>
      </c>
    </row>
    <row r="131" spans="1:76" x14ac:dyDescent="0.3">
      <c r="A131" s="6">
        <v>40816</v>
      </c>
      <c r="B131" s="7">
        <v>13.8</v>
      </c>
      <c r="C131" s="7">
        <v>9.9</v>
      </c>
      <c r="D131" s="7">
        <v>16</v>
      </c>
      <c r="E131" s="7">
        <v>10.1</v>
      </c>
      <c r="F131" s="7">
        <v>11.5</v>
      </c>
      <c r="G131" s="7">
        <v>8.1999999999999993</v>
      </c>
      <c r="H131" s="7">
        <v>6.5</v>
      </c>
      <c r="I131" s="7">
        <v>21.91</v>
      </c>
      <c r="J131" s="7">
        <v>24.15</v>
      </c>
      <c r="K131" s="7">
        <v>23.2</v>
      </c>
      <c r="L131" s="7">
        <v>12.8</v>
      </c>
      <c r="M131" s="7">
        <v>7.8</v>
      </c>
      <c r="N131" s="7">
        <v>13.8</v>
      </c>
      <c r="O131" s="7">
        <v>17.8</v>
      </c>
      <c r="P131" s="7">
        <v>25.5</v>
      </c>
      <c r="Q131" s="7">
        <v>26.9</v>
      </c>
      <c r="R131" s="7">
        <v>23.4</v>
      </c>
      <c r="S131" s="7">
        <v>2.2999999999999998</v>
      </c>
      <c r="T131" s="7">
        <v>43.7</v>
      </c>
      <c r="U131" s="7">
        <v>53.9</v>
      </c>
      <c r="V131" s="7">
        <v>45.5</v>
      </c>
      <c r="W131" s="7">
        <v>23.4</v>
      </c>
      <c r="X131" s="7">
        <v>19.8</v>
      </c>
      <c r="Y131" s="7">
        <v>7.88</v>
      </c>
      <c r="Z131" s="7">
        <v>34</v>
      </c>
      <c r="AA131" s="7">
        <v>36.1</v>
      </c>
      <c r="AB131" s="7">
        <v>12.5</v>
      </c>
      <c r="AC131" s="7">
        <v>7.2</v>
      </c>
      <c r="AD131" s="7">
        <v>18.7</v>
      </c>
      <c r="AE131" s="7">
        <v>100.41</v>
      </c>
      <c r="AF131" s="7">
        <v>22.7</v>
      </c>
      <c r="AG131" s="7">
        <v>23.7</v>
      </c>
      <c r="AH131" s="7">
        <v>29.7</v>
      </c>
      <c r="AI131" s="7">
        <v>17.8</v>
      </c>
      <c r="AJ131" s="7">
        <v>12.1</v>
      </c>
      <c r="AK131" s="7">
        <v>17.7</v>
      </c>
      <c r="AL131" s="7">
        <v>11.04</v>
      </c>
      <c r="AM131" s="7">
        <v>13.7</v>
      </c>
      <c r="AN131" s="7">
        <v>12.61</v>
      </c>
      <c r="AO131" s="7">
        <v>5.74</v>
      </c>
      <c r="AP131" s="7">
        <v>18.7</v>
      </c>
      <c r="AQ131" s="7">
        <v>-11.94</v>
      </c>
      <c r="AR131" s="7">
        <v>24.58</v>
      </c>
      <c r="AS131" s="7">
        <v>32016.83</v>
      </c>
      <c r="AT131" s="7">
        <v>12.7</v>
      </c>
      <c r="AU131" s="7">
        <v>8.9</v>
      </c>
      <c r="AV131" s="7">
        <v>13</v>
      </c>
      <c r="AW131" s="7">
        <v>15.9</v>
      </c>
      <c r="AX131" s="7">
        <v>-21.07</v>
      </c>
      <c r="AY131" s="7">
        <v>6.0670000000000002</v>
      </c>
      <c r="AZ131" s="7">
        <v>6.52</v>
      </c>
      <c r="BA131" s="7">
        <v>9.4</v>
      </c>
      <c r="BB131" s="7">
        <v>4.2</v>
      </c>
      <c r="BC131" s="7">
        <v>11</v>
      </c>
      <c r="BD131" s="7">
        <v>9.6</v>
      </c>
      <c r="BE131" s="7">
        <v>12.1</v>
      </c>
      <c r="BF131" s="7">
        <v>10.299999999999899</v>
      </c>
      <c r="BG131" s="7">
        <v>5.2</v>
      </c>
      <c r="BH131" s="7">
        <v>5</v>
      </c>
      <c r="BI131" s="7">
        <v>8.5</v>
      </c>
      <c r="BJ131" s="7">
        <v>9.9999999999999893</v>
      </c>
      <c r="BK131" s="7">
        <v>8.3779000000000003</v>
      </c>
      <c r="BL131" s="7">
        <v>4.1734</v>
      </c>
      <c r="BM131" s="7">
        <v>1127.1014210000001</v>
      </c>
      <c r="BN131" s="7">
        <v>5.7737670000000003</v>
      </c>
      <c r="BO131" s="7">
        <v>37.647703</v>
      </c>
      <c r="BP131" s="7">
        <v>62.352297</v>
      </c>
      <c r="BQ131" s="7">
        <v>3.6000759999999898</v>
      </c>
      <c r="BR131" s="7">
        <v>4.2093930000000004</v>
      </c>
      <c r="BS131" s="7">
        <v>-0.82392100000000101</v>
      </c>
      <c r="BT131" s="7">
        <v>-1.6579929999999901</v>
      </c>
      <c r="BU131" s="7">
        <v>4.3105330000000004</v>
      </c>
      <c r="BV131" s="7">
        <v>32</v>
      </c>
      <c r="BW131" s="7">
        <v>15.4</v>
      </c>
      <c r="BX131" s="7">
        <v>38.9</v>
      </c>
    </row>
    <row r="132" spans="1:76" x14ac:dyDescent="0.3">
      <c r="A132" s="6">
        <v>40847</v>
      </c>
      <c r="B132" s="7">
        <v>13.2</v>
      </c>
      <c r="C132" s="7">
        <v>8.9</v>
      </c>
      <c r="D132" s="7">
        <v>15.1</v>
      </c>
      <c r="E132" s="7">
        <v>9.6</v>
      </c>
      <c r="F132" s="7">
        <v>9.3000000000000007</v>
      </c>
      <c r="G132" s="7">
        <v>7.4</v>
      </c>
      <c r="H132" s="7">
        <v>3.1</v>
      </c>
      <c r="I132" s="7">
        <v>20.72</v>
      </c>
      <c r="J132" s="7">
        <v>24.17</v>
      </c>
      <c r="K132" s="7">
        <v>22.9</v>
      </c>
      <c r="L132" s="7">
        <v>13.1</v>
      </c>
      <c r="M132" s="7">
        <v>6.7</v>
      </c>
      <c r="N132" s="7">
        <v>12.7</v>
      </c>
      <c r="O132" s="7">
        <v>16.7</v>
      </c>
      <c r="P132" s="7">
        <v>28.2</v>
      </c>
      <c r="Q132" s="7">
        <v>26.9</v>
      </c>
      <c r="R132" s="7">
        <v>23.3</v>
      </c>
      <c r="S132" s="7">
        <v>2.2999999999999998</v>
      </c>
      <c r="T132" s="7">
        <v>43.8</v>
      </c>
      <c r="U132" s="7">
        <v>53.9</v>
      </c>
      <c r="V132" s="7">
        <v>39.1</v>
      </c>
      <c r="W132" s="7">
        <v>24.1</v>
      </c>
      <c r="X132" s="7">
        <v>19.8</v>
      </c>
      <c r="Y132" s="7">
        <v>8.75</v>
      </c>
      <c r="Z132" s="7">
        <v>40.200000000000003</v>
      </c>
      <c r="AA132" s="7">
        <v>35.5</v>
      </c>
      <c r="AB132" s="7">
        <v>10.199999999999999</v>
      </c>
      <c r="AC132" s="7">
        <v>3</v>
      </c>
      <c r="AD132" s="7">
        <v>17.7</v>
      </c>
      <c r="AE132" s="7">
        <v>100.27</v>
      </c>
      <c r="AF132" s="7">
        <v>20.2</v>
      </c>
      <c r="AG132" s="7">
        <v>21.7</v>
      </c>
      <c r="AH132" s="7">
        <v>28.4</v>
      </c>
      <c r="AI132" s="7">
        <v>18.5</v>
      </c>
      <c r="AJ132" s="7">
        <v>9</v>
      </c>
      <c r="AK132" s="7">
        <v>17.2</v>
      </c>
      <c r="AL132" s="7">
        <v>11.3</v>
      </c>
      <c r="AM132" s="9">
        <v>13.833333333333332</v>
      </c>
      <c r="AN132" s="9">
        <v>12.586666666666666</v>
      </c>
      <c r="AO132" s="7">
        <v>-0.9</v>
      </c>
      <c r="AP132" s="7">
        <v>12.6</v>
      </c>
      <c r="AQ132" s="7">
        <v>-36.08</v>
      </c>
      <c r="AR132" s="7">
        <v>24.26</v>
      </c>
      <c r="AS132" s="7">
        <v>32737.96</v>
      </c>
      <c r="AT132" s="7">
        <v>11.9</v>
      </c>
      <c r="AU132" s="7">
        <v>8.4</v>
      </c>
      <c r="AV132" s="7">
        <v>12.9</v>
      </c>
      <c r="AW132" s="7">
        <v>15.8</v>
      </c>
      <c r="AX132" s="7">
        <v>-0.15</v>
      </c>
      <c r="AY132" s="7">
        <v>5.4950000000000001</v>
      </c>
      <c r="AZ132" s="7">
        <v>5</v>
      </c>
      <c r="BA132" s="7">
        <v>9.1</v>
      </c>
      <c r="BB132" s="7">
        <v>4.6333333333333302</v>
      </c>
      <c r="BC132" s="7">
        <v>10.7</v>
      </c>
      <c r="BD132" s="7">
        <v>9.5666666666666593</v>
      </c>
      <c r="BE132" s="7">
        <v>12.466666666666599</v>
      </c>
      <c r="BF132" s="7">
        <v>10.066666666666601</v>
      </c>
      <c r="BG132" s="7">
        <v>5.3</v>
      </c>
      <c r="BH132" s="7">
        <v>4.5999999999999996</v>
      </c>
      <c r="BI132" s="7">
        <v>6.8333333333333304</v>
      </c>
      <c r="BJ132" s="7">
        <v>9.7333333333333307</v>
      </c>
      <c r="BK132" s="7">
        <v>7.5167999999999999</v>
      </c>
      <c r="BL132" s="7">
        <v>4.0011333333333301</v>
      </c>
      <c r="BM132" s="7">
        <v>815.37679900000001</v>
      </c>
      <c r="BN132" s="7">
        <v>4.1454253333333302</v>
      </c>
      <c r="BO132" s="7">
        <v>109.216366666666</v>
      </c>
      <c r="BP132" s="7">
        <v>-9.2163666666666693</v>
      </c>
      <c r="BQ132" s="7">
        <v>1.9487066666666599</v>
      </c>
      <c r="BR132" s="7">
        <v>3.8100286666666601</v>
      </c>
      <c r="BS132" s="7">
        <v>-0.70609599999999995</v>
      </c>
      <c r="BT132" s="7">
        <v>-1.3011060000000001</v>
      </c>
      <c r="BU132" s="7">
        <v>4.5547216666666603</v>
      </c>
      <c r="BV132" s="7">
        <v>31.8666666666666</v>
      </c>
      <c r="BW132" s="7">
        <v>15.233333333333301</v>
      </c>
      <c r="BX132" s="7">
        <v>40.466666666666598</v>
      </c>
    </row>
    <row r="133" spans="1:76" x14ac:dyDescent="0.3">
      <c r="A133" s="6">
        <v>40877</v>
      </c>
      <c r="B133" s="7">
        <v>12.4</v>
      </c>
      <c r="C133" s="7">
        <v>7.8</v>
      </c>
      <c r="D133" s="7">
        <v>14.4</v>
      </c>
      <c r="E133" s="7">
        <v>8.4</v>
      </c>
      <c r="F133" s="7">
        <v>8.5</v>
      </c>
      <c r="G133" s="7">
        <v>4.5999999999999996</v>
      </c>
      <c r="H133" s="7">
        <v>5.7</v>
      </c>
      <c r="I133" s="7">
        <v>19.66</v>
      </c>
      <c r="J133" s="7">
        <v>22.79</v>
      </c>
      <c r="K133" s="7">
        <v>22.7</v>
      </c>
      <c r="L133" s="7">
        <v>12.4</v>
      </c>
      <c r="M133" s="7">
        <v>5.9</v>
      </c>
      <c r="N133" s="7">
        <v>10.199999999999999</v>
      </c>
      <c r="O133" s="7">
        <v>15.5</v>
      </c>
      <c r="P133" s="7">
        <v>28.8</v>
      </c>
      <c r="Q133" s="7">
        <v>27</v>
      </c>
      <c r="R133" s="7">
        <v>22.4</v>
      </c>
      <c r="S133" s="7">
        <v>2.2999999999999998</v>
      </c>
      <c r="T133" s="7">
        <v>43.8</v>
      </c>
      <c r="U133" s="7">
        <v>53.9</v>
      </c>
      <c r="V133" s="7">
        <v>38.799999999999997</v>
      </c>
      <c r="W133" s="7">
        <v>24</v>
      </c>
      <c r="X133" s="7">
        <v>19.5</v>
      </c>
      <c r="Y133" s="7">
        <v>-9.76</v>
      </c>
      <c r="Z133" s="7">
        <v>41</v>
      </c>
      <c r="AA133" s="7">
        <v>35</v>
      </c>
      <c r="AB133" s="7">
        <v>9.3000000000000007</v>
      </c>
      <c r="AC133" s="7">
        <v>3</v>
      </c>
      <c r="AD133" s="7">
        <v>17.3</v>
      </c>
      <c r="AE133" s="7">
        <v>99.87</v>
      </c>
      <c r="AF133" s="7">
        <v>19</v>
      </c>
      <c r="AG133" s="7">
        <v>20.5</v>
      </c>
      <c r="AH133" s="7">
        <v>27.9</v>
      </c>
      <c r="AI133" s="7">
        <v>22.3</v>
      </c>
      <c r="AJ133" s="7">
        <v>7.5</v>
      </c>
      <c r="AK133" s="7">
        <v>17.3</v>
      </c>
      <c r="AL133" s="7">
        <v>12.79</v>
      </c>
      <c r="AM133" s="9">
        <v>13.966666666666665</v>
      </c>
      <c r="AN133" s="9">
        <v>12.563333333333333</v>
      </c>
      <c r="AO133" s="7">
        <v>-2.42</v>
      </c>
      <c r="AP133" s="7">
        <v>11.4</v>
      </c>
      <c r="AQ133" s="7">
        <v>-34.22</v>
      </c>
      <c r="AR133" s="7">
        <v>23.55</v>
      </c>
      <c r="AS133" s="7">
        <v>32209.07</v>
      </c>
      <c r="AT133" s="7">
        <v>12</v>
      </c>
      <c r="AU133" s="7">
        <v>7.8</v>
      </c>
      <c r="AV133" s="7">
        <v>12.7</v>
      </c>
      <c r="AW133" s="7">
        <v>15.6</v>
      </c>
      <c r="AX133" s="7">
        <v>-0.32</v>
      </c>
      <c r="AY133" s="7">
        <v>4.2249999999999996</v>
      </c>
      <c r="AZ133" s="7">
        <v>2.72</v>
      </c>
      <c r="BA133" s="7">
        <v>8.8000000000000007</v>
      </c>
      <c r="BB133" s="7">
        <v>5.0666666666666602</v>
      </c>
      <c r="BC133" s="7">
        <v>10.4</v>
      </c>
      <c r="BD133" s="7">
        <v>9.5333333333333297</v>
      </c>
      <c r="BE133" s="7">
        <v>12.8333333333333</v>
      </c>
      <c r="BF133" s="7">
        <v>9.8333333333333304</v>
      </c>
      <c r="BG133" s="7">
        <v>5.4</v>
      </c>
      <c r="BH133" s="7">
        <v>4.2</v>
      </c>
      <c r="BI133" s="7">
        <v>5.1666666666666599</v>
      </c>
      <c r="BJ133" s="7">
        <v>9.4666666666666597</v>
      </c>
      <c r="BK133" s="7">
        <v>6.6557000000000004</v>
      </c>
      <c r="BL133" s="7">
        <v>3.8288666666666602</v>
      </c>
      <c r="BM133" s="7">
        <v>503.65217699999999</v>
      </c>
      <c r="BN133" s="7">
        <v>2.5170836666666601</v>
      </c>
      <c r="BO133" s="7">
        <v>180.785030333333</v>
      </c>
      <c r="BP133" s="7">
        <v>-80.785030333333296</v>
      </c>
      <c r="BQ133" s="7">
        <v>0.29733733333333401</v>
      </c>
      <c r="BR133" s="7">
        <v>3.41066433333333</v>
      </c>
      <c r="BS133" s="7">
        <v>-0.58827099999999999</v>
      </c>
      <c r="BT133" s="7">
        <v>-0.94421900000000003</v>
      </c>
      <c r="BU133" s="7">
        <v>4.7989103333333301</v>
      </c>
      <c r="BV133" s="7">
        <v>31.733333333333299</v>
      </c>
      <c r="BW133" s="7">
        <v>15.066666666666601</v>
      </c>
      <c r="BX133" s="7">
        <v>42.033333333333303</v>
      </c>
    </row>
    <row r="134" spans="1:76" x14ac:dyDescent="0.3">
      <c r="A134" s="6">
        <v>40908</v>
      </c>
      <c r="B134" s="7">
        <v>12.8</v>
      </c>
      <c r="C134" s="7">
        <v>9.1999999999999993</v>
      </c>
      <c r="D134" s="7">
        <v>14.7</v>
      </c>
      <c r="E134" s="7">
        <v>8.6999999999999993</v>
      </c>
      <c r="F134" s="7">
        <v>9.6999999999999993</v>
      </c>
      <c r="G134" s="7">
        <v>7.7</v>
      </c>
      <c r="H134" s="7">
        <v>10.6</v>
      </c>
      <c r="I134" s="7">
        <v>19.55</v>
      </c>
      <c r="J134" s="7">
        <v>20.78</v>
      </c>
      <c r="K134" s="7">
        <v>20.3</v>
      </c>
      <c r="L134" s="7">
        <v>10.8</v>
      </c>
      <c r="M134" s="7">
        <v>3.5</v>
      </c>
      <c r="N134" s="7">
        <v>8.1999999999999993</v>
      </c>
      <c r="O134" s="7">
        <v>9</v>
      </c>
      <c r="P134" s="7">
        <v>25</v>
      </c>
      <c r="Q134" s="7">
        <v>27.3</v>
      </c>
      <c r="R134" s="7">
        <v>21.1</v>
      </c>
      <c r="S134" s="7">
        <v>2.2000000000000002</v>
      </c>
      <c r="T134" s="7">
        <v>43.7</v>
      </c>
      <c r="U134" s="7">
        <v>53.9</v>
      </c>
      <c r="V134" s="7">
        <v>42.9</v>
      </c>
      <c r="W134" s="7">
        <v>22.5</v>
      </c>
      <c r="X134" s="7">
        <v>18.7</v>
      </c>
      <c r="Y134" s="7">
        <v>-12.73</v>
      </c>
      <c r="Z134" s="7">
        <v>40.700000000000003</v>
      </c>
      <c r="AA134" s="7">
        <v>30.5</v>
      </c>
      <c r="AB134" s="7">
        <v>10.9</v>
      </c>
      <c r="AC134" s="7">
        <v>2.6</v>
      </c>
      <c r="AD134" s="7">
        <v>14.1</v>
      </c>
      <c r="AE134" s="7">
        <v>98.89</v>
      </c>
      <c r="AF134" s="7">
        <v>14.1</v>
      </c>
      <c r="AG134" s="7">
        <v>16.2</v>
      </c>
      <c r="AH134" s="7">
        <v>25.3</v>
      </c>
      <c r="AI134" s="7">
        <v>13.3</v>
      </c>
      <c r="AJ134" s="7">
        <v>3.9</v>
      </c>
      <c r="AK134" s="7">
        <v>18.100000000000001</v>
      </c>
      <c r="AL134" s="7">
        <v>13.78</v>
      </c>
      <c r="AM134" s="7">
        <v>14.1</v>
      </c>
      <c r="AN134" s="7">
        <v>12.54</v>
      </c>
      <c r="AO134" s="7">
        <v>1.38</v>
      </c>
      <c r="AP134" s="7">
        <v>10.199999999999999</v>
      </c>
      <c r="AQ134" s="7">
        <v>30.55</v>
      </c>
      <c r="AR134" s="7">
        <v>22.46</v>
      </c>
      <c r="AS134" s="7">
        <v>31811.48</v>
      </c>
      <c r="AT134" s="7">
        <v>13.8</v>
      </c>
      <c r="AU134" s="7">
        <v>7.9</v>
      </c>
      <c r="AV134" s="7">
        <v>13.6</v>
      </c>
      <c r="AW134" s="7">
        <v>15.8</v>
      </c>
      <c r="AX134" s="7">
        <v>33.24</v>
      </c>
      <c r="AY134" s="7">
        <v>4.07</v>
      </c>
      <c r="AZ134" s="7">
        <v>1.69</v>
      </c>
      <c r="BA134" s="7">
        <v>8.5</v>
      </c>
      <c r="BB134" s="7">
        <v>5.4999999999999902</v>
      </c>
      <c r="BC134" s="7">
        <v>10.1</v>
      </c>
      <c r="BD134" s="7">
        <v>9.5</v>
      </c>
      <c r="BE134" s="7">
        <v>13.2</v>
      </c>
      <c r="BF134" s="7">
        <v>9.6</v>
      </c>
      <c r="BG134" s="7">
        <v>5.5</v>
      </c>
      <c r="BH134" s="7">
        <v>3.8</v>
      </c>
      <c r="BI134" s="7">
        <v>3.4999999999999898</v>
      </c>
      <c r="BJ134" s="7">
        <v>9.1999999999999993</v>
      </c>
      <c r="BK134" s="7">
        <v>5.7946</v>
      </c>
      <c r="BL134" s="7">
        <v>3.6565999999999899</v>
      </c>
      <c r="BM134" s="7">
        <v>191.92755500000001</v>
      </c>
      <c r="BN134" s="7">
        <v>0.88874199999999903</v>
      </c>
      <c r="BO134" s="7">
        <v>252.35369399999999</v>
      </c>
      <c r="BP134" s="7">
        <v>-152.35369399999999</v>
      </c>
      <c r="BQ134" s="7">
        <v>-1.3540319999999899</v>
      </c>
      <c r="BR134" s="7">
        <v>3.0112999999999999</v>
      </c>
      <c r="BS134" s="7">
        <v>-0.47044599999999998</v>
      </c>
      <c r="BT134" s="7">
        <v>-0.58733199999999997</v>
      </c>
      <c r="BU134" s="7">
        <v>5.0430989999999998</v>
      </c>
      <c r="BV134" s="7">
        <v>31.6</v>
      </c>
      <c r="BW134" s="7">
        <v>14.899999999999901</v>
      </c>
      <c r="BX134" s="7">
        <v>43.6</v>
      </c>
    </row>
    <row r="135" spans="1:76" x14ac:dyDescent="0.3">
      <c r="A135" s="6">
        <v>40939</v>
      </c>
      <c r="B135" s="7">
        <v>2.8</v>
      </c>
      <c r="C135" s="9">
        <v>11.95</v>
      </c>
      <c r="D135" s="9">
        <v>19.25</v>
      </c>
      <c r="E135" s="9">
        <v>12.9</v>
      </c>
      <c r="F135" s="7">
        <v>-4.3171999999999997</v>
      </c>
      <c r="G135" s="7">
        <v>1.9</v>
      </c>
      <c r="H135" s="7">
        <v>5.0999999999999996</v>
      </c>
      <c r="I135" s="9">
        <v>18.825000000000003</v>
      </c>
      <c r="J135" s="9">
        <v>19.54</v>
      </c>
      <c r="K135" s="9">
        <v>18.350000000000001</v>
      </c>
      <c r="L135" s="9">
        <v>17.649999999999999</v>
      </c>
      <c r="M135" s="9">
        <v>2.0499999999999998</v>
      </c>
      <c r="N135" s="9">
        <v>5.3999999999999995</v>
      </c>
      <c r="O135" s="9">
        <v>2.1</v>
      </c>
      <c r="P135" s="9">
        <v>34.450000000000003</v>
      </c>
      <c r="Q135" s="9">
        <v>26.1</v>
      </c>
      <c r="R135" s="9">
        <v>19.8</v>
      </c>
      <c r="S135" s="9">
        <v>1.8</v>
      </c>
      <c r="T135" s="9">
        <v>42.95</v>
      </c>
      <c r="U135" s="9">
        <v>55.15</v>
      </c>
      <c r="V135" s="9">
        <v>85.75</v>
      </c>
      <c r="W135" s="9">
        <v>22.85</v>
      </c>
      <c r="X135" s="9">
        <v>15.399999999999999</v>
      </c>
      <c r="Y135" s="7">
        <v>-0.3</v>
      </c>
      <c r="Z135" s="9">
        <v>35.85</v>
      </c>
      <c r="AA135" s="9">
        <v>36.5</v>
      </c>
      <c r="AB135" s="9">
        <v>24.65</v>
      </c>
      <c r="AC135" s="9">
        <v>1.06</v>
      </c>
      <c r="AD135" s="9">
        <v>17.27</v>
      </c>
      <c r="AE135" s="9">
        <v>98.39</v>
      </c>
      <c r="AF135" s="9">
        <v>15.149999999999999</v>
      </c>
      <c r="AG135" s="9">
        <v>10.649999999999999</v>
      </c>
      <c r="AH135" s="9">
        <v>30.4</v>
      </c>
      <c r="AI135" s="9">
        <v>29.25</v>
      </c>
      <c r="AJ135" s="9">
        <v>-6.05</v>
      </c>
      <c r="AK135" s="7">
        <v>13.1</v>
      </c>
      <c r="AL135" s="7">
        <v>8.65</v>
      </c>
      <c r="AM135" s="9">
        <v>14.066666666666665</v>
      </c>
      <c r="AN135" s="9">
        <v>12.466666666666665</v>
      </c>
      <c r="AO135" s="7">
        <v>-26.63</v>
      </c>
      <c r="AP135" s="9">
        <v>11.45</v>
      </c>
      <c r="AQ135" s="7">
        <v>367.21</v>
      </c>
      <c r="AR135" s="7">
        <v>-7.75</v>
      </c>
      <c r="AS135" s="7">
        <v>32536.31</v>
      </c>
      <c r="AT135" s="7">
        <v>3</v>
      </c>
      <c r="AU135" s="7">
        <v>3.1</v>
      </c>
      <c r="AV135" s="7">
        <v>12.4</v>
      </c>
      <c r="AW135" s="7">
        <v>15</v>
      </c>
      <c r="AX135" s="7">
        <v>-29.03</v>
      </c>
      <c r="AY135" s="7">
        <v>4.5</v>
      </c>
      <c r="AZ135" s="7">
        <v>0.73</v>
      </c>
      <c r="BA135" s="7">
        <v>8.1</v>
      </c>
      <c r="BB135" s="7">
        <v>4.93333333333333</v>
      </c>
      <c r="BC135" s="7">
        <v>9.86666666666666</v>
      </c>
      <c r="BD135" s="7">
        <v>9.7333333333333307</v>
      </c>
      <c r="BE135" s="7">
        <v>12.1666666666666</v>
      </c>
      <c r="BF135" s="7">
        <v>8.3000000000000007</v>
      </c>
      <c r="BG135" s="7">
        <v>5.7333333333333298</v>
      </c>
      <c r="BH135" s="7">
        <v>4.8</v>
      </c>
      <c r="BI135" s="7">
        <v>2.36666666666666</v>
      </c>
      <c r="BJ135" s="7">
        <v>9.1333333333333293</v>
      </c>
      <c r="BK135" s="7">
        <v>5.13076666666666</v>
      </c>
      <c r="BL135" s="7">
        <v>3.2736666666666601</v>
      </c>
      <c r="BM135" s="7">
        <v>372.67892233333299</v>
      </c>
      <c r="BN135" s="7">
        <v>1.9214926666666601</v>
      </c>
      <c r="BO135" s="7">
        <v>181.20646233333301</v>
      </c>
      <c r="BP135" s="7">
        <v>-81.206462333333306</v>
      </c>
      <c r="BQ135" s="7">
        <v>-9.0829666666667003E-2</v>
      </c>
      <c r="BR135" s="7">
        <v>2.345364</v>
      </c>
      <c r="BS135" s="7">
        <v>-0.58234333333333299</v>
      </c>
      <c r="BT135" s="7">
        <v>-5.4181E-2</v>
      </c>
      <c r="BU135" s="7">
        <v>4.7060149999999998</v>
      </c>
      <c r="BV135" s="7">
        <v>31.566666666666599</v>
      </c>
      <c r="BW135" s="7">
        <v>14.7666666666666</v>
      </c>
      <c r="BX135" s="7">
        <v>45.066666666666599</v>
      </c>
    </row>
    <row r="136" spans="1:76" x14ac:dyDescent="0.3">
      <c r="A136" s="6">
        <v>40968</v>
      </c>
      <c r="B136" s="7">
        <v>21.3</v>
      </c>
      <c r="C136" s="7">
        <v>14.7</v>
      </c>
      <c r="D136" s="7">
        <v>23.8</v>
      </c>
      <c r="E136" s="7">
        <v>17.100000000000001</v>
      </c>
      <c r="F136" s="7">
        <v>20.619599999999998</v>
      </c>
      <c r="G136" s="7">
        <v>5.0999999999999996</v>
      </c>
      <c r="H136" s="7">
        <v>-4.8</v>
      </c>
      <c r="I136" s="7">
        <v>18.100000000000001</v>
      </c>
      <c r="J136" s="7">
        <v>18.3</v>
      </c>
      <c r="K136" s="7">
        <v>16.399999999999999</v>
      </c>
      <c r="L136" s="7">
        <v>24.5</v>
      </c>
      <c r="M136" s="7">
        <v>0.6</v>
      </c>
      <c r="N136" s="7">
        <v>2.6</v>
      </c>
      <c r="O136" s="7">
        <v>-4.8</v>
      </c>
      <c r="P136" s="7">
        <v>43.9</v>
      </c>
      <c r="Q136" s="7">
        <v>24.9</v>
      </c>
      <c r="R136" s="7">
        <v>18.5</v>
      </c>
      <c r="S136" s="7">
        <v>1.4</v>
      </c>
      <c r="T136" s="7">
        <v>42.2</v>
      </c>
      <c r="U136" s="7">
        <v>56.4</v>
      </c>
      <c r="V136" s="7">
        <v>128.6</v>
      </c>
      <c r="W136" s="7">
        <v>23.2</v>
      </c>
      <c r="X136" s="7">
        <v>12.1</v>
      </c>
      <c r="Y136" s="7">
        <v>-0.9</v>
      </c>
      <c r="Z136" s="7">
        <v>31</v>
      </c>
      <c r="AA136" s="7">
        <v>42.5</v>
      </c>
      <c r="AB136" s="7">
        <v>38.4</v>
      </c>
      <c r="AC136" s="7">
        <v>-0.48</v>
      </c>
      <c r="AD136" s="7">
        <v>20.440000000000001</v>
      </c>
      <c r="AE136" s="7">
        <v>97.89</v>
      </c>
      <c r="AF136" s="7">
        <v>16.2</v>
      </c>
      <c r="AG136" s="7">
        <v>5.0999999999999996</v>
      </c>
      <c r="AH136" s="7">
        <v>35.5</v>
      </c>
      <c r="AI136" s="7">
        <v>45.2</v>
      </c>
      <c r="AJ136" s="7">
        <v>-16</v>
      </c>
      <c r="AK136" s="7">
        <v>16.399999999999999</v>
      </c>
      <c r="AL136" s="7">
        <v>13.12</v>
      </c>
      <c r="AM136" s="9">
        <v>14.033333333333331</v>
      </c>
      <c r="AN136" s="9">
        <v>12.393333333333333</v>
      </c>
      <c r="AO136" s="7">
        <v>23.68</v>
      </c>
      <c r="AP136" s="7">
        <v>12.7</v>
      </c>
      <c r="AQ136" s="7">
        <v>-306.48</v>
      </c>
      <c r="AR136" s="7">
        <v>7.38</v>
      </c>
      <c r="AS136" s="7">
        <v>33096.57</v>
      </c>
      <c r="AT136" s="7">
        <v>8.8000000000000007</v>
      </c>
      <c r="AU136" s="7">
        <v>4.3</v>
      </c>
      <c r="AV136" s="7">
        <v>13</v>
      </c>
      <c r="AW136" s="7">
        <v>15.2</v>
      </c>
      <c r="AX136" s="7">
        <v>32.69</v>
      </c>
      <c r="AY136" s="7">
        <v>3.2</v>
      </c>
      <c r="AZ136" s="7">
        <v>0.03</v>
      </c>
      <c r="BA136" s="7">
        <v>7.7</v>
      </c>
      <c r="BB136" s="7">
        <v>4.36666666666666</v>
      </c>
      <c r="BC136" s="7">
        <v>9.6333333333333293</v>
      </c>
      <c r="BD136" s="7">
        <v>9.9666666666666597</v>
      </c>
      <c r="BE136" s="7">
        <v>11.133333333333301</v>
      </c>
      <c r="BF136" s="7">
        <v>7</v>
      </c>
      <c r="BG136" s="7">
        <v>5.9666666666666597</v>
      </c>
      <c r="BH136" s="7">
        <v>5.8</v>
      </c>
      <c r="BI136" s="7">
        <v>1.2333333333333301</v>
      </c>
      <c r="BJ136" s="7">
        <v>9.0666666666666593</v>
      </c>
      <c r="BK136" s="7">
        <v>4.4669333333333299</v>
      </c>
      <c r="BL136" s="7">
        <v>2.8907333333333298</v>
      </c>
      <c r="BM136" s="7">
        <v>553.430289666666</v>
      </c>
      <c r="BN136" s="7">
        <v>2.9542433333333298</v>
      </c>
      <c r="BO136" s="7">
        <v>110.059230666666</v>
      </c>
      <c r="BP136" s="7">
        <v>-10.0592306666666</v>
      </c>
      <c r="BQ136" s="7">
        <v>1.1723726666666601</v>
      </c>
      <c r="BR136" s="7">
        <v>1.6794279999999999</v>
      </c>
      <c r="BS136" s="7">
        <v>-0.69424066666666595</v>
      </c>
      <c r="BT136" s="7">
        <v>0.47897000000000001</v>
      </c>
      <c r="BU136" s="7">
        <v>4.3689309999999999</v>
      </c>
      <c r="BV136" s="7">
        <v>31.533333333333299</v>
      </c>
      <c r="BW136" s="7">
        <v>14.633333333333301</v>
      </c>
      <c r="BX136" s="7">
        <v>46.533333333333303</v>
      </c>
    </row>
    <row r="137" spans="1:76" x14ac:dyDescent="0.3">
      <c r="A137" s="6">
        <v>40999</v>
      </c>
      <c r="B137" s="7">
        <v>11.9</v>
      </c>
      <c r="C137" s="7">
        <v>8</v>
      </c>
      <c r="D137" s="7">
        <v>13.7</v>
      </c>
      <c r="E137" s="7">
        <v>8.1999999999999993</v>
      </c>
      <c r="F137" s="7">
        <v>7.2</v>
      </c>
      <c r="G137" s="7">
        <v>1.7</v>
      </c>
      <c r="H137" s="7">
        <v>2</v>
      </c>
      <c r="I137" s="7">
        <v>17.2</v>
      </c>
      <c r="J137" s="7">
        <v>16.420000000000002</v>
      </c>
      <c r="K137" s="7">
        <v>17.5</v>
      </c>
      <c r="L137" s="7">
        <v>24.9</v>
      </c>
      <c r="M137" s="7">
        <v>5</v>
      </c>
      <c r="N137" s="7">
        <v>-1.9</v>
      </c>
      <c r="O137" s="7">
        <v>-3</v>
      </c>
      <c r="P137" s="7">
        <v>35.799999999999997</v>
      </c>
      <c r="Q137" s="7">
        <v>24.6</v>
      </c>
      <c r="R137" s="7">
        <v>17.600000000000001</v>
      </c>
      <c r="S137" s="7">
        <v>1.9</v>
      </c>
      <c r="T137" s="7">
        <v>44.4</v>
      </c>
      <c r="U137" s="7">
        <v>53.7</v>
      </c>
      <c r="V137" s="7">
        <v>67.7</v>
      </c>
      <c r="W137" s="7">
        <v>23</v>
      </c>
      <c r="X137" s="7">
        <v>14.2</v>
      </c>
      <c r="Y137" s="7">
        <v>-6.1</v>
      </c>
      <c r="Z137" s="7">
        <v>43.4</v>
      </c>
      <c r="AA137" s="7">
        <v>34.200000000000003</v>
      </c>
      <c r="AB137" s="7">
        <v>31.7</v>
      </c>
      <c r="AC137" s="7">
        <v>-3.9</v>
      </c>
      <c r="AD137" s="7">
        <v>18.600000000000001</v>
      </c>
      <c r="AE137" s="7">
        <v>96.92</v>
      </c>
      <c r="AF137" s="7">
        <v>8.1999999999999993</v>
      </c>
      <c r="AG137" s="7">
        <v>0.3</v>
      </c>
      <c r="AH137" s="7">
        <v>25</v>
      </c>
      <c r="AI137" s="7">
        <v>39.299999999999997</v>
      </c>
      <c r="AJ137" s="7">
        <v>-15.5</v>
      </c>
      <c r="AK137" s="7">
        <v>15.2</v>
      </c>
      <c r="AL137" s="7">
        <v>11.3</v>
      </c>
      <c r="AM137" s="7">
        <v>14</v>
      </c>
      <c r="AN137" s="7">
        <v>12.32</v>
      </c>
      <c r="AO137" s="7">
        <v>0.55000000000000004</v>
      </c>
      <c r="AP137" s="7">
        <v>8.1</v>
      </c>
      <c r="AQ137" s="7">
        <v>2827.89</v>
      </c>
      <c r="AR137" s="7">
        <v>7.26</v>
      </c>
      <c r="AS137" s="7">
        <v>33049.71</v>
      </c>
      <c r="AT137" s="7">
        <v>10.6</v>
      </c>
      <c r="AU137" s="7">
        <v>4.4000000000000004</v>
      </c>
      <c r="AV137" s="7">
        <v>13.4</v>
      </c>
      <c r="AW137" s="7">
        <v>15.7</v>
      </c>
      <c r="AX137" s="7">
        <v>48.87</v>
      </c>
      <c r="AY137" s="7">
        <v>3.6</v>
      </c>
      <c r="AZ137" s="7">
        <v>-0.32</v>
      </c>
      <c r="BA137" s="7">
        <v>7.3</v>
      </c>
      <c r="BB137" s="7">
        <v>3.7999999999999901</v>
      </c>
      <c r="BC137" s="7">
        <v>9.4</v>
      </c>
      <c r="BD137" s="7">
        <v>10.199999999999999</v>
      </c>
      <c r="BE137" s="7">
        <v>10.1</v>
      </c>
      <c r="BF137" s="7">
        <v>5.7</v>
      </c>
      <c r="BG137" s="7">
        <v>6.1999999999999904</v>
      </c>
      <c r="BH137" s="7">
        <v>6.8</v>
      </c>
      <c r="BI137" s="7">
        <v>0.100000000000001</v>
      </c>
      <c r="BJ137" s="7">
        <v>8.9999999999999893</v>
      </c>
      <c r="BK137" s="7">
        <v>3.8031000000000001</v>
      </c>
      <c r="BL137" s="7">
        <v>2.5078</v>
      </c>
      <c r="BM137" s="7">
        <v>734.18165699999997</v>
      </c>
      <c r="BN137" s="7">
        <v>3.9869940000000001</v>
      </c>
      <c r="BO137" s="7">
        <v>38.911998999999902</v>
      </c>
      <c r="BP137" s="7">
        <v>61.088000999999998</v>
      </c>
      <c r="BQ137" s="7">
        <v>2.4355749999999898</v>
      </c>
      <c r="BR137" s="7">
        <v>1.0134920000000001</v>
      </c>
      <c r="BS137" s="7">
        <v>-0.80613799999999902</v>
      </c>
      <c r="BT137" s="7">
        <v>1.012121</v>
      </c>
      <c r="BU137" s="7">
        <v>4.031847</v>
      </c>
      <c r="BV137" s="7">
        <v>31.5</v>
      </c>
      <c r="BW137" s="7">
        <v>14.5</v>
      </c>
      <c r="BX137" s="7">
        <v>48</v>
      </c>
    </row>
    <row r="138" spans="1:76" x14ac:dyDescent="0.3">
      <c r="A138" s="6">
        <v>41029</v>
      </c>
      <c r="B138" s="7">
        <v>9.3000000000000007</v>
      </c>
      <c r="C138" s="7">
        <v>4.3</v>
      </c>
      <c r="D138" s="7">
        <v>10.7</v>
      </c>
      <c r="E138" s="7">
        <v>5.7</v>
      </c>
      <c r="F138" s="7">
        <v>0.7</v>
      </c>
      <c r="G138" s="7">
        <v>3.3</v>
      </c>
      <c r="H138" s="7">
        <v>6.4</v>
      </c>
      <c r="I138" s="7">
        <v>16.7</v>
      </c>
      <c r="J138" s="7">
        <v>15.8</v>
      </c>
      <c r="K138" s="7">
        <v>16.5</v>
      </c>
      <c r="L138" s="7">
        <v>28.7</v>
      </c>
      <c r="M138" s="7">
        <v>4.2</v>
      </c>
      <c r="N138" s="7">
        <v>-3.3</v>
      </c>
      <c r="O138" s="7">
        <v>-2.2999999999999998</v>
      </c>
      <c r="P138" s="7">
        <v>40.665700000000001</v>
      </c>
      <c r="Q138" s="7">
        <v>24.218800000000002</v>
      </c>
      <c r="R138" s="7">
        <v>16.408300000000001</v>
      </c>
      <c r="S138" s="7">
        <v>2.2000000000000002</v>
      </c>
      <c r="T138" s="7">
        <v>44.7</v>
      </c>
      <c r="U138" s="7">
        <v>53.1</v>
      </c>
      <c r="V138" s="7">
        <v>45.2</v>
      </c>
      <c r="W138" s="7">
        <v>21.6</v>
      </c>
      <c r="X138" s="7">
        <v>14.5</v>
      </c>
      <c r="Y138" s="7">
        <v>-0.74</v>
      </c>
      <c r="Z138" s="7">
        <v>37.1</v>
      </c>
      <c r="AA138" s="7">
        <v>34.200000000000003</v>
      </c>
      <c r="AB138" s="7">
        <v>25.3</v>
      </c>
      <c r="AC138" s="7">
        <v>-19.3</v>
      </c>
      <c r="AD138" s="7">
        <v>3.7</v>
      </c>
      <c r="AE138" s="7">
        <v>95.62</v>
      </c>
      <c r="AF138" s="7">
        <v>5.0999999999999996</v>
      </c>
      <c r="AG138" s="7">
        <v>-4.2</v>
      </c>
      <c r="AH138" s="7">
        <v>21.2</v>
      </c>
      <c r="AI138" s="7">
        <v>30.2</v>
      </c>
      <c r="AJ138" s="7">
        <v>-14.9</v>
      </c>
      <c r="AK138" s="7">
        <v>14.1</v>
      </c>
      <c r="AL138" s="7">
        <v>10.7</v>
      </c>
      <c r="AM138" s="9">
        <v>13.766666666666666</v>
      </c>
      <c r="AN138" s="9">
        <v>12.2</v>
      </c>
      <c r="AO138" s="7">
        <v>4.66</v>
      </c>
      <c r="AP138" s="7">
        <v>8.1999999999999993</v>
      </c>
      <c r="AQ138" s="7">
        <v>65.34</v>
      </c>
      <c r="AR138" s="7">
        <v>5.99</v>
      </c>
      <c r="AS138" s="7">
        <v>32989.129999999997</v>
      </c>
      <c r="AT138" s="7">
        <v>10.4</v>
      </c>
      <c r="AU138" s="7">
        <v>3.1</v>
      </c>
      <c r="AV138" s="7">
        <v>12.8</v>
      </c>
      <c r="AW138" s="7">
        <v>15.4</v>
      </c>
      <c r="AX138" s="7">
        <v>-7.82</v>
      </c>
      <c r="AY138" s="7">
        <v>3.4</v>
      </c>
      <c r="AZ138" s="7">
        <v>-0.7</v>
      </c>
      <c r="BA138" s="7">
        <v>7.4666666666666597</v>
      </c>
      <c r="BB138" s="7">
        <v>4.0999999999999996</v>
      </c>
      <c r="BC138" s="7">
        <v>8.8333333333333304</v>
      </c>
      <c r="BD138" s="7">
        <v>9.9666666666666597</v>
      </c>
      <c r="BE138" s="7">
        <v>10.033333333333299</v>
      </c>
      <c r="BF138" s="7">
        <v>5.8333333333333304</v>
      </c>
      <c r="BG138" s="7">
        <v>6.1333333333333302</v>
      </c>
      <c r="BH138" s="7">
        <v>7.6333333333333302</v>
      </c>
      <c r="BI138" s="7">
        <v>0.56666666666666698</v>
      </c>
      <c r="BJ138" s="7">
        <v>9</v>
      </c>
      <c r="BK138" s="7">
        <v>3.30206666666666</v>
      </c>
      <c r="BL138" s="7">
        <v>2.3953666666666602</v>
      </c>
      <c r="BM138" s="7">
        <v>607.21021366666605</v>
      </c>
      <c r="BN138" s="7">
        <v>3.2259790000000002</v>
      </c>
      <c r="BO138" s="7">
        <v>81.616685000000004</v>
      </c>
      <c r="BP138" s="7">
        <v>18.383315</v>
      </c>
      <c r="BQ138" s="7">
        <v>1.24302</v>
      </c>
      <c r="BR138" s="7">
        <v>2.10238033333333</v>
      </c>
      <c r="BS138" s="7">
        <v>-0.858785666666667</v>
      </c>
      <c r="BT138" s="7">
        <v>0.449633</v>
      </c>
      <c r="BU138" s="7">
        <v>4.2425606666666598</v>
      </c>
      <c r="BV138" s="7">
        <v>31.466666666666601</v>
      </c>
      <c r="BW138" s="7">
        <v>14.5</v>
      </c>
      <c r="BX138" s="7">
        <v>48.5</v>
      </c>
    </row>
    <row r="139" spans="1:76" x14ac:dyDescent="0.3">
      <c r="A139" s="6">
        <v>41060</v>
      </c>
      <c r="B139" s="7">
        <v>9.6</v>
      </c>
      <c r="C139" s="7">
        <v>6.6</v>
      </c>
      <c r="D139" s="7">
        <v>11</v>
      </c>
      <c r="E139" s="7">
        <v>6.7</v>
      </c>
      <c r="F139" s="7">
        <v>2.7</v>
      </c>
      <c r="G139" s="7">
        <v>2.2000000000000002</v>
      </c>
      <c r="H139" s="7">
        <v>2.7</v>
      </c>
      <c r="I139" s="7">
        <v>15.9</v>
      </c>
      <c r="J139" s="7">
        <v>14.3</v>
      </c>
      <c r="K139" s="7">
        <v>16.8</v>
      </c>
      <c r="L139" s="7">
        <v>27.1</v>
      </c>
      <c r="M139" s="7">
        <v>4.8</v>
      </c>
      <c r="N139" s="7">
        <v>-0.7</v>
      </c>
      <c r="O139" s="7">
        <v>-1.8</v>
      </c>
      <c r="P139" s="7">
        <v>37.145899999999997</v>
      </c>
      <c r="Q139" s="7">
        <v>23.925999999999998</v>
      </c>
      <c r="R139" s="7">
        <v>16.440799999999999</v>
      </c>
      <c r="S139" s="7">
        <v>2.4</v>
      </c>
      <c r="T139" s="7">
        <v>45.1</v>
      </c>
      <c r="U139" s="7">
        <v>52.5</v>
      </c>
      <c r="V139" s="7">
        <v>28</v>
      </c>
      <c r="W139" s="7">
        <v>22</v>
      </c>
      <c r="X139" s="7">
        <v>16</v>
      </c>
      <c r="Y139" s="7">
        <v>0.05</v>
      </c>
      <c r="Z139" s="7">
        <v>44.7</v>
      </c>
      <c r="AA139" s="7">
        <v>31.6</v>
      </c>
      <c r="AB139" s="7">
        <v>25.6</v>
      </c>
      <c r="AC139" s="7">
        <v>-18.7</v>
      </c>
      <c r="AD139" s="7">
        <v>6.7</v>
      </c>
      <c r="AE139" s="7">
        <v>94.9</v>
      </c>
      <c r="AF139" s="7">
        <v>5.7</v>
      </c>
      <c r="AG139" s="7">
        <v>-4.3</v>
      </c>
      <c r="AH139" s="7">
        <v>19.600000000000001</v>
      </c>
      <c r="AI139" s="7">
        <v>26.3</v>
      </c>
      <c r="AJ139" s="7">
        <v>-13.5</v>
      </c>
      <c r="AK139" s="7">
        <v>13.8</v>
      </c>
      <c r="AL139" s="7">
        <v>11</v>
      </c>
      <c r="AM139" s="9">
        <v>13.533333333333333</v>
      </c>
      <c r="AN139" s="9">
        <v>12.08</v>
      </c>
      <c r="AO139" s="7">
        <v>16.23</v>
      </c>
      <c r="AP139" s="7">
        <v>8</v>
      </c>
      <c r="AQ139" s="7">
        <v>40.65</v>
      </c>
      <c r="AR139" s="7">
        <v>7.75</v>
      </c>
      <c r="AS139" s="7">
        <v>32061.09</v>
      </c>
      <c r="AT139" s="7">
        <v>10</v>
      </c>
      <c r="AU139" s="7">
        <v>3.5</v>
      </c>
      <c r="AV139" s="7">
        <v>13.2</v>
      </c>
      <c r="AW139" s="7">
        <v>15.7</v>
      </c>
      <c r="AX139" s="7">
        <v>43.8</v>
      </c>
      <c r="AY139" s="7">
        <v>3</v>
      </c>
      <c r="AZ139" s="7">
        <v>-1.4</v>
      </c>
      <c r="BA139" s="7">
        <v>7.6333333333333302</v>
      </c>
      <c r="BB139" s="7">
        <v>4.4000000000000004</v>
      </c>
      <c r="BC139" s="7">
        <v>8.2666666666666604</v>
      </c>
      <c r="BD139" s="7">
        <v>9.7333333333333307</v>
      </c>
      <c r="BE139" s="7">
        <v>9.9666666666666597</v>
      </c>
      <c r="BF139" s="7">
        <v>5.9666666666666597</v>
      </c>
      <c r="BG139" s="7">
        <v>6.0666666666666602</v>
      </c>
      <c r="BH139" s="7">
        <v>8.4666666666666597</v>
      </c>
      <c r="BI139" s="7">
        <v>1.0333333333333301</v>
      </c>
      <c r="BJ139" s="7">
        <v>9</v>
      </c>
      <c r="BK139" s="7">
        <v>2.8010333333333302</v>
      </c>
      <c r="BL139" s="7">
        <v>2.2829333333333302</v>
      </c>
      <c r="BM139" s="7">
        <v>480.23877033333298</v>
      </c>
      <c r="BN139" s="7">
        <v>2.4649640000000002</v>
      </c>
      <c r="BO139" s="7">
        <v>124.321371</v>
      </c>
      <c r="BP139" s="7">
        <v>-24.321370999999999</v>
      </c>
      <c r="BQ139" s="7">
        <v>5.0465000000000003E-2</v>
      </c>
      <c r="BR139" s="7">
        <v>3.1912686666666601</v>
      </c>
      <c r="BS139" s="7">
        <v>-0.91143333333333398</v>
      </c>
      <c r="BT139" s="7">
        <v>-0.112855</v>
      </c>
      <c r="BU139" s="7">
        <v>4.4532743333333302</v>
      </c>
      <c r="BV139" s="7">
        <v>31.433333333333302</v>
      </c>
      <c r="BW139" s="7">
        <v>14.5</v>
      </c>
      <c r="BX139" s="7">
        <v>49</v>
      </c>
    </row>
    <row r="140" spans="1:76" x14ac:dyDescent="0.3">
      <c r="A140" s="6">
        <v>41090</v>
      </c>
      <c r="B140" s="7">
        <v>9.5</v>
      </c>
      <c r="C140" s="7">
        <v>6.5</v>
      </c>
      <c r="D140" s="7">
        <v>11.5</v>
      </c>
      <c r="E140" s="7">
        <v>5.5</v>
      </c>
      <c r="F140" s="9">
        <v>2.4000000000000004</v>
      </c>
      <c r="G140" s="7">
        <v>-3.2</v>
      </c>
      <c r="H140" s="7">
        <v>7.3</v>
      </c>
      <c r="I140" s="7">
        <v>16.399999999999999</v>
      </c>
      <c r="J140" s="7">
        <v>12.9</v>
      </c>
      <c r="K140" s="7">
        <v>17</v>
      </c>
      <c r="L140" s="7">
        <v>26.7</v>
      </c>
      <c r="M140" s="7">
        <v>5.8</v>
      </c>
      <c r="N140" s="7">
        <v>-5.5</v>
      </c>
      <c r="O140" s="7">
        <v>1.6</v>
      </c>
      <c r="P140" s="7">
        <v>28.604600000000001</v>
      </c>
      <c r="Q140" s="7">
        <v>23.749600000000001</v>
      </c>
      <c r="R140" s="7">
        <v>17.4251</v>
      </c>
      <c r="S140" s="7">
        <v>2.4</v>
      </c>
      <c r="T140" s="7">
        <v>45</v>
      </c>
      <c r="U140" s="7">
        <v>52.6</v>
      </c>
      <c r="V140" s="7">
        <v>20.6</v>
      </c>
      <c r="W140" s="7">
        <v>23.2</v>
      </c>
      <c r="X140" s="7">
        <v>15.3</v>
      </c>
      <c r="Y140" s="7">
        <v>-6.87</v>
      </c>
      <c r="Z140" s="7">
        <v>31.9</v>
      </c>
      <c r="AA140" s="7">
        <v>26.3</v>
      </c>
      <c r="AB140" s="7">
        <v>28.1</v>
      </c>
      <c r="AC140" s="7">
        <v>-19.899999999999999</v>
      </c>
      <c r="AD140" s="7">
        <v>9.1</v>
      </c>
      <c r="AE140" s="7">
        <v>94.71</v>
      </c>
      <c r="AF140" s="7">
        <v>5.7</v>
      </c>
      <c r="AG140" s="7">
        <v>-7.1</v>
      </c>
      <c r="AH140" s="7">
        <v>17.2</v>
      </c>
      <c r="AI140" s="7">
        <v>20.7</v>
      </c>
      <c r="AJ140" s="7">
        <v>-11.2</v>
      </c>
      <c r="AK140" s="7">
        <v>13.7</v>
      </c>
      <c r="AL140" s="7">
        <v>12.1</v>
      </c>
      <c r="AM140" s="7">
        <v>13.3</v>
      </c>
      <c r="AN140" s="7">
        <v>11.96</v>
      </c>
      <c r="AO140" s="7">
        <v>9.86</v>
      </c>
      <c r="AP140" s="7">
        <v>6.2</v>
      </c>
      <c r="AQ140" s="7">
        <v>42.61</v>
      </c>
      <c r="AR140" s="7">
        <v>7.93</v>
      </c>
      <c r="AS140" s="7">
        <v>32400.05</v>
      </c>
      <c r="AT140" s="7">
        <v>10.8</v>
      </c>
      <c r="AU140" s="7">
        <v>4.7</v>
      </c>
      <c r="AV140" s="7">
        <v>13.6</v>
      </c>
      <c r="AW140" s="7">
        <v>16</v>
      </c>
      <c r="AX140" s="7">
        <v>45.1</v>
      </c>
      <c r="AY140" s="7">
        <v>2.2000000000000002</v>
      </c>
      <c r="AZ140" s="7">
        <v>-2.08</v>
      </c>
      <c r="BA140" s="7">
        <v>7.8</v>
      </c>
      <c r="BB140" s="7">
        <v>4.7</v>
      </c>
      <c r="BC140" s="7">
        <v>7.6999999999999904</v>
      </c>
      <c r="BD140" s="7">
        <v>9.5</v>
      </c>
      <c r="BE140" s="7">
        <v>9.8999999999999897</v>
      </c>
      <c r="BF140" s="7">
        <v>6.0999999999999899</v>
      </c>
      <c r="BG140" s="7">
        <v>5.9999999999999902</v>
      </c>
      <c r="BH140" s="7">
        <v>9.2999999999999901</v>
      </c>
      <c r="BI140" s="7">
        <v>1.5</v>
      </c>
      <c r="BJ140" s="7">
        <v>9</v>
      </c>
      <c r="BK140" s="7">
        <v>2.2999999999999998</v>
      </c>
      <c r="BL140" s="7">
        <v>2.1705000000000001</v>
      </c>
      <c r="BM140" s="7">
        <v>353.267326999999</v>
      </c>
      <c r="BN140" s="7">
        <v>1.7039489999999999</v>
      </c>
      <c r="BO140" s="7">
        <v>167.02605700000001</v>
      </c>
      <c r="BP140" s="7">
        <v>-67.026056999999994</v>
      </c>
      <c r="BQ140" s="7">
        <v>-1.14209</v>
      </c>
      <c r="BR140" s="7">
        <v>4.2801569999999902</v>
      </c>
      <c r="BS140" s="7">
        <v>-0.96408100000000096</v>
      </c>
      <c r="BT140" s="7">
        <v>-0.67534300000000003</v>
      </c>
      <c r="BU140" s="7">
        <v>4.6639879999999998</v>
      </c>
      <c r="BV140" s="7">
        <v>31.4</v>
      </c>
      <c r="BW140" s="7">
        <v>14.5</v>
      </c>
      <c r="BX140" s="7">
        <v>49.5</v>
      </c>
    </row>
    <row r="141" spans="1:76" x14ac:dyDescent="0.3">
      <c r="A141" s="6">
        <v>41121</v>
      </c>
      <c r="B141" s="7">
        <v>9.1999999999999993</v>
      </c>
      <c r="C141" s="7">
        <v>4.8</v>
      </c>
      <c r="D141" s="7">
        <v>10.9</v>
      </c>
      <c r="E141" s="7">
        <v>5.3</v>
      </c>
      <c r="F141" s="7">
        <v>2.1</v>
      </c>
      <c r="G141" s="7">
        <v>-6.1</v>
      </c>
      <c r="H141" s="7">
        <v>0.3</v>
      </c>
      <c r="I141" s="7">
        <v>15.4</v>
      </c>
      <c r="J141" s="7">
        <v>12.5</v>
      </c>
      <c r="K141" s="7">
        <v>17.2</v>
      </c>
      <c r="L141" s="7">
        <v>30.5</v>
      </c>
      <c r="M141" s="7">
        <v>6.7</v>
      </c>
      <c r="N141" s="7">
        <v>-7.4</v>
      </c>
      <c r="O141" s="7">
        <v>4.5999999999999996</v>
      </c>
      <c r="P141" s="7">
        <v>28.8</v>
      </c>
      <c r="Q141" s="7">
        <v>23.4</v>
      </c>
      <c r="R141" s="7">
        <v>17.7</v>
      </c>
      <c r="S141" s="7">
        <v>2.5</v>
      </c>
      <c r="T141" s="7">
        <v>45</v>
      </c>
      <c r="U141" s="7">
        <v>52.6</v>
      </c>
      <c r="V141" s="7">
        <v>19.600000000000001</v>
      </c>
      <c r="W141" s="7">
        <v>23.6</v>
      </c>
      <c r="X141" s="7">
        <v>14.5</v>
      </c>
      <c r="Y141" s="7">
        <v>-8.65</v>
      </c>
      <c r="Z141" s="7">
        <v>33.799999999999997</v>
      </c>
      <c r="AA141" s="7">
        <v>23.6</v>
      </c>
      <c r="AB141" s="7">
        <v>28.3</v>
      </c>
      <c r="AC141" s="7">
        <v>-24.3</v>
      </c>
      <c r="AD141" s="7">
        <v>8.6</v>
      </c>
      <c r="AE141" s="7">
        <v>94.57</v>
      </c>
      <c r="AF141" s="7">
        <v>6.2</v>
      </c>
      <c r="AG141" s="7">
        <v>-9.8000000000000007</v>
      </c>
      <c r="AH141" s="7">
        <v>15.3</v>
      </c>
      <c r="AI141" s="7">
        <v>19</v>
      </c>
      <c r="AJ141" s="7">
        <v>-7.5</v>
      </c>
      <c r="AK141" s="7">
        <v>13.1</v>
      </c>
      <c r="AL141" s="7">
        <v>12.2</v>
      </c>
      <c r="AM141" s="9">
        <v>13.2</v>
      </c>
      <c r="AN141" s="9">
        <v>11.493333333333334</v>
      </c>
      <c r="AO141" s="7">
        <v>8.16</v>
      </c>
      <c r="AP141" s="7">
        <v>4.7</v>
      </c>
      <c r="AQ141" s="7">
        <v>-16.04</v>
      </c>
      <c r="AR141" s="7">
        <v>7.09</v>
      </c>
      <c r="AS141" s="7">
        <v>32399.52</v>
      </c>
      <c r="AT141" s="7">
        <v>10</v>
      </c>
      <c r="AU141" s="7">
        <v>4.5999999999999996</v>
      </c>
      <c r="AV141" s="7">
        <v>13.9</v>
      </c>
      <c r="AW141" s="7">
        <v>16</v>
      </c>
      <c r="AX141" s="7">
        <v>9.64</v>
      </c>
      <c r="AY141" s="7">
        <v>1.8</v>
      </c>
      <c r="AZ141" s="7">
        <v>-2.87</v>
      </c>
      <c r="BA141" s="7">
        <v>7.93333333333333</v>
      </c>
      <c r="BB141" s="7">
        <v>4.5</v>
      </c>
      <c r="BC141" s="7">
        <v>7.6</v>
      </c>
      <c r="BD141" s="7">
        <v>9.5666666666666593</v>
      </c>
      <c r="BE141" s="7">
        <v>10.033333333333299</v>
      </c>
      <c r="BF141" s="7">
        <v>5.9</v>
      </c>
      <c r="BG141" s="7">
        <v>6.2333333333333298</v>
      </c>
      <c r="BH141" s="7">
        <v>9.6666666666666607</v>
      </c>
      <c r="BI141" s="7">
        <v>3.2333333333333298</v>
      </c>
      <c r="BJ141" s="7">
        <v>8.6</v>
      </c>
      <c r="BK141" s="7">
        <v>2.1144666666666598</v>
      </c>
      <c r="BL141" s="7">
        <v>2.1147</v>
      </c>
      <c r="BM141" s="7">
        <v>296.475591333333</v>
      </c>
      <c r="BN141" s="7">
        <v>1.4184129999999999</v>
      </c>
      <c r="BO141" s="7">
        <v>250.22111433333299</v>
      </c>
      <c r="BP141" s="7">
        <v>-150.22111433333299</v>
      </c>
      <c r="BQ141" s="7">
        <v>-1.65565266666666</v>
      </c>
      <c r="BR141" s="7">
        <v>4.3906723333333302</v>
      </c>
      <c r="BS141" s="7">
        <v>-1.04870166666666</v>
      </c>
      <c r="BT141" s="7">
        <v>-0.477267</v>
      </c>
      <c r="BU141" s="7">
        <v>4.8255160000000004</v>
      </c>
      <c r="BV141" s="7">
        <v>31.6666666666666</v>
      </c>
      <c r="BW141" s="7">
        <v>14.533333333333299</v>
      </c>
      <c r="BX141" s="7">
        <v>48.6</v>
      </c>
    </row>
    <row r="142" spans="1:76" x14ac:dyDescent="0.3">
      <c r="A142" s="6">
        <v>41152</v>
      </c>
      <c r="B142" s="7">
        <v>8.9</v>
      </c>
      <c r="C142" s="7">
        <v>5.3</v>
      </c>
      <c r="D142" s="7">
        <v>10.4</v>
      </c>
      <c r="E142" s="7">
        <v>5</v>
      </c>
      <c r="F142" s="7">
        <v>2.7</v>
      </c>
      <c r="G142" s="7">
        <v>-7.7</v>
      </c>
      <c r="H142" s="7">
        <v>4.5</v>
      </c>
      <c r="I142" s="7">
        <v>15.58</v>
      </c>
      <c r="J142" s="7">
        <v>11.26</v>
      </c>
      <c r="K142" s="7">
        <v>17.600000000000001</v>
      </c>
      <c r="L142" s="7">
        <v>26.9</v>
      </c>
      <c r="M142" s="7">
        <v>7.1</v>
      </c>
      <c r="N142" s="7">
        <v>-10.199999999999999</v>
      </c>
      <c r="O142" s="7">
        <v>7.8</v>
      </c>
      <c r="P142" s="7">
        <v>31.5</v>
      </c>
      <c r="Q142" s="7">
        <v>22.6</v>
      </c>
      <c r="R142" s="7">
        <v>17.8</v>
      </c>
      <c r="S142" s="7">
        <v>2.5</v>
      </c>
      <c r="T142" s="7">
        <v>44.7</v>
      </c>
      <c r="U142" s="7">
        <v>52.8</v>
      </c>
      <c r="V142" s="7">
        <v>15</v>
      </c>
      <c r="W142" s="7">
        <v>24.9</v>
      </c>
      <c r="X142" s="7">
        <v>14.2</v>
      </c>
      <c r="Y142" s="7">
        <v>-1.43</v>
      </c>
      <c r="Z142" s="7">
        <v>35</v>
      </c>
      <c r="AA142" s="7">
        <v>25.7</v>
      </c>
      <c r="AB142" s="7">
        <v>29</v>
      </c>
      <c r="AC142" s="7">
        <v>-16.2</v>
      </c>
      <c r="AD142" s="7">
        <v>7.5</v>
      </c>
      <c r="AE142" s="7">
        <v>94.64</v>
      </c>
      <c r="AF142" s="7">
        <v>9.1</v>
      </c>
      <c r="AG142" s="7">
        <v>-6.8</v>
      </c>
      <c r="AH142" s="7">
        <v>15.6</v>
      </c>
      <c r="AI142" s="7">
        <v>20.2</v>
      </c>
      <c r="AJ142" s="7">
        <v>-4.8</v>
      </c>
      <c r="AK142" s="7">
        <v>13.2</v>
      </c>
      <c r="AL142" s="7">
        <v>12.1</v>
      </c>
      <c r="AM142" s="9">
        <v>13.1</v>
      </c>
      <c r="AN142" s="9">
        <v>11.026666666666667</v>
      </c>
      <c r="AO142" s="7">
        <v>8.26</v>
      </c>
      <c r="AP142" s="7">
        <v>2.4</v>
      </c>
      <c r="AQ142" s="7">
        <v>47.96</v>
      </c>
      <c r="AR142" s="7">
        <v>6.13</v>
      </c>
      <c r="AS142" s="7">
        <v>32729.01</v>
      </c>
      <c r="AT142" s="7">
        <v>9.6999999999999993</v>
      </c>
      <c r="AU142" s="7">
        <v>4.5</v>
      </c>
      <c r="AV142" s="7">
        <v>13.5</v>
      </c>
      <c r="AW142" s="7">
        <v>16.100000000000001</v>
      </c>
      <c r="AX142" s="7">
        <v>28.33</v>
      </c>
      <c r="AY142" s="7">
        <v>2</v>
      </c>
      <c r="AZ142" s="7">
        <v>-3.48</v>
      </c>
      <c r="BA142" s="7">
        <v>8.0666666666666593</v>
      </c>
      <c r="BB142" s="7">
        <v>4.3</v>
      </c>
      <c r="BC142" s="7">
        <v>7.5</v>
      </c>
      <c r="BD142" s="7">
        <v>9.6333333333333293</v>
      </c>
      <c r="BE142" s="7">
        <v>10.1666666666666</v>
      </c>
      <c r="BF142" s="7">
        <v>5.7</v>
      </c>
      <c r="BG142" s="7">
        <v>6.4666666666666597</v>
      </c>
      <c r="BH142" s="7">
        <v>10.033333333333299</v>
      </c>
      <c r="BI142" s="7">
        <v>4.9666666666666597</v>
      </c>
      <c r="BJ142" s="7">
        <v>8.1999999999999993</v>
      </c>
      <c r="BK142" s="7">
        <v>1.9289333333333301</v>
      </c>
      <c r="BL142" s="7">
        <v>2.0589</v>
      </c>
      <c r="BM142" s="7">
        <v>239.68385566666601</v>
      </c>
      <c r="BN142" s="7">
        <v>1.1328769999999999</v>
      </c>
      <c r="BO142" s="7">
        <v>333.416171666666</v>
      </c>
      <c r="BP142" s="7">
        <v>-233.416171666666</v>
      </c>
      <c r="BQ142" s="7">
        <v>-2.1692153333333302</v>
      </c>
      <c r="BR142" s="7">
        <v>4.5011876666666604</v>
      </c>
      <c r="BS142" s="7">
        <v>-1.13332233333333</v>
      </c>
      <c r="BT142" s="7">
        <v>-0.27919100000000002</v>
      </c>
      <c r="BU142" s="7">
        <v>4.987044</v>
      </c>
      <c r="BV142" s="7">
        <v>31.933333333333302</v>
      </c>
      <c r="BW142" s="7">
        <v>14.566666666666601</v>
      </c>
      <c r="BX142" s="7">
        <v>47.7</v>
      </c>
    </row>
    <row r="143" spans="1:76" x14ac:dyDescent="0.3">
      <c r="A143" s="6">
        <v>41182</v>
      </c>
      <c r="B143" s="7">
        <v>9.1999999999999993</v>
      </c>
      <c r="C143" s="7">
        <v>6.3</v>
      </c>
      <c r="D143" s="7">
        <v>11</v>
      </c>
      <c r="E143" s="7">
        <v>5.3</v>
      </c>
      <c r="F143" s="7">
        <v>1.5</v>
      </c>
      <c r="G143" s="7">
        <v>-5.3</v>
      </c>
      <c r="H143" s="7">
        <v>7.9</v>
      </c>
      <c r="I143" s="7">
        <v>16.52</v>
      </c>
      <c r="J143" s="7">
        <v>10.050000000000001</v>
      </c>
      <c r="K143" s="7">
        <v>18.2</v>
      </c>
      <c r="L143" s="7">
        <v>27.4</v>
      </c>
      <c r="M143" s="7">
        <v>8.8000000000000007</v>
      </c>
      <c r="N143" s="7">
        <v>-6.3</v>
      </c>
      <c r="O143" s="7">
        <v>10.3</v>
      </c>
      <c r="P143" s="7">
        <v>32.200000000000003</v>
      </c>
      <c r="Q143" s="7">
        <v>22.4</v>
      </c>
      <c r="R143" s="7">
        <v>19.399999999999999</v>
      </c>
      <c r="S143" s="7">
        <v>2.5</v>
      </c>
      <c r="T143" s="7">
        <v>44.2</v>
      </c>
      <c r="U143" s="7">
        <v>53.2</v>
      </c>
      <c r="V143" s="7">
        <v>14.1</v>
      </c>
      <c r="W143" s="7">
        <v>25.7</v>
      </c>
      <c r="X143" s="7">
        <v>14.9</v>
      </c>
      <c r="Y143" s="7">
        <v>-6.81</v>
      </c>
      <c r="Z143" s="7">
        <v>36.1</v>
      </c>
      <c r="AA143" s="7">
        <v>25.3</v>
      </c>
      <c r="AB143" s="7">
        <v>28</v>
      </c>
      <c r="AC143" s="7">
        <v>-16.5</v>
      </c>
      <c r="AD143" s="7">
        <v>6.6</v>
      </c>
      <c r="AE143" s="7">
        <v>94.39</v>
      </c>
      <c r="AF143" s="7">
        <v>10.1</v>
      </c>
      <c r="AG143" s="7">
        <v>-8.6</v>
      </c>
      <c r="AH143" s="7">
        <v>14</v>
      </c>
      <c r="AI143" s="7">
        <v>16.399999999999999</v>
      </c>
      <c r="AJ143" s="7">
        <v>-4.3</v>
      </c>
      <c r="AK143" s="7">
        <v>14.2</v>
      </c>
      <c r="AL143" s="7">
        <v>13.2</v>
      </c>
      <c r="AM143" s="7">
        <v>13</v>
      </c>
      <c r="AN143" s="7">
        <v>10.56</v>
      </c>
      <c r="AO143" s="7">
        <v>-1.75</v>
      </c>
      <c r="AP143" s="7">
        <v>1.7</v>
      </c>
      <c r="AQ143" s="7">
        <v>88.29</v>
      </c>
      <c r="AR143" s="7">
        <v>6.14</v>
      </c>
      <c r="AS143" s="7">
        <v>32850.949999999997</v>
      </c>
      <c r="AT143" s="7">
        <v>13.3</v>
      </c>
      <c r="AU143" s="7">
        <v>7.3</v>
      </c>
      <c r="AV143" s="7">
        <v>14.8</v>
      </c>
      <c r="AW143" s="7">
        <v>16.3</v>
      </c>
      <c r="AX143" s="7">
        <v>32.47</v>
      </c>
      <c r="AY143" s="7">
        <v>1.9</v>
      </c>
      <c r="AZ143" s="7">
        <v>-3.55</v>
      </c>
      <c r="BA143" s="7">
        <v>8.1999999999999993</v>
      </c>
      <c r="BB143" s="7">
        <v>4.0999999999999996</v>
      </c>
      <c r="BC143" s="7">
        <v>7.4</v>
      </c>
      <c r="BD143" s="7">
        <v>9.6999999999999993</v>
      </c>
      <c r="BE143" s="7">
        <v>10.299999999999899</v>
      </c>
      <c r="BF143" s="7">
        <v>5.5</v>
      </c>
      <c r="BG143" s="7">
        <v>6.6999999999999904</v>
      </c>
      <c r="BH143" s="7">
        <v>10.4</v>
      </c>
      <c r="BI143" s="7">
        <v>6.6999999999999904</v>
      </c>
      <c r="BJ143" s="7">
        <v>7.8</v>
      </c>
      <c r="BK143" s="7">
        <v>1.7434000000000001</v>
      </c>
      <c r="BL143" s="7">
        <v>2.0030999999999999</v>
      </c>
      <c r="BM143" s="7">
        <v>182.89212000000001</v>
      </c>
      <c r="BN143" s="7">
        <v>0.84734100000000001</v>
      </c>
      <c r="BO143" s="7">
        <v>416.61122899999998</v>
      </c>
      <c r="BP143" s="7">
        <v>-316.61122899999998</v>
      </c>
      <c r="BQ143" s="7">
        <v>-2.6827779999999999</v>
      </c>
      <c r="BR143" s="7">
        <v>4.6117029999999897</v>
      </c>
      <c r="BS143" s="7">
        <v>-1.217943</v>
      </c>
      <c r="BT143" s="7">
        <v>-8.1115000000000007E-2</v>
      </c>
      <c r="BU143" s="7">
        <v>5.1485719999999997</v>
      </c>
      <c r="BV143" s="7">
        <v>32.200000000000003</v>
      </c>
      <c r="BW143" s="7">
        <v>14.6</v>
      </c>
      <c r="BX143" s="7">
        <v>46.8</v>
      </c>
    </row>
    <row r="144" spans="1:76" x14ac:dyDescent="0.3">
      <c r="A144" s="6">
        <v>41213</v>
      </c>
      <c r="B144" s="7">
        <v>9.6</v>
      </c>
      <c r="C144" s="7">
        <v>7</v>
      </c>
      <c r="D144" s="7">
        <v>11.7</v>
      </c>
      <c r="E144" s="7">
        <v>4.7</v>
      </c>
      <c r="F144" s="7">
        <v>6.4</v>
      </c>
      <c r="G144" s="7">
        <v>-4</v>
      </c>
      <c r="H144" s="7">
        <v>2.1</v>
      </c>
      <c r="I144" s="7">
        <v>14.98</v>
      </c>
      <c r="J144" s="7">
        <v>8.32</v>
      </c>
      <c r="K144" s="7">
        <v>18.600000000000001</v>
      </c>
      <c r="L144" s="7">
        <v>27.6</v>
      </c>
      <c r="M144" s="7">
        <v>9.3000000000000007</v>
      </c>
      <c r="N144" s="7">
        <v>-10.1</v>
      </c>
      <c r="O144" s="7">
        <v>11.8</v>
      </c>
      <c r="P144" s="7">
        <v>32.299999999999997</v>
      </c>
      <c r="Q144" s="7">
        <v>21.9</v>
      </c>
      <c r="R144" s="7">
        <v>20.100000000000001</v>
      </c>
      <c r="S144" s="7">
        <v>2.6</v>
      </c>
      <c r="T144" s="7">
        <v>44</v>
      </c>
      <c r="U144" s="7">
        <v>53.4</v>
      </c>
      <c r="V144" s="7">
        <v>16.3</v>
      </c>
      <c r="W144" s="7">
        <v>26.7</v>
      </c>
      <c r="X144" s="7">
        <v>16</v>
      </c>
      <c r="Y144" s="7">
        <v>-0.24</v>
      </c>
      <c r="Z144" s="7">
        <v>31.4</v>
      </c>
      <c r="AA144" s="7">
        <v>25.8</v>
      </c>
      <c r="AB144" s="7">
        <v>27.2</v>
      </c>
      <c r="AC144" s="7">
        <v>-18</v>
      </c>
      <c r="AD144" s="7">
        <v>6.1</v>
      </c>
      <c r="AE144" s="7">
        <v>94.56</v>
      </c>
      <c r="AF144" s="7">
        <v>11.6</v>
      </c>
      <c r="AG144" s="7">
        <v>-8.5</v>
      </c>
      <c r="AH144" s="7">
        <v>13.3</v>
      </c>
      <c r="AI144" s="7">
        <v>17.3</v>
      </c>
      <c r="AJ144" s="7">
        <v>-1.2</v>
      </c>
      <c r="AK144" s="7">
        <v>14.5</v>
      </c>
      <c r="AL144" s="7">
        <v>13.5</v>
      </c>
      <c r="AM144" s="9">
        <v>12.866666666666665</v>
      </c>
      <c r="AN144" s="9">
        <v>10.366666666666667</v>
      </c>
      <c r="AO144" s="7">
        <v>5.32</v>
      </c>
      <c r="AP144" s="7">
        <v>7</v>
      </c>
      <c r="AQ144" s="7">
        <v>87.17</v>
      </c>
      <c r="AR144" s="7">
        <v>6.24</v>
      </c>
      <c r="AS144" s="7">
        <v>32874.26</v>
      </c>
      <c r="AT144" s="7">
        <v>10.5</v>
      </c>
      <c r="AU144" s="7">
        <v>6.1</v>
      </c>
      <c r="AV144" s="7">
        <v>14.1</v>
      </c>
      <c r="AW144" s="7">
        <v>15.9</v>
      </c>
      <c r="AX144" s="7">
        <v>-13.87</v>
      </c>
      <c r="AY144" s="7">
        <v>1.7</v>
      </c>
      <c r="AZ144" s="7">
        <v>-2.76</v>
      </c>
      <c r="BA144" s="7">
        <v>8.36666666666666</v>
      </c>
      <c r="BB144" s="7">
        <v>4.43333333333333</v>
      </c>
      <c r="BC144" s="7">
        <v>7.6666666666666599</v>
      </c>
      <c r="BD144" s="7">
        <v>9.6999999999999993</v>
      </c>
      <c r="BE144" s="7">
        <v>10.466666666666599</v>
      </c>
      <c r="BF144" s="7">
        <v>6</v>
      </c>
      <c r="BG144" s="7">
        <v>6.7666666666666604</v>
      </c>
      <c r="BH144" s="7">
        <v>10.8</v>
      </c>
      <c r="BI144" s="7">
        <v>7.4</v>
      </c>
      <c r="BJ144" s="7">
        <v>7.5666666666666602</v>
      </c>
      <c r="BK144" s="7">
        <v>2.0368666666666599</v>
      </c>
      <c r="BL144" s="7">
        <v>2.2556333333333298</v>
      </c>
      <c r="BM144" s="7">
        <v>310.56748800000003</v>
      </c>
      <c r="BN144" s="7">
        <v>1.35451233333333</v>
      </c>
      <c r="BO144" s="7">
        <v>308.14775200000003</v>
      </c>
      <c r="BP144" s="7">
        <v>-208.147752</v>
      </c>
      <c r="BQ144" s="7">
        <v>-1.71919633333333</v>
      </c>
      <c r="BR144" s="7">
        <v>4.5343499999999999</v>
      </c>
      <c r="BS144" s="7">
        <v>-1.0715463333333299</v>
      </c>
      <c r="BT144" s="7">
        <v>-0.58498066666666704</v>
      </c>
      <c r="BU144" s="7">
        <v>4.9612686666666601</v>
      </c>
      <c r="BV144" s="7">
        <v>32.233333333333299</v>
      </c>
      <c r="BW144" s="7">
        <v>14.533333333333299</v>
      </c>
      <c r="BX144" s="7">
        <v>47.533333333333303</v>
      </c>
    </row>
    <row r="145" spans="1:76" x14ac:dyDescent="0.3">
      <c r="A145" s="6">
        <v>41243</v>
      </c>
      <c r="B145" s="7">
        <v>10.1</v>
      </c>
      <c r="C145" s="7">
        <v>7.2</v>
      </c>
      <c r="D145" s="7">
        <v>11.8</v>
      </c>
      <c r="E145" s="7">
        <v>6.5</v>
      </c>
      <c r="F145" s="7">
        <v>7.9</v>
      </c>
      <c r="G145" s="7">
        <v>-1</v>
      </c>
      <c r="H145" s="7">
        <v>6.5</v>
      </c>
      <c r="I145" s="7">
        <v>15.86</v>
      </c>
      <c r="J145" s="7">
        <v>7.86</v>
      </c>
      <c r="K145" s="7">
        <v>18.8</v>
      </c>
      <c r="L145" s="7">
        <v>31.3</v>
      </c>
      <c r="M145" s="7">
        <v>9.8000000000000007</v>
      </c>
      <c r="N145" s="7">
        <v>-10.4</v>
      </c>
      <c r="O145" s="7">
        <v>13.7</v>
      </c>
      <c r="P145" s="7">
        <v>30.5</v>
      </c>
      <c r="Q145" s="7">
        <v>21.1</v>
      </c>
      <c r="R145" s="7">
        <v>20.399999999999999</v>
      </c>
      <c r="S145" s="7">
        <v>2.5</v>
      </c>
      <c r="T145" s="7">
        <v>43.8</v>
      </c>
      <c r="U145" s="7">
        <v>53.7</v>
      </c>
      <c r="V145" s="7">
        <v>18.7</v>
      </c>
      <c r="W145" s="7">
        <v>28.8</v>
      </c>
      <c r="X145" s="7">
        <v>16.3</v>
      </c>
      <c r="Y145" s="7">
        <v>-5.39</v>
      </c>
      <c r="Z145" s="7">
        <v>32.700000000000003</v>
      </c>
      <c r="AA145" s="7">
        <v>27.3</v>
      </c>
      <c r="AB145" s="7">
        <v>29.6</v>
      </c>
      <c r="AC145" s="7">
        <v>-14.8</v>
      </c>
      <c r="AD145" s="7">
        <v>6.9</v>
      </c>
      <c r="AE145" s="7">
        <v>95.71</v>
      </c>
      <c r="AF145" s="7">
        <v>14.1</v>
      </c>
      <c r="AG145" s="7">
        <v>-7.2</v>
      </c>
      <c r="AH145" s="7">
        <v>13.3</v>
      </c>
      <c r="AI145" s="7">
        <v>14.1</v>
      </c>
      <c r="AJ145" s="7">
        <v>2.2999999999999998</v>
      </c>
      <c r="AK145" s="7">
        <v>14.9</v>
      </c>
      <c r="AL145" s="7">
        <v>13.6</v>
      </c>
      <c r="AM145" s="9">
        <v>12.733333333333331</v>
      </c>
      <c r="AN145" s="9">
        <v>10.173333333333334</v>
      </c>
      <c r="AO145" s="7">
        <v>8.16</v>
      </c>
      <c r="AP145" s="7">
        <v>8.3000000000000007</v>
      </c>
      <c r="AQ145" s="7">
        <v>32.85</v>
      </c>
      <c r="AR145" s="7">
        <v>5.77</v>
      </c>
      <c r="AS145" s="7">
        <v>32976.71</v>
      </c>
      <c r="AT145" s="7">
        <v>10.7</v>
      </c>
      <c r="AU145" s="7">
        <v>5.5</v>
      </c>
      <c r="AV145" s="7">
        <v>13.9</v>
      </c>
      <c r="AW145" s="7">
        <v>15.7</v>
      </c>
      <c r="AX145" s="7">
        <v>-7.15</v>
      </c>
      <c r="AY145" s="7">
        <v>2</v>
      </c>
      <c r="AZ145" s="7">
        <v>-2.2000000000000002</v>
      </c>
      <c r="BA145" s="7">
        <v>8.5333333333333297</v>
      </c>
      <c r="BB145" s="7">
        <v>4.7666666666666604</v>
      </c>
      <c r="BC145" s="7">
        <v>7.93333333333333</v>
      </c>
      <c r="BD145" s="7">
        <v>9.6999999999999993</v>
      </c>
      <c r="BE145" s="7">
        <v>10.633333333333301</v>
      </c>
      <c r="BF145" s="7">
        <v>6.5</v>
      </c>
      <c r="BG145" s="7">
        <v>6.8333333333333304</v>
      </c>
      <c r="BH145" s="7">
        <v>11.2</v>
      </c>
      <c r="BI145" s="7">
        <v>8.1</v>
      </c>
      <c r="BJ145" s="7">
        <v>7.3333333333333304</v>
      </c>
      <c r="BK145" s="7">
        <v>2.3303333333333298</v>
      </c>
      <c r="BL145" s="7">
        <v>2.5081666666666602</v>
      </c>
      <c r="BM145" s="7">
        <v>438.24285600000002</v>
      </c>
      <c r="BN145" s="7">
        <v>1.8616836666666601</v>
      </c>
      <c r="BO145" s="7">
        <v>199.68427500000001</v>
      </c>
      <c r="BP145" s="7">
        <v>-99.684275</v>
      </c>
      <c r="BQ145" s="7">
        <v>-0.75561466666666599</v>
      </c>
      <c r="BR145" s="7">
        <v>4.4569970000000003</v>
      </c>
      <c r="BS145" s="7">
        <v>-0.92514966666666598</v>
      </c>
      <c r="BT145" s="7">
        <v>-1.08884633333333</v>
      </c>
      <c r="BU145" s="7">
        <v>4.7739653333333303</v>
      </c>
      <c r="BV145" s="7">
        <v>32.266666666666602</v>
      </c>
      <c r="BW145" s="7">
        <v>14.466666666666599</v>
      </c>
      <c r="BX145" s="7">
        <v>48.266666666666602</v>
      </c>
    </row>
    <row r="146" spans="1:76" x14ac:dyDescent="0.3">
      <c r="A146" s="6">
        <v>41274</v>
      </c>
      <c r="B146" s="7">
        <v>10.3</v>
      </c>
      <c r="C146" s="7">
        <v>8</v>
      </c>
      <c r="D146" s="7">
        <v>12.1</v>
      </c>
      <c r="E146" s="7">
        <v>6.9</v>
      </c>
      <c r="F146" s="7">
        <v>7.6</v>
      </c>
      <c r="G146" s="7">
        <v>0.9</v>
      </c>
      <c r="H146" s="7">
        <v>-5.0999999999999996</v>
      </c>
      <c r="I146" s="7">
        <v>16.93</v>
      </c>
      <c r="J146" s="7">
        <v>7.19</v>
      </c>
      <c r="K146" s="7">
        <v>18.600000000000001</v>
      </c>
      <c r="L146" s="7">
        <v>29.7</v>
      </c>
      <c r="M146" s="7">
        <v>8.4</v>
      </c>
      <c r="N146" s="7">
        <v>-10.9</v>
      </c>
      <c r="O146" s="7">
        <v>13.7</v>
      </c>
      <c r="P146" s="7">
        <v>32.191000000000003</v>
      </c>
      <c r="Q146" s="7">
        <v>20.153300000000002</v>
      </c>
      <c r="R146" s="7">
        <v>20.566800000000001</v>
      </c>
      <c r="S146" s="7">
        <v>2.5</v>
      </c>
      <c r="T146" s="7">
        <v>43.5</v>
      </c>
      <c r="U146" s="7">
        <v>54</v>
      </c>
      <c r="V146" s="7">
        <v>24.6</v>
      </c>
      <c r="W146" s="7">
        <v>28.6</v>
      </c>
      <c r="X146" s="7">
        <v>18.100000000000001</v>
      </c>
      <c r="Y146" s="7">
        <v>-4.47</v>
      </c>
      <c r="Z146" s="7">
        <v>31.6</v>
      </c>
      <c r="AA146" s="7">
        <v>25.4</v>
      </c>
      <c r="AB146" s="7">
        <v>30.1</v>
      </c>
      <c r="AC146" s="7">
        <v>-19.5</v>
      </c>
      <c r="AD146" s="7">
        <v>5</v>
      </c>
      <c r="AE146" s="7">
        <v>95.59</v>
      </c>
      <c r="AF146" s="7">
        <v>12.7</v>
      </c>
      <c r="AG146" s="7">
        <v>-7.3</v>
      </c>
      <c r="AH146" s="7">
        <v>13.2</v>
      </c>
      <c r="AI146" s="7">
        <v>7.3</v>
      </c>
      <c r="AJ146" s="7">
        <v>2</v>
      </c>
      <c r="AK146" s="7">
        <v>15.2</v>
      </c>
      <c r="AL146" s="7">
        <v>13.5</v>
      </c>
      <c r="AM146" s="7">
        <v>12.6</v>
      </c>
      <c r="AN146" s="7">
        <v>9.98</v>
      </c>
      <c r="AO146" s="7">
        <v>7.12</v>
      </c>
      <c r="AP146" s="7">
        <v>9</v>
      </c>
      <c r="AQ146" s="7">
        <v>88.28</v>
      </c>
      <c r="AR146" s="7">
        <v>6.19</v>
      </c>
      <c r="AS146" s="7">
        <v>33115.89</v>
      </c>
      <c r="AT146" s="7">
        <v>7.7</v>
      </c>
      <c r="AU146" s="7">
        <v>6.5</v>
      </c>
      <c r="AV146" s="7">
        <v>13.8</v>
      </c>
      <c r="AW146" s="7">
        <v>15</v>
      </c>
      <c r="AX146" s="7">
        <v>-29.02</v>
      </c>
      <c r="AY146" s="7">
        <v>2.5</v>
      </c>
      <c r="AZ146" s="7">
        <v>-1.94</v>
      </c>
      <c r="BA146" s="7">
        <v>8.6999999999999993</v>
      </c>
      <c r="BB146" s="7">
        <v>5.0999999999999899</v>
      </c>
      <c r="BC146" s="7">
        <v>8.1999999999999993</v>
      </c>
      <c r="BD146" s="7">
        <v>9.6999999999999993</v>
      </c>
      <c r="BE146" s="7">
        <v>10.8</v>
      </c>
      <c r="BF146" s="7">
        <v>7</v>
      </c>
      <c r="BG146" s="7">
        <v>6.9</v>
      </c>
      <c r="BH146" s="7">
        <v>11.6</v>
      </c>
      <c r="BI146" s="7">
        <v>8.8000000000000007</v>
      </c>
      <c r="BJ146" s="7">
        <v>7.1</v>
      </c>
      <c r="BK146" s="7">
        <v>2.6238000000000001</v>
      </c>
      <c r="BL146" s="7">
        <v>2.7606999999999902</v>
      </c>
      <c r="BM146" s="7">
        <v>565.91822400000001</v>
      </c>
      <c r="BN146" s="7">
        <v>2.3688549999999902</v>
      </c>
      <c r="BO146" s="7">
        <v>91.220798000000002</v>
      </c>
      <c r="BP146" s="7">
        <v>8.7792019999999997</v>
      </c>
      <c r="BQ146" s="7">
        <v>0.20796700000000101</v>
      </c>
      <c r="BR146" s="7">
        <v>4.3796439999999999</v>
      </c>
      <c r="BS146" s="7">
        <v>-0.77875299999999903</v>
      </c>
      <c r="BT146" s="7">
        <v>-1.5927119999999999</v>
      </c>
      <c r="BU146" s="7">
        <v>4.5866619999999996</v>
      </c>
      <c r="BV146" s="7">
        <v>32.299999999999997</v>
      </c>
      <c r="BW146" s="7">
        <v>14.399999999999901</v>
      </c>
      <c r="BX146" s="7">
        <v>48.999999999999901</v>
      </c>
    </row>
    <row r="147" spans="1:76" x14ac:dyDescent="0.3">
      <c r="A147" s="6">
        <v>41305</v>
      </c>
      <c r="B147" s="7">
        <v>17.7</v>
      </c>
      <c r="C147" s="9">
        <v>6.7666666666666657</v>
      </c>
      <c r="D147" s="9">
        <v>11.733333333333333</v>
      </c>
      <c r="E147" s="9">
        <v>6.6333333333333329</v>
      </c>
      <c r="F147" s="7">
        <v>21.2941</v>
      </c>
      <c r="G147" s="7">
        <v>4.5999999999999996</v>
      </c>
      <c r="H147" s="7">
        <v>13.6</v>
      </c>
      <c r="I147" s="9">
        <v>16.45</v>
      </c>
      <c r="J147" s="9">
        <v>7.35</v>
      </c>
      <c r="K147" s="9">
        <v>21.200000000000003</v>
      </c>
      <c r="L147" s="9">
        <v>32.5</v>
      </c>
      <c r="M147" s="9">
        <v>13.55</v>
      </c>
      <c r="N147" s="9">
        <v>-7.5</v>
      </c>
      <c r="O147" s="9">
        <v>28.9</v>
      </c>
      <c r="P147" s="9">
        <v>34.795500000000004</v>
      </c>
      <c r="Q147" s="9">
        <v>17.876650000000001</v>
      </c>
      <c r="R147" s="9">
        <v>22.7834</v>
      </c>
      <c r="S147" s="9">
        <v>1.9</v>
      </c>
      <c r="T147" s="9">
        <v>41.8</v>
      </c>
      <c r="U147" s="9">
        <v>56.3</v>
      </c>
      <c r="V147" s="9">
        <v>-7.1999999999999993</v>
      </c>
      <c r="W147" s="9">
        <v>19.350000000000001</v>
      </c>
      <c r="X147" s="9">
        <v>18.450000000000003</v>
      </c>
      <c r="Y147" s="7">
        <v>-7.27</v>
      </c>
      <c r="Z147" s="9">
        <v>42.45</v>
      </c>
      <c r="AA147" s="9">
        <v>23.9</v>
      </c>
      <c r="AB147" s="9">
        <v>19.899999999999999</v>
      </c>
      <c r="AC147" s="9">
        <v>-19.05</v>
      </c>
      <c r="AD147" s="9">
        <v>-10.3</v>
      </c>
      <c r="AE147" s="9">
        <v>96.754999999999995</v>
      </c>
      <c r="AF147" s="9">
        <v>23.200000000000003</v>
      </c>
      <c r="AG147" s="9">
        <v>3.6999999999999997</v>
      </c>
      <c r="AH147" s="9">
        <v>14.25</v>
      </c>
      <c r="AI147" s="9">
        <v>20.65</v>
      </c>
      <c r="AJ147" s="9">
        <v>28.6</v>
      </c>
      <c r="AK147" s="9">
        <v>13.749949999999998</v>
      </c>
      <c r="AL147" s="9">
        <v>11.95</v>
      </c>
      <c r="AM147" s="9">
        <v>11.499999999999998</v>
      </c>
      <c r="AN147" s="9">
        <v>9.08</v>
      </c>
      <c r="AO147" s="7">
        <v>46.39</v>
      </c>
      <c r="AP147" s="9">
        <v>7.95</v>
      </c>
      <c r="AQ147" s="7">
        <v>3.98</v>
      </c>
      <c r="AR147" s="7">
        <v>27.05</v>
      </c>
      <c r="AS147" s="7">
        <v>34100.61</v>
      </c>
      <c r="AT147" s="7">
        <v>4.4000000000000004</v>
      </c>
      <c r="AU147" s="7">
        <v>15.3</v>
      </c>
      <c r="AV147" s="7">
        <v>15.9</v>
      </c>
      <c r="AW147" s="7">
        <v>15.4</v>
      </c>
      <c r="AX147" s="7">
        <v>45.25</v>
      </c>
      <c r="AY147" s="7">
        <v>2.0305</v>
      </c>
      <c r="AZ147" s="7">
        <v>-1.64</v>
      </c>
      <c r="BA147" s="7">
        <v>8.6</v>
      </c>
      <c r="BB147" s="7">
        <v>4.4666666666666597</v>
      </c>
      <c r="BC147" s="7">
        <v>8</v>
      </c>
      <c r="BD147" s="7">
        <v>9.7666666666666604</v>
      </c>
      <c r="BE147" s="7">
        <v>10.566666666666601</v>
      </c>
      <c r="BF147" s="7">
        <v>6.7666666666666604</v>
      </c>
      <c r="BG147" s="7">
        <v>5.7333333333333298</v>
      </c>
      <c r="BH147" s="7">
        <v>11.3666666666666</v>
      </c>
      <c r="BI147" s="7">
        <v>9.0666666666666593</v>
      </c>
      <c r="BJ147" s="7">
        <v>7.1</v>
      </c>
      <c r="BK147" s="7">
        <v>3.0358666666666601</v>
      </c>
      <c r="BL147" s="7">
        <v>2.96176666666666</v>
      </c>
      <c r="BM147" s="7">
        <v>851.53397700000005</v>
      </c>
      <c r="BN147" s="7">
        <v>3.9039920000000001</v>
      </c>
      <c r="BO147" s="7">
        <v>70.414606000000006</v>
      </c>
      <c r="BP147" s="7">
        <v>29.585394000000001</v>
      </c>
      <c r="BQ147" s="7">
        <v>1.79381866666666</v>
      </c>
      <c r="BR147" s="7">
        <v>3.9981413333333302</v>
      </c>
      <c r="BS147" s="7">
        <v>-0.94283899999999998</v>
      </c>
      <c r="BT147" s="7">
        <v>-1.0885813333333301</v>
      </c>
      <c r="BU147" s="7">
        <v>4.34986433333333</v>
      </c>
      <c r="BV147" s="7">
        <v>32.433333333333302</v>
      </c>
      <c r="BW147" s="7">
        <v>14.3</v>
      </c>
      <c r="BX147" s="7">
        <v>49.133333333333297</v>
      </c>
    </row>
    <row r="148" spans="1:76" x14ac:dyDescent="0.3">
      <c r="A148" s="6">
        <v>41333</v>
      </c>
      <c r="B148" s="7">
        <v>2.2000000000000002</v>
      </c>
      <c r="C148" s="9">
        <v>5.5333333333333332</v>
      </c>
      <c r="D148" s="9">
        <v>11.366666666666667</v>
      </c>
      <c r="E148" s="9">
        <v>6.3666666666666663</v>
      </c>
      <c r="F148" s="7">
        <v>-13.7</v>
      </c>
      <c r="G148" s="7">
        <v>-5.9</v>
      </c>
      <c r="H148" s="7">
        <v>-3.7</v>
      </c>
      <c r="I148" s="7">
        <v>15.97</v>
      </c>
      <c r="J148" s="7">
        <v>7.51</v>
      </c>
      <c r="K148" s="7">
        <v>23.8</v>
      </c>
      <c r="L148" s="7">
        <v>35.299999999999997</v>
      </c>
      <c r="M148" s="7">
        <v>18.7</v>
      </c>
      <c r="N148" s="7">
        <v>-4.0999999999999996</v>
      </c>
      <c r="O148" s="7">
        <v>44.1</v>
      </c>
      <c r="P148" s="7">
        <v>37.4</v>
      </c>
      <c r="Q148" s="7">
        <v>15.6</v>
      </c>
      <c r="R148" s="7">
        <v>25</v>
      </c>
      <c r="S148" s="7">
        <v>1.3</v>
      </c>
      <c r="T148" s="7">
        <v>40.1</v>
      </c>
      <c r="U148" s="7">
        <v>58.6</v>
      </c>
      <c r="V148" s="7">
        <v>-39</v>
      </c>
      <c r="W148" s="7">
        <v>10.1</v>
      </c>
      <c r="X148" s="7">
        <v>18.8</v>
      </c>
      <c r="Y148" s="7">
        <v>6.32</v>
      </c>
      <c r="Z148" s="7">
        <v>53.3</v>
      </c>
      <c r="AA148" s="7">
        <v>22.4</v>
      </c>
      <c r="AB148" s="7">
        <v>9.6999999999999993</v>
      </c>
      <c r="AC148" s="7">
        <v>-18.600000000000001</v>
      </c>
      <c r="AD148" s="7">
        <v>-25.6</v>
      </c>
      <c r="AE148" s="7">
        <v>97.92</v>
      </c>
      <c r="AF148" s="7">
        <v>33.700000000000003</v>
      </c>
      <c r="AG148" s="7">
        <v>14.7</v>
      </c>
      <c r="AH148" s="7">
        <v>15.3</v>
      </c>
      <c r="AI148" s="7">
        <v>34</v>
      </c>
      <c r="AJ148" s="7">
        <v>55.2</v>
      </c>
      <c r="AK148" s="7">
        <v>12.299899999999999</v>
      </c>
      <c r="AL148" s="7">
        <v>10.4</v>
      </c>
      <c r="AM148" s="9">
        <v>10.399999999999999</v>
      </c>
      <c r="AN148" s="9">
        <v>8.18</v>
      </c>
      <c r="AO148" s="7">
        <v>-13.56</v>
      </c>
      <c r="AP148" s="7">
        <v>6.9</v>
      </c>
      <c r="AQ148" s="7">
        <v>146.5</v>
      </c>
      <c r="AR148" s="7">
        <v>14.37</v>
      </c>
      <c r="AS148" s="7">
        <v>33954.18</v>
      </c>
      <c r="AT148" s="7">
        <v>17.2</v>
      </c>
      <c r="AU148" s="7">
        <v>9.5</v>
      </c>
      <c r="AV148" s="7">
        <v>15.2</v>
      </c>
      <c r="AW148" s="7">
        <v>15</v>
      </c>
      <c r="AX148" s="7">
        <v>-12.76</v>
      </c>
      <c r="AY148" s="7">
        <v>3.2198000000000002</v>
      </c>
      <c r="AZ148" s="7">
        <v>-1.63</v>
      </c>
      <c r="BA148" s="7">
        <v>8.5</v>
      </c>
      <c r="BB148" s="7">
        <v>3.8333333333333299</v>
      </c>
      <c r="BC148" s="7">
        <v>7.8</v>
      </c>
      <c r="BD148" s="7">
        <v>9.8333333333333304</v>
      </c>
      <c r="BE148" s="7">
        <v>10.3333333333333</v>
      </c>
      <c r="BF148" s="7">
        <v>6.5333333333333297</v>
      </c>
      <c r="BG148" s="7">
        <v>4.5666666666666602</v>
      </c>
      <c r="BH148" s="7">
        <v>11.133333333333301</v>
      </c>
      <c r="BI148" s="7">
        <v>9.3333333333333304</v>
      </c>
      <c r="BJ148" s="7">
        <v>7.1</v>
      </c>
      <c r="BK148" s="7">
        <v>3.4479333333333302</v>
      </c>
      <c r="BL148" s="7">
        <v>3.1628333333333298</v>
      </c>
      <c r="BM148" s="7">
        <v>1137.1497300000001</v>
      </c>
      <c r="BN148" s="7">
        <v>5.4391290000000003</v>
      </c>
      <c r="BO148" s="7">
        <v>49.608414000000003</v>
      </c>
      <c r="BP148" s="7">
        <v>50.391585999999997</v>
      </c>
      <c r="BQ148" s="7">
        <v>3.3796703333333298</v>
      </c>
      <c r="BR148" s="7">
        <v>3.6166386666666601</v>
      </c>
      <c r="BS148" s="7">
        <v>-1.1069249999999999</v>
      </c>
      <c r="BT148" s="7">
        <v>-0.58445066666666601</v>
      </c>
      <c r="BU148" s="7">
        <v>4.1130666666666604</v>
      </c>
      <c r="BV148" s="7">
        <v>32.566666666666599</v>
      </c>
      <c r="BW148" s="7">
        <v>14.2</v>
      </c>
      <c r="BX148" s="7">
        <v>49.266666666666602</v>
      </c>
    </row>
    <row r="149" spans="1:76" x14ac:dyDescent="0.3">
      <c r="A149" s="6">
        <v>41364</v>
      </c>
      <c r="B149" s="7">
        <v>8.9</v>
      </c>
      <c r="C149" s="7">
        <v>4.3</v>
      </c>
      <c r="D149" s="7">
        <v>11</v>
      </c>
      <c r="E149" s="7">
        <v>6.1</v>
      </c>
      <c r="F149" s="7">
        <v>2.1</v>
      </c>
      <c r="G149" s="7">
        <v>-1.5</v>
      </c>
      <c r="H149" s="7">
        <v>15.1</v>
      </c>
      <c r="I149" s="7">
        <v>14.86</v>
      </c>
      <c r="J149" s="7">
        <v>8.82</v>
      </c>
      <c r="K149" s="7">
        <v>19.600000000000001</v>
      </c>
      <c r="L149" s="7">
        <v>21.8</v>
      </c>
      <c r="M149" s="7">
        <v>11.1</v>
      </c>
      <c r="N149" s="7">
        <v>6.3</v>
      </c>
      <c r="O149" s="7">
        <v>42.8</v>
      </c>
      <c r="P149" s="7">
        <v>31.4</v>
      </c>
      <c r="Q149" s="7">
        <v>16.2</v>
      </c>
      <c r="R149" s="7">
        <v>24.5</v>
      </c>
      <c r="S149" s="7">
        <v>1.6</v>
      </c>
      <c r="T149" s="7">
        <v>42.4</v>
      </c>
      <c r="U149" s="7">
        <v>56</v>
      </c>
      <c r="V149" s="7">
        <v>-23.9</v>
      </c>
      <c r="W149" s="7">
        <v>14</v>
      </c>
      <c r="X149" s="7">
        <v>19.100000000000001</v>
      </c>
      <c r="Y149" s="7">
        <v>5.65</v>
      </c>
      <c r="Z149" s="7">
        <v>44.1</v>
      </c>
      <c r="AA149" s="7">
        <v>21.2</v>
      </c>
      <c r="AB149" s="7">
        <v>6.9</v>
      </c>
      <c r="AC149" s="7">
        <v>-22</v>
      </c>
      <c r="AD149" s="7">
        <v>-13.4</v>
      </c>
      <c r="AE149" s="7">
        <v>97.56</v>
      </c>
      <c r="AF149" s="7">
        <v>29.3</v>
      </c>
      <c r="AG149" s="7">
        <v>-2.7</v>
      </c>
      <c r="AH149" s="7">
        <v>17</v>
      </c>
      <c r="AI149" s="7">
        <v>8.9</v>
      </c>
      <c r="AJ149" s="7">
        <v>41.2</v>
      </c>
      <c r="AK149" s="7">
        <v>12.600300000000001</v>
      </c>
      <c r="AL149" s="7">
        <v>11.7</v>
      </c>
      <c r="AM149" s="7">
        <v>9.3000000000000007</v>
      </c>
      <c r="AN149" s="7">
        <v>7.28</v>
      </c>
      <c r="AO149" s="7">
        <v>10.69</v>
      </c>
      <c r="AP149" s="7">
        <v>5.5</v>
      </c>
      <c r="AQ149" s="7">
        <v>-117.49</v>
      </c>
      <c r="AR149" s="7">
        <v>13.48</v>
      </c>
      <c r="AS149" s="7">
        <v>34426.49</v>
      </c>
      <c r="AT149" s="7">
        <v>12.4</v>
      </c>
      <c r="AU149" s="7">
        <v>11.9</v>
      </c>
      <c r="AV149" s="7">
        <v>15.7</v>
      </c>
      <c r="AW149" s="7">
        <v>14.9</v>
      </c>
      <c r="AX149" s="7">
        <v>5.05</v>
      </c>
      <c r="AY149" s="7">
        <v>2.0695999999999999</v>
      </c>
      <c r="AZ149" s="7">
        <v>-1.92</v>
      </c>
      <c r="BA149" s="7">
        <v>8.4</v>
      </c>
      <c r="BB149" s="7">
        <v>3.2</v>
      </c>
      <c r="BC149" s="7">
        <v>7.6</v>
      </c>
      <c r="BD149" s="7">
        <v>9.9</v>
      </c>
      <c r="BE149" s="7">
        <v>10.1</v>
      </c>
      <c r="BF149" s="7">
        <v>6.3</v>
      </c>
      <c r="BG149" s="7">
        <v>3.3999999999999901</v>
      </c>
      <c r="BH149" s="7">
        <v>10.9</v>
      </c>
      <c r="BI149" s="7">
        <v>9.6</v>
      </c>
      <c r="BJ149" s="7">
        <v>7.1</v>
      </c>
      <c r="BK149" s="7">
        <v>3.86</v>
      </c>
      <c r="BL149" s="7">
        <v>3.3639000000000001</v>
      </c>
      <c r="BM149" s="7">
        <v>1422.7654829999999</v>
      </c>
      <c r="BN149" s="7">
        <v>6.9742660000000001</v>
      </c>
      <c r="BO149" s="7">
        <v>28.802222</v>
      </c>
      <c r="BP149" s="7">
        <v>71.197778</v>
      </c>
      <c r="BQ149" s="7">
        <v>4.965522</v>
      </c>
      <c r="BR149" s="7">
        <v>3.23513599999999</v>
      </c>
      <c r="BS149" s="7">
        <v>-1.2710109999999999</v>
      </c>
      <c r="BT149" s="7">
        <v>-8.0319999999999003E-2</v>
      </c>
      <c r="BU149" s="7">
        <v>3.87626899999999</v>
      </c>
      <c r="BV149" s="7">
        <v>32.699999999999903</v>
      </c>
      <c r="BW149" s="7">
        <v>14.1</v>
      </c>
      <c r="BX149" s="7">
        <v>49.4</v>
      </c>
    </row>
    <row r="150" spans="1:76" x14ac:dyDescent="0.3">
      <c r="A150" s="6">
        <v>41394</v>
      </c>
      <c r="B150" s="7">
        <v>9.3000000000000007</v>
      </c>
      <c r="C150" s="7">
        <v>4.3</v>
      </c>
      <c r="D150" s="7">
        <v>10.9</v>
      </c>
      <c r="E150" s="7">
        <v>7.4</v>
      </c>
      <c r="F150" s="7">
        <v>6.2</v>
      </c>
      <c r="G150" s="7">
        <v>-5.39</v>
      </c>
      <c r="H150" s="7">
        <v>2.14</v>
      </c>
      <c r="I150" s="7">
        <v>13.3</v>
      </c>
      <c r="J150" s="7">
        <v>8</v>
      </c>
      <c r="K150" s="7">
        <v>20.9</v>
      </c>
      <c r="L150" s="7">
        <v>20.7</v>
      </c>
      <c r="M150" s="7">
        <v>13.9</v>
      </c>
      <c r="N150" s="7">
        <v>-0.2</v>
      </c>
      <c r="O150" s="7">
        <v>44.3</v>
      </c>
      <c r="P150" s="7">
        <v>32.1</v>
      </c>
      <c r="Q150" s="7">
        <v>16.3</v>
      </c>
      <c r="R150" s="7">
        <v>23.9</v>
      </c>
      <c r="S150" s="7">
        <v>1.9</v>
      </c>
      <c r="T150" s="7">
        <v>42.8</v>
      </c>
      <c r="U150" s="7">
        <v>55.2</v>
      </c>
      <c r="V150" s="7">
        <v>-10</v>
      </c>
      <c r="W150" s="7">
        <v>15.7</v>
      </c>
      <c r="X150" s="7">
        <v>18.8</v>
      </c>
      <c r="Y150" s="7">
        <v>0.4</v>
      </c>
      <c r="Z150" s="7">
        <v>48.6</v>
      </c>
      <c r="AA150" s="7">
        <v>22.7</v>
      </c>
      <c r="AB150" s="7">
        <v>9.6</v>
      </c>
      <c r="AC150" s="7">
        <v>-8.6</v>
      </c>
      <c r="AD150" s="7">
        <v>-1.4</v>
      </c>
      <c r="AE150" s="7">
        <v>97.35</v>
      </c>
      <c r="AF150" s="7">
        <v>33.5</v>
      </c>
      <c r="AG150" s="7">
        <v>1.9</v>
      </c>
      <c r="AH150" s="7">
        <v>17.2</v>
      </c>
      <c r="AI150" s="7">
        <v>6.6</v>
      </c>
      <c r="AJ150" s="7">
        <v>41.1</v>
      </c>
      <c r="AK150" s="7">
        <v>12.8</v>
      </c>
      <c r="AL150" s="7">
        <v>11.8</v>
      </c>
      <c r="AM150" s="9">
        <v>9.2333333333333343</v>
      </c>
      <c r="AN150" s="9">
        <v>7.2566666666666668</v>
      </c>
      <c r="AO150" s="7">
        <v>13.38</v>
      </c>
      <c r="AP150" s="7">
        <v>13</v>
      </c>
      <c r="AQ150" s="7">
        <v>-1.04</v>
      </c>
      <c r="AR150" s="7">
        <v>14.02</v>
      </c>
      <c r="AS150" s="7">
        <v>35344.82</v>
      </c>
      <c r="AT150" s="7">
        <v>10.8</v>
      </c>
      <c r="AU150" s="7">
        <v>11.9</v>
      </c>
      <c r="AV150" s="7">
        <v>16.100000000000001</v>
      </c>
      <c r="AW150" s="7">
        <v>14.9</v>
      </c>
      <c r="AX150" s="7">
        <v>16.21</v>
      </c>
      <c r="AY150" s="7">
        <v>2.3860999999999999</v>
      </c>
      <c r="AZ150" s="7">
        <v>-2.62</v>
      </c>
      <c r="BA150" s="7">
        <v>8.36666666666666</v>
      </c>
      <c r="BB150" s="7">
        <v>3.0666666666666602</v>
      </c>
      <c r="BC150" s="7">
        <v>7.5</v>
      </c>
      <c r="BD150" s="7">
        <v>9.8333333333333304</v>
      </c>
      <c r="BE150" s="7">
        <v>10.233333333333301</v>
      </c>
      <c r="BF150" s="7">
        <v>6.3</v>
      </c>
      <c r="BG150" s="7">
        <v>3.5</v>
      </c>
      <c r="BH150" s="7">
        <v>10.533333333333299</v>
      </c>
      <c r="BI150" s="7">
        <v>8.8000000000000007</v>
      </c>
      <c r="BJ150" s="7">
        <v>7.36666666666666</v>
      </c>
      <c r="BK150" s="7">
        <v>4.2785666666666602</v>
      </c>
      <c r="BL150" s="7">
        <v>3.5071333333333299</v>
      </c>
      <c r="BM150" s="7">
        <v>1189.70853333333</v>
      </c>
      <c r="BN150" s="7">
        <v>5.6959270000000002</v>
      </c>
      <c r="BO150" s="7">
        <v>38.858535666666597</v>
      </c>
      <c r="BP150" s="7">
        <v>61.141464333333303</v>
      </c>
      <c r="BQ150" s="7">
        <v>3.7396803333333302</v>
      </c>
      <c r="BR150" s="7">
        <v>3.47792566666666</v>
      </c>
      <c r="BS150" s="7">
        <v>-1.2667280000000001</v>
      </c>
      <c r="BT150" s="7">
        <v>-0.35958933333333298</v>
      </c>
      <c r="BU150" s="7">
        <v>3.9739580000000001</v>
      </c>
      <c r="BV150" s="7">
        <v>33.066666666666599</v>
      </c>
      <c r="BW150" s="7">
        <v>14.233333333333301</v>
      </c>
      <c r="BX150" s="7">
        <v>49.033333333333303</v>
      </c>
    </row>
    <row r="151" spans="1:76" x14ac:dyDescent="0.3">
      <c r="A151" s="6">
        <v>41425</v>
      </c>
      <c r="B151" s="7">
        <v>9.1999999999999993</v>
      </c>
      <c r="C151" s="7">
        <v>4.4000000000000004</v>
      </c>
      <c r="D151" s="7">
        <v>10.7</v>
      </c>
      <c r="E151" s="7">
        <v>8.1</v>
      </c>
      <c r="F151" s="7">
        <v>4.0999999999999996</v>
      </c>
      <c r="G151" s="7">
        <v>-7.36</v>
      </c>
      <c r="H151" s="7">
        <v>4.57</v>
      </c>
      <c r="I151" s="7">
        <v>13.7</v>
      </c>
      <c r="J151" s="7">
        <v>7.1</v>
      </c>
      <c r="K151" s="7">
        <v>20.2</v>
      </c>
      <c r="L151" s="7">
        <v>21</v>
      </c>
      <c r="M151" s="7">
        <v>12.8</v>
      </c>
      <c r="N151" s="7">
        <v>-4.7</v>
      </c>
      <c r="O151" s="7">
        <v>43.2</v>
      </c>
      <c r="P151" s="7">
        <v>31.1</v>
      </c>
      <c r="Q151" s="7">
        <v>15.7</v>
      </c>
      <c r="R151" s="7">
        <v>23.9</v>
      </c>
      <c r="S151" s="7">
        <v>2.1</v>
      </c>
      <c r="T151" s="7">
        <v>43.2</v>
      </c>
      <c r="U151" s="7">
        <v>54.7</v>
      </c>
      <c r="V151" s="7">
        <v>-9.1999999999999993</v>
      </c>
      <c r="W151" s="7">
        <v>15.6</v>
      </c>
      <c r="X151" s="7">
        <v>18.8</v>
      </c>
      <c r="Y151" s="7">
        <v>0.28999999999999998</v>
      </c>
      <c r="Z151" s="7">
        <v>41</v>
      </c>
      <c r="AA151" s="7">
        <v>24.1</v>
      </c>
      <c r="AB151" s="7">
        <v>5.7</v>
      </c>
      <c r="AC151" s="7">
        <v>-13.1</v>
      </c>
      <c r="AD151" s="7">
        <v>0.9</v>
      </c>
      <c r="AE151" s="7">
        <v>97.26</v>
      </c>
      <c r="AF151" s="7">
        <v>32</v>
      </c>
      <c r="AG151" s="7">
        <v>1</v>
      </c>
      <c r="AH151" s="7">
        <v>16</v>
      </c>
      <c r="AI151" s="7">
        <v>5.3</v>
      </c>
      <c r="AJ151" s="7">
        <v>37.6</v>
      </c>
      <c r="AK151" s="7">
        <v>12.892200000000001</v>
      </c>
      <c r="AL151" s="7">
        <v>12.1</v>
      </c>
      <c r="AM151" s="9">
        <v>9.1666666666666661</v>
      </c>
      <c r="AN151" s="9">
        <v>7.2333333333333334</v>
      </c>
      <c r="AO151" s="7">
        <v>9.81</v>
      </c>
      <c r="AP151" s="7">
        <v>9.6999999999999993</v>
      </c>
      <c r="AQ151" s="7">
        <v>13.6</v>
      </c>
      <c r="AR151" s="7">
        <v>10.88</v>
      </c>
      <c r="AS151" s="7">
        <v>35148.07</v>
      </c>
      <c r="AT151" s="7">
        <v>10.8</v>
      </c>
      <c r="AU151" s="7">
        <v>11.3</v>
      </c>
      <c r="AV151" s="7">
        <v>15.8</v>
      </c>
      <c r="AW151" s="7">
        <v>14.5</v>
      </c>
      <c r="AX151" s="7">
        <v>-15.61</v>
      </c>
      <c r="AY151" s="7">
        <v>2.0981000000000001</v>
      </c>
      <c r="AZ151" s="7">
        <v>-2.87</v>
      </c>
      <c r="BA151" s="7">
        <v>8.3333333333333304</v>
      </c>
      <c r="BB151" s="7">
        <v>2.93333333333333</v>
      </c>
      <c r="BC151" s="7">
        <v>7.4</v>
      </c>
      <c r="BD151" s="7">
        <v>9.7666666666666604</v>
      </c>
      <c r="BE151" s="7">
        <v>10.3666666666666</v>
      </c>
      <c r="BF151" s="7">
        <v>6.3</v>
      </c>
      <c r="BG151" s="7">
        <v>3.6</v>
      </c>
      <c r="BH151" s="7">
        <v>10.1666666666666</v>
      </c>
      <c r="BI151" s="7">
        <v>8</v>
      </c>
      <c r="BJ151" s="7">
        <v>7.6333333333333302</v>
      </c>
      <c r="BK151" s="7">
        <v>4.6971333333333298</v>
      </c>
      <c r="BL151" s="7">
        <v>3.6503666666666601</v>
      </c>
      <c r="BM151" s="7">
        <v>956.65158366666606</v>
      </c>
      <c r="BN151" s="7">
        <v>4.4175880000000003</v>
      </c>
      <c r="BO151" s="7">
        <v>48.914849333333301</v>
      </c>
      <c r="BP151" s="7">
        <v>51.0851506666666</v>
      </c>
      <c r="BQ151" s="7">
        <v>2.5138386666666599</v>
      </c>
      <c r="BR151" s="7">
        <v>3.72071533333333</v>
      </c>
      <c r="BS151" s="7">
        <v>-1.262445</v>
      </c>
      <c r="BT151" s="7">
        <v>-0.63885866666666602</v>
      </c>
      <c r="BU151" s="7">
        <v>4.0716469999999996</v>
      </c>
      <c r="BV151" s="7">
        <v>33.433333333333302</v>
      </c>
      <c r="BW151" s="7">
        <v>14.3666666666666</v>
      </c>
      <c r="BX151" s="7">
        <v>48.6666666666666</v>
      </c>
    </row>
    <row r="152" spans="1:76" x14ac:dyDescent="0.3">
      <c r="A152" s="6">
        <v>41455</v>
      </c>
      <c r="B152" s="7">
        <v>8.9</v>
      </c>
      <c r="C152" s="7">
        <v>6.3</v>
      </c>
      <c r="D152" s="7">
        <v>10.5</v>
      </c>
      <c r="E152" s="7">
        <v>7.8</v>
      </c>
      <c r="F152" s="7">
        <v>6.01</v>
      </c>
      <c r="G152" s="7">
        <v>-2.1</v>
      </c>
      <c r="H152" s="7">
        <v>8.5</v>
      </c>
      <c r="I152" s="7">
        <v>13.77</v>
      </c>
      <c r="J152" s="7">
        <v>7.2</v>
      </c>
      <c r="K152" s="7">
        <v>20.100000000000001</v>
      </c>
      <c r="L152" s="7">
        <v>18.899999999999999</v>
      </c>
      <c r="M152" s="7">
        <v>13</v>
      </c>
      <c r="N152" s="7">
        <v>-8.4</v>
      </c>
      <c r="O152" s="7">
        <v>39.5</v>
      </c>
      <c r="P152" s="7">
        <v>33.5</v>
      </c>
      <c r="Q152" s="7">
        <v>15.6</v>
      </c>
      <c r="R152" s="7">
        <v>23.5</v>
      </c>
      <c r="S152" s="7">
        <v>2.1</v>
      </c>
      <c r="T152" s="7">
        <v>43</v>
      </c>
      <c r="U152" s="7">
        <v>54.8</v>
      </c>
      <c r="V152" s="7">
        <v>-4.9000000000000004</v>
      </c>
      <c r="W152" s="7">
        <v>15.1</v>
      </c>
      <c r="X152" s="7">
        <v>18.8</v>
      </c>
      <c r="Y152" s="7">
        <v>20.12</v>
      </c>
      <c r="Z152" s="7">
        <v>42.8</v>
      </c>
      <c r="AA152" s="7">
        <v>26.1</v>
      </c>
      <c r="AB152" s="7">
        <v>5.3</v>
      </c>
      <c r="AC152" s="7">
        <v>-10.4</v>
      </c>
      <c r="AD152" s="7">
        <v>0.9</v>
      </c>
      <c r="AE152" s="7">
        <v>97.29</v>
      </c>
      <c r="AF152" s="7">
        <v>32.1</v>
      </c>
      <c r="AG152" s="7">
        <v>3.8</v>
      </c>
      <c r="AH152" s="7">
        <v>15.5</v>
      </c>
      <c r="AI152" s="7">
        <v>6.3</v>
      </c>
      <c r="AJ152" s="7">
        <v>30.4</v>
      </c>
      <c r="AK152" s="7">
        <v>13.3125</v>
      </c>
      <c r="AL152" s="7">
        <v>11.7</v>
      </c>
      <c r="AM152" s="7">
        <v>9.1</v>
      </c>
      <c r="AN152" s="7">
        <v>7.21</v>
      </c>
      <c r="AO152" s="7">
        <v>11.19</v>
      </c>
      <c r="AP152" s="7">
        <v>11.4</v>
      </c>
      <c r="AQ152" s="7">
        <v>-13.85</v>
      </c>
      <c r="AR152" s="7">
        <v>8.57</v>
      </c>
      <c r="AS152" s="7">
        <v>34966.86</v>
      </c>
      <c r="AT152" s="7">
        <v>9.9</v>
      </c>
      <c r="AU152" s="7">
        <v>9.1</v>
      </c>
      <c r="AV152" s="7">
        <v>14</v>
      </c>
      <c r="AW152" s="7">
        <v>14.2</v>
      </c>
      <c r="AX152" s="7">
        <v>-6.2</v>
      </c>
      <c r="AY152" s="7">
        <v>2.6684000000000001</v>
      </c>
      <c r="AZ152" s="7">
        <v>-2.7</v>
      </c>
      <c r="BA152" s="7">
        <v>8.3000000000000007</v>
      </c>
      <c r="BB152" s="7">
        <v>2.8</v>
      </c>
      <c r="BC152" s="7">
        <v>7.3</v>
      </c>
      <c r="BD152" s="7">
        <v>9.6999999999999904</v>
      </c>
      <c r="BE152" s="7">
        <v>10.499999999999901</v>
      </c>
      <c r="BF152" s="7">
        <v>6.3</v>
      </c>
      <c r="BG152" s="7">
        <v>3.7</v>
      </c>
      <c r="BH152" s="7">
        <v>9.7999999999999901</v>
      </c>
      <c r="BI152" s="7">
        <v>7.2</v>
      </c>
      <c r="BJ152" s="7">
        <v>7.9</v>
      </c>
      <c r="BK152" s="7">
        <v>5.1157000000000004</v>
      </c>
      <c r="BL152" s="7">
        <v>3.7935999999999899</v>
      </c>
      <c r="BM152" s="7">
        <v>723.59463400000004</v>
      </c>
      <c r="BN152" s="7">
        <v>3.139249</v>
      </c>
      <c r="BO152" s="7">
        <v>58.971162999999997</v>
      </c>
      <c r="BP152" s="7">
        <v>41.028836999999903</v>
      </c>
      <c r="BQ152" s="7">
        <v>1.2879969999999901</v>
      </c>
      <c r="BR152" s="7">
        <v>3.9635050000000001</v>
      </c>
      <c r="BS152" s="7">
        <v>-1.258162</v>
      </c>
      <c r="BT152" s="7">
        <v>-0.91812799999999894</v>
      </c>
      <c r="BU152" s="7">
        <v>4.1693360000000004</v>
      </c>
      <c r="BV152" s="7">
        <v>33.799999999999997</v>
      </c>
      <c r="BW152" s="7">
        <v>14.499999999999901</v>
      </c>
      <c r="BX152" s="7">
        <v>48.3</v>
      </c>
    </row>
    <row r="153" spans="1:76" x14ac:dyDescent="0.3">
      <c r="A153" s="6">
        <v>41486</v>
      </c>
      <c r="B153" s="7">
        <v>9.6999999999999993</v>
      </c>
      <c r="C153" s="7">
        <v>8.1</v>
      </c>
      <c r="D153" s="7">
        <v>11.1</v>
      </c>
      <c r="E153" s="7">
        <v>7.9</v>
      </c>
      <c r="F153" s="7">
        <v>8.09</v>
      </c>
      <c r="G153" s="7">
        <v>0.6</v>
      </c>
      <c r="H153" s="7">
        <v>6.7</v>
      </c>
      <c r="I153" s="7">
        <v>12.69</v>
      </c>
      <c r="J153" s="7">
        <v>6.1</v>
      </c>
      <c r="K153" s="7">
        <v>20.5</v>
      </c>
      <c r="L153" s="7">
        <v>21.2</v>
      </c>
      <c r="M153" s="7">
        <v>15.2</v>
      </c>
      <c r="N153" s="7">
        <v>-6.3</v>
      </c>
      <c r="O153" s="7">
        <v>35.299999999999997</v>
      </c>
      <c r="P153" s="7">
        <v>32.799999999999997</v>
      </c>
      <c r="Q153" s="7">
        <v>16</v>
      </c>
      <c r="R153" s="7">
        <v>23.1</v>
      </c>
      <c r="S153" s="7">
        <v>2.2000000000000002</v>
      </c>
      <c r="T153" s="7">
        <v>43.2</v>
      </c>
      <c r="U153" s="7">
        <v>54.6</v>
      </c>
      <c r="V153" s="7">
        <v>-3.8</v>
      </c>
      <c r="W153" s="7">
        <v>13.2</v>
      </c>
      <c r="X153" s="7">
        <v>18.8</v>
      </c>
      <c r="Y153" s="7">
        <v>24.13</v>
      </c>
      <c r="Z153" s="7">
        <v>40.200000000000003</v>
      </c>
      <c r="AA153" s="7">
        <v>29.5</v>
      </c>
      <c r="AB153" s="7">
        <v>7</v>
      </c>
      <c r="AC153" s="7">
        <v>-1.4</v>
      </c>
      <c r="AD153" s="7">
        <v>2</v>
      </c>
      <c r="AE153" s="7">
        <v>97.39</v>
      </c>
      <c r="AF153" s="7">
        <v>31.5</v>
      </c>
      <c r="AG153" s="7">
        <v>8.4</v>
      </c>
      <c r="AH153" s="7">
        <v>16.2</v>
      </c>
      <c r="AI153" s="7">
        <v>7.9</v>
      </c>
      <c r="AJ153" s="7">
        <v>27.1</v>
      </c>
      <c r="AK153" s="7">
        <v>13.212300000000001</v>
      </c>
      <c r="AL153" s="7">
        <v>11.3</v>
      </c>
      <c r="AM153" s="9">
        <v>9.2333333333333325</v>
      </c>
      <c r="AN153" s="9">
        <v>7.3433333333333337</v>
      </c>
      <c r="AO153" s="7">
        <v>9.93</v>
      </c>
      <c r="AP153" s="7">
        <v>9.1</v>
      </c>
      <c r="AQ153" s="7">
        <v>-29.81</v>
      </c>
      <c r="AR153" s="7">
        <v>8.4499999999999993</v>
      </c>
      <c r="AS153" s="7">
        <v>35478.1</v>
      </c>
      <c r="AT153" s="7">
        <v>9.5</v>
      </c>
      <c r="AU153" s="7">
        <v>9.6999999999999993</v>
      </c>
      <c r="AV153" s="7">
        <v>14.5</v>
      </c>
      <c r="AW153" s="7">
        <v>14.3</v>
      </c>
      <c r="AX153" s="7">
        <v>29.55</v>
      </c>
      <c r="AY153" s="7">
        <v>2.6741000000000001</v>
      </c>
      <c r="AZ153" s="7">
        <v>-2.27</v>
      </c>
      <c r="BA153" s="7">
        <v>8.36666666666666</v>
      </c>
      <c r="BB153" s="7">
        <v>3.2</v>
      </c>
      <c r="BC153" s="7">
        <v>7.5666666666666602</v>
      </c>
      <c r="BD153" s="7">
        <v>9.8000000000000007</v>
      </c>
      <c r="BE153" s="7">
        <v>10.5</v>
      </c>
      <c r="BF153" s="7">
        <v>6.5333333333333297</v>
      </c>
      <c r="BG153" s="7">
        <v>3.8333333333333299</v>
      </c>
      <c r="BH153" s="7">
        <v>10.233333333333301</v>
      </c>
      <c r="BI153" s="7">
        <v>7</v>
      </c>
      <c r="BJ153" s="7">
        <v>7.86666666666666</v>
      </c>
      <c r="BK153" s="7">
        <v>5.4904333333333302</v>
      </c>
      <c r="BL153" s="7">
        <v>3.9893000000000001</v>
      </c>
      <c r="BM153" s="7">
        <v>840.42747366666595</v>
      </c>
      <c r="BN153" s="7">
        <v>3.5579893333333299</v>
      </c>
      <c r="BO153" s="7">
        <v>49.427259333333303</v>
      </c>
      <c r="BP153" s="7">
        <v>50.572740666666597</v>
      </c>
      <c r="BQ153" s="7">
        <v>1.8793010000000001</v>
      </c>
      <c r="BR153" s="7">
        <v>3.8161033333333299</v>
      </c>
      <c r="BS153" s="7">
        <v>-1.40999066666666</v>
      </c>
      <c r="BT153" s="7">
        <v>-0.80591999999999997</v>
      </c>
      <c r="BU153" s="7">
        <v>3.7907916666666601</v>
      </c>
      <c r="BV153" s="7">
        <v>34.200000000000003</v>
      </c>
      <c r="BW153" s="7">
        <v>14.566666666666601</v>
      </c>
      <c r="BX153" s="7">
        <v>48</v>
      </c>
    </row>
    <row r="154" spans="1:76" x14ac:dyDescent="0.3">
      <c r="A154" s="6">
        <v>41517</v>
      </c>
      <c r="B154" s="7">
        <v>10.4</v>
      </c>
      <c r="C154" s="7">
        <v>9.5</v>
      </c>
      <c r="D154" s="7">
        <v>11.7</v>
      </c>
      <c r="E154" s="7">
        <v>8.6999999999999993</v>
      </c>
      <c r="F154" s="7">
        <v>13.4</v>
      </c>
      <c r="G154" s="7">
        <v>4.7</v>
      </c>
      <c r="H154" s="7">
        <v>5.5</v>
      </c>
      <c r="I154" s="7">
        <v>12.91</v>
      </c>
      <c r="J154" s="7">
        <v>5.73</v>
      </c>
      <c r="K154" s="7">
        <v>20.5</v>
      </c>
      <c r="L154" s="7">
        <v>19.600000000000001</v>
      </c>
      <c r="M154" s="7">
        <v>16.2</v>
      </c>
      <c r="N154" s="7">
        <v>-4.4000000000000004</v>
      </c>
      <c r="O154" s="7">
        <v>32</v>
      </c>
      <c r="P154" s="7">
        <v>32</v>
      </c>
      <c r="Q154" s="7">
        <v>16.600000000000001</v>
      </c>
      <c r="R154" s="7">
        <v>23</v>
      </c>
      <c r="S154" s="7">
        <v>2.2000000000000002</v>
      </c>
      <c r="T154" s="7">
        <v>43.1</v>
      </c>
      <c r="U154" s="7">
        <v>54.7</v>
      </c>
      <c r="V154" s="7">
        <v>-2.8</v>
      </c>
      <c r="W154" s="7">
        <v>14.4</v>
      </c>
      <c r="X154" s="7">
        <v>18.899999999999999</v>
      </c>
      <c r="Y154" s="7">
        <v>0.62</v>
      </c>
      <c r="Z154" s="7">
        <v>40</v>
      </c>
      <c r="AA154" s="7">
        <v>26.5</v>
      </c>
      <c r="AB154" s="7">
        <v>6.1</v>
      </c>
      <c r="AC154" s="7">
        <v>-9.1</v>
      </c>
      <c r="AD154" s="7">
        <v>2.7</v>
      </c>
      <c r="AE154" s="7">
        <v>97.29</v>
      </c>
      <c r="AF154" s="7">
        <v>28.9</v>
      </c>
      <c r="AG154" s="7">
        <v>4</v>
      </c>
      <c r="AH154" s="7">
        <v>14.4</v>
      </c>
      <c r="AI154" s="7">
        <v>4.5999999999999996</v>
      </c>
      <c r="AJ154" s="7">
        <v>24.4</v>
      </c>
      <c r="AK154" s="7">
        <v>13.370100000000001</v>
      </c>
      <c r="AL154" s="7">
        <v>11.6</v>
      </c>
      <c r="AM154" s="9">
        <v>9.3666666666666671</v>
      </c>
      <c r="AN154" s="9">
        <v>7.4766666666666666</v>
      </c>
      <c r="AO154" s="7">
        <v>10.28</v>
      </c>
      <c r="AP154" s="7">
        <v>7</v>
      </c>
      <c r="AQ154" s="7">
        <v>6.49</v>
      </c>
      <c r="AR154" s="7">
        <v>8.2799999999999994</v>
      </c>
      <c r="AS154" s="7">
        <v>35530.43</v>
      </c>
      <c r="AT154" s="7">
        <v>9.3000000000000007</v>
      </c>
      <c r="AU154" s="7">
        <v>9.9</v>
      </c>
      <c r="AV154" s="7">
        <v>14.7</v>
      </c>
      <c r="AW154" s="7">
        <v>14.1</v>
      </c>
      <c r="AX154" s="7">
        <v>1.26</v>
      </c>
      <c r="AY154" s="7">
        <v>2.5666000000000002</v>
      </c>
      <c r="AZ154" s="7">
        <v>-1.62</v>
      </c>
      <c r="BA154" s="7">
        <v>8.43333333333333</v>
      </c>
      <c r="BB154" s="7">
        <v>3.6</v>
      </c>
      <c r="BC154" s="7">
        <v>7.8333333333333304</v>
      </c>
      <c r="BD154" s="7">
        <v>9.9</v>
      </c>
      <c r="BE154" s="7">
        <v>10.5</v>
      </c>
      <c r="BF154" s="7">
        <v>6.7666666666666604</v>
      </c>
      <c r="BG154" s="7">
        <v>3.9666666666666601</v>
      </c>
      <c r="BH154" s="7">
        <v>10.6666666666666</v>
      </c>
      <c r="BI154" s="7">
        <v>6.8</v>
      </c>
      <c r="BJ154" s="7">
        <v>7.8333333333333304</v>
      </c>
      <c r="BK154" s="7">
        <v>5.86516666666666</v>
      </c>
      <c r="BL154" s="7">
        <v>4.1849999999999996</v>
      </c>
      <c r="BM154" s="7">
        <v>957.26031333333299</v>
      </c>
      <c r="BN154" s="7">
        <v>3.9767296666666598</v>
      </c>
      <c r="BO154" s="7">
        <v>39.883355666666603</v>
      </c>
      <c r="BP154" s="7">
        <v>60.116644333333298</v>
      </c>
      <c r="BQ154" s="7">
        <v>2.4706049999999999</v>
      </c>
      <c r="BR154" s="7">
        <v>3.6687016666666601</v>
      </c>
      <c r="BS154" s="7">
        <v>-1.5618193333333299</v>
      </c>
      <c r="BT154" s="7">
        <v>-0.693712</v>
      </c>
      <c r="BU154" s="7">
        <v>3.4122473333333301</v>
      </c>
      <c r="BV154" s="7">
        <v>34.6</v>
      </c>
      <c r="BW154" s="7">
        <v>14.633333333333301</v>
      </c>
      <c r="BX154" s="7">
        <v>47.7</v>
      </c>
    </row>
    <row r="155" spans="1:76" x14ac:dyDescent="0.3">
      <c r="A155" s="6">
        <v>41547</v>
      </c>
      <c r="B155" s="7">
        <v>10.199999999999999</v>
      </c>
      <c r="C155" s="7">
        <v>7.8</v>
      </c>
      <c r="D155" s="7">
        <v>11.1</v>
      </c>
      <c r="E155" s="7">
        <v>9.4</v>
      </c>
      <c r="F155" s="7">
        <v>8.19</v>
      </c>
      <c r="G155" s="7">
        <v>5.5</v>
      </c>
      <c r="H155" s="7">
        <v>6.3</v>
      </c>
      <c r="I155" s="7">
        <v>12.29</v>
      </c>
      <c r="J155" s="7">
        <v>6.03</v>
      </c>
      <c r="K155" s="7">
        <v>20.399999999999999</v>
      </c>
      <c r="L155" s="7">
        <v>16.600000000000001</v>
      </c>
      <c r="M155" s="7">
        <v>16.600000000000001</v>
      </c>
      <c r="N155" s="7">
        <v>-8.5</v>
      </c>
      <c r="O155" s="7">
        <v>29.6</v>
      </c>
      <c r="P155" s="7">
        <v>31.1</v>
      </c>
      <c r="Q155" s="7">
        <v>17.100000000000001</v>
      </c>
      <c r="R155" s="7">
        <v>22.3</v>
      </c>
      <c r="S155" s="7">
        <v>2.2000000000000002</v>
      </c>
      <c r="T155" s="7">
        <v>42.9</v>
      </c>
      <c r="U155" s="7">
        <v>54.9</v>
      </c>
      <c r="V155" s="7">
        <v>-5.4</v>
      </c>
      <c r="W155" s="7">
        <v>13.3</v>
      </c>
      <c r="X155" s="7">
        <v>18.600000000000001</v>
      </c>
      <c r="Y155" s="7">
        <v>4.88</v>
      </c>
      <c r="Z155" s="7">
        <v>37.6</v>
      </c>
      <c r="AA155" s="7">
        <v>27.9</v>
      </c>
      <c r="AB155" s="7">
        <v>7.1</v>
      </c>
      <c r="AC155" s="7">
        <v>-3.3</v>
      </c>
      <c r="AD155" s="7">
        <v>5.3</v>
      </c>
      <c r="AE155" s="7">
        <v>97.25</v>
      </c>
      <c r="AF155" s="7">
        <v>28.7</v>
      </c>
      <c r="AG155" s="7">
        <v>7.3</v>
      </c>
      <c r="AH155" s="7">
        <v>15</v>
      </c>
      <c r="AI155" s="7">
        <v>4.2</v>
      </c>
      <c r="AJ155" s="7">
        <v>23.9</v>
      </c>
      <c r="AK155" s="7">
        <v>13.314299999999999</v>
      </c>
      <c r="AL155" s="7">
        <v>11.2</v>
      </c>
      <c r="AM155" s="7">
        <v>9.5</v>
      </c>
      <c r="AN155" s="7">
        <v>7.61</v>
      </c>
      <c r="AO155" s="7">
        <v>19.66</v>
      </c>
      <c r="AP155" s="7">
        <v>13.2</v>
      </c>
      <c r="AQ155" s="7">
        <v>-46.28</v>
      </c>
      <c r="AR155" s="7">
        <v>7.66</v>
      </c>
      <c r="AS155" s="7">
        <v>36626.620000000003</v>
      </c>
      <c r="AT155" s="7">
        <v>5.7</v>
      </c>
      <c r="AU155" s="7">
        <v>8.9</v>
      </c>
      <c r="AV155" s="7">
        <v>14.2</v>
      </c>
      <c r="AW155" s="7">
        <v>14.3</v>
      </c>
      <c r="AX155" s="7">
        <v>26.41</v>
      </c>
      <c r="AY155" s="7">
        <v>3.0518999999999998</v>
      </c>
      <c r="AZ155" s="7">
        <v>-1.34</v>
      </c>
      <c r="BA155" s="7">
        <v>8.5</v>
      </c>
      <c r="BB155" s="7">
        <v>4</v>
      </c>
      <c r="BC155" s="7">
        <v>8.1</v>
      </c>
      <c r="BD155" s="7">
        <v>10</v>
      </c>
      <c r="BE155" s="7">
        <v>10.5</v>
      </c>
      <c r="BF155" s="7">
        <v>6.9999999999999902</v>
      </c>
      <c r="BG155" s="7">
        <v>4.0999999999999899</v>
      </c>
      <c r="BH155" s="7">
        <v>11.1</v>
      </c>
      <c r="BI155" s="7">
        <v>6.6</v>
      </c>
      <c r="BJ155" s="7">
        <v>7.8</v>
      </c>
      <c r="BK155" s="7">
        <v>6.2398999999999898</v>
      </c>
      <c r="BL155" s="7">
        <v>4.3807</v>
      </c>
      <c r="BM155" s="7">
        <v>1074.093153</v>
      </c>
      <c r="BN155" s="7">
        <v>4.3954699999999898</v>
      </c>
      <c r="BO155" s="7">
        <v>30.339451999999898</v>
      </c>
      <c r="BP155" s="7">
        <v>69.660548000000006</v>
      </c>
      <c r="BQ155" s="7">
        <v>3.061909</v>
      </c>
      <c r="BR155" s="7">
        <v>3.5212999999999899</v>
      </c>
      <c r="BS155" s="7">
        <v>-1.7136480000000001</v>
      </c>
      <c r="BT155" s="7">
        <v>-0.58150400000000002</v>
      </c>
      <c r="BU155" s="7">
        <v>3.033703</v>
      </c>
      <c r="BV155" s="7">
        <v>35</v>
      </c>
      <c r="BW155" s="7">
        <v>14.7</v>
      </c>
      <c r="BX155" s="7">
        <v>47.4</v>
      </c>
    </row>
    <row r="156" spans="1:76" x14ac:dyDescent="0.3">
      <c r="A156" s="6">
        <v>41578</v>
      </c>
      <c r="B156" s="7">
        <v>10.3</v>
      </c>
      <c r="C156" s="7">
        <v>8.4</v>
      </c>
      <c r="D156" s="7">
        <v>11.1</v>
      </c>
      <c r="E156" s="7">
        <v>9.6</v>
      </c>
      <c r="F156" s="7">
        <v>8.43</v>
      </c>
      <c r="G156" s="7">
        <v>4.5999999999999996</v>
      </c>
      <c r="H156" s="7">
        <v>4.0999999999999996</v>
      </c>
      <c r="I156" s="7">
        <v>12.5</v>
      </c>
      <c r="J156" s="7">
        <v>6.23</v>
      </c>
      <c r="K156" s="7">
        <v>20.2</v>
      </c>
      <c r="L156" s="7">
        <v>16.3</v>
      </c>
      <c r="M156" s="7">
        <v>16.3</v>
      </c>
      <c r="N156" s="7">
        <v>-4.7</v>
      </c>
      <c r="O156" s="7">
        <v>26.9</v>
      </c>
      <c r="P156" s="7">
        <v>30.6</v>
      </c>
      <c r="Q156" s="7">
        <v>17.600000000000001</v>
      </c>
      <c r="R156" s="7">
        <v>21.6</v>
      </c>
      <c r="S156" s="7">
        <v>2.2000000000000002</v>
      </c>
      <c r="T156" s="7">
        <v>42.9</v>
      </c>
      <c r="U156" s="7">
        <v>54.9</v>
      </c>
      <c r="V156" s="7">
        <v>-6.9</v>
      </c>
      <c r="W156" s="7">
        <v>14.4</v>
      </c>
      <c r="X156" s="7">
        <v>18.2</v>
      </c>
      <c r="Y156" s="7">
        <v>1.24</v>
      </c>
      <c r="Z156" s="7">
        <v>36.9</v>
      </c>
      <c r="AA156" s="7">
        <v>26.9</v>
      </c>
      <c r="AB156" s="7">
        <v>7.1</v>
      </c>
      <c r="AC156" s="7">
        <v>-3.6</v>
      </c>
      <c r="AD156" s="7">
        <v>5.2</v>
      </c>
      <c r="AE156" s="7">
        <v>96.88</v>
      </c>
      <c r="AF156" s="7">
        <v>27.2</v>
      </c>
      <c r="AG156" s="7">
        <v>6.5</v>
      </c>
      <c r="AH156" s="7">
        <v>14.6</v>
      </c>
      <c r="AI156" s="7">
        <v>1.8</v>
      </c>
      <c r="AJ156" s="7">
        <v>22.3</v>
      </c>
      <c r="AK156" s="7">
        <v>13.3202</v>
      </c>
      <c r="AL156" s="7">
        <v>11.2</v>
      </c>
      <c r="AM156" s="9">
        <v>9.5666666666666664</v>
      </c>
      <c r="AN156" s="9">
        <v>7.77</v>
      </c>
      <c r="AO156" s="7">
        <v>20.34</v>
      </c>
      <c r="AP156" s="7">
        <v>14.2</v>
      </c>
      <c r="AQ156" s="7">
        <v>-3.23</v>
      </c>
      <c r="AR156" s="7">
        <v>7.54</v>
      </c>
      <c r="AS156" s="7">
        <v>37365.870000000003</v>
      </c>
      <c r="AT156" s="7">
        <v>8</v>
      </c>
      <c r="AU156" s="7">
        <v>8.9</v>
      </c>
      <c r="AV156" s="7">
        <v>14.3</v>
      </c>
      <c r="AW156" s="7">
        <v>14.2</v>
      </c>
      <c r="AX156" s="7">
        <v>0.12</v>
      </c>
      <c r="AY156" s="7">
        <v>3.2058</v>
      </c>
      <c r="AZ156" s="7">
        <v>-1.51</v>
      </c>
      <c r="BA156" s="7">
        <v>8.36666666666666</v>
      </c>
      <c r="BB156" s="7">
        <v>4.2666666666666604</v>
      </c>
      <c r="BC156" s="7">
        <v>8.0333333333333297</v>
      </c>
      <c r="BD156" s="7">
        <v>9.7666666666666604</v>
      </c>
      <c r="BE156" s="7">
        <v>10.633333333333301</v>
      </c>
      <c r="BF156" s="7">
        <v>6.9</v>
      </c>
      <c r="BG156" s="7">
        <v>4.1666666666666599</v>
      </c>
      <c r="BH156" s="7">
        <v>10.9</v>
      </c>
      <c r="BI156" s="7">
        <v>5.9</v>
      </c>
      <c r="BJ156" s="7">
        <v>7.7</v>
      </c>
      <c r="BK156" s="7">
        <v>6.5035999999999996</v>
      </c>
      <c r="BL156" s="7">
        <v>4.4130000000000003</v>
      </c>
      <c r="BM156" s="7">
        <v>1290.25839266666</v>
      </c>
      <c r="BN156" s="7">
        <v>5.0484039999999997</v>
      </c>
      <c r="BO156" s="7">
        <v>26.412054333333302</v>
      </c>
      <c r="BP156" s="7">
        <v>73.587945666666599</v>
      </c>
      <c r="BQ156" s="7">
        <v>3.7663036666666598</v>
      </c>
      <c r="BR156" s="7">
        <v>3.76867166666666</v>
      </c>
      <c r="BS156" s="7">
        <v>-1.4719266666666599</v>
      </c>
      <c r="BT156" s="7">
        <v>-1.0947720000000001</v>
      </c>
      <c r="BU156" s="7">
        <v>3.4592433333333301</v>
      </c>
      <c r="BV156" s="7">
        <v>35.266666666666602</v>
      </c>
      <c r="BW156" s="7">
        <v>14.7</v>
      </c>
      <c r="BX156" s="7">
        <v>47.8333333333333</v>
      </c>
    </row>
    <row r="157" spans="1:76" x14ac:dyDescent="0.3">
      <c r="A157" s="6">
        <v>41608</v>
      </c>
      <c r="B157" s="7">
        <v>10</v>
      </c>
      <c r="C157" s="7">
        <v>9.1</v>
      </c>
      <c r="D157" s="7">
        <v>11.1</v>
      </c>
      <c r="E157" s="7">
        <v>9.5</v>
      </c>
      <c r="F157" s="7">
        <v>6.77</v>
      </c>
      <c r="G157" s="7">
        <v>1.4</v>
      </c>
      <c r="H157" s="7">
        <v>4.5</v>
      </c>
      <c r="I157" s="7">
        <v>12.76</v>
      </c>
      <c r="J157" s="7">
        <v>6.56</v>
      </c>
      <c r="K157" s="7">
        <v>20.2</v>
      </c>
      <c r="L157" s="7">
        <v>15.4</v>
      </c>
      <c r="M157" s="7">
        <v>17</v>
      </c>
      <c r="N157" s="7">
        <v>-5.2</v>
      </c>
      <c r="O157" s="7">
        <v>24.9</v>
      </c>
      <c r="P157" s="7">
        <v>31.7</v>
      </c>
      <c r="Q157" s="7">
        <v>17.3</v>
      </c>
      <c r="R157" s="7">
        <v>21.5</v>
      </c>
      <c r="S157" s="7">
        <v>2.2000000000000002</v>
      </c>
      <c r="T157" s="7">
        <v>42.7</v>
      </c>
      <c r="U157" s="7">
        <v>55.1</v>
      </c>
      <c r="V157" s="7">
        <v>-6.5</v>
      </c>
      <c r="W157" s="7">
        <v>14.3</v>
      </c>
      <c r="X157" s="7">
        <v>17.899999999999999</v>
      </c>
      <c r="Y157" s="7">
        <v>2.35</v>
      </c>
      <c r="Z157" s="7">
        <v>36</v>
      </c>
      <c r="AA157" s="7">
        <v>27.6</v>
      </c>
      <c r="AB157" s="7">
        <v>8.3000000000000007</v>
      </c>
      <c r="AC157" s="7">
        <v>9.9</v>
      </c>
      <c r="AD157" s="7">
        <v>6.8</v>
      </c>
      <c r="AE157" s="7">
        <v>96.38</v>
      </c>
      <c r="AF157" s="7">
        <v>27.6</v>
      </c>
      <c r="AG157" s="7">
        <v>11.5</v>
      </c>
      <c r="AH157" s="7">
        <v>16.100000000000001</v>
      </c>
      <c r="AI157" s="7">
        <v>2.5</v>
      </c>
      <c r="AJ157" s="7">
        <v>21.3</v>
      </c>
      <c r="AK157" s="7">
        <v>13.721299999999999</v>
      </c>
      <c r="AL157" s="7">
        <v>11.8</v>
      </c>
      <c r="AM157" s="9">
        <v>9.6333333333333329</v>
      </c>
      <c r="AN157" s="9">
        <v>7.93</v>
      </c>
      <c r="AO157" s="7">
        <v>14.12</v>
      </c>
      <c r="AP157" s="7">
        <v>11.6</v>
      </c>
      <c r="AQ157" s="7">
        <v>73.260000000000005</v>
      </c>
      <c r="AR157" s="7">
        <v>7.7</v>
      </c>
      <c r="AS157" s="7">
        <v>37894.51</v>
      </c>
      <c r="AT157" s="7">
        <v>7.7</v>
      </c>
      <c r="AU157" s="7">
        <v>9.4</v>
      </c>
      <c r="AV157" s="7">
        <v>14.2</v>
      </c>
      <c r="AW157" s="7">
        <v>14.2</v>
      </c>
      <c r="AX157" s="7">
        <v>19.66</v>
      </c>
      <c r="AY157" s="7">
        <v>3.0179999999999998</v>
      </c>
      <c r="AZ157" s="7">
        <v>-1.42</v>
      </c>
      <c r="BA157" s="7">
        <v>8.2333333333333307</v>
      </c>
      <c r="BB157" s="7">
        <v>4.5333333333333297</v>
      </c>
      <c r="BC157" s="7">
        <v>7.9666666666666597</v>
      </c>
      <c r="BD157" s="7">
        <v>9.5333333333333297</v>
      </c>
      <c r="BE157" s="7">
        <v>10.7666666666666</v>
      </c>
      <c r="BF157" s="7">
        <v>6.8</v>
      </c>
      <c r="BG157" s="7">
        <v>4.2333333333333298</v>
      </c>
      <c r="BH157" s="7">
        <v>10.7</v>
      </c>
      <c r="BI157" s="7">
        <v>5.2</v>
      </c>
      <c r="BJ157" s="7">
        <v>7.6</v>
      </c>
      <c r="BK157" s="7">
        <v>6.7672999999999996</v>
      </c>
      <c r="BL157" s="7">
        <v>4.4452999999999996</v>
      </c>
      <c r="BM157" s="7">
        <v>1506.42363233333</v>
      </c>
      <c r="BN157" s="7">
        <v>5.7013379999999998</v>
      </c>
      <c r="BO157" s="7">
        <v>22.484656666666599</v>
      </c>
      <c r="BP157" s="7">
        <v>77.515343333333306</v>
      </c>
      <c r="BQ157" s="7">
        <v>4.4706983333333303</v>
      </c>
      <c r="BR157" s="7">
        <v>4.0160433333333296</v>
      </c>
      <c r="BS157" s="7">
        <v>-1.23020533333333</v>
      </c>
      <c r="BT157" s="7">
        <v>-1.6080399999999999</v>
      </c>
      <c r="BU157" s="7">
        <v>3.8847836666666602</v>
      </c>
      <c r="BV157" s="7">
        <v>35.533333333333303</v>
      </c>
      <c r="BW157" s="7">
        <v>14.7</v>
      </c>
      <c r="BX157" s="7">
        <v>48.266666666666602</v>
      </c>
    </row>
    <row r="158" spans="1:76" x14ac:dyDescent="0.3">
      <c r="A158" s="6">
        <v>41639</v>
      </c>
      <c r="B158" s="7">
        <v>9.6999999999999993</v>
      </c>
      <c r="C158" s="7">
        <v>8.3000000000000007</v>
      </c>
      <c r="D158" s="7">
        <v>10.8</v>
      </c>
      <c r="E158" s="7">
        <v>8.9</v>
      </c>
      <c r="F158" s="7">
        <v>8.31</v>
      </c>
      <c r="G158" s="7">
        <v>1</v>
      </c>
      <c r="H158" s="7">
        <v>25</v>
      </c>
      <c r="I158" s="7">
        <v>13.97</v>
      </c>
      <c r="J158" s="7">
        <v>6.83</v>
      </c>
      <c r="K158" s="7">
        <v>20.100000000000001</v>
      </c>
      <c r="L158" s="7">
        <v>17</v>
      </c>
      <c r="M158" s="7">
        <v>14.4</v>
      </c>
      <c r="N158" s="7">
        <v>-3.7</v>
      </c>
      <c r="O158" s="7">
        <v>25.3</v>
      </c>
      <c r="P158" s="7">
        <v>32.5</v>
      </c>
      <c r="Q158" s="7">
        <v>17.399999999999999</v>
      </c>
      <c r="R158" s="7">
        <v>21</v>
      </c>
      <c r="S158" s="7">
        <v>2.1</v>
      </c>
      <c r="T158" s="7">
        <v>42.3</v>
      </c>
      <c r="U158" s="7">
        <v>55.5</v>
      </c>
      <c r="V158" s="7">
        <v>1.4</v>
      </c>
      <c r="W158" s="7">
        <v>14.2</v>
      </c>
      <c r="X158" s="7">
        <v>16.2</v>
      </c>
      <c r="Y158" s="7">
        <v>3.3</v>
      </c>
      <c r="Z158" s="7">
        <v>38.200000000000003</v>
      </c>
      <c r="AA158" s="7">
        <v>28.3</v>
      </c>
      <c r="AB158" s="7">
        <v>7.3</v>
      </c>
      <c r="AC158" s="7">
        <v>8.8000000000000007</v>
      </c>
      <c r="AD158" s="7">
        <v>11.6</v>
      </c>
      <c r="AE158" s="7">
        <v>97.21</v>
      </c>
      <c r="AF158" s="7">
        <v>26.5</v>
      </c>
      <c r="AG158" s="7">
        <v>13.5</v>
      </c>
      <c r="AH158" s="7">
        <v>16.100000000000001</v>
      </c>
      <c r="AI158" s="7">
        <v>2</v>
      </c>
      <c r="AJ158" s="7">
        <v>17.5</v>
      </c>
      <c r="AK158" s="7">
        <v>13.6</v>
      </c>
      <c r="AL158" s="7">
        <v>12.2</v>
      </c>
      <c r="AM158" s="7">
        <v>9.6999999999999993</v>
      </c>
      <c r="AN158" s="7">
        <v>8.09</v>
      </c>
      <c r="AO158" s="7">
        <v>17.920000000000002</v>
      </c>
      <c r="AP158" s="7">
        <v>13.4</v>
      </c>
      <c r="AQ158" s="7">
        <v>-18.59</v>
      </c>
      <c r="AR158" s="7">
        <v>7.55</v>
      </c>
      <c r="AS158" s="7">
        <v>38213.15</v>
      </c>
      <c r="AT158" s="7">
        <v>7.1</v>
      </c>
      <c r="AU158" s="7">
        <v>9.3000000000000007</v>
      </c>
      <c r="AV158" s="7">
        <v>13.6</v>
      </c>
      <c r="AW158" s="7">
        <v>14.1</v>
      </c>
      <c r="AX158" s="7">
        <v>6.12</v>
      </c>
      <c r="AY158" s="7">
        <v>2.4986999999999999</v>
      </c>
      <c r="AZ158" s="7">
        <v>-1.36</v>
      </c>
      <c r="BA158" s="7">
        <v>8.1</v>
      </c>
      <c r="BB158" s="7">
        <v>4.8</v>
      </c>
      <c r="BC158" s="7">
        <v>7.8999999999999897</v>
      </c>
      <c r="BD158" s="7">
        <v>9.3000000000000007</v>
      </c>
      <c r="BE158" s="7">
        <v>10.899999999999901</v>
      </c>
      <c r="BF158" s="7">
        <v>6.7</v>
      </c>
      <c r="BG158" s="7">
        <v>4.3</v>
      </c>
      <c r="BH158" s="7">
        <v>10.5</v>
      </c>
      <c r="BI158" s="7">
        <v>4.5</v>
      </c>
      <c r="BJ158" s="7">
        <v>7.5</v>
      </c>
      <c r="BK158" s="7">
        <v>7.0309999999999997</v>
      </c>
      <c r="BL158" s="7">
        <v>4.4775999999999998</v>
      </c>
      <c r="BM158" s="7">
        <v>1722.588872</v>
      </c>
      <c r="BN158" s="7">
        <v>6.3542719999999999</v>
      </c>
      <c r="BO158" s="7">
        <v>18.557258999999998</v>
      </c>
      <c r="BP158" s="7">
        <v>81.442740999999998</v>
      </c>
      <c r="BQ158" s="7">
        <v>5.1750930000000004</v>
      </c>
      <c r="BR158" s="7">
        <v>4.2634150000000002</v>
      </c>
      <c r="BS158" s="7">
        <v>-0.98848400000000103</v>
      </c>
      <c r="BT158" s="7">
        <v>-2.121308</v>
      </c>
      <c r="BU158" s="7">
        <v>4.3103239999999898</v>
      </c>
      <c r="BV158" s="7">
        <v>35.799999999999997</v>
      </c>
      <c r="BW158" s="7">
        <v>14.7</v>
      </c>
      <c r="BX158" s="7">
        <v>48.7</v>
      </c>
    </row>
    <row r="159" spans="1:76" x14ac:dyDescent="0.3">
      <c r="A159" s="6">
        <v>41670</v>
      </c>
      <c r="B159" s="7">
        <v>8.5</v>
      </c>
      <c r="C159" s="9">
        <v>7.0666666666666664</v>
      </c>
      <c r="D159" s="9">
        <v>10.566666666666666</v>
      </c>
      <c r="E159" s="9">
        <v>8.5333333333333332</v>
      </c>
      <c r="F159" s="9">
        <v>12.145</v>
      </c>
      <c r="G159" s="7">
        <v>-3.5722999999999998</v>
      </c>
      <c r="H159" s="7">
        <v>-3.3974000000000002</v>
      </c>
      <c r="I159" s="9">
        <v>13.345000000000001</v>
      </c>
      <c r="J159" s="9">
        <v>8.51</v>
      </c>
      <c r="K159" s="9">
        <v>17.350000000000001</v>
      </c>
      <c r="L159" s="9">
        <v>11.15</v>
      </c>
      <c r="M159" s="9">
        <v>14.4</v>
      </c>
      <c r="N159" s="9">
        <v>-6.65</v>
      </c>
      <c r="O159" s="9">
        <v>16.5</v>
      </c>
      <c r="P159" s="9">
        <v>26.7</v>
      </c>
      <c r="Q159" s="9">
        <v>15.549999999999999</v>
      </c>
      <c r="R159" s="9">
        <v>20.9</v>
      </c>
      <c r="S159" s="9">
        <v>1.7000000000000002</v>
      </c>
      <c r="T159" s="9">
        <v>40.5</v>
      </c>
      <c r="U159" s="9">
        <v>57.75</v>
      </c>
      <c r="V159" s="9">
        <v>4.1500000000000004</v>
      </c>
      <c r="W159" s="9">
        <v>14.45</v>
      </c>
      <c r="X159" s="9">
        <v>16.5</v>
      </c>
      <c r="Y159" s="7">
        <v>16.11</v>
      </c>
      <c r="Z159" s="9">
        <v>32.650000000000006</v>
      </c>
      <c r="AA159" s="9">
        <v>27.35</v>
      </c>
      <c r="AB159" s="9">
        <v>10.050000000000001</v>
      </c>
      <c r="AC159" s="9">
        <v>7.65</v>
      </c>
      <c r="AD159" s="9">
        <v>23.7</v>
      </c>
      <c r="AE159" s="9">
        <v>97.06</v>
      </c>
      <c r="AF159" s="9">
        <v>19.45</v>
      </c>
      <c r="AG159" s="9">
        <v>-6.9499999999999993</v>
      </c>
      <c r="AH159" s="9">
        <v>16.200000000000003</v>
      </c>
      <c r="AI159" s="9">
        <v>-3.0999999999999996</v>
      </c>
      <c r="AJ159" s="9">
        <v>8.15</v>
      </c>
      <c r="AK159" s="9">
        <v>12.712299999999999</v>
      </c>
      <c r="AL159" s="9">
        <v>11.5</v>
      </c>
      <c r="AM159" s="9">
        <v>9.7333333333333325</v>
      </c>
      <c r="AN159" s="9">
        <v>8.6966666666666654</v>
      </c>
      <c r="AO159" s="7">
        <v>5.99</v>
      </c>
      <c r="AP159" s="9">
        <v>12.435</v>
      </c>
      <c r="AQ159" s="7">
        <v>14</v>
      </c>
      <c r="AR159" s="7">
        <v>10.26</v>
      </c>
      <c r="AS159" s="7">
        <v>38666.410000000003</v>
      </c>
      <c r="AT159" s="7">
        <v>22.5</v>
      </c>
      <c r="AU159" s="7">
        <v>1.2</v>
      </c>
      <c r="AV159" s="7">
        <v>13.2</v>
      </c>
      <c r="AW159" s="7">
        <v>14.3</v>
      </c>
      <c r="AX159" s="7">
        <v>23.03</v>
      </c>
      <c r="AY159" s="7">
        <v>2.4861</v>
      </c>
      <c r="AZ159" s="7">
        <v>-1.64</v>
      </c>
      <c r="BA159" s="7">
        <v>8.1</v>
      </c>
      <c r="BB159" s="7">
        <v>4.3333333333333304</v>
      </c>
      <c r="BC159" s="7">
        <v>7.6</v>
      </c>
      <c r="BD159" s="7">
        <v>9.5333333333333297</v>
      </c>
      <c r="BE159" s="7">
        <v>10.8333333333333</v>
      </c>
      <c r="BF159" s="7">
        <v>6.6333333333333302</v>
      </c>
      <c r="BG159" s="7">
        <v>4.86666666666666</v>
      </c>
      <c r="BH159" s="7">
        <v>10.066666666666601</v>
      </c>
      <c r="BI159" s="7">
        <v>3.93333333333333</v>
      </c>
      <c r="BJ159" s="7">
        <v>7.86666666666666</v>
      </c>
      <c r="BK159" s="7">
        <v>7.1755333333333304</v>
      </c>
      <c r="BL159" s="7">
        <v>4.7602000000000002</v>
      </c>
      <c r="BM159" s="7">
        <v>1440.5227896666599</v>
      </c>
      <c r="BN159" s="7">
        <v>5.5071770000000004</v>
      </c>
      <c r="BO159" s="7">
        <v>14.4546243333333</v>
      </c>
      <c r="BP159" s="7">
        <v>85.545375666666601</v>
      </c>
      <c r="BQ159" s="7">
        <v>4.6416286666666604</v>
      </c>
      <c r="BR159" s="7">
        <v>3.47565366666666</v>
      </c>
      <c r="BS159" s="7">
        <v>-1.444534</v>
      </c>
      <c r="BT159" s="7">
        <v>-1.29057133333333</v>
      </c>
      <c r="BU159" s="7">
        <v>3.5658699999999999</v>
      </c>
      <c r="BV159" s="7">
        <v>35.866666666666603</v>
      </c>
      <c r="BW159" s="7">
        <v>14.566666666666601</v>
      </c>
      <c r="BX159" s="7">
        <v>49.4</v>
      </c>
    </row>
    <row r="160" spans="1:76" x14ac:dyDescent="0.3">
      <c r="A160" s="6">
        <v>41698</v>
      </c>
      <c r="B160" s="7">
        <v>8.8000000000000007</v>
      </c>
      <c r="C160" s="9">
        <v>5.833333333333333</v>
      </c>
      <c r="D160" s="9">
        <v>10.333333333333332</v>
      </c>
      <c r="E160" s="9">
        <v>8.1666666666666661</v>
      </c>
      <c r="F160" s="7">
        <v>15.98</v>
      </c>
      <c r="G160" s="7">
        <v>-5.9859</v>
      </c>
      <c r="H160" s="7">
        <v>3.5438999999999998</v>
      </c>
      <c r="I160" s="7">
        <v>12.72</v>
      </c>
      <c r="J160" s="7">
        <v>10.19</v>
      </c>
      <c r="K160" s="7">
        <v>14.6</v>
      </c>
      <c r="L160" s="7">
        <v>5.3</v>
      </c>
      <c r="M160" s="7">
        <v>14.4</v>
      </c>
      <c r="N160" s="7">
        <v>-9.6</v>
      </c>
      <c r="O160" s="7">
        <v>7.7</v>
      </c>
      <c r="P160" s="7">
        <v>20.9</v>
      </c>
      <c r="Q160" s="7">
        <v>13.7</v>
      </c>
      <c r="R160" s="7">
        <v>20.8</v>
      </c>
      <c r="S160" s="7">
        <v>1.3</v>
      </c>
      <c r="T160" s="7">
        <v>38.700000000000003</v>
      </c>
      <c r="U160" s="7">
        <v>60</v>
      </c>
      <c r="V160" s="7">
        <v>6.9</v>
      </c>
      <c r="W160" s="7">
        <v>14.7</v>
      </c>
      <c r="X160" s="7">
        <v>16.8</v>
      </c>
      <c r="Y160" s="7">
        <v>4.05</v>
      </c>
      <c r="Z160" s="7">
        <v>27.1</v>
      </c>
      <c r="AA160" s="7">
        <v>26.4</v>
      </c>
      <c r="AB160" s="7">
        <v>12.8</v>
      </c>
      <c r="AC160" s="7">
        <v>6.5</v>
      </c>
      <c r="AD160" s="7">
        <v>35.799999999999997</v>
      </c>
      <c r="AE160" s="7">
        <v>96.91</v>
      </c>
      <c r="AF160" s="7">
        <v>12.4</v>
      </c>
      <c r="AG160" s="7">
        <v>-27.4</v>
      </c>
      <c r="AH160" s="7">
        <v>16.3</v>
      </c>
      <c r="AI160" s="7">
        <v>-8.1999999999999993</v>
      </c>
      <c r="AJ160" s="7">
        <v>-1.2</v>
      </c>
      <c r="AK160" s="7">
        <v>11.8246</v>
      </c>
      <c r="AL160" s="7">
        <v>10.8</v>
      </c>
      <c r="AM160" s="9">
        <v>9.7666666666666657</v>
      </c>
      <c r="AN160" s="9">
        <v>9.3033333333333328</v>
      </c>
      <c r="AO160" s="7">
        <v>17.84</v>
      </c>
      <c r="AP160" s="7">
        <v>11.47</v>
      </c>
      <c r="AQ160" s="7">
        <v>-251.65</v>
      </c>
      <c r="AR160" s="7">
        <v>3.69</v>
      </c>
      <c r="AS160" s="7">
        <v>39137.39</v>
      </c>
      <c r="AT160" s="7">
        <v>3.3</v>
      </c>
      <c r="AU160" s="7">
        <v>6.9</v>
      </c>
      <c r="AV160" s="7">
        <v>13.3</v>
      </c>
      <c r="AW160" s="7">
        <v>14.2</v>
      </c>
      <c r="AX160" s="7">
        <v>4</v>
      </c>
      <c r="AY160" s="7">
        <v>1.9511000000000001</v>
      </c>
      <c r="AZ160" s="7">
        <v>-2</v>
      </c>
      <c r="BA160" s="7">
        <v>8.1</v>
      </c>
      <c r="BB160" s="7">
        <v>3.86666666666666</v>
      </c>
      <c r="BC160" s="7">
        <v>7.3</v>
      </c>
      <c r="BD160" s="7">
        <v>9.7666666666666604</v>
      </c>
      <c r="BE160" s="7">
        <v>10.7666666666666</v>
      </c>
      <c r="BF160" s="7">
        <v>6.5666666666666602</v>
      </c>
      <c r="BG160" s="7">
        <v>5.43333333333333</v>
      </c>
      <c r="BH160" s="7">
        <v>9.6333333333333293</v>
      </c>
      <c r="BI160" s="7">
        <v>3.36666666666666</v>
      </c>
      <c r="BJ160" s="7">
        <v>8.2333333333333307</v>
      </c>
      <c r="BK160" s="7">
        <v>7.3200666666666603</v>
      </c>
      <c r="BL160" s="7">
        <v>5.0427999999999997</v>
      </c>
      <c r="BM160" s="7">
        <v>1158.4567073333301</v>
      </c>
      <c r="BN160" s="7">
        <v>4.6600820000000001</v>
      </c>
      <c r="BO160" s="7">
        <v>10.351989666666601</v>
      </c>
      <c r="BP160" s="7">
        <v>89.648010333333303</v>
      </c>
      <c r="BQ160" s="7">
        <v>4.1081643333333302</v>
      </c>
      <c r="BR160" s="7">
        <v>2.68789233333333</v>
      </c>
      <c r="BS160" s="7">
        <v>-1.9005840000000001</v>
      </c>
      <c r="BT160" s="7">
        <v>-0.459834666666666</v>
      </c>
      <c r="BU160" s="7">
        <v>2.8214160000000001</v>
      </c>
      <c r="BV160" s="7">
        <v>35.933333333333302</v>
      </c>
      <c r="BW160" s="7">
        <v>14.4333333333333</v>
      </c>
      <c r="BX160" s="7">
        <v>50.1</v>
      </c>
    </row>
    <row r="161" spans="1:76" x14ac:dyDescent="0.3">
      <c r="A161" s="6">
        <v>41729</v>
      </c>
      <c r="B161" s="7">
        <v>8.8000000000000007</v>
      </c>
      <c r="C161" s="7">
        <v>4.5999999999999996</v>
      </c>
      <c r="D161" s="7">
        <v>10.1</v>
      </c>
      <c r="E161" s="7">
        <v>7.8</v>
      </c>
      <c r="F161" s="7">
        <v>6.2</v>
      </c>
      <c r="G161" s="7">
        <v>-7.5301999999999998</v>
      </c>
      <c r="H161" s="7">
        <v>0.65800000000000003</v>
      </c>
      <c r="I161" s="7">
        <v>13.1</v>
      </c>
      <c r="J161" s="7">
        <v>10.7</v>
      </c>
      <c r="K161" s="7">
        <v>12.8</v>
      </c>
      <c r="L161" s="7">
        <v>18.2</v>
      </c>
      <c r="M161" s="7">
        <v>15.3</v>
      </c>
      <c r="N161" s="7">
        <v>-6.2</v>
      </c>
      <c r="O161" s="7">
        <v>-0.2</v>
      </c>
      <c r="P161" s="7">
        <v>25.8</v>
      </c>
      <c r="Q161" s="7">
        <v>14.7</v>
      </c>
      <c r="R161" s="7">
        <v>19.600000000000001</v>
      </c>
      <c r="S161" s="7">
        <v>1.7</v>
      </c>
      <c r="T161" s="7">
        <v>41.4</v>
      </c>
      <c r="U161" s="7">
        <v>56.9</v>
      </c>
      <c r="V161" s="7">
        <v>-1.8</v>
      </c>
      <c r="W161" s="7">
        <v>12.6</v>
      </c>
      <c r="X161" s="7">
        <v>14.2</v>
      </c>
      <c r="Y161" s="7">
        <v>-1.47</v>
      </c>
      <c r="Z161" s="7">
        <v>20.8</v>
      </c>
      <c r="AA161" s="7">
        <v>25.5</v>
      </c>
      <c r="AB161" s="7">
        <v>5.7</v>
      </c>
      <c r="AC161" s="7">
        <v>-2.2999999999999998</v>
      </c>
      <c r="AD161" s="7">
        <v>28.5</v>
      </c>
      <c r="AE161" s="7">
        <v>96.4</v>
      </c>
      <c r="AF161" s="7">
        <v>6.6</v>
      </c>
      <c r="AG161" s="7">
        <v>-25.2</v>
      </c>
      <c r="AH161" s="7">
        <v>14.2</v>
      </c>
      <c r="AI161" s="7">
        <v>-4.9000000000000004</v>
      </c>
      <c r="AJ161" s="7">
        <v>-5.7</v>
      </c>
      <c r="AK161" s="7">
        <v>12.240399999999999</v>
      </c>
      <c r="AL161" s="7">
        <v>10.8</v>
      </c>
      <c r="AM161" s="7">
        <v>9.8000000000000007</v>
      </c>
      <c r="AN161" s="7">
        <v>9.91</v>
      </c>
      <c r="AO161" s="7">
        <v>6.58</v>
      </c>
      <c r="AP161" s="7">
        <v>14</v>
      </c>
      <c r="AQ161" s="7">
        <v>981.30790000000002</v>
      </c>
      <c r="AR161" s="7">
        <v>-1.08</v>
      </c>
      <c r="AS161" s="7">
        <v>39480.97</v>
      </c>
      <c r="AT161" s="7">
        <v>5.2</v>
      </c>
      <c r="AU161" s="7">
        <v>5.4</v>
      </c>
      <c r="AV161" s="7">
        <v>12.1</v>
      </c>
      <c r="AW161" s="7">
        <v>13.9</v>
      </c>
      <c r="AX161" s="7">
        <v>-1.2</v>
      </c>
      <c r="AY161" s="7">
        <v>2.3847999999999998</v>
      </c>
      <c r="AZ161" s="7">
        <v>-2.3018999999999998</v>
      </c>
      <c r="BA161" s="7">
        <v>8.1</v>
      </c>
      <c r="BB161" s="7">
        <v>3.3999999999999901</v>
      </c>
      <c r="BC161" s="7">
        <v>7</v>
      </c>
      <c r="BD161" s="7">
        <v>9.9999999999999893</v>
      </c>
      <c r="BE161" s="7">
        <v>10.6999999999999</v>
      </c>
      <c r="BF161" s="7">
        <v>6.4999999999999902</v>
      </c>
      <c r="BG161" s="7">
        <v>6</v>
      </c>
      <c r="BH161" s="7">
        <v>9.1999999999999993</v>
      </c>
      <c r="BI161" s="7">
        <v>2.7999999999999901</v>
      </c>
      <c r="BJ161" s="7">
        <v>8.6</v>
      </c>
      <c r="BK161" s="7">
        <v>7.4645999999999901</v>
      </c>
      <c r="BL161" s="7">
        <v>5.3254000000000001</v>
      </c>
      <c r="BM161" s="7">
        <v>876.390625</v>
      </c>
      <c r="BN161" s="7">
        <v>3.8129870000000001</v>
      </c>
      <c r="BO161" s="7">
        <v>6.2493549999999898</v>
      </c>
      <c r="BP161" s="7">
        <v>93.750645000000006</v>
      </c>
      <c r="BQ161" s="7">
        <v>3.5747</v>
      </c>
      <c r="BR161" s="7">
        <v>1.900131</v>
      </c>
      <c r="BS161" s="7">
        <v>-2.3566340000000001</v>
      </c>
      <c r="BT161" s="7">
        <v>0.37090200000000101</v>
      </c>
      <c r="BU161" s="7">
        <v>2.076962</v>
      </c>
      <c r="BV161" s="7">
        <v>36</v>
      </c>
      <c r="BW161" s="7">
        <v>14.3</v>
      </c>
      <c r="BX161" s="7">
        <v>50.8</v>
      </c>
    </row>
    <row r="162" spans="1:76" x14ac:dyDescent="0.3">
      <c r="A162" s="6">
        <v>41759</v>
      </c>
      <c r="B162" s="7">
        <v>8.6999999999999993</v>
      </c>
      <c r="C162" s="7">
        <v>5.7</v>
      </c>
      <c r="D162" s="7">
        <v>10.3</v>
      </c>
      <c r="E162" s="7">
        <v>7</v>
      </c>
      <c r="F162" s="7">
        <v>4.4000000000000004</v>
      </c>
      <c r="G162" s="7">
        <v>-6.5547000000000004</v>
      </c>
      <c r="H162" s="7">
        <v>10.486599999999999</v>
      </c>
      <c r="I162" s="7">
        <v>12.6</v>
      </c>
      <c r="J162" s="7">
        <v>12</v>
      </c>
      <c r="K162" s="7">
        <v>12.459</v>
      </c>
      <c r="L162" s="7">
        <v>18.5</v>
      </c>
      <c r="M162" s="7">
        <v>11.9</v>
      </c>
      <c r="N162" s="7">
        <v>-9.8000000000000007</v>
      </c>
      <c r="O162" s="7">
        <v>-1.8</v>
      </c>
      <c r="P162" s="7">
        <v>21.2</v>
      </c>
      <c r="Q162" s="7">
        <v>14.5</v>
      </c>
      <c r="R162" s="7">
        <v>19.2</v>
      </c>
      <c r="S162" s="7">
        <v>2</v>
      </c>
      <c r="T162" s="7">
        <v>41.8</v>
      </c>
      <c r="U162" s="7">
        <v>56.2</v>
      </c>
      <c r="V162" s="7">
        <v>11</v>
      </c>
      <c r="W162" s="7">
        <v>12.8</v>
      </c>
      <c r="X162" s="7">
        <v>13.1</v>
      </c>
      <c r="Y162" s="7">
        <v>3.4</v>
      </c>
      <c r="Z162" s="7">
        <v>18.899999999999999</v>
      </c>
      <c r="AA162" s="7">
        <v>25.4</v>
      </c>
      <c r="AB162" s="7">
        <v>4.5</v>
      </c>
      <c r="AC162" s="7">
        <v>-7.9</v>
      </c>
      <c r="AD162" s="7">
        <v>27</v>
      </c>
      <c r="AE162" s="7">
        <v>95.79</v>
      </c>
      <c r="AF162" s="7">
        <v>4.5</v>
      </c>
      <c r="AG162" s="7">
        <v>-22.1</v>
      </c>
      <c r="AH162" s="7">
        <v>12.8</v>
      </c>
      <c r="AI162" s="7">
        <v>-0.3</v>
      </c>
      <c r="AJ162" s="7">
        <v>-8.6</v>
      </c>
      <c r="AK162" s="7">
        <v>11.9</v>
      </c>
      <c r="AL162" s="7">
        <v>10.9</v>
      </c>
      <c r="AM162" s="9">
        <v>9.7333333333333325</v>
      </c>
      <c r="AN162" s="9">
        <v>9.67</v>
      </c>
      <c r="AO162" s="7">
        <v>8.81</v>
      </c>
      <c r="AP162" s="7">
        <v>12.3</v>
      </c>
      <c r="AQ162" s="7">
        <v>1.64</v>
      </c>
      <c r="AR162" s="7">
        <v>-0.59</v>
      </c>
      <c r="AS162" s="7">
        <v>39787.949999999997</v>
      </c>
      <c r="AT162" s="7">
        <v>5.4</v>
      </c>
      <c r="AU162" s="7">
        <v>5.5</v>
      </c>
      <c r="AV162" s="7">
        <v>13.2</v>
      </c>
      <c r="AW162" s="7">
        <v>13.7</v>
      </c>
      <c r="AX162" s="7">
        <v>-2.25</v>
      </c>
      <c r="AY162" s="7">
        <v>1.8013999999999999</v>
      </c>
      <c r="AZ162" s="7">
        <v>-2.0042</v>
      </c>
      <c r="BA162" s="7">
        <v>8.1333333333333293</v>
      </c>
      <c r="BB162" s="7">
        <v>3.6333333333333302</v>
      </c>
      <c r="BC162" s="7">
        <v>7.0666666666666602</v>
      </c>
      <c r="BD162" s="7">
        <v>10</v>
      </c>
      <c r="BE162" s="7">
        <v>10.633333333333301</v>
      </c>
      <c r="BF162" s="7">
        <v>6.7666666666666604</v>
      </c>
      <c r="BG162" s="7">
        <v>6.1333333333333302</v>
      </c>
      <c r="BH162" s="7">
        <v>8.9</v>
      </c>
      <c r="BI162" s="7">
        <v>2.7333333333333298</v>
      </c>
      <c r="BJ162" s="7">
        <v>8.7666666666666604</v>
      </c>
      <c r="BK162" s="7">
        <v>7.3735999999999997</v>
      </c>
      <c r="BL162" s="7">
        <v>5.4021333333333299</v>
      </c>
      <c r="BM162" s="7">
        <v>718.05683699999997</v>
      </c>
      <c r="BN162" s="7">
        <v>3.0685956666666598</v>
      </c>
      <c r="BO162" s="7">
        <v>66.851489666666595</v>
      </c>
      <c r="BP162" s="7">
        <v>33.148510333333299</v>
      </c>
      <c r="BQ162" s="7">
        <v>1.9194279999999999</v>
      </c>
      <c r="BR162" s="7">
        <v>2.64363066666666</v>
      </c>
      <c r="BS162" s="7">
        <v>-2.1260423333333298</v>
      </c>
      <c r="BT162" s="7">
        <v>0.31495833333333301</v>
      </c>
      <c r="BU162" s="7">
        <v>2.7057123333333299</v>
      </c>
      <c r="BV162" s="7">
        <v>36.266666666666602</v>
      </c>
      <c r="BW162" s="7">
        <v>14.3333333333333</v>
      </c>
      <c r="BX162" s="7">
        <v>51.466666666666598</v>
      </c>
    </row>
    <row r="163" spans="1:76" x14ac:dyDescent="0.3">
      <c r="A163" s="6">
        <v>41790</v>
      </c>
      <c r="B163" s="7">
        <v>8.8000000000000007</v>
      </c>
      <c r="C163" s="7">
        <v>6.1</v>
      </c>
      <c r="D163" s="7">
        <v>10.3</v>
      </c>
      <c r="E163" s="7">
        <v>6.5</v>
      </c>
      <c r="F163" s="7">
        <v>5.9</v>
      </c>
      <c r="G163" s="7">
        <v>-3.0238</v>
      </c>
      <c r="H163" s="7">
        <v>11.8377</v>
      </c>
      <c r="I163" s="7">
        <v>12.6</v>
      </c>
      <c r="J163" s="7">
        <v>12.5</v>
      </c>
      <c r="K163" s="7">
        <v>13</v>
      </c>
      <c r="L163" s="7">
        <v>19.7</v>
      </c>
      <c r="M163" s="7">
        <v>13.5</v>
      </c>
      <c r="N163" s="7">
        <v>-10.4</v>
      </c>
      <c r="O163" s="7">
        <v>-1.2</v>
      </c>
      <c r="P163" s="7">
        <v>20.8</v>
      </c>
      <c r="Q163" s="7">
        <v>14</v>
      </c>
      <c r="R163" s="7">
        <v>19.5</v>
      </c>
      <c r="S163" s="7">
        <v>2.1</v>
      </c>
      <c r="T163" s="7">
        <v>42</v>
      </c>
      <c r="U163" s="7">
        <v>55.8</v>
      </c>
      <c r="V163" s="7">
        <v>14.9</v>
      </c>
      <c r="W163" s="7">
        <v>12.7</v>
      </c>
      <c r="X163" s="7">
        <v>13.2</v>
      </c>
      <c r="Y163" s="7">
        <v>-6.7</v>
      </c>
      <c r="Z163" s="7">
        <v>16.2</v>
      </c>
      <c r="AA163" s="7">
        <v>23.6</v>
      </c>
      <c r="AB163" s="7">
        <v>5.0999999999999996</v>
      </c>
      <c r="AC163" s="7">
        <v>-5.7</v>
      </c>
      <c r="AD163" s="7">
        <v>24.8</v>
      </c>
      <c r="AE163" s="7">
        <v>95.02</v>
      </c>
      <c r="AF163" s="7">
        <v>3.6</v>
      </c>
      <c r="AG163" s="7">
        <v>-18.600000000000001</v>
      </c>
      <c r="AH163" s="7">
        <v>12</v>
      </c>
      <c r="AI163" s="7">
        <v>6.8</v>
      </c>
      <c r="AJ163" s="7">
        <v>-9.1999999999999993</v>
      </c>
      <c r="AK163" s="7">
        <v>12.5143</v>
      </c>
      <c r="AL163" s="7">
        <v>10.7</v>
      </c>
      <c r="AM163" s="9">
        <v>9.6666666666666661</v>
      </c>
      <c r="AN163" s="9">
        <v>9.43</v>
      </c>
      <c r="AO163" s="7">
        <v>8.5</v>
      </c>
      <c r="AP163" s="7">
        <v>7.6</v>
      </c>
      <c r="AQ163" s="7">
        <v>75.42</v>
      </c>
      <c r="AR163" s="7">
        <v>0.14000000000000001</v>
      </c>
      <c r="AS163" s="7">
        <v>39838.9</v>
      </c>
      <c r="AT163" s="7">
        <v>6.7</v>
      </c>
      <c r="AU163" s="7">
        <v>5.7</v>
      </c>
      <c r="AV163" s="7">
        <v>13.4</v>
      </c>
      <c r="AW163" s="7">
        <v>13.9</v>
      </c>
      <c r="AX163" s="7">
        <v>30.09</v>
      </c>
      <c r="AY163" s="7">
        <v>2.4773000000000001</v>
      </c>
      <c r="AZ163" s="7">
        <v>-1.4463999999999999</v>
      </c>
      <c r="BA163" s="7">
        <v>8.1666666666666607</v>
      </c>
      <c r="BB163" s="7">
        <v>3.86666666666666</v>
      </c>
      <c r="BC163" s="7">
        <v>7.1333333333333302</v>
      </c>
      <c r="BD163" s="7">
        <v>10</v>
      </c>
      <c r="BE163" s="7">
        <v>10.566666666666601</v>
      </c>
      <c r="BF163" s="7">
        <v>7.0333333333333297</v>
      </c>
      <c r="BG163" s="7">
        <v>6.2666666666666604</v>
      </c>
      <c r="BH163" s="7">
        <v>8.6</v>
      </c>
      <c r="BI163" s="7">
        <v>2.6666666666666599</v>
      </c>
      <c r="BJ163" s="7">
        <v>8.93333333333333</v>
      </c>
      <c r="BK163" s="7">
        <v>7.2826000000000004</v>
      </c>
      <c r="BL163" s="7">
        <v>5.4788666666666597</v>
      </c>
      <c r="BM163" s="7">
        <v>559.72304899999995</v>
      </c>
      <c r="BN163" s="7">
        <v>2.3242043333333302</v>
      </c>
      <c r="BO163" s="7">
        <v>127.453624333333</v>
      </c>
      <c r="BP163" s="7">
        <v>-27.453624333333298</v>
      </c>
      <c r="BQ163" s="7">
        <v>0.264156</v>
      </c>
      <c r="BR163" s="7">
        <v>3.3871303333333298</v>
      </c>
      <c r="BS163" s="7">
        <v>-1.89545066666666</v>
      </c>
      <c r="BT163" s="7">
        <v>0.259014666666666</v>
      </c>
      <c r="BU163" s="7">
        <v>3.3344626666666599</v>
      </c>
      <c r="BV163" s="7">
        <v>36.533333333333303</v>
      </c>
      <c r="BW163" s="7">
        <v>14.3666666666666</v>
      </c>
      <c r="BX163" s="7">
        <v>52.133333333333297</v>
      </c>
    </row>
    <row r="164" spans="1:76" x14ac:dyDescent="0.3">
      <c r="A164" s="6">
        <v>41820</v>
      </c>
      <c r="B164" s="7">
        <v>9.1999999999999993</v>
      </c>
      <c r="C164" s="7">
        <v>7.3</v>
      </c>
      <c r="D164" s="7">
        <v>10.8</v>
      </c>
      <c r="E164" s="7">
        <v>7.4</v>
      </c>
      <c r="F164" s="7">
        <v>5.7</v>
      </c>
      <c r="G164" s="7">
        <v>-3.1738</v>
      </c>
      <c r="H164" s="7">
        <v>5.4945000000000004</v>
      </c>
      <c r="I164" s="7">
        <v>12.7</v>
      </c>
      <c r="J164" s="7">
        <v>12.6</v>
      </c>
      <c r="K164" s="7">
        <v>13.2</v>
      </c>
      <c r="L164" s="7">
        <v>15.5</v>
      </c>
      <c r="M164" s="7">
        <v>12.9</v>
      </c>
      <c r="N164" s="7">
        <v>-8.3000000000000007</v>
      </c>
      <c r="O164" s="7">
        <v>-1.8</v>
      </c>
      <c r="P164" s="7">
        <v>24.1</v>
      </c>
      <c r="Q164" s="7">
        <v>14.3</v>
      </c>
      <c r="R164" s="7">
        <v>19.5</v>
      </c>
      <c r="S164" s="7">
        <v>2.2999999999999998</v>
      </c>
      <c r="T164" s="7">
        <v>41.9</v>
      </c>
      <c r="U164" s="7">
        <v>55.8</v>
      </c>
      <c r="V164" s="7">
        <v>15.8</v>
      </c>
      <c r="W164" s="7">
        <v>13.6</v>
      </c>
      <c r="X164" s="7">
        <v>14.5</v>
      </c>
      <c r="Y164" s="7">
        <v>0.2</v>
      </c>
      <c r="Z164" s="7">
        <v>19</v>
      </c>
      <c r="AA164" s="7">
        <v>23.2</v>
      </c>
      <c r="AB164" s="7">
        <v>4</v>
      </c>
      <c r="AC164" s="7">
        <v>-5.8</v>
      </c>
      <c r="AD164" s="7">
        <v>26</v>
      </c>
      <c r="AE164" s="7">
        <v>94.84</v>
      </c>
      <c r="AF164" s="7">
        <v>3</v>
      </c>
      <c r="AG164" s="7">
        <v>-16.399999999999999</v>
      </c>
      <c r="AH164" s="7">
        <v>11.3</v>
      </c>
      <c r="AI164" s="7">
        <v>8.1</v>
      </c>
      <c r="AJ164" s="7">
        <v>-7.8</v>
      </c>
      <c r="AK164" s="7">
        <v>12.4</v>
      </c>
      <c r="AL164" s="7">
        <v>10.7</v>
      </c>
      <c r="AM164" s="7">
        <v>9.6</v>
      </c>
      <c r="AN164" s="7">
        <v>9.19</v>
      </c>
      <c r="AO164" s="7">
        <v>5.23</v>
      </c>
      <c r="AP164" s="7">
        <v>6.9</v>
      </c>
      <c r="AQ164" s="7">
        <v>16.97</v>
      </c>
      <c r="AR164" s="7">
        <v>1.1399999999999999</v>
      </c>
      <c r="AS164" s="7">
        <v>39932.129999999997</v>
      </c>
      <c r="AT164" s="7">
        <v>5.3</v>
      </c>
      <c r="AU164" s="7">
        <v>8.9</v>
      </c>
      <c r="AV164" s="7">
        <v>14.7</v>
      </c>
      <c r="AW164" s="7">
        <v>14</v>
      </c>
      <c r="AX164" s="7">
        <v>25.09</v>
      </c>
      <c r="AY164" s="7">
        <v>2.3361000000000001</v>
      </c>
      <c r="AZ164" s="7">
        <v>-1.1092</v>
      </c>
      <c r="BA164" s="7">
        <v>8.1999999999999993</v>
      </c>
      <c r="BB164" s="7">
        <v>4.0999999999999899</v>
      </c>
      <c r="BC164" s="7">
        <v>7.2</v>
      </c>
      <c r="BD164" s="7">
        <v>10</v>
      </c>
      <c r="BE164" s="7">
        <v>10.499999999999901</v>
      </c>
      <c r="BF164" s="7">
        <v>7.3</v>
      </c>
      <c r="BG164" s="7">
        <v>6.3999999999999897</v>
      </c>
      <c r="BH164" s="7">
        <v>8.3000000000000007</v>
      </c>
      <c r="BI164" s="7">
        <v>2.5999999999999899</v>
      </c>
      <c r="BJ164" s="7">
        <v>9.1</v>
      </c>
      <c r="BK164" s="7">
        <v>7.1916000000000002</v>
      </c>
      <c r="BL164" s="7">
        <v>5.5555999999999903</v>
      </c>
      <c r="BM164" s="7">
        <v>401.38926099999998</v>
      </c>
      <c r="BN164" s="7">
        <v>1.5798129999999999</v>
      </c>
      <c r="BO164" s="7">
        <v>188.05575899999999</v>
      </c>
      <c r="BP164" s="7">
        <v>-88.055758999999995</v>
      </c>
      <c r="BQ164" s="7">
        <v>-1.391116</v>
      </c>
      <c r="BR164" s="7">
        <v>4.13063</v>
      </c>
      <c r="BS164" s="7">
        <v>-1.6648589999999901</v>
      </c>
      <c r="BT164" s="7">
        <v>0.203070999999999</v>
      </c>
      <c r="BU164" s="7">
        <v>3.9632129999999899</v>
      </c>
      <c r="BV164" s="7">
        <v>36.799999999999997</v>
      </c>
      <c r="BW164" s="7">
        <v>14.399999999999901</v>
      </c>
      <c r="BX164" s="7">
        <v>52.8</v>
      </c>
    </row>
    <row r="165" spans="1:76" x14ac:dyDescent="0.3">
      <c r="A165" s="6">
        <v>41851</v>
      </c>
      <c r="B165" s="7">
        <v>9</v>
      </c>
      <c r="C165" s="7">
        <v>5.8</v>
      </c>
      <c r="D165" s="7">
        <v>10.199999999999999</v>
      </c>
      <c r="E165" s="7">
        <v>6.3</v>
      </c>
      <c r="F165" s="7">
        <v>3.33</v>
      </c>
      <c r="G165" s="7">
        <v>-3.9173</v>
      </c>
      <c r="H165" s="7">
        <v>10.3977</v>
      </c>
      <c r="I165" s="7">
        <v>11.9</v>
      </c>
      <c r="J165" s="7">
        <v>14.6</v>
      </c>
      <c r="K165" s="7">
        <v>12.9</v>
      </c>
      <c r="L165" s="7">
        <v>11.2</v>
      </c>
      <c r="M165" s="7">
        <v>12.7</v>
      </c>
      <c r="N165" s="7">
        <v>-9.6999999999999993</v>
      </c>
      <c r="O165" s="7">
        <v>-2.1</v>
      </c>
      <c r="P165" s="7">
        <v>25.1</v>
      </c>
      <c r="Q165" s="7">
        <v>13.9</v>
      </c>
      <c r="R165" s="7">
        <v>19.2</v>
      </c>
      <c r="S165" s="7">
        <v>2.2999999999999998</v>
      </c>
      <c r="T165" s="7">
        <v>42.1</v>
      </c>
      <c r="U165" s="7">
        <v>55.6</v>
      </c>
      <c r="V165" s="7">
        <v>15.3</v>
      </c>
      <c r="W165" s="7">
        <v>14.6</v>
      </c>
      <c r="X165" s="7">
        <v>13.1</v>
      </c>
      <c r="Y165" s="7">
        <v>-16.95</v>
      </c>
      <c r="Z165" s="7">
        <v>19.3</v>
      </c>
      <c r="AA165" s="7">
        <v>22.3</v>
      </c>
      <c r="AB165" s="7">
        <v>3.8</v>
      </c>
      <c r="AC165" s="7">
        <v>-4.8</v>
      </c>
      <c r="AD165" s="7">
        <v>28.9</v>
      </c>
      <c r="AE165" s="7">
        <v>94.82</v>
      </c>
      <c r="AF165" s="7">
        <v>3.2</v>
      </c>
      <c r="AG165" s="7">
        <v>-12.8</v>
      </c>
      <c r="AH165" s="7">
        <v>11.3</v>
      </c>
      <c r="AI165" s="7">
        <v>4.5</v>
      </c>
      <c r="AJ165" s="7">
        <v>-9.4</v>
      </c>
      <c r="AK165" s="7">
        <v>12.2217</v>
      </c>
      <c r="AL165" s="7">
        <v>10.5</v>
      </c>
      <c r="AM165" s="9">
        <v>9.5</v>
      </c>
      <c r="AN165" s="9">
        <v>8.8933333333333326</v>
      </c>
      <c r="AO165" s="7">
        <v>6.71</v>
      </c>
      <c r="AP165" s="7">
        <v>8.1</v>
      </c>
      <c r="AQ165" s="7">
        <v>166.66</v>
      </c>
      <c r="AR165" s="7">
        <v>1.99</v>
      </c>
      <c r="AS165" s="7">
        <v>39662.67</v>
      </c>
      <c r="AT165" s="7">
        <v>5.4</v>
      </c>
      <c r="AU165" s="7">
        <v>6.7</v>
      </c>
      <c r="AV165" s="7">
        <v>13.5</v>
      </c>
      <c r="AW165" s="7">
        <v>13.4</v>
      </c>
      <c r="AX165" s="7">
        <v>-44.95</v>
      </c>
      <c r="AY165" s="7">
        <v>2.2852000000000001</v>
      </c>
      <c r="AZ165" s="7">
        <v>-0.86880000000000002</v>
      </c>
      <c r="BA165" s="7">
        <v>8.1666666666666607</v>
      </c>
      <c r="BB165" s="7">
        <v>4.3</v>
      </c>
      <c r="BC165" s="7">
        <v>7</v>
      </c>
      <c r="BD165" s="7">
        <v>9.86666666666666</v>
      </c>
      <c r="BE165" s="7">
        <v>10.3666666666666</v>
      </c>
      <c r="BF165" s="7">
        <v>7.0666666666666602</v>
      </c>
      <c r="BG165" s="7">
        <v>6.3</v>
      </c>
      <c r="BH165" s="7">
        <v>8.7333333333333307</v>
      </c>
      <c r="BI165" s="7">
        <v>2.1</v>
      </c>
      <c r="BJ165" s="7">
        <v>9.1</v>
      </c>
      <c r="BK165" s="7">
        <v>6.8130666666666597</v>
      </c>
      <c r="BL165" s="7">
        <v>5.58506666666666</v>
      </c>
      <c r="BM165" s="7">
        <v>396.31553333333301</v>
      </c>
      <c r="BN165" s="7">
        <v>1.5314603333333301</v>
      </c>
      <c r="BO165" s="7">
        <v>193.13443699999999</v>
      </c>
      <c r="BP165" s="7">
        <v>-93.134437000000005</v>
      </c>
      <c r="BQ165" s="7">
        <v>-1.4214053333333301</v>
      </c>
      <c r="BR165" s="7">
        <v>4.4806210000000002</v>
      </c>
      <c r="BS165" s="7">
        <v>-1.8893136666666599</v>
      </c>
      <c r="BT165" s="7">
        <v>8.7496333333332996E-2</v>
      </c>
      <c r="BU165" s="7">
        <v>3.94221933333333</v>
      </c>
      <c r="BV165" s="7">
        <v>37.200000000000003</v>
      </c>
      <c r="BW165" s="7">
        <v>14.466666666666599</v>
      </c>
      <c r="BX165" s="7">
        <v>52.6</v>
      </c>
    </row>
    <row r="166" spans="1:76" x14ac:dyDescent="0.3">
      <c r="A166" s="6">
        <v>41882</v>
      </c>
      <c r="B166" s="7">
        <v>6.9</v>
      </c>
      <c r="C166" s="7">
        <v>4</v>
      </c>
      <c r="D166" s="7">
        <v>8.6999999999999993</v>
      </c>
      <c r="E166" s="7">
        <v>3.8</v>
      </c>
      <c r="F166" s="7">
        <v>-2.2000000000000002</v>
      </c>
      <c r="G166" s="7">
        <v>-3.0539000000000001</v>
      </c>
      <c r="H166" s="7">
        <v>12.4719</v>
      </c>
      <c r="I166" s="7">
        <v>11.3</v>
      </c>
      <c r="J166" s="7">
        <v>15.6</v>
      </c>
      <c r="K166" s="7">
        <v>12.8</v>
      </c>
      <c r="L166" s="7">
        <v>12.2</v>
      </c>
      <c r="M166" s="7">
        <v>12.6</v>
      </c>
      <c r="N166" s="7">
        <v>-10.1</v>
      </c>
      <c r="O166" s="7">
        <v>-2.7</v>
      </c>
      <c r="P166" s="7">
        <v>26.3</v>
      </c>
      <c r="Q166" s="7">
        <v>13.7</v>
      </c>
      <c r="R166" s="7">
        <v>18.2</v>
      </c>
      <c r="S166" s="7">
        <v>2.4</v>
      </c>
      <c r="T166" s="7">
        <v>42.1</v>
      </c>
      <c r="U166" s="7">
        <v>55.5</v>
      </c>
      <c r="V166" s="7">
        <v>21.6</v>
      </c>
      <c r="W166" s="7">
        <v>14.9</v>
      </c>
      <c r="X166" s="7">
        <v>12.4</v>
      </c>
      <c r="Y166" s="7">
        <v>-14</v>
      </c>
      <c r="Z166" s="7">
        <v>18.7</v>
      </c>
      <c r="AA166" s="7">
        <v>22.9</v>
      </c>
      <c r="AB166" s="7">
        <v>4</v>
      </c>
      <c r="AC166" s="7">
        <v>-3.2</v>
      </c>
      <c r="AD166" s="7">
        <v>30.9</v>
      </c>
      <c r="AE166" s="7">
        <v>94.79</v>
      </c>
      <c r="AF166" s="7">
        <v>2.7</v>
      </c>
      <c r="AG166" s="7">
        <v>-10.5</v>
      </c>
      <c r="AH166" s="7">
        <v>11.5</v>
      </c>
      <c r="AI166" s="7">
        <v>6.7</v>
      </c>
      <c r="AJ166" s="7">
        <v>-10</v>
      </c>
      <c r="AK166" s="7">
        <v>11.901400000000001</v>
      </c>
      <c r="AL166" s="7">
        <v>10.6</v>
      </c>
      <c r="AM166" s="9">
        <v>9.4</v>
      </c>
      <c r="AN166" s="9">
        <v>8.5966666666666658</v>
      </c>
      <c r="AO166" s="7">
        <v>4.04</v>
      </c>
      <c r="AP166" s="7">
        <v>5.3</v>
      </c>
      <c r="AQ166" s="7">
        <v>77.290000000000006</v>
      </c>
      <c r="AR166" s="7">
        <v>2.25</v>
      </c>
      <c r="AS166" s="7">
        <v>39688.25</v>
      </c>
      <c r="AT166" s="7">
        <v>5.6</v>
      </c>
      <c r="AU166" s="7">
        <v>5.7</v>
      </c>
      <c r="AV166" s="7">
        <v>12.8</v>
      </c>
      <c r="AW166" s="7">
        <v>13.3</v>
      </c>
      <c r="AX166" s="7">
        <v>-1.45</v>
      </c>
      <c r="AY166" s="7">
        <v>1.9908999999999999</v>
      </c>
      <c r="AZ166" s="7">
        <v>-1.2038</v>
      </c>
      <c r="BA166" s="7">
        <v>8.1333333333333293</v>
      </c>
      <c r="BB166" s="7">
        <v>4.5</v>
      </c>
      <c r="BC166" s="7">
        <v>6.8</v>
      </c>
      <c r="BD166" s="7">
        <v>9.7333333333333307</v>
      </c>
      <c r="BE166" s="7">
        <v>10.233333333333301</v>
      </c>
      <c r="BF166" s="7">
        <v>6.8333333333333304</v>
      </c>
      <c r="BG166" s="7">
        <v>6.2</v>
      </c>
      <c r="BH166" s="7">
        <v>9.1666666666666607</v>
      </c>
      <c r="BI166" s="7">
        <v>1.6</v>
      </c>
      <c r="BJ166" s="7">
        <v>9.1</v>
      </c>
      <c r="BK166" s="7">
        <v>6.4345333333333299</v>
      </c>
      <c r="BL166" s="7">
        <v>5.6145333333333296</v>
      </c>
      <c r="BM166" s="7">
        <v>391.24180566666598</v>
      </c>
      <c r="BN166" s="7">
        <v>1.4831076666666601</v>
      </c>
      <c r="BO166" s="7">
        <v>198.21311499999999</v>
      </c>
      <c r="BP166" s="7">
        <v>-98.213115000000002</v>
      </c>
      <c r="BQ166" s="7">
        <v>-1.4516946666666599</v>
      </c>
      <c r="BR166" s="7">
        <v>4.8306120000000004</v>
      </c>
      <c r="BS166" s="7">
        <v>-2.1137683333333301</v>
      </c>
      <c r="BT166" s="7">
        <v>-2.8078333333334E-2</v>
      </c>
      <c r="BU166" s="7">
        <v>3.9212256666666598</v>
      </c>
      <c r="BV166" s="7">
        <v>37.6</v>
      </c>
      <c r="BW166" s="7">
        <v>14.533333333333299</v>
      </c>
      <c r="BX166" s="7">
        <v>52.4</v>
      </c>
    </row>
    <row r="167" spans="1:76" x14ac:dyDescent="0.3">
      <c r="A167" s="6">
        <v>41912</v>
      </c>
      <c r="B167" s="7">
        <v>8</v>
      </c>
      <c r="C167" s="7">
        <v>4.8</v>
      </c>
      <c r="D167" s="7">
        <v>9.3000000000000007</v>
      </c>
      <c r="E167" s="7">
        <v>6.4</v>
      </c>
      <c r="F167" s="7">
        <v>4.12</v>
      </c>
      <c r="G167" s="7">
        <v>-6.1742999999999997</v>
      </c>
      <c r="H167" s="7">
        <v>7.8471000000000002</v>
      </c>
      <c r="I167" s="7">
        <v>11</v>
      </c>
      <c r="J167" s="7">
        <v>15.1</v>
      </c>
      <c r="K167" s="7">
        <v>12.4</v>
      </c>
      <c r="L167" s="7">
        <v>14.1</v>
      </c>
      <c r="M167" s="7">
        <v>11.2</v>
      </c>
      <c r="N167" s="7">
        <v>-7</v>
      </c>
      <c r="O167" s="7">
        <v>-3</v>
      </c>
      <c r="P167" s="7">
        <v>27.7</v>
      </c>
      <c r="Q167" s="7">
        <v>13.7</v>
      </c>
      <c r="R167" s="7">
        <v>17.399999999999999</v>
      </c>
      <c r="S167" s="7">
        <v>2.4</v>
      </c>
      <c r="T167" s="7">
        <v>42</v>
      </c>
      <c r="U167" s="7">
        <v>55.6</v>
      </c>
      <c r="V167" s="7">
        <v>27.8</v>
      </c>
      <c r="W167" s="7">
        <v>14.4</v>
      </c>
      <c r="X167" s="7">
        <v>12.5</v>
      </c>
      <c r="Y167" s="7">
        <v>1.9</v>
      </c>
      <c r="Z167" s="7">
        <v>22.8</v>
      </c>
      <c r="AA167" s="7">
        <v>22.8</v>
      </c>
      <c r="AB167" s="7">
        <v>3</v>
      </c>
      <c r="AC167" s="7">
        <v>-4.5999999999999996</v>
      </c>
      <c r="AD167" s="7">
        <v>30.5</v>
      </c>
      <c r="AE167" s="7">
        <v>94.72</v>
      </c>
      <c r="AF167" s="7">
        <v>2.2999999999999998</v>
      </c>
      <c r="AG167" s="7">
        <v>-9.3000000000000007</v>
      </c>
      <c r="AH167" s="7">
        <v>11.5</v>
      </c>
      <c r="AI167" s="7">
        <v>7.2</v>
      </c>
      <c r="AJ167" s="7">
        <v>-10.3</v>
      </c>
      <c r="AK167" s="7">
        <v>11.567600000000001</v>
      </c>
      <c r="AL167" s="7">
        <v>10.8</v>
      </c>
      <c r="AM167" s="7">
        <v>9.3000000000000007</v>
      </c>
      <c r="AN167" s="7">
        <v>8.3000000000000007</v>
      </c>
      <c r="AO167" s="7">
        <v>2.4700000000000002</v>
      </c>
      <c r="AP167" s="7">
        <v>6.7</v>
      </c>
      <c r="AQ167" s="7">
        <v>111.57</v>
      </c>
      <c r="AR167" s="7">
        <v>3.3</v>
      </c>
      <c r="AS167" s="7">
        <v>38877</v>
      </c>
      <c r="AT167" s="7">
        <v>4.2</v>
      </c>
      <c r="AU167" s="7">
        <v>4.8</v>
      </c>
      <c r="AV167" s="7">
        <v>12.9</v>
      </c>
      <c r="AW167" s="7">
        <v>13.2</v>
      </c>
      <c r="AX167" s="7">
        <v>8.92</v>
      </c>
      <c r="AY167" s="7">
        <v>1.6274999999999999</v>
      </c>
      <c r="AZ167" s="7">
        <v>-1.7996000000000001</v>
      </c>
      <c r="BA167" s="7">
        <v>8.1</v>
      </c>
      <c r="BB167" s="7">
        <v>4.7</v>
      </c>
      <c r="BC167" s="7">
        <v>6.6</v>
      </c>
      <c r="BD167" s="7">
        <v>9.6</v>
      </c>
      <c r="BE167" s="7">
        <v>10.1</v>
      </c>
      <c r="BF167" s="7">
        <v>6.6</v>
      </c>
      <c r="BG167" s="7">
        <v>6.1</v>
      </c>
      <c r="BH167" s="7">
        <v>9.6</v>
      </c>
      <c r="BI167" s="7">
        <v>1.1000000000000001</v>
      </c>
      <c r="BJ167" s="7">
        <v>9.1</v>
      </c>
      <c r="BK167" s="7">
        <v>6.056</v>
      </c>
      <c r="BL167" s="7">
        <v>5.6440000000000001</v>
      </c>
      <c r="BM167" s="7">
        <v>386.16807799999998</v>
      </c>
      <c r="BN167" s="7">
        <v>1.43475499999999</v>
      </c>
      <c r="BO167" s="7">
        <v>203.29179300000001</v>
      </c>
      <c r="BP167" s="7">
        <v>-103.291793</v>
      </c>
      <c r="BQ167" s="7">
        <v>-1.48198399999999</v>
      </c>
      <c r="BR167" s="7">
        <v>5.1806029999999996</v>
      </c>
      <c r="BS167" s="7">
        <v>-2.3382230000000002</v>
      </c>
      <c r="BT167" s="7">
        <v>-0.143653000000001</v>
      </c>
      <c r="BU167" s="7">
        <v>3.9002319999999902</v>
      </c>
      <c r="BV167" s="7">
        <v>38</v>
      </c>
      <c r="BW167" s="7">
        <v>14.6</v>
      </c>
      <c r="BX167" s="7">
        <v>52.2</v>
      </c>
    </row>
    <row r="168" spans="1:76" x14ac:dyDescent="0.3">
      <c r="A168" s="6">
        <v>41943</v>
      </c>
      <c r="B168" s="7">
        <v>7.7</v>
      </c>
      <c r="C168" s="7">
        <v>5.5</v>
      </c>
      <c r="D168" s="7">
        <v>9.1</v>
      </c>
      <c r="E168" s="7">
        <v>5.7</v>
      </c>
      <c r="F168" s="7">
        <v>1.9</v>
      </c>
      <c r="G168" s="7">
        <v>-7.4568000000000003</v>
      </c>
      <c r="H168" s="7">
        <v>6.5026999999999999</v>
      </c>
      <c r="I168" s="7">
        <v>11.1</v>
      </c>
      <c r="J168" s="7">
        <v>14.4</v>
      </c>
      <c r="K168" s="7">
        <v>12.4</v>
      </c>
      <c r="L168" s="7">
        <v>14.3</v>
      </c>
      <c r="M168" s="7">
        <v>11.2</v>
      </c>
      <c r="N168" s="7">
        <v>-7.1</v>
      </c>
      <c r="O168" s="7">
        <v>-3.4</v>
      </c>
      <c r="P168" s="7">
        <v>28.9</v>
      </c>
      <c r="Q168" s="7">
        <v>13.4</v>
      </c>
      <c r="R168" s="7">
        <v>17.399999999999999</v>
      </c>
      <c r="S168" s="7">
        <v>2.4</v>
      </c>
      <c r="T168" s="7">
        <v>41.9</v>
      </c>
      <c r="U168" s="7">
        <v>55.7</v>
      </c>
      <c r="V168" s="7">
        <v>28.9</v>
      </c>
      <c r="W168" s="7">
        <v>13.7</v>
      </c>
      <c r="X168" s="7">
        <v>11.5</v>
      </c>
      <c r="Y168" s="7">
        <v>1.3</v>
      </c>
      <c r="Z168" s="7">
        <v>23.8</v>
      </c>
      <c r="AA168" s="7">
        <v>23.4</v>
      </c>
      <c r="AB168" s="7">
        <v>2.4</v>
      </c>
      <c r="AC168" s="7">
        <v>1.2</v>
      </c>
      <c r="AD168" s="7">
        <v>32</v>
      </c>
      <c r="AE168" s="7">
        <v>94.76</v>
      </c>
      <c r="AF168" s="7">
        <v>3.1</v>
      </c>
      <c r="AG168" s="7">
        <v>-5.5</v>
      </c>
      <c r="AH168" s="7">
        <v>12.3</v>
      </c>
      <c r="AI168" s="7">
        <v>7.6</v>
      </c>
      <c r="AJ168" s="7">
        <v>-9.5</v>
      </c>
      <c r="AK168" s="7">
        <v>11.520799999999999</v>
      </c>
      <c r="AL168" s="7">
        <v>10.8</v>
      </c>
      <c r="AM168" s="9">
        <v>9.1999999999999993</v>
      </c>
      <c r="AN168" s="9">
        <v>9.129999999999999</v>
      </c>
      <c r="AO168" s="7">
        <v>2.82</v>
      </c>
      <c r="AP168" s="7">
        <v>4.5</v>
      </c>
      <c r="AQ168" s="7">
        <v>47.25</v>
      </c>
      <c r="AR168" s="7">
        <v>3.8</v>
      </c>
      <c r="AS168" s="7">
        <v>38529.18</v>
      </c>
      <c r="AT168" s="7">
        <v>3.8</v>
      </c>
      <c r="AU168" s="7">
        <v>3.2</v>
      </c>
      <c r="AV168" s="7">
        <v>12.6</v>
      </c>
      <c r="AW168" s="7">
        <v>13.2</v>
      </c>
      <c r="AX168" s="7">
        <v>8.36</v>
      </c>
      <c r="AY168" s="7">
        <v>1.6011</v>
      </c>
      <c r="AZ168" s="7">
        <v>-2.2427999999999999</v>
      </c>
      <c r="BA168" s="7">
        <v>8.36666666666666</v>
      </c>
      <c r="BB168" s="7">
        <v>4.5</v>
      </c>
      <c r="BC168" s="7">
        <v>6.4666666666666597</v>
      </c>
      <c r="BD168" s="7">
        <v>9.5</v>
      </c>
      <c r="BE168" s="7">
        <v>10</v>
      </c>
      <c r="BF168" s="7">
        <v>6.8333333333333304</v>
      </c>
      <c r="BG168" s="7">
        <v>6.1333333333333302</v>
      </c>
      <c r="BH168" s="7">
        <v>11.3666666666666</v>
      </c>
      <c r="BI168" s="7">
        <v>1.4</v>
      </c>
      <c r="BJ168" s="7">
        <v>9.1666666666666607</v>
      </c>
      <c r="BK168" s="7">
        <v>5.7592333333333299</v>
      </c>
      <c r="BL168" s="7">
        <v>5.7626666666666599</v>
      </c>
      <c r="BM168" s="7">
        <v>318.30537800000002</v>
      </c>
      <c r="BN168" s="7">
        <v>1.1626209999999999</v>
      </c>
      <c r="BO168" s="7">
        <v>275.34118166666599</v>
      </c>
      <c r="BP168" s="7">
        <v>-175.34118166666599</v>
      </c>
      <c r="BQ168" s="7">
        <v>-1.6464113333333299</v>
      </c>
      <c r="BR168" s="7">
        <v>5.1130453333333303</v>
      </c>
      <c r="BS168" s="7">
        <v>-2.1723029999999999</v>
      </c>
      <c r="BT168" s="7">
        <v>-0.34720066666666699</v>
      </c>
      <c r="BU168" s="7">
        <v>4.0407186666666597</v>
      </c>
      <c r="BV168" s="7">
        <v>38.266666666666602</v>
      </c>
      <c r="BW168" s="7">
        <v>14.7</v>
      </c>
      <c r="BX168" s="7">
        <v>52.766666666666602</v>
      </c>
    </row>
    <row r="169" spans="1:76" x14ac:dyDescent="0.3">
      <c r="A169" s="6">
        <v>41973</v>
      </c>
      <c r="B169" s="7">
        <v>7.2</v>
      </c>
      <c r="C169" s="7">
        <v>2.8</v>
      </c>
      <c r="D169" s="7">
        <v>8.6999999999999993</v>
      </c>
      <c r="E169" s="7">
        <v>4.4000000000000004</v>
      </c>
      <c r="F169" s="7">
        <v>0.6</v>
      </c>
      <c r="G169" s="7">
        <v>-6.3859000000000004</v>
      </c>
      <c r="H169" s="7">
        <v>7.6936999999999998</v>
      </c>
      <c r="I169" s="7">
        <v>10.8</v>
      </c>
      <c r="J169" s="7">
        <v>13.6</v>
      </c>
      <c r="K169" s="7">
        <v>11.5</v>
      </c>
      <c r="L169" s="7">
        <v>14</v>
      </c>
      <c r="M169" s="7">
        <v>11.2</v>
      </c>
      <c r="N169" s="7">
        <v>-7.6</v>
      </c>
      <c r="O169" s="7">
        <v>-3.7</v>
      </c>
      <c r="P169" s="7">
        <v>29.9</v>
      </c>
      <c r="Q169" s="7">
        <v>13.3</v>
      </c>
      <c r="R169" s="7">
        <v>17.100000000000001</v>
      </c>
      <c r="S169" s="7">
        <v>2.4</v>
      </c>
      <c r="T169" s="7">
        <v>41.7</v>
      </c>
      <c r="U169" s="7">
        <v>55.9</v>
      </c>
      <c r="V169" s="7">
        <v>28</v>
      </c>
      <c r="W169" s="7">
        <v>13.5</v>
      </c>
      <c r="X169" s="7">
        <v>11.1</v>
      </c>
      <c r="Y169" s="7">
        <v>22.2</v>
      </c>
      <c r="Z169" s="7">
        <v>24.6</v>
      </c>
      <c r="AA169" s="7">
        <v>22</v>
      </c>
      <c r="AB169" s="7">
        <v>2.7</v>
      </c>
      <c r="AC169" s="7">
        <v>-14.5</v>
      </c>
      <c r="AD169" s="7">
        <v>34.4</v>
      </c>
      <c r="AE169" s="7">
        <v>94.3</v>
      </c>
      <c r="AF169" s="7">
        <v>0.6</v>
      </c>
      <c r="AG169" s="7">
        <v>-9</v>
      </c>
      <c r="AH169" s="7">
        <v>10.1</v>
      </c>
      <c r="AI169" s="7">
        <v>8.1</v>
      </c>
      <c r="AJ169" s="7">
        <v>-10</v>
      </c>
      <c r="AK169" s="7">
        <v>11.720800000000001</v>
      </c>
      <c r="AL169" s="7">
        <v>11.2</v>
      </c>
      <c r="AM169" s="9">
        <v>9.1</v>
      </c>
      <c r="AN169" s="9">
        <v>9.9599999999999991</v>
      </c>
      <c r="AO169" s="7">
        <v>2.2999999999999998</v>
      </c>
      <c r="AP169" s="7">
        <v>2</v>
      </c>
      <c r="AQ169" s="7">
        <v>62.25</v>
      </c>
      <c r="AR169" s="7">
        <v>3.37</v>
      </c>
      <c r="AS169" s="7">
        <v>38473.54</v>
      </c>
      <c r="AT169" s="7">
        <v>3.5</v>
      </c>
      <c r="AU169" s="7">
        <v>3.2</v>
      </c>
      <c r="AV169" s="7">
        <v>12.3</v>
      </c>
      <c r="AW169" s="7">
        <v>13.4</v>
      </c>
      <c r="AX169" s="7">
        <v>36.520000000000003</v>
      </c>
      <c r="AY169" s="7">
        <v>1.4393</v>
      </c>
      <c r="AZ169" s="7">
        <v>-2.6928000000000001</v>
      </c>
      <c r="BA169" s="7">
        <v>8.6333333333333293</v>
      </c>
      <c r="BB169" s="7">
        <v>4.3</v>
      </c>
      <c r="BC169" s="7">
        <v>6.3333333333333304</v>
      </c>
      <c r="BD169" s="7">
        <v>9.4</v>
      </c>
      <c r="BE169" s="7">
        <v>9.9</v>
      </c>
      <c r="BF169" s="7">
        <v>7.0666666666666602</v>
      </c>
      <c r="BG169" s="7">
        <v>6.1666666666666599</v>
      </c>
      <c r="BH169" s="7">
        <v>13.133333333333301</v>
      </c>
      <c r="BI169" s="7">
        <v>1.7</v>
      </c>
      <c r="BJ169" s="7">
        <v>9.2333333333333307</v>
      </c>
      <c r="BK169" s="7">
        <v>5.4624666666666597</v>
      </c>
      <c r="BL169" s="7">
        <v>5.8813333333333304</v>
      </c>
      <c r="BM169" s="7">
        <v>250.442678</v>
      </c>
      <c r="BN169" s="7">
        <v>0.89048700000000003</v>
      </c>
      <c r="BO169" s="7">
        <v>347.39057033333302</v>
      </c>
      <c r="BP169" s="7">
        <v>-247.39057033333299</v>
      </c>
      <c r="BQ169" s="7">
        <v>-1.81083866666666</v>
      </c>
      <c r="BR169" s="7">
        <v>5.0454876666666602</v>
      </c>
      <c r="BS169" s="7">
        <v>-2.006383</v>
      </c>
      <c r="BT169" s="7">
        <v>-0.55074833333333395</v>
      </c>
      <c r="BU169" s="7">
        <v>4.1812053333333301</v>
      </c>
      <c r="BV169" s="7">
        <v>38.533333333333303</v>
      </c>
      <c r="BW169" s="7">
        <v>14.8</v>
      </c>
      <c r="BX169" s="7">
        <v>53.3333333333333</v>
      </c>
    </row>
    <row r="170" spans="1:76" x14ac:dyDescent="0.3">
      <c r="A170" s="6">
        <v>42004</v>
      </c>
      <c r="B170" s="7">
        <v>7.9</v>
      </c>
      <c r="C170" s="7">
        <v>3.8</v>
      </c>
      <c r="D170" s="7">
        <v>9.3000000000000007</v>
      </c>
      <c r="E170" s="7">
        <v>5.4</v>
      </c>
      <c r="F170" s="7">
        <v>1.3</v>
      </c>
      <c r="G170" s="7">
        <v>-10.4003</v>
      </c>
      <c r="H170" s="7">
        <v>41.533799999999999</v>
      </c>
      <c r="I170" s="7">
        <v>10</v>
      </c>
      <c r="J170" s="7">
        <v>12.6</v>
      </c>
      <c r="K170" s="7">
        <v>10.6</v>
      </c>
      <c r="L170" s="7">
        <v>14.1</v>
      </c>
      <c r="M170" s="7">
        <v>8.6</v>
      </c>
      <c r="N170" s="7">
        <v>-6.3</v>
      </c>
      <c r="O170" s="7">
        <v>-5.0999999999999996</v>
      </c>
      <c r="P170" s="7">
        <v>33.9</v>
      </c>
      <c r="Q170" s="7">
        <v>13.2</v>
      </c>
      <c r="R170" s="7">
        <v>16.8</v>
      </c>
      <c r="S170" s="7">
        <v>2.4</v>
      </c>
      <c r="T170" s="7">
        <v>41.5</v>
      </c>
      <c r="U170" s="7">
        <v>56.2</v>
      </c>
      <c r="V170" s="7">
        <v>27.2</v>
      </c>
      <c r="W170" s="7">
        <v>13.6</v>
      </c>
      <c r="X170" s="7">
        <v>11.1</v>
      </c>
      <c r="Y170" s="7">
        <v>10.3</v>
      </c>
      <c r="Z170" s="7">
        <v>21.3</v>
      </c>
      <c r="AA170" s="7">
        <v>20.100000000000001</v>
      </c>
      <c r="AB170" s="7">
        <v>2.2000000000000002</v>
      </c>
      <c r="AC170" s="7">
        <v>-14</v>
      </c>
      <c r="AD170" s="7">
        <v>29.3</v>
      </c>
      <c r="AE170" s="7">
        <v>93.93</v>
      </c>
      <c r="AF170" s="7">
        <v>-0.1</v>
      </c>
      <c r="AG170" s="7">
        <v>-10.7</v>
      </c>
      <c r="AH170" s="7">
        <v>9.1999999999999993</v>
      </c>
      <c r="AI170" s="7">
        <v>5.9</v>
      </c>
      <c r="AJ170" s="7">
        <v>-9.1</v>
      </c>
      <c r="AK170" s="7">
        <v>11.889099999999999</v>
      </c>
      <c r="AL170" s="7">
        <v>11.5</v>
      </c>
      <c r="AM170" s="7">
        <v>9</v>
      </c>
      <c r="AN170" s="7">
        <v>10.79</v>
      </c>
      <c r="AO170" s="7">
        <v>12.93</v>
      </c>
      <c r="AP170" s="7">
        <v>6.1</v>
      </c>
      <c r="AQ170" s="7">
        <v>97.86</v>
      </c>
      <c r="AR170" s="7">
        <v>3.43</v>
      </c>
      <c r="AS170" s="7">
        <v>38430.18</v>
      </c>
      <c r="AT170" s="7">
        <v>2.9</v>
      </c>
      <c r="AU170" s="7">
        <v>3.2</v>
      </c>
      <c r="AV170" s="7">
        <v>12.2</v>
      </c>
      <c r="AW170" s="7">
        <v>13.6</v>
      </c>
      <c r="AX170" s="7">
        <v>44.55</v>
      </c>
      <c r="AY170" s="7">
        <v>1.5056</v>
      </c>
      <c r="AZ170" s="7">
        <v>-3.3151999999999999</v>
      </c>
      <c r="BA170" s="7">
        <v>8.9</v>
      </c>
      <c r="BB170" s="7">
        <v>4.0999999999999996</v>
      </c>
      <c r="BC170" s="7">
        <v>6.2</v>
      </c>
      <c r="BD170" s="7">
        <v>9.3000000000000007</v>
      </c>
      <c r="BE170" s="7">
        <v>9.8000000000000007</v>
      </c>
      <c r="BF170" s="7">
        <v>7.2999999999999901</v>
      </c>
      <c r="BG170" s="7">
        <v>6.1999999999999904</v>
      </c>
      <c r="BH170" s="7">
        <v>14.9</v>
      </c>
      <c r="BI170" s="7">
        <v>2</v>
      </c>
      <c r="BJ170" s="7">
        <v>9.3000000000000007</v>
      </c>
      <c r="BK170" s="7">
        <v>5.1656999999999904</v>
      </c>
      <c r="BL170" s="7">
        <v>6</v>
      </c>
      <c r="BM170" s="7">
        <v>182.57997800000001</v>
      </c>
      <c r="BN170" s="7">
        <v>0.61835300000000004</v>
      </c>
      <c r="BO170" s="7">
        <v>419.43995899999999</v>
      </c>
      <c r="BP170" s="7">
        <v>-319.43995899999999</v>
      </c>
      <c r="BQ170" s="7">
        <v>-1.97526599999999</v>
      </c>
      <c r="BR170" s="7">
        <v>4.97792999999999</v>
      </c>
      <c r="BS170" s="7">
        <v>-1.840463</v>
      </c>
      <c r="BT170" s="7">
        <v>-0.75429600000000097</v>
      </c>
      <c r="BU170" s="7">
        <v>4.3216919999999996</v>
      </c>
      <c r="BV170" s="7">
        <v>38.799999999999997</v>
      </c>
      <c r="BW170" s="7">
        <v>14.9</v>
      </c>
      <c r="BX170" s="7">
        <v>53.9</v>
      </c>
    </row>
    <row r="171" spans="1:76" x14ac:dyDescent="0.3">
      <c r="A171" s="6">
        <v>42035</v>
      </c>
      <c r="B171" s="7">
        <v>9.6</v>
      </c>
      <c r="C171" s="9">
        <v>2.833333333333333</v>
      </c>
      <c r="D171" s="9">
        <v>8.4666666666666668</v>
      </c>
      <c r="E171" s="9">
        <v>4.7</v>
      </c>
      <c r="F171" s="7">
        <v>13.37</v>
      </c>
      <c r="G171" s="7">
        <v>-6.7702999999999998</v>
      </c>
      <c r="H171" s="7">
        <v>-15.569599999999999</v>
      </c>
      <c r="I171" s="9">
        <v>10.4</v>
      </c>
      <c r="J171" s="9">
        <v>10.55</v>
      </c>
      <c r="K171" s="9">
        <v>8.65</v>
      </c>
      <c r="L171" s="9">
        <v>14.05</v>
      </c>
      <c r="M171" s="9">
        <v>4.3999999999999995</v>
      </c>
      <c r="N171" s="9">
        <v>-15.700000000000001</v>
      </c>
      <c r="O171" s="9">
        <v>-3.65</v>
      </c>
      <c r="P171" s="9">
        <v>35.099999999999994</v>
      </c>
      <c r="Q171" s="9">
        <v>12.35</v>
      </c>
      <c r="R171" s="9">
        <v>15.8</v>
      </c>
      <c r="S171" s="9">
        <v>2</v>
      </c>
      <c r="T171" s="9">
        <v>39.700000000000003</v>
      </c>
      <c r="U171" s="9">
        <v>58.35</v>
      </c>
      <c r="V171" s="9">
        <v>31.5</v>
      </c>
      <c r="W171" s="9">
        <v>5.8999999999999995</v>
      </c>
      <c r="X171" s="9">
        <v>7.8</v>
      </c>
      <c r="Y171" s="7">
        <v>29.4</v>
      </c>
      <c r="Z171" s="9">
        <v>18.100000000000001</v>
      </c>
      <c r="AA171" s="9">
        <v>19.149999999999999</v>
      </c>
      <c r="AB171" s="9">
        <v>4.25</v>
      </c>
      <c r="AC171" s="9">
        <v>-22.85</v>
      </c>
      <c r="AD171" s="9">
        <v>31.299999999999997</v>
      </c>
      <c r="AE171" s="9">
        <v>93.85</v>
      </c>
      <c r="AF171" s="9">
        <v>0.75</v>
      </c>
      <c r="AG171" s="9">
        <v>-14.2</v>
      </c>
      <c r="AH171" s="9">
        <v>8.3999999999999986</v>
      </c>
      <c r="AI171" s="9">
        <v>-3.5</v>
      </c>
      <c r="AJ171" s="9">
        <v>-13.45</v>
      </c>
      <c r="AK171" s="9">
        <v>11.301649999999999</v>
      </c>
      <c r="AL171" s="9">
        <v>11.25</v>
      </c>
      <c r="AM171" s="9">
        <v>8.7666666666666657</v>
      </c>
      <c r="AN171" s="9">
        <v>10.073333333333332</v>
      </c>
      <c r="AO171" s="7">
        <v>7.56</v>
      </c>
      <c r="AP171" s="9">
        <v>8.4543999999999997</v>
      </c>
      <c r="AQ171" s="7">
        <v>85.23</v>
      </c>
      <c r="AR171" s="7">
        <v>-10.89</v>
      </c>
      <c r="AS171" s="7">
        <v>38134.14</v>
      </c>
      <c r="AT171" s="7">
        <v>-17.600000000000001</v>
      </c>
      <c r="AU171" s="7">
        <v>10.6</v>
      </c>
      <c r="AV171" s="7">
        <v>10.8</v>
      </c>
      <c r="AW171" s="7">
        <v>13.9</v>
      </c>
      <c r="AX171" s="7">
        <v>11.5</v>
      </c>
      <c r="AY171" s="7">
        <v>0.76380000000000003</v>
      </c>
      <c r="AZ171" s="7">
        <v>-4.3201999999999998</v>
      </c>
      <c r="BA171" s="7">
        <v>8.7333333333333307</v>
      </c>
      <c r="BB171" s="7">
        <v>3.8333333333333299</v>
      </c>
      <c r="BC171" s="7">
        <v>6.0666666666666602</v>
      </c>
      <c r="BD171" s="7">
        <v>9.2666666666666604</v>
      </c>
      <c r="BE171" s="7">
        <v>8.7666666666666604</v>
      </c>
      <c r="BF171" s="7">
        <v>6.6</v>
      </c>
      <c r="BG171" s="7">
        <v>6.1666666666666599</v>
      </c>
      <c r="BH171" s="7">
        <v>15.2666666666666</v>
      </c>
      <c r="BI171" s="7">
        <v>1.7666666666666599</v>
      </c>
      <c r="BJ171" s="7">
        <v>9.1</v>
      </c>
      <c r="BK171" s="7">
        <v>4.7040666666666597</v>
      </c>
      <c r="BL171" s="7">
        <v>5.5917666666666603</v>
      </c>
      <c r="BM171" s="7">
        <v>64.799913000000004</v>
      </c>
      <c r="BN171" s="7">
        <v>0.18107200000000001</v>
      </c>
      <c r="BO171" s="7">
        <v>132.885175333333</v>
      </c>
      <c r="BP171" s="7">
        <v>-32.885175333333301</v>
      </c>
      <c r="BQ171" s="7">
        <v>-2.5656446666666599</v>
      </c>
      <c r="BR171" s="7">
        <v>4.9252803333333297</v>
      </c>
      <c r="BS171" s="7">
        <v>-1.8883683333333301</v>
      </c>
      <c r="BT171" s="7">
        <v>-0.51680066666666702</v>
      </c>
      <c r="BU171" s="7">
        <v>4.5044779999999998</v>
      </c>
      <c r="BV171" s="7">
        <v>37.966666666666598</v>
      </c>
      <c r="BW171" s="7">
        <v>14.8</v>
      </c>
      <c r="BX171" s="7">
        <v>54.3</v>
      </c>
    </row>
    <row r="172" spans="1:76" x14ac:dyDescent="0.3">
      <c r="A172" s="6">
        <v>42063</v>
      </c>
      <c r="B172" s="7">
        <v>3.6</v>
      </c>
      <c r="C172" s="9">
        <v>1.8666666666666667</v>
      </c>
      <c r="D172" s="9">
        <v>7.6333333333333329</v>
      </c>
      <c r="E172" s="9">
        <v>4</v>
      </c>
      <c r="F172" s="7">
        <v>-7.6</v>
      </c>
      <c r="G172" s="7">
        <v>-13.8941</v>
      </c>
      <c r="H172" s="7">
        <v>-19.8081</v>
      </c>
      <c r="I172" s="7">
        <v>10.8</v>
      </c>
      <c r="J172" s="7">
        <v>8.5</v>
      </c>
      <c r="K172" s="7">
        <v>6.7</v>
      </c>
      <c r="L172" s="7">
        <v>14</v>
      </c>
      <c r="M172" s="7">
        <v>0.2</v>
      </c>
      <c r="N172" s="7">
        <v>-25.1</v>
      </c>
      <c r="O172" s="7">
        <v>-2.2000000000000002</v>
      </c>
      <c r="P172" s="7">
        <v>36.299999999999997</v>
      </c>
      <c r="Q172" s="7">
        <v>11.5</v>
      </c>
      <c r="R172" s="7">
        <v>14.8</v>
      </c>
      <c r="S172" s="7">
        <v>1.6</v>
      </c>
      <c r="T172" s="7">
        <v>37.9</v>
      </c>
      <c r="U172" s="7">
        <v>60.5</v>
      </c>
      <c r="V172" s="7">
        <v>35.799999999999997</v>
      </c>
      <c r="W172" s="7">
        <v>-1.8</v>
      </c>
      <c r="X172" s="7">
        <v>4.5</v>
      </c>
      <c r="Y172" s="7">
        <v>0.9</v>
      </c>
      <c r="Z172" s="7">
        <v>14.9</v>
      </c>
      <c r="AA172" s="7">
        <v>18.2</v>
      </c>
      <c r="AB172" s="7">
        <v>6.3</v>
      </c>
      <c r="AC172" s="7">
        <v>-31.7</v>
      </c>
      <c r="AD172" s="7">
        <v>33.299999999999997</v>
      </c>
      <c r="AE172" s="7">
        <v>93.77</v>
      </c>
      <c r="AF172" s="7">
        <v>1.6</v>
      </c>
      <c r="AG172" s="7">
        <v>-17.7</v>
      </c>
      <c r="AH172" s="7">
        <v>7.6</v>
      </c>
      <c r="AI172" s="7">
        <v>-12.9</v>
      </c>
      <c r="AJ172" s="7">
        <v>-17.8</v>
      </c>
      <c r="AK172" s="7">
        <v>10.7142</v>
      </c>
      <c r="AL172" s="7">
        <v>11</v>
      </c>
      <c r="AM172" s="9">
        <v>8.5333333333333332</v>
      </c>
      <c r="AN172" s="9">
        <v>9.3566666666666656</v>
      </c>
      <c r="AO172" s="7">
        <v>-0.22</v>
      </c>
      <c r="AP172" s="7">
        <v>10.8088</v>
      </c>
      <c r="AQ172" s="7">
        <v>367.9</v>
      </c>
      <c r="AR172" s="7">
        <v>-2.35</v>
      </c>
      <c r="AS172" s="7">
        <v>38015.03</v>
      </c>
      <c r="AT172" s="7">
        <v>17</v>
      </c>
      <c r="AU172" s="7">
        <v>5.6</v>
      </c>
      <c r="AV172" s="7">
        <v>12.5</v>
      </c>
      <c r="AW172" s="7">
        <v>14.3</v>
      </c>
      <c r="AX172" s="7">
        <v>58.19</v>
      </c>
      <c r="AY172" s="7">
        <v>1.4311</v>
      </c>
      <c r="AZ172" s="7">
        <v>-4.7976000000000001</v>
      </c>
      <c r="BA172" s="7">
        <v>8.5666666666666593</v>
      </c>
      <c r="BB172" s="7">
        <v>3.5666666666666602</v>
      </c>
      <c r="BC172" s="7">
        <v>5.93333333333333</v>
      </c>
      <c r="BD172" s="7">
        <v>9.2333333333333307</v>
      </c>
      <c r="BE172" s="7">
        <v>7.7333333333333298</v>
      </c>
      <c r="BF172" s="7">
        <v>5.9</v>
      </c>
      <c r="BG172" s="7">
        <v>6.1333333333333302</v>
      </c>
      <c r="BH172" s="7">
        <v>15.633333333333301</v>
      </c>
      <c r="BI172" s="7">
        <v>1.5333333333333301</v>
      </c>
      <c r="BJ172" s="7">
        <v>8.9</v>
      </c>
      <c r="BK172" s="7">
        <v>4.2424333333333299</v>
      </c>
      <c r="BL172" s="7">
        <v>5.1835333333333304</v>
      </c>
      <c r="BM172" s="7">
        <v>-52.980151999999997</v>
      </c>
      <c r="BN172" s="7">
        <v>-0.25620900000000002</v>
      </c>
      <c r="BO172" s="7">
        <v>-153.669608333333</v>
      </c>
      <c r="BP172" s="7">
        <v>253.669608333333</v>
      </c>
      <c r="BQ172" s="7">
        <v>-3.1560233333333301</v>
      </c>
      <c r="BR172" s="7">
        <v>4.8726306666666597</v>
      </c>
      <c r="BS172" s="7">
        <v>-1.93627366666666</v>
      </c>
      <c r="BT172" s="7">
        <v>-0.27930533333333402</v>
      </c>
      <c r="BU172" s="7">
        <v>4.6872639999999999</v>
      </c>
      <c r="BV172" s="7">
        <v>37.133333333333297</v>
      </c>
      <c r="BW172" s="7">
        <v>14.7</v>
      </c>
      <c r="BX172" s="7">
        <v>54.7</v>
      </c>
    </row>
    <row r="173" spans="1:76" x14ac:dyDescent="0.3">
      <c r="A173" s="6">
        <v>42094</v>
      </c>
      <c r="B173" s="7">
        <v>5.6</v>
      </c>
      <c r="C173" s="7">
        <v>0.9</v>
      </c>
      <c r="D173" s="7">
        <v>6.8</v>
      </c>
      <c r="E173" s="7">
        <v>3.3</v>
      </c>
      <c r="F173" s="7">
        <v>-3.7</v>
      </c>
      <c r="G173" s="7">
        <v>-11.5708</v>
      </c>
      <c r="H173" s="7">
        <v>32.994100000000003</v>
      </c>
      <c r="I173" s="7">
        <v>9.3000000000000007</v>
      </c>
      <c r="J173" s="7">
        <v>7.7</v>
      </c>
      <c r="K173" s="7">
        <v>6.8</v>
      </c>
      <c r="L173" s="7">
        <v>11</v>
      </c>
      <c r="M173" s="7">
        <v>-3.7</v>
      </c>
      <c r="N173" s="7">
        <v>-33.5</v>
      </c>
      <c r="O173" s="7">
        <v>-1.2</v>
      </c>
      <c r="P173" s="7">
        <v>32.799999999999997</v>
      </c>
      <c r="Q173" s="7">
        <v>11</v>
      </c>
      <c r="R173" s="7">
        <v>14.7</v>
      </c>
      <c r="S173" s="7">
        <v>2</v>
      </c>
      <c r="T173" s="7">
        <v>40.5</v>
      </c>
      <c r="U173" s="7">
        <v>57.5</v>
      </c>
      <c r="V173" s="7">
        <v>23.4</v>
      </c>
      <c r="W173" s="7">
        <v>6.1</v>
      </c>
      <c r="X173" s="7">
        <v>7</v>
      </c>
      <c r="Y173" s="7">
        <v>2.2000000000000002</v>
      </c>
      <c r="Z173" s="7">
        <v>20.6</v>
      </c>
      <c r="AA173" s="7">
        <v>17.2</v>
      </c>
      <c r="AB173" s="7">
        <v>7.4</v>
      </c>
      <c r="AC173" s="7">
        <v>-32.4</v>
      </c>
      <c r="AD173" s="7">
        <v>28.7</v>
      </c>
      <c r="AE173" s="7">
        <v>93.11</v>
      </c>
      <c r="AF173" s="7">
        <v>-2.9</v>
      </c>
      <c r="AG173" s="7">
        <v>-18.399999999999999</v>
      </c>
      <c r="AH173" s="7">
        <v>6.8</v>
      </c>
      <c r="AI173" s="7">
        <v>-8.1999999999999993</v>
      </c>
      <c r="AJ173" s="7">
        <v>-9.8000000000000007</v>
      </c>
      <c r="AK173" s="7">
        <v>10.2445</v>
      </c>
      <c r="AL173" s="7">
        <v>10.199999999999999</v>
      </c>
      <c r="AM173" s="7">
        <v>8.3000000000000007</v>
      </c>
      <c r="AN173" s="7">
        <v>8.64</v>
      </c>
      <c r="AO173" s="7">
        <v>3.29</v>
      </c>
      <c r="AP173" s="7">
        <v>-1.3</v>
      </c>
      <c r="AQ173" s="7">
        <v>-68.489999999999995</v>
      </c>
      <c r="AR173" s="7">
        <v>-6.31</v>
      </c>
      <c r="AS173" s="7">
        <v>37300.379999999997</v>
      </c>
      <c r="AT173" s="7">
        <v>6.2</v>
      </c>
      <c r="AU173" s="7">
        <v>2.9</v>
      </c>
      <c r="AV173" s="7">
        <v>11.6</v>
      </c>
      <c r="AW173" s="7">
        <v>14</v>
      </c>
      <c r="AX173" s="7">
        <v>12.41</v>
      </c>
      <c r="AY173" s="7">
        <v>1.3757999999999999</v>
      </c>
      <c r="AZ173" s="7">
        <v>-4.5602999999999998</v>
      </c>
      <c r="BA173" s="7">
        <v>8.3999999999999897</v>
      </c>
      <c r="BB173" s="7">
        <v>3.2999999999999901</v>
      </c>
      <c r="BC173" s="7">
        <v>5.8</v>
      </c>
      <c r="BD173" s="7">
        <v>9.1999999999999993</v>
      </c>
      <c r="BE173" s="7">
        <v>6.7</v>
      </c>
      <c r="BF173" s="7">
        <v>5.2</v>
      </c>
      <c r="BG173" s="7">
        <v>6.1</v>
      </c>
      <c r="BH173" s="7">
        <v>16</v>
      </c>
      <c r="BI173" s="7">
        <v>1.3</v>
      </c>
      <c r="BJ173" s="7">
        <v>8.6999999999999993</v>
      </c>
      <c r="BK173" s="7">
        <v>3.7808000000000002</v>
      </c>
      <c r="BL173" s="7">
        <v>4.7752999999999997</v>
      </c>
      <c r="BM173" s="7">
        <v>-170.76021700000001</v>
      </c>
      <c r="BN173" s="7">
        <v>-0.69349000000000005</v>
      </c>
      <c r="BO173" s="7">
        <v>-440.224391999999</v>
      </c>
      <c r="BP173" s="7">
        <v>540.22439199999997</v>
      </c>
      <c r="BQ173" s="7">
        <v>-3.7464019999999998</v>
      </c>
      <c r="BR173" s="7">
        <v>4.8199809999999896</v>
      </c>
      <c r="BS173" s="7">
        <v>-1.9841789999999899</v>
      </c>
      <c r="BT173" s="7">
        <v>-4.1810000000000999E-2</v>
      </c>
      <c r="BU173" s="7">
        <v>4.87005</v>
      </c>
      <c r="BV173" s="7">
        <v>36.299999999999997</v>
      </c>
      <c r="BW173" s="7">
        <v>14.6</v>
      </c>
      <c r="BX173" s="7">
        <v>55.1</v>
      </c>
    </row>
    <row r="174" spans="1:76" x14ac:dyDescent="0.3">
      <c r="A174" s="6">
        <v>42124</v>
      </c>
      <c r="B174" s="7">
        <v>5.9</v>
      </c>
      <c r="C174" s="7">
        <v>1.9</v>
      </c>
      <c r="D174" s="7">
        <v>7.4</v>
      </c>
      <c r="E174" s="7">
        <v>2.9</v>
      </c>
      <c r="F174" s="7">
        <v>1</v>
      </c>
      <c r="G174" s="7">
        <v>-10.075799999999999</v>
      </c>
      <c r="H174" s="7">
        <v>8.0942000000000007</v>
      </c>
      <c r="I174" s="7">
        <v>8.6</v>
      </c>
      <c r="J174" s="7">
        <v>7</v>
      </c>
      <c r="K174" s="7">
        <v>6.5</v>
      </c>
      <c r="L174" s="7">
        <v>7.2</v>
      </c>
      <c r="M174" s="7">
        <v>-2.1</v>
      </c>
      <c r="N174" s="7">
        <v>-28.9</v>
      </c>
      <c r="O174" s="7">
        <v>-1.1000000000000001</v>
      </c>
      <c r="P174" s="7">
        <v>26.4</v>
      </c>
      <c r="Q174" s="7">
        <v>9.8000000000000007</v>
      </c>
      <c r="R174" s="7">
        <v>13.2</v>
      </c>
      <c r="S174" s="7">
        <v>2.2999999999999998</v>
      </c>
      <c r="T174" s="7">
        <v>41</v>
      </c>
      <c r="U174" s="7">
        <v>56.8</v>
      </c>
      <c r="V174" s="7">
        <v>1.8</v>
      </c>
      <c r="W174" s="7">
        <v>0.2</v>
      </c>
      <c r="X174" s="7">
        <v>5.4</v>
      </c>
      <c r="Y174" s="7">
        <v>10.5</v>
      </c>
      <c r="Z174" s="7">
        <v>13.6</v>
      </c>
      <c r="AA174" s="7">
        <v>13.9</v>
      </c>
      <c r="AB174" s="7">
        <v>6.1</v>
      </c>
      <c r="AC174" s="7">
        <v>-32.700000000000003</v>
      </c>
      <c r="AD174" s="7">
        <v>22.4</v>
      </c>
      <c r="AE174" s="7">
        <v>92.56</v>
      </c>
      <c r="AF174" s="7">
        <v>-2.5</v>
      </c>
      <c r="AG174" s="7">
        <v>-17.3</v>
      </c>
      <c r="AH174" s="7">
        <v>6.2</v>
      </c>
      <c r="AI174" s="7">
        <v>-10.5</v>
      </c>
      <c r="AJ174" s="7">
        <v>-5</v>
      </c>
      <c r="AK174" s="7">
        <v>10.0024</v>
      </c>
      <c r="AL174" s="7">
        <v>9.9</v>
      </c>
      <c r="AM174" s="9">
        <v>8.2333333333333325</v>
      </c>
      <c r="AN174" s="9">
        <v>8.57</v>
      </c>
      <c r="AO174" s="7">
        <v>-0.49</v>
      </c>
      <c r="AP174" s="7">
        <v>1.6</v>
      </c>
      <c r="AQ174" s="7">
        <v>77.89</v>
      </c>
      <c r="AR174" s="7">
        <v>-7.6</v>
      </c>
      <c r="AS174" s="7">
        <v>37481.42</v>
      </c>
      <c r="AT174" s="7">
        <v>3.7</v>
      </c>
      <c r="AU174" s="7">
        <v>3.7</v>
      </c>
      <c r="AV174" s="7">
        <v>10.1</v>
      </c>
      <c r="AW174" s="7">
        <v>14.1</v>
      </c>
      <c r="AX174" s="7">
        <v>-8.6</v>
      </c>
      <c r="AY174" s="7">
        <v>1.5091000000000001</v>
      </c>
      <c r="AZ174" s="7">
        <v>-4.5724999999999998</v>
      </c>
      <c r="BA174" s="7">
        <v>8.6</v>
      </c>
      <c r="BB174" s="7">
        <v>3.4666666666666601</v>
      </c>
      <c r="BC174" s="7">
        <v>5.8</v>
      </c>
      <c r="BD174" s="7">
        <v>8.2666666666666604</v>
      </c>
      <c r="BE174" s="7">
        <v>6.6333333333333302</v>
      </c>
      <c r="BF174" s="7">
        <v>4.86666666666666</v>
      </c>
      <c r="BG174" s="7">
        <v>6.1333333333333302</v>
      </c>
      <c r="BH174" s="7">
        <v>17.1666666666666</v>
      </c>
      <c r="BI174" s="7">
        <v>2.5</v>
      </c>
      <c r="BJ174" s="7">
        <v>8.5333333333333297</v>
      </c>
      <c r="BK174" s="7">
        <v>3.6387</v>
      </c>
      <c r="BL174" s="7">
        <v>4.5685666666666602</v>
      </c>
      <c r="BM174" s="7">
        <v>-57.3383166666666</v>
      </c>
      <c r="BN174" s="7">
        <v>-0.25715966666666701</v>
      </c>
      <c r="BO174" s="7">
        <v>-160.54710766666599</v>
      </c>
      <c r="BP174" s="7">
        <v>260.54710766666602</v>
      </c>
      <c r="BQ174" s="7">
        <v>-3.1106553333333302</v>
      </c>
      <c r="BR174" s="7">
        <v>4.8778899999999998</v>
      </c>
      <c r="BS174" s="7">
        <v>-2.0018986666666598</v>
      </c>
      <c r="BT174" s="7">
        <v>-0.262037666666667</v>
      </c>
      <c r="BU174" s="7">
        <v>4.4247636666666601</v>
      </c>
      <c r="BV174" s="7">
        <v>35.6666666666666</v>
      </c>
      <c r="BW174" s="7">
        <v>14.6666666666666</v>
      </c>
      <c r="BX174" s="7">
        <v>57.366666666666603</v>
      </c>
    </row>
    <row r="175" spans="1:76" x14ac:dyDescent="0.3">
      <c r="A175" s="6">
        <v>42155</v>
      </c>
      <c r="B175" s="7">
        <v>6.1</v>
      </c>
      <c r="C175" s="7">
        <v>2.2000000000000002</v>
      </c>
      <c r="D175" s="7">
        <v>7.5</v>
      </c>
      <c r="E175" s="7">
        <v>3</v>
      </c>
      <c r="F175" s="10">
        <v>0</v>
      </c>
      <c r="G175" s="7">
        <v>-12.727600000000001</v>
      </c>
      <c r="H175" s="7">
        <v>8.6092999999999993</v>
      </c>
      <c r="I175" s="7">
        <v>8.8000000000000007</v>
      </c>
      <c r="J175" s="7">
        <v>7.1</v>
      </c>
      <c r="K175" s="7">
        <v>6</v>
      </c>
      <c r="L175" s="7">
        <v>10.3</v>
      </c>
      <c r="M175" s="7">
        <v>-6.3</v>
      </c>
      <c r="N175" s="7">
        <v>-26.1</v>
      </c>
      <c r="O175" s="7">
        <v>0.1</v>
      </c>
      <c r="P175" s="7">
        <v>27.8</v>
      </c>
      <c r="Q175" s="7">
        <v>9.6</v>
      </c>
      <c r="R175" s="7">
        <v>12.1</v>
      </c>
      <c r="S175" s="7">
        <v>2.5</v>
      </c>
      <c r="T175" s="7">
        <v>41.3</v>
      </c>
      <c r="U175" s="7">
        <v>56.2</v>
      </c>
      <c r="V175" s="7">
        <v>1.8</v>
      </c>
      <c r="W175" s="7">
        <v>0.5</v>
      </c>
      <c r="X175" s="7">
        <v>4.9000000000000004</v>
      </c>
      <c r="Y175" s="7">
        <v>7.8</v>
      </c>
      <c r="Z175" s="7">
        <v>12.8</v>
      </c>
      <c r="AA175" s="7">
        <v>11.9</v>
      </c>
      <c r="AB175" s="7">
        <v>5.6</v>
      </c>
      <c r="AC175" s="7">
        <v>-31</v>
      </c>
      <c r="AD175" s="7">
        <v>18.399999999999999</v>
      </c>
      <c r="AE175" s="7">
        <v>92.43</v>
      </c>
      <c r="AF175" s="7">
        <v>-1.6</v>
      </c>
      <c r="AG175" s="7">
        <v>-16</v>
      </c>
      <c r="AH175" s="7">
        <v>5.3</v>
      </c>
      <c r="AI175" s="7">
        <v>-13.3</v>
      </c>
      <c r="AJ175" s="7">
        <v>0</v>
      </c>
      <c r="AK175" s="7">
        <v>10.1302</v>
      </c>
      <c r="AL175" s="7">
        <v>10.199999999999999</v>
      </c>
      <c r="AM175" s="9">
        <v>8.1666666666666661</v>
      </c>
      <c r="AN175" s="9">
        <v>8.5</v>
      </c>
      <c r="AO175" s="7">
        <v>-0.4</v>
      </c>
      <c r="AP175" s="7">
        <v>2.1</v>
      </c>
      <c r="AQ175" s="7">
        <v>57.71</v>
      </c>
      <c r="AR175" s="7">
        <v>-8.0500000000000007</v>
      </c>
      <c r="AS175" s="7">
        <v>37111.43</v>
      </c>
      <c r="AT175" s="7">
        <v>1.8</v>
      </c>
      <c r="AU175" s="7">
        <v>4.7</v>
      </c>
      <c r="AV175" s="7">
        <v>10.8</v>
      </c>
      <c r="AW175" s="7">
        <v>14</v>
      </c>
      <c r="AX175" s="7">
        <v>3.45</v>
      </c>
      <c r="AY175" s="7">
        <v>1.2307999999999999</v>
      </c>
      <c r="AZ175" s="7">
        <v>-4.6070000000000002</v>
      </c>
      <c r="BA175" s="7">
        <v>8.8000000000000007</v>
      </c>
      <c r="BB175" s="7">
        <v>3.6333333333333302</v>
      </c>
      <c r="BC175" s="7">
        <v>5.8</v>
      </c>
      <c r="BD175" s="7">
        <v>7.3333333333333304</v>
      </c>
      <c r="BE175" s="7">
        <v>6.5666666666666602</v>
      </c>
      <c r="BF175" s="7">
        <v>4.5333333333333297</v>
      </c>
      <c r="BG175" s="7">
        <v>6.1666666666666599</v>
      </c>
      <c r="BH175" s="7">
        <v>18.3333333333333</v>
      </c>
      <c r="BI175" s="7">
        <v>3.7</v>
      </c>
      <c r="BJ175" s="7">
        <v>8.36666666666666</v>
      </c>
      <c r="BK175" s="7">
        <v>3.4965999999999999</v>
      </c>
      <c r="BL175" s="7">
        <v>4.3618333333333297</v>
      </c>
      <c r="BM175" s="7">
        <v>56.083583666666598</v>
      </c>
      <c r="BN175" s="7">
        <v>0.17917066666666601</v>
      </c>
      <c r="BO175" s="7">
        <v>119.130176666666</v>
      </c>
      <c r="BP175" s="7">
        <v>-19.1301766666666</v>
      </c>
      <c r="BQ175" s="7">
        <v>-2.4749086666666602</v>
      </c>
      <c r="BR175" s="7">
        <v>4.9357990000000003</v>
      </c>
      <c r="BS175" s="7">
        <v>-2.0196183333333302</v>
      </c>
      <c r="BT175" s="7">
        <v>-0.48226533333333399</v>
      </c>
      <c r="BU175" s="7">
        <v>3.97947733333333</v>
      </c>
      <c r="BV175" s="7">
        <v>35.033333333333303</v>
      </c>
      <c r="BW175" s="7">
        <v>14.733333333333301</v>
      </c>
      <c r="BX175" s="7">
        <v>59.633333333333297</v>
      </c>
    </row>
    <row r="176" spans="1:76" x14ac:dyDescent="0.3">
      <c r="A176" s="6">
        <v>42185</v>
      </c>
      <c r="B176" s="7">
        <v>6.8</v>
      </c>
      <c r="C176" s="7">
        <v>2.2000000000000002</v>
      </c>
      <c r="D176" s="7">
        <v>7.8</v>
      </c>
      <c r="E176" s="7">
        <v>4.5</v>
      </c>
      <c r="F176" s="7">
        <v>0.5</v>
      </c>
      <c r="G176" s="7">
        <v>-14.0725</v>
      </c>
      <c r="H176" s="7">
        <v>6.1303999999999998</v>
      </c>
      <c r="I176" s="7">
        <v>7.9</v>
      </c>
      <c r="J176" s="7">
        <v>7.4</v>
      </c>
      <c r="K176" s="7">
        <v>6.3</v>
      </c>
      <c r="L176" s="7">
        <v>18.600000000000001</v>
      </c>
      <c r="M176" s="7">
        <v>-4.8</v>
      </c>
      <c r="N176" s="7">
        <v>-30.9</v>
      </c>
      <c r="O176" s="7">
        <v>2.4</v>
      </c>
      <c r="P176" s="7">
        <v>27.8</v>
      </c>
      <c r="Q176" s="7">
        <v>9.3000000000000007</v>
      </c>
      <c r="R176" s="7">
        <v>12.4</v>
      </c>
      <c r="S176" s="7">
        <v>2.6</v>
      </c>
      <c r="T176" s="7">
        <v>41.1</v>
      </c>
      <c r="U176" s="7">
        <v>56.3</v>
      </c>
      <c r="V176" s="7">
        <v>5.2</v>
      </c>
      <c r="W176" s="7">
        <v>1.6</v>
      </c>
      <c r="X176" s="7">
        <v>3.7</v>
      </c>
      <c r="Y176" s="7">
        <v>0.7</v>
      </c>
      <c r="Z176" s="7">
        <v>14.4</v>
      </c>
      <c r="AA176" s="7">
        <v>8.6</v>
      </c>
      <c r="AB176" s="7">
        <v>5.0999999999999996</v>
      </c>
      <c r="AC176" s="7">
        <v>-33.799999999999997</v>
      </c>
      <c r="AD176" s="7">
        <v>15.1</v>
      </c>
      <c r="AE176" s="7">
        <v>92.63</v>
      </c>
      <c r="AF176" s="7">
        <v>0.1</v>
      </c>
      <c r="AG176" s="7">
        <v>-15.8</v>
      </c>
      <c r="AH176" s="7">
        <v>4.3</v>
      </c>
      <c r="AI176" s="7">
        <v>-13.8</v>
      </c>
      <c r="AJ176" s="7">
        <v>4.5</v>
      </c>
      <c r="AK176" s="7">
        <v>10.632</v>
      </c>
      <c r="AL176" s="7">
        <v>10.6</v>
      </c>
      <c r="AM176" s="7">
        <v>8.1</v>
      </c>
      <c r="AN176" s="7">
        <v>8.43</v>
      </c>
      <c r="AO176" s="7">
        <v>-2.31</v>
      </c>
      <c r="AP176" s="7">
        <v>4.8</v>
      </c>
      <c r="AQ176" s="7">
        <v>41.71</v>
      </c>
      <c r="AR176" s="7">
        <v>-7.07</v>
      </c>
      <c r="AS176" s="7">
        <v>36938.379999999997</v>
      </c>
      <c r="AT176" s="7">
        <v>2.9</v>
      </c>
      <c r="AU176" s="7">
        <v>4.3</v>
      </c>
      <c r="AV176" s="7">
        <v>11.8</v>
      </c>
      <c r="AW176" s="7">
        <v>13.4</v>
      </c>
      <c r="AX176" s="7">
        <v>18.649999999999999</v>
      </c>
      <c r="AY176" s="7">
        <v>1.3909</v>
      </c>
      <c r="AZ176" s="7">
        <v>-4.8135000000000003</v>
      </c>
      <c r="BA176" s="7">
        <v>9</v>
      </c>
      <c r="BB176" s="7">
        <v>3.8</v>
      </c>
      <c r="BC176" s="7">
        <v>5.8</v>
      </c>
      <c r="BD176" s="7">
        <v>6.4</v>
      </c>
      <c r="BE176" s="7">
        <v>6.4999999999999902</v>
      </c>
      <c r="BF176" s="7">
        <v>4.2</v>
      </c>
      <c r="BG176" s="7">
        <v>6.1999999999999904</v>
      </c>
      <c r="BH176" s="7">
        <v>19.5</v>
      </c>
      <c r="BI176" s="7">
        <v>4.9000000000000004</v>
      </c>
      <c r="BJ176" s="7">
        <v>8.1999999999999993</v>
      </c>
      <c r="BK176" s="7">
        <v>3.3544999999999998</v>
      </c>
      <c r="BL176" s="7">
        <v>4.1551</v>
      </c>
      <c r="BM176" s="7">
        <v>169.505483999999</v>
      </c>
      <c r="BN176" s="7">
        <v>0.61550099999999897</v>
      </c>
      <c r="BO176" s="7">
        <v>398.80746099999902</v>
      </c>
      <c r="BP176" s="7">
        <v>-298.80746099999902</v>
      </c>
      <c r="BQ176" s="7">
        <v>-1.83916199999999</v>
      </c>
      <c r="BR176" s="7">
        <v>4.9937079999999998</v>
      </c>
      <c r="BS176" s="7">
        <v>-2.0373380000000001</v>
      </c>
      <c r="BT176" s="7">
        <v>-0.70249300000000103</v>
      </c>
      <c r="BU176" s="7">
        <v>3.5341909999999999</v>
      </c>
      <c r="BV176" s="7">
        <v>34.4</v>
      </c>
      <c r="BW176" s="7">
        <v>14.8</v>
      </c>
      <c r="BX176" s="7">
        <v>61.9</v>
      </c>
    </row>
    <row r="177" spans="1:76" x14ac:dyDescent="0.3">
      <c r="A177" s="6">
        <v>42216</v>
      </c>
      <c r="B177" s="7">
        <v>6</v>
      </c>
      <c r="C177" s="7">
        <v>0</v>
      </c>
      <c r="D177" s="7">
        <v>7.7</v>
      </c>
      <c r="E177" s="7">
        <v>2.6</v>
      </c>
      <c r="F177" s="7">
        <v>-2</v>
      </c>
      <c r="G177" s="7">
        <v>-14.4017</v>
      </c>
      <c r="H177" s="7">
        <v>8.5995000000000008</v>
      </c>
      <c r="I177" s="7">
        <v>7.6</v>
      </c>
      <c r="J177" s="7">
        <v>6.8</v>
      </c>
      <c r="K177" s="7">
        <v>6.8</v>
      </c>
      <c r="L177" s="7">
        <v>20.2</v>
      </c>
      <c r="M177" s="7">
        <v>-4.2</v>
      </c>
      <c r="N177" s="7">
        <v>-23.9</v>
      </c>
      <c r="O177" s="7">
        <v>4.5</v>
      </c>
      <c r="P177" s="7">
        <v>28.2</v>
      </c>
      <c r="Q177" s="7">
        <v>9</v>
      </c>
      <c r="R177" s="7">
        <v>12.1</v>
      </c>
      <c r="S177" s="7">
        <v>2.7</v>
      </c>
      <c r="T177" s="7">
        <v>41.2</v>
      </c>
      <c r="U177" s="7">
        <v>56.1</v>
      </c>
      <c r="V177" s="7">
        <v>4.3</v>
      </c>
      <c r="W177" s="7">
        <v>2.4</v>
      </c>
      <c r="X177" s="7">
        <v>4.2</v>
      </c>
      <c r="Y177" s="7">
        <v>5.2</v>
      </c>
      <c r="Z177" s="7">
        <v>13.5</v>
      </c>
      <c r="AA177" s="7">
        <v>7.6</v>
      </c>
      <c r="AB177" s="7">
        <v>3.7</v>
      </c>
      <c r="AC177" s="7">
        <v>-32</v>
      </c>
      <c r="AD177" s="7">
        <v>14</v>
      </c>
      <c r="AE177" s="7">
        <v>93.03</v>
      </c>
      <c r="AF177" s="7">
        <v>0.5</v>
      </c>
      <c r="AG177" s="7">
        <v>-16.8</v>
      </c>
      <c r="AH177" s="7">
        <v>3.4</v>
      </c>
      <c r="AI177" s="7">
        <v>-13.1</v>
      </c>
      <c r="AJ177" s="7">
        <v>6.9</v>
      </c>
      <c r="AK177" s="7">
        <v>10.5123</v>
      </c>
      <c r="AL177" s="7">
        <v>10.4</v>
      </c>
      <c r="AM177" s="9">
        <v>8.1999999999999993</v>
      </c>
      <c r="AN177" s="9">
        <v>7.9533333333333323</v>
      </c>
      <c r="AO177" s="7">
        <v>-7.12</v>
      </c>
      <c r="AP177" s="7">
        <v>2.5</v>
      </c>
      <c r="AQ177" s="7">
        <v>-11.58</v>
      </c>
      <c r="AR177" s="7">
        <v>-7.36</v>
      </c>
      <c r="AS177" s="7">
        <v>36513.1</v>
      </c>
      <c r="AT177" s="7">
        <v>2.9</v>
      </c>
      <c r="AU177" s="7">
        <v>6.6</v>
      </c>
      <c r="AV177" s="7">
        <v>13.3</v>
      </c>
      <c r="AW177" s="7">
        <v>15.5</v>
      </c>
      <c r="AX177" s="7">
        <v>284.22000000000003</v>
      </c>
      <c r="AY177" s="7">
        <v>1.6473</v>
      </c>
      <c r="AZ177" s="7">
        <v>-5.3692000000000002</v>
      </c>
      <c r="BA177" s="7">
        <v>9</v>
      </c>
      <c r="BB177" s="7">
        <v>3.9666666666666601</v>
      </c>
      <c r="BC177" s="7">
        <v>5.7333333333333298</v>
      </c>
      <c r="BD177" s="7">
        <v>6.4</v>
      </c>
      <c r="BE177" s="7">
        <v>6.6</v>
      </c>
      <c r="BF177" s="7">
        <v>4.3</v>
      </c>
      <c r="BG177" s="7">
        <v>6.4666666666666597</v>
      </c>
      <c r="BH177" s="7">
        <v>18.566666666666599</v>
      </c>
      <c r="BI177" s="7">
        <v>5</v>
      </c>
      <c r="BJ177" s="7">
        <v>8.5333333333333297</v>
      </c>
      <c r="BK177" s="7">
        <v>3.3936666666666602</v>
      </c>
      <c r="BL177" s="7">
        <v>4.0029333333333303</v>
      </c>
      <c r="BM177" s="7">
        <v>-134.20599999999999</v>
      </c>
      <c r="BN177" s="7">
        <v>-0.46563399999999999</v>
      </c>
      <c r="BO177" s="7">
        <v>235.86305466666599</v>
      </c>
      <c r="BP177" s="7">
        <v>-135.86305466666599</v>
      </c>
      <c r="BQ177" s="7">
        <v>-2.89067266666666</v>
      </c>
      <c r="BR177" s="7">
        <v>5.2150193333333297</v>
      </c>
      <c r="BS177" s="7">
        <v>-2.1003613333333302</v>
      </c>
      <c r="BT177" s="7">
        <v>-0.85232166666666698</v>
      </c>
      <c r="BU177" s="7">
        <v>3.0105219999999999</v>
      </c>
      <c r="BV177" s="7">
        <v>35.066666666666599</v>
      </c>
      <c r="BW177" s="7">
        <v>14.9333333333333</v>
      </c>
      <c r="BX177" s="7">
        <v>61.866666666666603</v>
      </c>
    </row>
    <row r="178" spans="1:76" x14ac:dyDescent="0.3">
      <c r="A178" s="6">
        <v>42247</v>
      </c>
      <c r="B178" s="7">
        <v>6.1</v>
      </c>
      <c r="C178" s="7">
        <v>-0.6</v>
      </c>
      <c r="D178" s="7">
        <v>7.6</v>
      </c>
      <c r="E178" s="7">
        <v>2.8</v>
      </c>
      <c r="F178" s="7">
        <v>1</v>
      </c>
      <c r="G178" s="7">
        <v>-17.337800000000001</v>
      </c>
      <c r="H178" s="7">
        <v>7.8202999999999996</v>
      </c>
      <c r="I178" s="7">
        <v>7.9</v>
      </c>
      <c r="J178" s="7">
        <v>5.7</v>
      </c>
      <c r="K178" s="7">
        <v>6.8</v>
      </c>
      <c r="L178" s="7">
        <v>21.1</v>
      </c>
      <c r="M178" s="7">
        <v>-5.3</v>
      </c>
      <c r="N178" s="7">
        <v>-25.7</v>
      </c>
      <c r="O178" s="7">
        <v>6.5</v>
      </c>
      <c r="P178" s="7">
        <v>28.5</v>
      </c>
      <c r="Q178" s="7">
        <v>8.5</v>
      </c>
      <c r="R178" s="7">
        <v>11.9</v>
      </c>
      <c r="S178" s="7">
        <v>2.8</v>
      </c>
      <c r="T178" s="7">
        <v>41.2</v>
      </c>
      <c r="U178" s="7">
        <v>56</v>
      </c>
      <c r="V178" s="7">
        <v>0.3</v>
      </c>
      <c r="W178" s="7">
        <v>2.7</v>
      </c>
      <c r="X178" s="7">
        <v>5.0999999999999996</v>
      </c>
      <c r="Y178" s="7">
        <v>22</v>
      </c>
      <c r="Z178" s="7">
        <v>14.2</v>
      </c>
      <c r="AA178" s="7">
        <v>5.4</v>
      </c>
      <c r="AB178" s="7">
        <v>2.9</v>
      </c>
      <c r="AC178" s="7">
        <v>-32.1</v>
      </c>
      <c r="AD178" s="7">
        <v>10</v>
      </c>
      <c r="AE178" s="7">
        <v>93.46</v>
      </c>
      <c r="AF178" s="7">
        <v>0.9</v>
      </c>
      <c r="AG178" s="7">
        <v>-16.8</v>
      </c>
      <c r="AH178" s="7">
        <v>2.5</v>
      </c>
      <c r="AI178" s="7">
        <v>-14.6</v>
      </c>
      <c r="AJ178" s="7">
        <v>8</v>
      </c>
      <c r="AK178" s="7">
        <v>10.792299999999999</v>
      </c>
      <c r="AL178" s="7">
        <v>10.4</v>
      </c>
      <c r="AM178" s="9">
        <v>8.2999999999999989</v>
      </c>
      <c r="AN178" s="9">
        <v>7.4766666666666657</v>
      </c>
      <c r="AO178" s="7">
        <v>-2.98</v>
      </c>
      <c r="AP178" s="7">
        <v>5.2</v>
      </c>
      <c r="AQ178" s="7">
        <v>19.670000000000002</v>
      </c>
      <c r="AR178" s="7">
        <v>-7.62</v>
      </c>
      <c r="AS178" s="7">
        <v>35573.81</v>
      </c>
      <c r="AT178" s="7">
        <v>1.8</v>
      </c>
      <c r="AU178" s="7">
        <v>9.3000000000000007</v>
      </c>
      <c r="AV178" s="7">
        <v>13.3</v>
      </c>
      <c r="AW178" s="7">
        <v>15.4</v>
      </c>
      <c r="AX178" s="7">
        <v>15.25</v>
      </c>
      <c r="AY178" s="7">
        <v>1.9554</v>
      </c>
      <c r="AZ178" s="7">
        <v>-5.9226999999999999</v>
      </c>
      <c r="BA178" s="7">
        <v>9</v>
      </c>
      <c r="BB178" s="7">
        <v>4.1333333333333302</v>
      </c>
      <c r="BC178" s="7">
        <v>5.6666666666666599</v>
      </c>
      <c r="BD178" s="7">
        <v>6.4</v>
      </c>
      <c r="BE178" s="7">
        <v>6.7</v>
      </c>
      <c r="BF178" s="7">
        <v>4.4000000000000004</v>
      </c>
      <c r="BG178" s="7">
        <v>6.7333333333333298</v>
      </c>
      <c r="BH178" s="7">
        <v>17.633333333333301</v>
      </c>
      <c r="BI178" s="7">
        <v>5.0999999999999996</v>
      </c>
      <c r="BJ178" s="7">
        <v>8.86666666666666</v>
      </c>
      <c r="BK178" s="7">
        <v>3.4328333333333299</v>
      </c>
      <c r="BL178" s="7">
        <v>3.8507666666666598</v>
      </c>
      <c r="BM178" s="7">
        <v>-437.917484</v>
      </c>
      <c r="BN178" s="7">
        <v>-1.5467690000000001</v>
      </c>
      <c r="BO178" s="7">
        <v>72.918648333333294</v>
      </c>
      <c r="BP178" s="7">
        <v>27.081351666666599</v>
      </c>
      <c r="BQ178" s="7">
        <v>-3.9421833333333298</v>
      </c>
      <c r="BR178" s="7">
        <v>5.4363306666666604</v>
      </c>
      <c r="BS178" s="7">
        <v>-2.1633846666666599</v>
      </c>
      <c r="BT178" s="7">
        <v>-1.0021503333333299</v>
      </c>
      <c r="BU178" s="7">
        <v>2.486853</v>
      </c>
      <c r="BV178" s="7">
        <v>35.733333333333299</v>
      </c>
      <c r="BW178" s="7">
        <v>15.066666666666601</v>
      </c>
      <c r="BX178" s="7">
        <v>61.8333333333333</v>
      </c>
    </row>
    <row r="179" spans="1:76" x14ac:dyDescent="0.3">
      <c r="A179" s="6">
        <v>42277</v>
      </c>
      <c r="B179" s="7">
        <v>5.7</v>
      </c>
      <c r="C179" s="7">
        <v>-1.4</v>
      </c>
      <c r="D179" s="7">
        <v>7.2</v>
      </c>
      <c r="E179" s="7">
        <v>2.7</v>
      </c>
      <c r="F179" s="7">
        <v>-3.1</v>
      </c>
      <c r="G179" s="7">
        <v>-18.764600000000002</v>
      </c>
      <c r="H179" s="7">
        <v>9.4033999999999995</v>
      </c>
      <c r="I179" s="7">
        <v>8</v>
      </c>
      <c r="J179" s="7">
        <v>4.9000000000000004</v>
      </c>
      <c r="K179" s="7">
        <v>6.8</v>
      </c>
      <c r="L179" s="7">
        <v>20.5</v>
      </c>
      <c r="M179" s="7">
        <v>-4.4000000000000004</v>
      </c>
      <c r="N179" s="7">
        <v>-26.2</v>
      </c>
      <c r="O179" s="7">
        <v>6.9</v>
      </c>
      <c r="P179" s="7">
        <v>27.4</v>
      </c>
      <c r="Q179" s="7">
        <v>8</v>
      </c>
      <c r="R179" s="7">
        <v>11.2</v>
      </c>
      <c r="S179" s="7">
        <v>2.8</v>
      </c>
      <c r="T179" s="7">
        <v>41.1</v>
      </c>
      <c r="U179" s="7">
        <v>56.1</v>
      </c>
      <c r="V179" s="7">
        <v>4</v>
      </c>
      <c r="W179" s="7">
        <v>2.8</v>
      </c>
      <c r="X179" s="7">
        <v>4.5</v>
      </c>
      <c r="Y179" s="7">
        <v>7.1</v>
      </c>
      <c r="Z179" s="7">
        <v>11.1</v>
      </c>
      <c r="AA179" s="7">
        <v>4</v>
      </c>
      <c r="AB179" s="7">
        <v>1.9</v>
      </c>
      <c r="AC179" s="7">
        <v>-33.799999999999997</v>
      </c>
      <c r="AD179" s="7">
        <v>7</v>
      </c>
      <c r="AE179" s="7">
        <v>93.4</v>
      </c>
      <c r="AF179" s="7">
        <v>0.9</v>
      </c>
      <c r="AG179" s="7">
        <v>-12.6</v>
      </c>
      <c r="AH179" s="7">
        <v>3</v>
      </c>
      <c r="AI179" s="7">
        <v>-9.8000000000000007</v>
      </c>
      <c r="AJ179" s="7">
        <v>8.1999999999999993</v>
      </c>
      <c r="AK179" s="7">
        <v>10.9</v>
      </c>
      <c r="AL179" s="7">
        <v>10.8</v>
      </c>
      <c r="AM179" s="7">
        <v>8.4</v>
      </c>
      <c r="AN179" s="7">
        <v>7</v>
      </c>
      <c r="AO179" s="7">
        <v>2.08</v>
      </c>
      <c r="AP179" s="7">
        <v>2.7</v>
      </c>
      <c r="AQ179" s="7">
        <v>90.96</v>
      </c>
      <c r="AR179" s="7">
        <v>-8.11</v>
      </c>
      <c r="AS179" s="7">
        <v>35141.199999999997</v>
      </c>
      <c r="AT179" s="7">
        <v>3.7</v>
      </c>
      <c r="AU179" s="7">
        <v>11.4</v>
      </c>
      <c r="AV179" s="7">
        <v>13.1</v>
      </c>
      <c r="AW179" s="7">
        <v>15.4</v>
      </c>
      <c r="AX179" s="7">
        <v>22.49</v>
      </c>
      <c r="AY179" s="7">
        <v>1.5955999999999999</v>
      </c>
      <c r="AZ179" s="7">
        <v>-5.9450000000000003</v>
      </c>
      <c r="BA179" s="7">
        <v>9</v>
      </c>
      <c r="BB179" s="7">
        <v>4.3</v>
      </c>
      <c r="BC179" s="7">
        <v>5.5999999999999899</v>
      </c>
      <c r="BD179" s="7">
        <v>6.4</v>
      </c>
      <c r="BE179" s="7">
        <v>6.8</v>
      </c>
      <c r="BF179" s="7">
        <v>4.5</v>
      </c>
      <c r="BG179" s="7">
        <v>7</v>
      </c>
      <c r="BH179" s="7">
        <v>16.7</v>
      </c>
      <c r="BI179" s="7">
        <v>5.2</v>
      </c>
      <c r="BJ179" s="7">
        <v>9.1999999999999993</v>
      </c>
      <c r="BK179" s="7">
        <v>3.472</v>
      </c>
      <c r="BL179" s="7">
        <v>3.6985999999999901</v>
      </c>
      <c r="BM179" s="7">
        <v>-741.62896799999999</v>
      </c>
      <c r="BN179" s="7">
        <v>-2.627904</v>
      </c>
      <c r="BO179" s="7">
        <v>-90.025757999999897</v>
      </c>
      <c r="BP179" s="7">
        <v>190.025757999999</v>
      </c>
      <c r="BQ179" s="7">
        <v>-4.9936939999999996</v>
      </c>
      <c r="BR179" s="7">
        <v>5.6576419999999903</v>
      </c>
      <c r="BS179" s="7">
        <v>-2.22640799999999</v>
      </c>
      <c r="BT179" s="7">
        <v>-1.1519790000000001</v>
      </c>
      <c r="BU179" s="7">
        <v>1.963184</v>
      </c>
      <c r="BV179" s="7">
        <v>36.4</v>
      </c>
      <c r="BW179" s="7">
        <v>15.2</v>
      </c>
      <c r="BX179" s="7">
        <v>61.8</v>
      </c>
    </row>
    <row r="180" spans="1:76" x14ac:dyDescent="0.3">
      <c r="A180" s="6">
        <v>42308</v>
      </c>
      <c r="B180" s="7">
        <v>5.6</v>
      </c>
      <c r="C180" s="7">
        <v>-0.5</v>
      </c>
      <c r="D180" s="7">
        <v>6.6</v>
      </c>
      <c r="E180" s="7">
        <v>3.6</v>
      </c>
      <c r="F180" s="7">
        <v>-3.24</v>
      </c>
      <c r="G180" s="7">
        <v>-17.026199999999999</v>
      </c>
      <c r="H180" s="7">
        <v>8.1203000000000003</v>
      </c>
      <c r="I180" s="7">
        <v>8</v>
      </c>
      <c r="J180" s="7">
        <v>4.5</v>
      </c>
      <c r="K180" s="7">
        <v>7.3</v>
      </c>
      <c r="L180" s="7">
        <v>21.1</v>
      </c>
      <c r="M180" s="7">
        <v>-4.5</v>
      </c>
      <c r="N180" s="7">
        <v>-28.6</v>
      </c>
      <c r="O180" s="7">
        <v>8.6999999999999993</v>
      </c>
      <c r="P180" s="7">
        <v>28.1</v>
      </c>
      <c r="Q180" s="7">
        <v>8</v>
      </c>
      <c r="R180" s="7">
        <v>11</v>
      </c>
      <c r="S180" s="7">
        <v>2.8</v>
      </c>
      <c r="T180" s="7">
        <v>41.1</v>
      </c>
      <c r="U180" s="7">
        <v>56.1</v>
      </c>
      <c r="V180" s="7">
        <v>4.4000000000000004</v>
      </c>
      <c r="W180" s="7">
        <v>4.0999999999999996</v>
      </c>
      <c r="X180" s="7">
        <v>5.3</v>
      </c>
      <c r="Y180" s="7">
        <v>4.2</v>
      </c>
      <c r="Z180" s="7">
        <v>10.7</v>
      </c>
      <c r="AA180" s="7">
        <v>2.8</v>
      </c>
      <c r="AB180" s="7">
        <v>1</v>
      </c>
      <c r="AC180" s="7">
        <v>-33.799999999999997</v>
      </c>
      <c r="AD180" s="7">
        <v>6.4</v>
      </c>
      <c r="AE180" s="7">
        <v>93.34</v>
      </c>
      <c r="AF180" s="7">
        <v>1.3</v>
      </c>
      <c r="AG180" s="7">
        <v>-13.9</v>
      </c>
      <c r="AH180" s="7">
        <v>2.2999999999999998</v>
      </c>
      <c r="AI180" s="7">
        <v>-4.2</v>
      </c>
      <c r="AJ180" s="7">
        <v>7.9</v>
      </c>
      <c r="AK180" s="7">
        <v>11.023400000000001</v>
      </c>
      <c r="AL180" s="7">
        <v>11</v>
      </c>
      <c r="AM180" s="9">
        <v>8.3333333333333321</v>
      </c>
      <c r="AN180" s="9">
        <v>7.043333333333333</v>
      </c>
      <c r="AO180" s="7">
        <v>11.79</v>
      </c>
      <c r="AP180" s="7">
        <v>7.1</v>
      </c>
      <c r="AQ180" s="7">
        <v>34.11</v>
      </c>
      <c r="AR180" s="7">
        <v>-8.5299999999999994</v>
      </c>
      <c r="AS180" s="7">
        <v>35255.07</v>
      </c>
      <c r="AT180" s="7">
        <v>3.8</v>
      </c>
      <c r="AU180" s="7">
        <v>14</v>
      </c>
      <c r="AV180" s="7">
        <v>13.5</v>
      </c>
      <c r="AW180" s="7">
        <v>15.4</v>
      </c>
      <c r="AX180" s="7">
        <v>-6.33</v>
      </c>
      <c r="AY180" s="7">
        <v>1.2674000000000001</v>
      </c>
      <c r="AZ180" s="7">
        <v>-5.9</v>
      </c>
      <c r="BA180" s="7">
        <v>8.93333333333333</v>
      </c>
      <c r="BB180" s="7">
        <v>4.2666666666666604</v>
      </c>
      <c r="BC180" s="7">
        <v>5.6</v>
      </c>
      <c r="BD180" s="7">
        <v>6.9</v>
      </c>
      <c r="BE180" s="7">
        <v>6.8333333333333304</v>
      </c>
      <c r="BF180" s="7">
        <v>4.3333333333333304</v>
      </c>
      <c r="BG180" s="7">
        <v>7</v>
      </c>
      <c r="BH180" s="7">
        <v>16.100000000000001</v>
      </c>
      <c r="BI180" s="7">
        <v>4.8</v>
      </c>
      <c r="BJ180" s="7">
        <v>9.0333333333333297</v>
      </c>
      <c r="BK180" s="7">
        <v>3.3652000000000002</v>
      </c>
      <c r="BL180" s="7">
        <v>3.2743666666666602</v>
      </c>
      <c r="BM180" s="7">
        <v>-717.20386499999995</v>
      </c>
      <c r="BN180" s="7">
        <v>-2.491428</v>
      </c>
      <c r="BO180" s="7">
        <v>-101.653683</v>
      </c>
      <c r="BP180" s="7">
        <v>201.653683</v>
      </c>
      <c r="BQ180" s="7">
        <v>-4.9923173333333297</v>
      </c>
      <c r="BR180" s="7">
        <v>5.5455709999999998</v>
      </c>
      <c r="BS180" s="7">
        <v>-2.04328766666666</v>
      </c>
      <c r="BT180" s="7">
        <v>-1.0707949999999999</v>
      </c>
      <c r="BU180" s="7">
        <v>2.2876650000000001</v>
      </c>
      <c r="BV180" s="7">
        <v>36.566666666666599</v>
      </c>
      <c r="BW180" s="7">
        <v>15.3</v>
      </c>
      <c r="BX180" s="7">
        <v>62.8333333333333</v>
      </c>
    </row>
    <row r="181" spans="1:76" x14ac:dyDescent="0.3">
      <c r="A181" s="6">
        <v>42338</v>
      </c>
      <c r="B181" s="7">
        <v>6.2</v>
      </c>
      <c r="C181" s="7">
        <v>2.8</v>
      </c>
      <c r="D181" s="7">
        <v>6.9</v>
      </c>
      <c r="E181" s="7">
        <v>5.2</v>
      </c>
      <c r="F181" s="7">
        <v>0.1</v>
      </c>
      <c r="G181" s="7">
        <v>-18.0913</v>
      </c>
      <c r="H181" s="7">
        <v>4.8613</v>
      </c>
      <c r="I181" s="7">
        <v>7.8</v>
      </c>
      <c r="J181" s="7">
        <v>4.5999999999999996</v>
      </c>
      <c r="K181" s="7">
        <v>7.9</v>
      </c>
      <c r="L181" s="7">
        <v>21.4</v>
      </c>
      <c r="M181" s="7">
        <v>-4.3</v>
      </c>
      <c r="N181" s="7">
        <v>-28.1</v>
      </c>
      <c r="O181" s="7">
        <v>9.6999999999999993</v>
      </c>
      <c r="P181" s="7">
        <v>28.7</v>
      </c>
      <c r="Q181" s="7">
        <v>8.1</v>
      </c>
      <c r="R181" s="7">
        <v>11</v>
      </c>
      <c r="S181" s="7">
        <v>2.8</v>
      </c>
      <c r="T181" s="7">
        <v>40.9</v>
      </c>
      <c r="U181" s="7">
        <v>56.3</v>
      </c>
      <c r="V181" s="7">
        <v>4.8</v>
      </c>
      <c r="W181" s="7">
        <v>4.7</v>
      </c>
      <c r="X181" s="7">
        <v>5.6</v>
      </c>
      <c r="Y181" s="7">
        <v>1.9</v>
      </c>
      <c r="Z181" s="7">
        <v>10.3</v>
      </c>
      <c r="AA181" s="7">
        <v>1.9</v>
      </c>
      <c r="AB181" s="7">
        <v>-0.8</v>
      </c>
      <c r="AC181" s="7">
        <v>-33.1</v>
      </c>
      <c r="AD181" s="7">
        <v>2.5</v>
      </c>
      <c r="AE181" s="7">
        <v>93.35</v>
      </c>
      <c r="AF181" s="7">
        <v>2.2000000000000002</v>
      </c>
      <c r="AG181" s="7">
        <v>-14.7</v>
      </c>
      <c r="AH181" s="7">
        <v>1.8</v>
      </c>
      <c r="AI181" s="7">
        <v>-3.5</v>
      </c>
      <c r="AJ181" s="7">
        <v>7.9</v>
      </c>
      <c r="AK181" s="7">
        <v>11.1722</v>
      </c>
      <c r="AL181" s="7">
        <v>11</v>
      </c>
      <c r="AM181" s="9">
        <v>8.2666666666666657</v>
      </c>
      <c r="AN181" s="9">
        <v>7.086666666666666</v>
      </c>
      <c r="AO181" s="7">
        <v>19.989999999999998</v>
      </c>
      <c r="AP181" s="7">
        <v>8.9600000000000009</v>
      </c>
      <c r="AQ181" s="7">
        <v>-1.44</v>
      </c>
      <c r="AR181" s="7">
        <v>-8.4700000000000006</v>
      </c>
      <c r="AS181" s="7">
        <v>34382.839999999997</v>
      </c>
      <c r="AT181" s="7">
        <v>3.2</v>
      </c>
      <c r="AU181" s="7">
        <v>15.7</v>
      </c>
      <c r="AV181" s="7">
        <v>13.7</v>
      </c>
      <c r="AW181" s="7">
        <v>14.9</v>
      </c>
      <c r="AX181" s="7">
        <v>-16.86</v>
      </c>
      <c r="AY181" s="7">
        <v>1.4856</v>
      </c>
      <c r="AZ181" s="7">
        <v>-5.9</v>
      </c>
      <c r="BA181" s="7">
        <v>8.86666666666666</v>
      </c>
      <c r="BB181" s="7">
        <v>4.2333333333333298</v>
      </c>
      <c r="BC181" s="7">
        <v>5.6</v>
      </c>
      <c r="BD181" s="7">
        <v>7.4</v>
      </c>
      <c r="BE181" s="7">
        <v>6.86666666666666</v>
      </c>
      <c r="BF181" s="7">
        <v>4.1666666666666599</v>
      </c>
      <c r="BG181" s="7">
        <v>7</v>
      </c>
      <c r="BH181" s="7">
        <v>15.5</v>
      </c>
      <c r="BI181" s="7">
        <v>4.4000000000000004</v>
      </c>
      <c r="BJ181" s="7">
        <v>8.86666666666666</v>
      </c>
      <c r="BK181" s="7">
        <v>3.2584</v>
      </c>
      <c r="BL181" s="7">
        <v>2.8501333333333299</v>
      </c>
      <c r="BM181" s="7">
        <v>-692.77876200000003</v>
      </c>
      <c r="BN181" s="7">
        <v>-2.3549519999999999</v>
      </c>
      <c r="BO181" s="7">
        <v>-113.28160800000001</v>
      </c>
      <c r="BP181" s="7">
        <v>213.28160800000001</v>
      </c>
      <c r="BQ181" s="7">
        <v>-4.9909406666666598</v>
      </c>
      <c r="BR181" s="7">
        <v>5.4335000000000004</v>
      </c>
      <c r="BS181" s="7">
        <v>-1.86016733333333</v>
      </c>
      <c r="BT181" s="7">
        <v>-0.98961100000000002</v>
      </c>
      <c r="BU181" s="7">
        <v>2.6121460000000001</v>
      </c>
      <c r="BV181" s="7">
        <v>36.733333333333299</v>
      </c>
      <c r="BW181" s="7">
        <v>15.4</v>
      </c>
      <c r="BX181" s="7">
        <v>63.866666666666603</v>
      </c>
    </row>
    <row r="182" spans="1:76" x14ac:dyDescent="0.3">
      <c r="A182" s="6">
        <v>42369</v>
      </c>
      <c r="B182" s="7">
        <v>5.9</v>
      </c>
      <c r="C182" s="7">
        <v>2.6</v>
      </c>
      <c r="D182" s="7">
        <v>7.1</v>
      </c>
      <c r="E182" s="7">
        <v>3.5</v>
      </c>
      <c r="F182" s="7">
        <v>-3.7</v>
      </c>
      <c r="G182" s="7">
        <v>-10.068899999999999</v>
      </c>
      <c r="H182" s="7">
        <v>3.6297999999999999</v>
      </c>
      <c r="I182" s="7">
        <v>7.9</v>
      </c>
      <c r="J182" s="7">
        <v>3.3</v>
      </c>
      <c r="K182" s="7">
        <v>7.7</v>
      </c>
      <c r="L182" s="7">
        <v>15.6</v>
      </c>
      <c r="M182" s="7">
        <v>-5.8</v>
      </c>
      <c r="N182" s="7">
        <v>-29.6</v>
      </c>
      <c r="O182" s="7">
        <v>10.1</v>
      </c>
      <c r="P182" s="7">
        <v>31.8</v>
      </c>
      <c r="Q182" s="7">
        <v>8</v>
      </c>
      <c r="R182" s="7">
        <v>10.6</v>
      </c>
      <c r="S182" s="7">
        <v>2.8</v>
      </c>
      <c r="T182" s="7">
        <v>40.6</v>
      </c>
      <c r="U182" s="7">
        <v>56.6</v>
      </c>
      <c r="V182" s="7">
        <v>10.199999999999999</v>
      </c>
      <c r="W182" s="7">
        <v>5.5</v>
      </c>
      <c r="X182" s="7">
        <v>4.3</v>
      </c>
      <c r="Y182" s="7">
        <v>-5.8</v>
      </c>
      <c r="Z182" s="7">
        <v>10.1</v>
      </c>
      <c r="AA182" s="7">
        <v>1.8</v>
      </c>
      <c r="AB182" s="7">
        <v>-1.2</v>
      </c>
      <c r="AC182" s="7">
        <v>-31.7</v>
      </c>
      <c r="AD182" s="7">
        <v>1.2</v>
      </c>
      <c r="AE182" s="7">
        <v>93.34</v>
      </c>
      <c r="AF182" s="7">
        <v>2.6</v>
      </c>
      <c r="AG182" s="7">
        <v>-14</v>
      </c>
      <c r="AH182" s="7">
        <v>1.3</v>
      </c>
      <c r="AI182" s="7">
        <v>-6.9</v>
      </c>
      <c r="AJ182" s="7">
        <v>6.9</v>
      </c>
      <c r="AK182" s="7">
        <v>11.1</v>
      </c>
      <c r="AL182" s="7">
        <v>10.7</v>
      </c>
      <c r="AM182" s="7">
        <v>8.1999999999999993</v>
      </c>
      <c r="AN182" s="7">
        <v>7.13</v>
      </c>
      <c r="AO182" s="7">
        <v>15.39</v>
      </c>
      <c r="AP182" s="7">
        <v>8.1</v>
      </c>
      <c r="AQ182" s="7">
        <v>19.46</v>
      </c>
      <c r="AR182" s="7">
        <v>-8.1</v>
      </c>
      <c r="AS182" s="7">
        <v>33303.620000000003</v>
      </c>
      <c r="AT182" s="7">
        <v>4.9000000000000004</v>
      </c>
      <c r="AU182" s="7">
        <v>15.2</v>
      </c>
      <c r="AV182" s="7">
        <v>13.3</v>
      </c>
      <c r="AW182" s="7">
        <v>14.3</v>
      </c>
      <c r="AX182" s="7">
        <v>-14.27</v>
      </c>
      <c r="AY182" s="7">
        <v>1.6</v>
      </c>
      <c r="AZ182" s="7">
        <v>-5.9</v>
      </c>
      <c r="BA182" s="7">
        <v>8.8000000000000007</v>
      </c>
      <c r="BB182" s="7">
        <v>4.2</v>
      </c>
      <c r="BC182" s="7">
        <v>5.6</v>
      </c>
      <c r="BD182" s="7">
        <v>7.9</v>
      </c>
      <c r="BE182" s="7">
        <v>6.8999999999999897</v>
      </c>
      <c r="BF182" s="7">
        <v>3.9999999999999898</v>
      </c>
      <c r="BG182" s="7">
        <v>7</v>
      </c>
      <c r="BH182" s="7">
        <v>14.9</v>
      </c>
      <c r="BI182" s="7">
        <v>4</v>
      </c>
      <c r="BJ182" s="7">
        <v>8.6999999999999993</v>
      </c>
      <c r="BK182" s="7">
        <v>3.1516000000000002</v>
      </c>
      <c r="BL182" s="7">
        <v>2.4258999999999999</v>
      </c>
      <c r="BM182" s="7">
        <v>-668.35365899999999</v>
      </c>
      <c r="BN182" s="7">
        <v>-2.2184759999999999</v>
      </c>
      <c r="BO182" s="7">
        <v>-124.909533</v>
      </c>
      <c r="BP182" s="7">
        <v>224.90953300000001</v>
      </c>
      <c r="BQ182" s="7">
        <v>-4.9895639999999899</v>
      </c>
      <c r="BR182" s="7">
        <v>5.3214290000000002</v>
      </c>
      <c r="BS182" s="7">
        <v>-1.677047</v>
      </c>
      <c r="BT182" s="7">
        <v>-0.90842699999999998</v>
      </c>
      <c r="BU182" s="7">
        <v>2.9366270000000001</v>
      </c>
      <c r="BV182" s="7">
        <v>36.9</v>
      </c>
      <c r="BW182" s="7">
        <v>15.5</v>
      </c>
      <c r="BX182" s="7">
        <v>64.900000000000006</v>
      </c>
    </row>
    <row r="183" spans="1:76" x14ac:dyDescent="0.3">
      <c r="A183" s="6">
        <v>42400</v>
      </c>
      <c r="B183" s="7">
        <v>5.8657240000000002</v>
      </c>
      <c r="C183" s="9">
        <v>2.8</v>
      </c>
      <c r="D183" s="9">
        <v>7.2666666666666657</v>
      </c>
      <c r="E183" s="9">
        <v>3.9333333333333327</v>
      </c>
      <c r="F183" s="9">
        <v>-1.1466666666666669</v>
      </c>
      <c r="G183" s="7">
        <v>-13.8672</v>
      </c>
      <c r="H183" s="7">
        <v>23.1663</v>
      </c>
      <c r="I183" s="9">
        <v>8.0500000000000007</v>
      </c>
      <c r="J183" s="9">
        <v>2</v>
      </c>
      <c r="K183" s="9">
        <v>4.3</v>
      </c>
      <c r="L183" s="9">
        <v>13.25</v>
      </c>
      <c r="M183" s="9">
        <v>-2</v>
      </c>
      <c r="N183" s="9">
        <v>-31.900000000000002</v>
      </c>
      <c r="O183" s="9">
        <v>12.8</v>
      </c>
      <c r="P183" s="9">
        <v>33.049999999999997</v>
      </c>
      <c r="Q183" s="9">
        <v>7.95</v>
      </c>
      <c r="R183" s="9">
        <v>10.85</v>
      </c>
      <c r="S183" s="9">
        <v>2.4</v>
      </c>
      <c r="T183" s="9">
        <v>38.85</v>
      </c>
      <c r="U183" s="9">
        <v>58.8</v>
      </c>
      <c r="V183" s="9">
        <v>8.5</v>
      </c>
      <c r="W183" s="9">
        <v>23.3</v>
      </c>
      <c r="X183" s="9">
        <v>9.1</v>
      </c>
      <c r="Y183" s="7">
        <v>1.1000000000000001</v>
      </c>
      <c r="Z183" s="9">
        <v>13.100000000000001</v>
      </c>
      <c r="AA183" s="9">
        <v>2.25</v>
      </c>
      <c r="AB183" s="9">
        <v>1.1000000000000001</v>
      </c>
      <c r="AC183" s="9">
        <v>-25.549999999999997</v>
      </c>
      <c r="AD183" s="9">
        <v>6.4499999999999993</v>
      </c>
      <c r="AE183" s="9">
        <v>96.26</v>
      </c>
      <c r="AF183" s="9">
        <v>0.8</v>
      </c>
      <c r="AG183" s="9">
        <v>-0.15000000000000036</v>
      </c>
      <c r="AH183" s="9">
        <v>3.6</v>
      </c>
      <c r="AI183" s="9">
        <v>11</v>
      </c>
      <c r="AJ183" s="9">
        <v>18.649999999999999</v>
      </c>
      <c r="AK183" s="9">
        <v>10.649999999999999</v>
      </c>
      <c r="AL183" s="9">
        <v>10.149999999999999</v>
      </c>
      <c r="AM183" s="9">
        <v>8.1233333333333313</v>
      </c>
      <c r="AN183" s="9">
        <v>7.3833333333333329</v>
      </c>
      <c r="AO183" s="7">
        <v>7.72</v>
      </c>
      <c r="AP183" s="9">
        <v>6.75</v>
      </c>
      <c r="AQ183" s="7">
        <v>-4.1500000000000004</v>
      </c>
      <c r="AR183" s="7">
        <v>-17.18</v>
      </c>
      <c r="AS183" s="7">
        <v>32308.93</v>
      </c>
      <c r="AT183" s="7">
        <v>15.1</v>
      </c>
      <c r="AU183" s="7">
        <v>18.600000000000001</v>
      </c>
      <c r="AV183" s="7">
        <v>14</v>
      </c>
      <c r="AW183" s="7">
        <v>15.3</v>
      </c>
      <c r="AX183" s="7">
        <v>70.67</v>
      </c>
      <c r="AY183" s="7">
        <v>1.8</v>
      </c>
      <c r="AZ183" s="7">
        <v>-5.3</v>
      </c>
      <c r="BA183" s="7">
        <v>8.5333333333333297</v>
      </c>
      <c r="BB183" s="7">
        <v>3.8333333333333299</v>
      </c>
      <c r="BC183" s="7">
        <v>5.5333333333333297</v>
      </c>
      <c r="BD183" s="7">
        <v>8.2333333333333307</v>
      </c>
      <c r="BE183" s="7">
        <v>6.8333333333333304</v>
      </c>
      <c r="BF183" s="7">
        <v>3.86666666666666</v>
      </c>
      <c r="BG183" s="7">
        <v>7.2666666666666604</v>
      </c>
      <c r="BH183" s="7">
        <v>12.4</v>
      </c>
      <c r="BI183" s="7">
        <v>5.8333333333333304</v>
      </c>
      <c r="BJ183" s="7">
        <v>8.43333333333333</v>
      </c>
      <c r="BK183" s="7">
        <v>3.2966000000000002</v>
      </c>
      <c r="BL183" s="7">
        <v>2.5109333333333299</v>
      </c>
      <c r="BM183" s="7">
        <v>-723.20209133333299</v>
      </c>
      <c r="BN183" s="7">
        <v>-2.5950546666666598</v>
      </c>
      <c r="BO183" s="7">
        <v>-101.48636500000001</v>
      </c>
      <c r="BP183" s="7">
        <v>201.48636500000001</v>
      </c>
      <c r="BQ183" s="7">
        <v>-5.0522679999999998</v>
      </c>
      <c r="BR183" s="7">
        <v>4.9474460000000002</v>
      </c>
      <c r="BS183" s="7">
        <v>-1.8210586666666599</v>
      </c>
      <c r="BT183" s="7">
        <v>-0.74166466666666697</v>
      </c>
      <c r="BU183" s="7">
        <v>2.3186456666666602</v>
      </c>
      <c r="BV183" s="7">
        <v>36.3333333333333</v>
      </c>
      <c r="BW183" s="7">
        <v>15.4333333333333</v>
      </c>
      <c r="BX183" s="7">
        <v>64.566666666666606</v>
      </c>
    </row>
    <row r="184" spans="1:76" x14ac:dyDescent="0.3">
      <c r="A184" s="6">
        <v>42429</v>
      </c>
      <c r="B184" s="7">
        <v>4.9069370000000001</v>
      </c>
      <c r="C184" s="9">
        <v>3</v>
      </c>
      <c r="D184" s="9">
        <v>7.4333333333333327</v>
      </c>
      <c r="E184" s="9">
        <v>4.3666666666666663</v>
      </c>
      <c r="F184" s="9">
        <v>1.4066666666666663</v>
      </c>
      <c r="G184" s="7">
        <v>-9.0501000000000005</v>
      </c>
      <c r="H184" s="7">
        <v>20.391300000000001</v>
      </c>
      <c r="I184" s="7">
        <v>8.1999999999999993</v>
      </c>
      <c r="J184" s="7">
        <v>0.7</v>
      </c>
      <c r="K184" s="7">
        <v>0.9</v>
      </c>
      <c r="L184" s="7">
        <v>10.9</v>
      </c>
      <c r="M184" s="7">
        <v>1.8</v>
      </c>
      <c r="N184" s="7">
        <v>-34.200000000000003</v>
      </c>
      <c r="O184" s="7">
        <v>15.5</v>
      </c>
      <c r="P184" s="7">
        <v>34.299999999999997</v>
      </c>
      <c r="Q184" s="7">
        <v>7.9</v>
      </c>
      <c r="R184" s="7">
        <v>11.1</v>
      </c>
      <c r="S184" s="7">
        <v>2</v>
      </c>
      <c r="T184" s="7">
        <v>37.1</v>
      </c>
      <c r="U184" s="7">
        <v>61</v>
      </c>
      <c r="V184" s="7">
        <v>6.8</v>
      </c>
      <c r="W184" s="7">
        <v>41.1</v>
      </c>
      <c r="X184" s="7">
        <v>13.9</v>
      </c>
      <c r="Y184" s="7">
        <v>1.8</v>
      </c>
      <c r="Z184" s="7">
        <v>16.100000000000001</v>
      </c>
      <c r="AA184" s="7">
        <v>2.7</v>
      </c>
      <c r="AB184" s="7">
        <v>3.4</v>
      </c>
      <c r="AC184" s="7">
        <v>-19.399999999999999</v>
      </c>
      <c r="AD184" s="7">
        <v>11.7</v>
      </c>
      <c r="AE184" s="7">
        <v>99.18</v>
      </c>
      <c r="AF184" s="7">
        <v>-1</v>
      </c>
      <c r="AG184" s="7">
        <v>13.7</v>
      </c>
      <c r="AH184" s="7">
        <v>5.9</v>
      </c>
      <c r="AI184" s="7">
        <v>28.9</v>
      </c>
      <c r="AJ184" s="7">
        <v>30.4</v>
      </c>
      <c r="AK184" s="7">
        <v>10.199999999999999</v>
      </c>
      <c r="AL184" s="7">
        <v>9.6</v>
      </c>
      <c r="AM184" s="9">
        <v>8.0466666666666651</v>
      </c>
      <c r="AN184" s="9">
        <v>7.6366666666666667</v>
      </c>
      <c r="AO184" s="7">
        <v>-0.86</v>
      </c>
      <c r="AP184" s="7">
        <v>5.4</v>
      </c>
      <c r="AQ184" s="7">
        <v>-53.44</v>
      </c>
      <c r="AR184" s="7">
        <v>-19.53</v>
      </c>
      <c r="AS184" s="7">
        <v>32023.21</v>
      </c>
      <c r="AT184" s="7">
        <v>-4.8</v>
      </c>
      <c r="AU184" s="7">
        <v>17.399999999999999</v>
      </c>
      <c r="AV184" s="7">
        <v>13.3</v>
      </c>
      <c r="AW184" s="7">
        <v>14.7</v>
      </c>
      <c r="AX184" s="7">
        <v>-28.76</v>
      </c>
      <c r="AY184" s="7">
        <v>2.2999999999999998</v>
      </c>
      <c r="AZ184" s="7">
        <v>-4.9000000000000004</v>
      </c>
      <c r="BA184" s="7">
        <v>8.2666666666666604</v>
      </c>
      <c r="BB184" s="7">
        <v>3.4666666666666601</v>
      </c>
      <c r="BC184" s="7">
        <v>5.4666666666666597</v>
      </c>
      <c r="BD184" s="7">
        <v>8.5666666666666593</v>
      </c>
      <c r="BE184" s="7">
        <v>6.7666666666666604</v>
      </c>
      <c r="BF184" s="7">
        <v>3.7333333333333298</v>
      </c>
      <c r="BG184" s="7">
        <v>7.5333333333333297</v>
      </c>
      <c r="BH184" s="7">
        <v>9.9</v>
      </c>
      <c r="BI184" s="7">
        <v>7.6666666666666599</v>
      </c>
      <c r="BJ184" s="7">
        <v>8.1666666666666607</v>
      </c>
      <c r="BK184" s="7">
        <v>3.4416000000000002</v>
      </c>
      <c r="BL184" s="7">
        <v>2.5959666666666599</v>
      </c>
      <c r="BM184" s="7">
        <v>-778.05052366666598</v>
      </c>
      <c r="BN184" s="7">
        <v>-2.97163333333333</v>
      </c>
      <c r="BO184" s="7">
        <v>-78.063197000000002</v>
      </c>
      <c r="BP184" s="7">
        <v>178.063197</v>
      </c>
      <c r="BQ184" s="7">
        <v>-5.1149719999999999</v>
      </c>
      <c r="BR184" s="7">
        <v>4.5734630000000003</v>
      </c>
      <c r="BS184" s="7">
        <v>-1.9650703333333299</v>
      </c>
      <c r="BT184" s="7">
        <v>-0.57490233333333396</v>
      </c>
      <c r="BU184" s="7">
        <v>1.70066433333333</v>
      </c>
      <c r="BV184" s="7">
        <v>35.766666666666602</v>
      </c>
      <c r="BW184" s="7">
        <v>15.3666666666666</v>
      </c>
      <c r="BX184" s="7">
        <v>64.233333333333306</v>
      </c>
    </row>
    <row r="185" spans="1:76" x14ac:dyDescent="0.3">
      <c r="A185" s="6">
        <v>42460</v>
      </c>
      <c r="B185" s="7">
        <v>6.8</v>
      </c>
      <c r="C185" s="7">
        <v>3.2</v>
      </c>
      <c r="D185" s="7">
        <v>7.6</v>
      </c>
      <c r="E185" s="7">
        <v>4.8</v>
      </c>
      <c r="F185" s="7">
        <v>3.96</v>
      </c>
      <c r="G185" s="7">
        <v>-4.4157999999999999</v>
      </c>
      <c r="H185" s="7">
        <v>-15.098000000000001</v>
      </c>
      <c r="I185" s="7">
        <v>8.3000000000000007</v>
      </c>
      <c r="J185" s="7">
        <v>0</v>
      </c>
      <c r="K185" s="7">
        <v>6.4</v>
      </c>
      <c r="L185" s="7">
        <v>16.899999999999999</v>
      </c>
      <c r="M185" s="7">
        <v>13.9</v>
      </c>
      <c r="N185" s="7">
        <v>-25.6</v>
      </c>
      <c r="O185" s="7">
        <v>31.4</v>
      </c>
      <c r="P185" s="7">
        <v>25.5</v>
      </c>
      <c r="Q185" s="7">
        <v>7.3</v>
      </c>
      <c r="R185" s="7">
        <v>12.6</v>
      </c>
      <c r="S185" s="7">
        <v>2.2999999999999998</v>
      </c>
      <c r="T185" s="7">
        <v>39.200000000000003</v>
      </c>
      <c r="U185" s="7">
        <v>58.5</v>
      </c>
      <c r="V185" s="7">
        <v>6</v>
      </c>
      <c r="W185" s="7">
        <v>39.5</v>
      </c>
      <c r="X185" s="7">
        <v>6.7</v>
      </c>
      <c r="Y185" s="7">
        <v>7.8</v>
      </c>
      <c r="Z185" s="7">
        <v>14.2</v>
      </c>
      <c r="AA185" s="7">
        <v>7.1</v>
      </c>
      <c r="AB185" s="7">
        <v>9.5</v>
      </c>
      <c r="AC185" s="7">
        <v>-11.7</v>
      </c>
      <c r="AD185" s="7">
        <v>1.2</v>
      </c>
      <c r="AE185" s="7">
        <v>100.29</v>
      </c>
      <c r="AF185" s="7">
        <v>14.7</v>
      </c>
      <c r="AG185" s="7">
        <v>19.2</v>
      </c>
      <c r="AH185" s="7">
        <v>5.8</v>
      </c>
      <c r="AI185" s="7">
        <v>17.7</v>
      </c>
      <c r="AJ185" s="7">
        <v>35.6</v>
      </c>
      <c r="AK185" s="7">
        <v>10.5</v>
      </c>
      <c r="AL185" s="7">
        <v>9.6999999999999993</v>
      </c>
      <c r="AM185" s="7">
        <v>7.97</v>
      </c>
      <c r="AN185" s="7">
        <v>7.89</v>
      </c>
      <c r="AO185" s="7">
        <v>8.76</v>
      </c>
      <c r="AP185" s="7">
        <v>12.3</v>
      </c>
      <c r="AQ185" s="7">
        <v>890.06</v>
      </c>
      <c r="AR185" s="7">
        <v>-13.42</v>
      </c>
      <c r="AS185" s="7">
        <v>32125.79</v>
      </c>
      <c r="AT185" s="7">
        <v>4.4000000000000004</v>
      </c>
      <c r="AU185" s="7">
        <v>22.1</v>
      </c>
      <c r="AV185" s="7">
        <v>13.4</v>
      </c>
      <c r="AW185" s="7">
        <v>14.7</v>
      </c>
      <c r="AX185" s="7">
        <v>16.100000000000001</v>
      </c>
      <c r="AY185" s="7">
        <v>2.3013910000000002</v>
      </c>
      <c r="AZ185" s="7">
        <v>-4.3</v>
      </c>
      <c r="BA185" s="7">
        <v>7.9999999999999902</v>
      </c>
      <c r="BB185" s="7">
        <v>3.0999999999999899</v>
      </c>
      <c r="BC185" s="7">
        <v>5.3999999999999897</v>
      </c>
      <c r="BD185" s="7">
        <v>8.8999999999999897</v>
      </c>
      <c r="BE185" s="7">
        <v>6.6999999999999904</v>
      </c>
      <c r="BF185" s="7">
        <v>3.6</v>
      </c>
      <c r="BG185" s="7">
        <v>7.8</v>
      </c>
      <c r="BH185" s="7">
        <v>7.4</v>
      </c>
      <c r="BI185" s="7">
        <v>9.4999999999999893</v>
      </c>
      <c r="BJ185" s="7">
        <v>7.9</v>
      </c>
      <c r="BK185" s="7">
        <v>3.5865999999999998</v>
      </c>
      <c r="BL185" s="7">
        <v>2.6809999999999898</v>
      </c>
      <c r="BM185" s="7">
        <v>-832.898956</v>
      </c>
      <c r="BN185" s="7">
        <v>-3.3482120000000002</v>
      </c>
      <c r="BO185" s="7">
        <v>-54.640028999999998</v>
      </c>
      <c r="BP185" s="7">
        <v>154.640029</v>
      </c>
      <c r="BQ185" s="7">
        <v>-5.1776759999999999</v>
      </c>
      <c r="BR185" s="7">
        <v>4.1994800000000003</v>
      </c>
      <c r="BS185" s="7">
        <v>-2.1090819999999999</v>
      </c>
      <c r="BT185" s="7">
        <v>-0.408140000000001</v>
      </c>
      <c r="BU185" s="7">
        <v>1.0826830000000001</v>
      </c>
      <c r="BV185" s="7">
        <v>35.200000000000003</v>
      </c>
      <c r="BW185" s="7">
        <v>15.3</v>
      </c>
      <c r="BX185" s="7">
        <v>63.899999999999899</v>
      </c>
    </row>
    <row r="186" spans="1:76" x14ac:dyDescent="0.3">
      <c r="A186" s="6">
        <v>42490</v>
      </c>
      <c r="B186" s="7">
        <v>6</v>
      </c>
      <c r="C186" s="7">
        <v>-0.1</v>
      </c>
      <c r="D186" s="7">
        <v>7.1</v>
      </c>
      <c r="E186" s="7">
        <v>2.6</v>
      </c>
      <c r="F186" s="7">
        <v>-1.7</v>
      </c>
      <c r="G186" s="7">
        <v>-5.2</v>
      </c>
      <c r="H186" s="7">
        <v>3.9</v>
      </c>
      <c r="I186" s="7">
        <v>8.8000000000000007</v>
      </c>
      <c r="J186" s="7">
        <v>-1.2</v>
      </c>
      <c r="K186" s="7">
        <v>8.1</v>
      </c>
      <c r="L186" s="7">
        <v>22.9</v>
      </c>
      <c r="M186" s="7">
        <v>11.4</v>
      </c>
      <c r="N186" s="7">
        <v>-20.9</v>
      </c>
      <c r="O186" s="7">
        <v>37.5</v>
      </c>
      <c r="P186" s="7">
        <v>21.7</v>
      </c>
      <c r="Q186" s="7">
        <v>7.3</v>
      </c>
      <c r="R186" s="7">
        <v>12.4</v>
      </c>
      <c r="S186" s="7">
        <v>2.5</v>
      </c>
      <c r="T186" s="7">
        <v>39.799999999999997</v>
      </c>
      <c r="U186" s="7">
        <v>57.7</v>
      </c>
      <c r="V186" s="7">
        <v>5</v>
      </c>
      <c r="W186" s="7">
        <v>38</v>
      </c>
      <c r="X186" s="7">
        <v>8.3000000000000007</v>
      </c>
      <c r="Y186" s="7">
        <v>6</v>
      </c>
      <c r="Z186" s="7">
        <v>15.4</v>
      </c>
      <c r="AA186" s="7">
        <v>7.6</v>
      </c>
      <c r="AB186" s="7">
        <v>6.9</v>
      </c>
      <c r="AC186" s="7">
        <v>-6.5</v>
      </c>
      <c r="AD186" s="7">
        <v>0.2</v>
      </c>
      <c r="AE186" s="7">
        <v>100.58</v>
      </c>
      <c r="AF186" s="7">
        <v>16.8</v>
      </c>
      <c r="AG186" s="7">
        <v>21.4</v>
      </c>
      <c r="AH186" s="7">
        <v>5.8</v>
      </c>
      <c r="AI186" s="7">
        <v>20.100000000000001</v>
      </c>
      <c r="AJ186" s="7">
        <v>38.799999999999997</v>
      </c>
      <c r="AK186" s="7">
        <v>10.1</v>
      </c>
      <c r="AL186" s="7">
        <v>9.3000000000000007</v>
      </c>
      <c r="AM186" s="9">
        <v>7.9833333333333325</v>
      </c>
      <c r="AN186" s="9">
        <v>7.7733333333333334</v>
      </c>
      <c r="AO186" s="7">
        <v>6.32</v>
      </c>
      <c r="AP186" s="7">
        <v>5.0999999999999996</v>
      </c>
      <c r="AQ186" s="7">
        <v>20.05</v>
      </c>
      <c r="AR186" s="7">
        <v>-11.98</v>
      </c>
      <c r="AS186" s="7">
        <v>32196.68</v>
      </c>
      <c r="AT186" s="7">
        <v>6</v>
      </c>
      <c r="AU186" s="7">
        <v>22.9</v>
      </c>
      <c r="AV186" s="7">
        <v>12.8</v>
      </c>
      <c r="AW186" s="7">
        <v>14.4</v>
      </c>
      <c r="AX186" s="7">
        <v>-21.51</v>
      </c>
      <c r="AY186" s="7">
        <v>2.3278650000000001</v>
      </c>
      <c r="AZ186" s="7">
        <v>-3.4</v>
      </c>
      <c r="BA186" s="7">
        <v>7.9666666666666597</v>
      </c>
      <c r="BB186" s="7">
        <v>3.1666666666666599</v>
      </c>
      <c r="BC186" s="7">
        <v>5.5</v>
      </c>
      <c r="BD186" s="7">
        <v>8.7666666666666604</v>
      </c>
      <c r="BE186" s="7">
        <v>7</v>
      </c>
      <c r="BF186" s="7">
        <v>4.43333333333333</v>
      </c>
      <c r="BG186" s="7">
        <v>7.7333333333333298</v>
      </c>
      <c r="BH186" s="7">
        <v>6.43333333333333</v>
      </c>
      <c r="BI186" s="7">
        <v>9.3000000000000007</v>
      </c>
      <c r="BJ186" s="7">
        <v>7.9</v>
      </c>
      <c r="BK186" s="7">
        <v>3.7061333333333302</v>
      </c>
      <c r="BL186" s="7">
        <v>2.6295333333333302</v>
      </c>
      <c r="BM186" s="7">
        <v>-552.60323400000004</v>
      </c>
      <c r="BN186" s="7">
        <v>-2.2225540000000001</v>
      </c>
      <c r="BO186" s="7">
        <v>2429.64506933333</v>
      </c>
      <c r="BP186" s="7">
        <v>-2329.64506933333</v>
      </c>
      <c r="BQ186" s="7">
        <v>-4.15148766666666</v>
      </c>
      <c r="BR186" s="7">
        <v>4.2962049999999996</v>
      </c>
      <c r="BS186" s="7">
        <v>-2.0262713333333302</v>
      </c>
      <c r="BT186" s="7">
        <v>-0.48606433333333299</v>
      </c>
      <c r="BU186" s="7">
        <v>1.11937366666666</v>
      </c>
      <c r="BV186" s="7">
        <v>35.733333333333299</v>
      </c>
      <c r="BW186" s="7">
        <v>15.4333333333333</v>
      </c>
      <c r="BX186" s="7">
        <v>64.766666666666595</v>
      </c>
    </row>
    <row r="187" spans="1:76" x14ac:dyDescent="0.3">
      <c r="A187" s="6">
        <v>42521</v>
      </c>
      <c r="B187" s="7">
        <v>6</v>
      </c>
      <c r="C187" s="7">
        <v>-0.5</v>
      </c>
      <c r="D187" s="7">
        <v>7.2</v>
      </c>
      <c r="E187" s="7">
        <v>3.1</v>
      </c>
      <c r="F187" s="7">
        <v>0</v>
      </c>
      <c r="G187" s="7">
        <v>-6.6</v>
      </c>
      <c r="H187" s="7">
        <v>1.9</v>
      </c>
      <c r="I187" s="7">
        <v>8.6</v>
      </c>
      <c r="J187" s="7">
        <v>-1.1000000000000001</v>
      </c>
      <c r="K187" s="7">
        <v>7.9</v>
      </c>
      <c r="L187" s="7">
        <v>21.4</v>
      </c>
      <c r="M187" s="7">
        <v>13.7</v>
      </c>
      <c r="N187" s="7">
        <v>-18.5</v>
      </c>
      <c r="O187" s="7">
        <v>37.799999999999997</v>
      </c>
      <c r="P187" s="7">
        <v>20.6</v>
      </c>
      <c r="Q187" s="7">
        <v>5.8</v>
      </c>
      <c r="R187" s="7">
        <v>11.9</v>
      </c>
      <c r="S187" s="7">
        <v>2.7</v>
      </c>
      <c r="T187" s="7">
        <v>39.9</v>
      </c>
      <c r="U187" s="7">
        <v>57.4</v>
      </c>
      <c r="V187" s="7">
        <v>1.2</v>
      </c>
      <c r="W187" s="7">
        <v>32.200000000000003</v>
      </c>
      <c r="X187" s="7">
        <v>7.4</v>
      </c>
      <c r="Y187" s="7">
        <v>-1</v>
      </c>
      <c r="Z187" s="7">
        <v>12.8</v>
      </c>
      <c r="AA187" s="7">
        <v>8.1999999999999993</v>
      </c>
      <c r="AB187" s="7">
        <v>3.7</v>
      </c>
      <c r="AC187" s="7">
        <v>-5.9</v>
      </c>
      <c r="AD187" s="7">
        <v>-0.3</v>
      </c>
      <c r="AE187" s="7">
        <v>100.57</v>
      </c>
      <c r="AF187" s="7">
        <v>16.8</v>
      </c>
      <c r="AG187" s="7">
        <v>18.3</v>
      </c>
      <c r="AH187" s="7">
        <v>5.6</v>
      </c>
      <c r="AI187" s="7">
        <v>20.399999999999999</v>
      </c>
      <c r="AJ187" s="7">
        <v>34.200000000000003</v>
      </c>
      <c r="AK187" s="7">
        <v>10</v>
      </c>
      <c r="AL187" s="7">
        <v>9.6999999999999993</v>
      </c>
      <c r="AM187" s="9">
        <v>7.9966666666666661</v>
      </c>
      <c r="AN187" s="9">
        <v>7.6566666666666663</v>
      </c>
      <c r="AO187" s="7">
        <v>9.75</v>
      </c>
      <c r="AP187" s="7">
        <v>8.6</v>
      </c>
      <c r="AQ187" s="7">
        <v>-21.54</v>
      </c>
      <c r="AR187" s="7">
        <v>-10.39</v>
      </c>
      <c r="AS187" s="7">
        <v>31917.360000000001</v>
      </c>
      <c r="AT187" s="7">
        <v>6.3</v>
      </c>
      <c r="AU187" s="7">
        <v>23.7</v>
      </c>
      <c r="AV187" s="7">
        <v>11.8</v>
      </c>
      <c r="AW187" s="7">
        <v>14.4</v>
      </c>
      <c r="AX187" s="7">
        <v>9.4</v>
      </c>
      <c r="AY187" s="7">
        <v>2.038999</v>
      </c>
      <c r="AZ187" s="7">
        <v>-2.8</v>
      </c>
      <c r="BA187" s="7">
        <v>7.93333333333333</v>
      </c>
      <c r="BB187" s="7">
        <v>3.2333333333333298</v>
      </c>
      <c r="BC187" s="7">
        <v>5.6</v>
      </c>
      <c r="BD187" s="7">
        <v>8.6333333333333293</v>
      </c>
      <c r="BE187" s="7">
        <v>7.3</v>
      </c>
      <c r="BF187" s="7">
        <v>5.2666666666666604</v>
      </c>
      <c r="BG187" s="7">
        <v>7.6666666666666599</v>
      </c>
      <c r="BH187" s="7">
        <v>5.4666666666666597</v>
      </c>
      <c r="BI187" s="7">
        <v>9.1</v>
      </c>
      <c r="BJ187" s="7">
        <v>7.9</v>
      </c>
      <c r="BK187" s="7">
        <v>3.8256666666666601</v>
      </c>
      <c r="BL187" s="7">
        <v>2.5780666666666598</v>
      </c>
      <c r="BM187" s="7">
        <v>-272.30751199999997</v>
      </c>
      <c r="BN187" s="7">
        <v>-1.0968960000000001</v>
      </c>
      <c r="BO187" s="7">
        <v>4913.9301676666601</v>
      </c>
      <c r="BP187" s="7">
        <v>-4813.9301676666601</v>
      </c>
      <c r="BQ187" s="7">
        <v>-3.1252993333333299</v>
      </c>
      <c r="BR187" s="7">
        <v>4.3929299999999998</v>
      </c>
      <c r="BS187" s="7">
        <v>-1.9434606666666601</v>
      </c>
      <c r="BT187" s="7">
        <v>-0.56398866666666603</v>
      </c>
      <c r="BU187" s="7">
        <v>1.15606433333333</v>
      </c>
      <c r="BV187" s="7">
        <v>36.266666666666602</v>
      </c>
      <c r="BW187" s="7">
        <v>15.566666666666601</v>
      </c>
      <c r="BX187" s="7">
        <v>65.633333333333297</v>
      </c>
    </row>
    <row r="188" spans="1:76" x14ac:dyDescent="0.3">
      <c r="A188" s="6">
        <v>42551</v>
      </c>
      <c r="B188" s="7">
        <v>6.2</v>
      </c>
      <c r="C188" s="7">
        <v>-0.1</v>
      </c>
      <c r="D188" s="7">
        <v>7.4</v>
      </c>
      <c r="E188" s="7">
        <v>3.6</v>
      </c>
      <c r="F188" s="7">
        <v>2.1</v>
      </c>
      <c r="G188" s="7">
        <v>-4.9000000000000004</v>
      </c>
      <c r="H188" s="7">
        <v>7.2</v>
      </c>
      <c r="I188" s="7">
        <v>8</v>
      </c>
      <c r="J188" s="7">
        <v>-1.9</v>
      </c>
      <c r="K188" s="7">
        <v>8</v>
      </c>
      <c r="L188" s="7">
        <v>21.8</v>
      </c>
      <c r="M188" s="7">
        <v>12.4</v>
      </c>
      <c r="N188" s="7">
        <v>-7.2</v>
      </c>
      <c r="O188" s="7">
        <v>37.6</v>
      </c>
      <c r="P188" s="7">
        <v>21.1</v>
      </c>
      <c r="Q188" s="7">
        <v>4.4000000000000004</v>
      </c>
      <c r="R188" s="7">
        <v>11.7</v>
      </c>
      <c r="S188" s="7">
        <v>2.9</v>
      </c>
      <c r="T188" s="7">
        <v>39.4</v>
      </c>
      <c r="U188" s="7">
        <v>57.7</v>
      </c>
      <c r="V188" s="7">
        <v>1.1000000000000001</v>
      </c>
      <c r="W188" s="7">
        <v>25.1</v>
      </c>
      <c r="X188" s="7">
        <v>7.5</v>
      </c>
      <c r="Y188" s="7">
        <v>9.6999999999999993</v>
      </c>
      <c r="Z188" s="7">
        <v>10.1</v>
      </c>
      <c r="AA188" s="7">
        <v>7.8</v>
      </c>
      <c r="AB188" s="7">
        <v>4.5999999999999996</v>
      </c>
      <c r="AC188" s="7">
        <v>-3</v>
      </c>
      <c r="AD188" s="7">
        <v>-1.1000000000000001</v>
      </c>
      <c r="AE188" s="7">
        <v>100.92</v>
      </c>
      <c r="AF188" s="7">
        <v>15.6</v>
      </c>
      <c r="AG188" s="7">
        <v>14.9</v>
      </c>
      <c r="AH188" s="7">
        <v>5</v>
      </c>
      <c r="AI188" s="7">
        <v>20</v>
      </c>
      <c r="AJ188" s="7">
        <v>28.6</v>
      </c>
      <c r="AK188" s="7">
        <v>10.6</v>
      </c>
      <c r="AL188" s="7">
        <v>10.3</v>
      </c>
      <c r="AM188" s="7">
        <v>8.01</v>
      </c>
      <c r="AN188" s="7">
        <v>7.54</v>
      </c>
      <c r="AO188" s="7">
        <v>14.58</v>
      </c>
      <c r="AP188" s="7">
        <v>9.5</v>
      </c>
      <c r="AQ188" s="7">
        <v>0.32</v>
      </c>
      <c r="AR188" s="7">
        <v>-9.93</v>
      </c>
      <c r="AS188" s="7">
        <v>32051.62</v>
      </c>
      <c r="AT188" s="7">
        <v>7.2</v>
      </c>
      <c r="AU188" s="7">
        <v>24.6</v>
      </c>
      <c r="AV188" s="7">
        <v>11.8</v>
      </c>
      <c r="AW188" s="7">
        <v>14.3</v>
      </c>
      <c r="AX188" s="7">
        <v>7.76</v>
      </c>
      <c r="AY188" s="7">
        <v>1.8795029999999999</v>
      </c>
      <c r="AZ188" s="7">
        <v>-2.6</v>
      </c>
      <c r="BA188" s="7">
        <v>7.9</v>
      </c>
      <c r="BB188" s="7">
        <v>3.3</v>
      </c>
      <c r="BC188" s="7">
        <v>5.7</v>
      </c>
      <c r="BD188" s="7">
        <v>8.5</v>
      </c>
      <c r="BE188" s="7">
        <v>7.6</v>
      </c>
      <c r="BF188" s="7">
        <v>6.0999999999999899</v>
      </c>
      <c r="BG188" s="7">
        <v>7.5999999999999899</v>
      </c>
      <c r="BH188" s="7">
        <v>4.4999999999999902</v>
      </c>
      <c r="BI188" s="7">
        <v>8.9</v>
      </c>
      <c r="BJ188" s="7">
        <v>7.9</v>
      </c>
      <c r="BK188" s="7">
        <v>3.94519999999999</v>
      </c>
      <c r="BL188" s="7">
        <v>2.52659999999999</v>
      </c>
      <c r="BM188" s="7">
        <v>7.9882099999999996</v>
      </c>
      <c r="BN188" s="7">
        <v>2.8761999999999999E-2</v>
      </c>
      <c r="BO188" s="7">
        <v>7398.2152660000002</v>
      </c>
      <c r="BP188" s="7">
        <v>-7298.2152660000002</v>
      </c>
      <c r="BQ188" s="7">
        <v>-2.0991110000000002</v>
      </c>
      <c r="BR188" s="7">
        <v>4.489655</v>
      </c>
      <c r="BS188" s="7">
        <v>-1.8606499999999899</v>
      </c>
      <c r="BT188" s="7">
        <v>-0.64191299999999896</v>
      </c>
      <c r="BU188" s="7">
        <v>1.192755</v>
      </c>
      <c r="BV188" s="7">
        <v>36.799999999999997</v>
      </c>
      <c r="BW188" s="7">
        <v>15.7</v>
      </c>
      <c r="BX188" s="7">
        <v>66.5</v>
      </c>
    </row>
    <row r="189" spans="1:76" x14ac:dyDescent="0.3">
      <c r="A189" s="6">
        <v>42582</v>
      </c>
      <c r="B189" s="7">
        <v>6</v>
      </c>
      <c r="C189" s="7">
        <v>2.9</v>
      </c>
      <c r="D189" s="7">
        <v>6.3</v>
      </c>
      <c r="E189" s="7">
        <v>5.0999999999999996</v>
      </c>
      <c r="F189" s="7">
        <v>7.2</v>
      </c>
      <c r="G189" s="7">
        <v>-3.5</v>
      </c>
      <c r="H189" s="7">
        <v>2.6</v>
      </c>
      <c r="I189" s="7">
        <v>9.4</v>
      </c>
      <c r="J189" s="7">
        <v>-1.8</v>
      </c>
      <c r="K189" s="7">
        <v>7.5</v>
      </c>
      <c r="L189" s="7">
        <v>21.1</v>
      </c>
      <c r="M189" s="7">
        <v>10.9</v>
      </c>
      <c r="N189" s="7">
        <v>-18</v>
      </c>
      <c r="O189" s="7">
        <v>35</v>
      </c>
      <c r="P189" s="7">
        <v>20.6</v>
      </c>
      <c r="Q189" s="7">
        <v>3.5</v>
      </c>
      <c r="R189" s="7">
        <v>10.8</v>
      </c>
      <c r="S189" s="7">
        <v>3</v>
      </c>
      <c r="T189" s="7">
        <v>39.5</v>
      </c>
      <c r="U189" s="7">
        <v>57.5</v>
      </c>
      <c r="V189" s="7">
        <v>0.6</v>
      </c>
      <c r="W189" s="7">
        <v>24</v>
      </c>
      <c r="X189" s="7">
        <v>8.6999999999999993</v>
      </c>
      <c r="Y189" s="7">
        <v>-1.6</v>
      </c>
      <c r="Z189" s="7">
        <v>8.5</v>
      </c>
      <c r="AA189" s="7">
        <v>6.9</v>
      </c>
      <c r="AB189" s="7">
        <v>6.2</v>
      </c>
      <c r="AC189" s="7">
        <v>-7.8</v>
      </c>
      <c r="AD189" s="7">
        <v>-1.7</v>
      </c>
      <c r="AE189" s="7">
        <v>100.36</v>
      </c>
      <c r="AF189" s="7">
        <v>15.3</v>
      </c>
      <c r="AG189" s="7">
        <v>13.7</v>
      </c>
      <c r="AH189" s="7">
        <v>4.8</v>
      </c>
      <c r="AI189" s="7">
        <v>21.3</v>
      </c>
      <c r="AJ189" s="7">
        <v>26.7</v>
      </c>
      <c r="AK189" s="7">
        <v>10.199999999999999</v>
      </c>
      <c r="AL189" s="7">
        <v>9.8000000000000007</v>
      </c>
      <c r="AM189" s="9">
        <v>7.9266666666666659</v>
      </c>
      <c r="AN189" s="9">
        <v>7.5</v>
      </c>
      <c r="AO189" s="7">
        <v>23.03</v>
      </c>
      <c r="AP189" s="7">
        <v>9.1999999999999993</v>
      </c>
      <c r="AQ189" s="7">
        <v>15.47</v>
      </c>
      <c r="AR189" s="7">
        <v>-9.8000000000000007</v>
      </c>
      <c r="AS189" s="7">
        <v>32010.57</v>
      </c>
      <c r="AT189" s="7">
        <v>7.2</v>
      </c>
      <c r="AU189" s="7">
        <v>25.4</v>
      </c>
      <c r="AV189" s="7">
        <v>10.199999999999999</v>
      </c>
      <c r="AW189" s="7">
        <v>12.9</v>
      </c>
      <c r="AX189" s="7">
        <v>-68.680000000000007</v>
      </c>
      <c r="AY189" s="7">
        <v>1.7651129999999999</v>
      </c>
      <c r="AZ189" s="7">
        <v>-1.7</v>
      </c>
      <c r="BA189" s="7">
        <v>7.93333333333333</v>
      </c>
      <c r="BB189" s="7">
        <v>3.5666666666666602</v>
      </c>
      <c r="BC189" s="7">
        <v>5.7333333333333298</v>
      </c>
      <c r="BD189" s="7">
        <v>8.0666666666666593</v>
      </c>
      <c r="BE189" s="7">
        <v>7.7333333333333298</v>
      </c>
      <c r="BF189" s="7">
        <v>6.4666666666666597</v>
      </c>
      <c r="BG189" s="7">
        <v>7.5</v>
      </c>
      <c r="BH189" s="7">
        <v>4.5666666666666602</v>
      </c>
      <c r="BI189" s="7">
        <v>8.9666666666666597</v>
      </c>
      <c r="BJ189" s="7">
        <v>7.7666666666666604</v>
      </c>
      <c r="BK189" s="7">
        <v>4.1184000000000003</v>
      </c>
      <c r="BL189" s="7">
        <v>2.5210333333333299</v>
      </c>
      <c r="BM189" s="7">
        <v>-200.09</v>
      </c>
      <c r="BN189" s="7">
        <v>-0.69756733333333298</v>
      </c>
      <c r="BO189" s="7">
        <v>4893.1928703333297</v>
      </c>
      <c r="BP189" s="7">
        <v>-4793.1928703333297</v>
      </c>
      <c r="BQ189" s="7">
        <v>-2.9536760000000002</v>
      </c>
      <c r="BR189" s="7">
        <v>4.6029213333333301</v>
      </c>
      <c r="BS189" s="7">
        <v>-1.9798656666666601</v>
      </c>
      <c r="BT189" s="7">
        <v>-0.49374733333333298</v>
      </c>
      <c r="BU189" s="7">
        <v>1.27590633333333</v>
      </c>
      <c r="BV189" s="7">
        <v>36.9</v>
      </c>
      <c r="BW189" s="7">
        <v>15.8</v>
      </c>
      <c r="BX189" s="7">
        <v>66.3</v>
      </c>
    </row>
    <row r="190" spans="1:76" x14ac:dyDescent="0.3">
      <c r="A190" s="6">
        <v>42613</v>
      </c>
      <c r="B190" s="7">
        <v>6.3</v>
      </c>
      <c r="C190" s="7">
        <v>3.6</v>
      </c>
      <c r="D190" s="7">
        <v>6.4</v>
      </c>
      <c r="E190" s="7">
        <v>6.7</v>
      </c>
      <c r="F190" s="7">
        <v>7.8</v>
      </c>
      <c r="G190" s="7">
        <v>3.4</v>
      </c>
      <c r="H190" s="7">
        <v>5</v>
      </c>
      <c r="I190" s="7">
        <v>8.5</v>
      </c>
      <c r="J190" s="7">
        <v>-1.6</v>
      </c>
      <c r="K190" s="7">
        <v>6.2</v>
      </c>
      <c r="L190" s="7">
        <v>20.3</v>
      </c>
      <c r="M190" s="7">
        <v>9.3000000000000007</v>
      </c>
      <c r="N190" s="7">
        <v>-17.3</v>
      </c>
      <c r="O190" s="7">
        <v>32.5</v>
      </c>
      <c r="P190" s="7">
        <v>21.5</v>
      </c>
      <c r="Q190" s="7">
        <v>3</v>
      </c>
      <c r="R190" s="7">
        <v>11.2</v>
      </c>
      <c r="S190" s="7">
        <v>3.1</v>
      </c>
      <c r="T190" s="7">
        <v>39.299999999999997</v>
      </c>
      <c r="U190" s="7">
        <v>57.6</v>
      </c>
      <c r="V190" s="7">
        <v>-1.4</v>
      </c>
      <c r="W190" s="7">
        <v>22.7</v>
      </c>
      <c r="X190" s="7">
        <v>8.8000000000000007</v>
      </c>
      <c r="Y190" s="7">
        <v>0.56999999999999995</v>
      </c>
      <c r="Z190" s="7">
        <v>5.7</v>
      </c>
      <c r="AA190" s="7">
        <v>7.1</v>
      </c>
      <c r="AB190" s="7">
        <v>6.8</v>
      </c>
      <c r="AC190" s="7">
        <v>-8.5</v>
      </c>
      <c r="AD190" s="7">
        <v>-0.1</v>
      </c>
      <c r="AE190" s="7">
        <v>100.4</v>
      </c>
      <c r="AF190" s="7">
        <v>14.8</v>
      </c>
      <c r="AG190" s="7">
        <v>12.2</v>
      </c>
      <c r="AH190" s="7">
        <v>4.5999999999999996</v>
      </c>
      <c r="AI190" s="7">
        <v>19.100000000000001</v>
      </c>
      <c r="AJ190" s="7">
        <v>25.6</v>
      </c>
      <c r="AK190" s="7">
        <v>10.6</v>
      </c>
      <c r="AL190" s="7">
        <v>10.199999999999999</v>
      </c>
      <c r="AM190" s="9">
        <v>7.8433333333333328</v>
      </c>
      <c r="AN190" s="9">
        <v>7.4599999999999991</v>
      </c>
      <c r="AO190" s="7">
        <v>24.22</v>
      </c>
      <c r="AP190" s="7">
        <v>13.1</v>
      </c>
      <c r="AQ190" s="7">
        <v>-16.07</v>
      </c>
      <c r="AR190" s="7">
        <v>-8.73</v>
      </c>
      <c r="AS190" s="7">
        <v>31851.67</v>
      </c>
      <c r="AT190" s="7">
        <v>7.4</v>
      </c>
      <c r="AU190" s="7">
        <v>25.3</v>
      </c>
      <c r="AV190" s="7">
        <v>11.4</v>
      </c>
      <c r="AW190" s="7">
        <v>13</v>
      </c>
      <c r="AX190" s="7">
        <v>17.18</v>
      </c>
      <c r="AY190" s="7">
        <v>1.3397730000000001</v>
      </c>
      <c r="AZ190" s="7">
        <v>-0.8</v>
      </c>
      <c r="BA190" s="7">
        <v>7.9666666666666597</v>
      </c>
      <c r="BB190" s="7">
        <v>3.8333333333333299</v>
      </c>
      <c r="BC190" s="7">
        <v>5.7666666666666604</v>
      </c>
      <c r="BD190" s="7">
        <v>7.6333333333333302</v>
      </c>
      <c r="BE190" s="7">
        <v>7.86666666666666</v>
      </c>
      <c r="BF190" s="7">
        <v>6.8333333333333304</v>
      </c>
      <c r="BG190" s="7">
        <v>7.4</v>
      </c>
      <c r="BH190" s="7">
        <v>4.6333333333333302</v>
      </c>
      <c r="BI190" s="7">
        <v>9.0333333333333297</v>
      </c>
      <c r="BJ190" s="7">
        <v>7.6333333333333302</v>
      </c>
      <c r="BK190" s="7">
        <v>4.2915999999999999</v>
      </c>
      <c r="BL190" s="7">
        <v>2.5154666666666601</v>
      </c>
      <c r="BM190" s="7">
        <v>-408.16820999999999</v>
      </c>
      <c r="BN190" s="7">
        <v>-1.4238966666666599</v>
      </c>
      <c r="BO190" s="7">
        <v>2388.1704746666601</v>
      </c>
      <c r="BP190" s="7">
        <v>-2288.1704746666601</v>
      </c>
      <c r="BQ190" s="7">
        <v>-3.8082410000000002</v>
      </c>
      <c r="BR190" s="7">
        <v>4.7161876666666602</v>
      </c>
      <c r="BS190" s="7">
        <v>-2.0990813333333298</v>
      </c>
      <c r="BT190" s="7">
        <v>-0.34558166666666601</v>
      </c>
      <c r="BU190" s="7">
        <v>1.3590576666666601</v>
      </c>
      <c r="BV190" s="7">
        <v>37</v>
      </c>
      <c r="BW190" s="7">
        <v>15.9</v>
      </c>
      <c r="BX190" s="7">
        <v>66.099999999999994</v>
      </c>
    </row>
    <row r="191" spans="1:76" x14ac:dyDescent="0.3">
      <c r="A191" s="6">
        <v>42643</v>
      </c>
      <c r="B191" s="7">
        <v>6.1</v>
      </c>
      <c r="C191" s="7">
        <v>3.3</v>
      </c>
      <c r="D191" s="7">
        <v>6.4</v>
      </c>
      <c r="E191" s="7">
        <v>6.2</v>
      </c>
      <c r="F191" s="7">
        <v>6.8</v>
      </c>
      <c r="G191" s="7">
        <v>9.6999999999999993</v>
      </c>
      <c r="H191" s="7">
        <v>3.4</v>
      </c>
      <c r="I191" s="7">
        <v>8.6999999999999993</v>
      </c>
      <c r="J191" s="7">
        <v>-0.8</v>
      </c>
      <c r="K191" s="7">
        <v>5.9</v>
      </c>
      <c r="L191" s="7">
        <v>17.899999999999999</v>
      </c>
      <c r="M191" s="7">
        <v>8.4</v>
      </c>
      <c r="N191" s="7">
        <v>-21</v>
      </c>
      <c r="O191" s="7">
        <v>33.200000000000003</v>
      </c>
      <c r="P191" s="7">
        <v>21.8</v>
      </c>
      <c r="Q191" s="7">
        <v>3.3</v>
      </c>
      <c r="R191" s="7">
        <v>11.1</v>
      </c>
      <c r="S191" s="7">
        <v>3.1</v>
      </c>
      <c r="T191" s="7">
        <v>39.200000000000003</v>
      </c>
      <c r="U191" s="7">
        <v>57.6</v>
      </c>
      <c r="V191" s="7">
        <v>0</v>
      </c>
      <c r="W191" s="7">
        <v>22.6</v>
      </c>
      <c r="X191" s="7">
        <v>9.1</v>
      </c>
      <c r="Y191" s="7">
        <v>1.2</v>
      </c>
      <c r="Z191" s="7">
        <v>6</v>
      </c>
      <c r="AA191" s="7">
        <v>7.3</v>
      </c>
      <c r="AB191" s="7">
        <v>7.4</v>
      </c>
      <c r="AC191" s="7">
        <v>-6.1</v>
      </c>
      <c r="AD191" s="7">
        <v>1.4</v>
      </c>
      <c r="AE191" s="7">
        <v>100.54</v>
      </c>
      <c r="AF191" s="7">
        <v>15.5</v>
      </c>
      <c r="AG191" s="7">
        <v>6.8</v>
      </c>
      <c r="AH191" s="7">
        <v>3.2</v>
      </c>
      <c r="AI191" s="7">
        <v>12.1</v>
      </c>
      <c r="AJ191" s="7">
        <v>27.1</v>
      </c>
      <c r="AK191" s="7">
        <v>10.7</v>
      </c>
      <c r="AL191" s="7">
        <v>9.6</v>
      </c>
      <c r="AM191" s="7">
        <v>7.76</v>
      </c>
      <c r="AN191" s="7">
        <v>7.42</v>
      </c>
      <c r="AO191" s="7">
        <v>26.14</v>
      </c>
      <c r="AP191" s="7">
        <v>13.1</v>
      </c>
      <c r="AQ191" s="7">
        <v>-32.17</v>
      </c>
      <c r="AR191" s="7">
        <v>-8.49</v>
      </c>
      <c r="AS191" s="7">
        <v>31663.82</v>
      </c>
      <c r="AT191" s="7">
        <v>6.6</v>
      </c>
      <c r="AU191" s="7">
        <v>24.7</v>
      </c>
      <c r="AV191" s="7">
        <v>11.5</v>
      </c>
      <c r="AW191" s="7">
        <v>13</v>
      </c>
      <c r="AX191" s="7">
        <v>16.190000000000001</v>
      </c>
      <c r="AY191" s="7">
        <v>1.920226</v>
      </c>
      <c r="AZ191" s="7">
        <v>0.1</v>
      </c>
      <c r="BA191" s="7">
        <v>7.9999999999999902</v>
      </c>
      <c r="BB191" s="7">
        <v>4.0999999999999996</v>
      </c>
      <c r="BC191" s="7">
        <v>5.7999999999999901</v>
      </c>
      <c r="BD191" s="7">
        <v>7.2</v>
      </c>
      <c r="BE191" s="7">
        <v>7.9999999999999902</v>
      </c>
      <c r="BF191" s="7">
        <v>7.2</v>
      </c>
      <c r="BG191" s="7">
        <v>7.3</v>
      </c>
      <c r="BH191" s="7">
        <v>4.7</v>
      </c>
      <c r="BI191" s="7">
        <v>9.1</v>
      </c>
      <c r="BJ191" s="7">
        <v>7.5</v>
      </c>
      <c r="BK191" s="7">
        <v>4.4648000000000003</v>
      </c>
      <c r="BL191" s="7">
        <v>2.5098999999999898</v>
      </c>
      <c r="BM191" s="7">
        <v>-616.24641999999994</v>
      </c>
      <c r="BN191" s="7">
        <v>-2.1502259999999902</v>
      </c>
      <c r="BO191" s="7">
        <v>-116.851921000001</v>
      </c>
      <c r="BP191" s="7">
        <v>216.851921000001</v>
      </c>
      <c r="BQ191" s="7">
        <v>-4.6628059999999998</v>
      </c>
      <c r="BR191" s="7">
        <v>4.8294539999999904</v>
      </c>
      <c r="BS191" s="7">
        <v>-2.2182970000000002</v>
      </c>
      <c r="BT191" s="7">
        <v>-0.19741599999999901</v>
      </c>
      <c r="BU191" s="7">
        <v>1.4422089999999901</v>
      </c>
      <c r="BV191" s="7">
        <v>37.1</v>
      </c>
      <c r="BW191" s="7">
        <v>16</v>
      </c>
      <c r="BX191" s="7">
        <v>65.900000000000006</v>
      </c>
    </row>
    <row r="192" spans="1:76" x14ac:dyDescent="0.3">
      <c r="A192" s="6">
        <v>42674</v>
      </c>
      <c r="B192" s="7">
        <v>6.1</v>
      </c>
      <c r="C192" s="7">
        <v>3.2</v>
      </c>
      <c r="D192" s="7">
        <v>6.8</v>
      </c>
      <c r="E192" s="7">
        <v>4.8</v>
      </c>
      <c r="F192" s="7">
        <v>8</v>
      </c>
      <c r="G192" s="7">
        <v>10.7</v>
      </c>
      <c r="H192" s="7">
        <v>4.9000000000000004</v>
      </c>
      <c r="I192" s="7">
        <v>9.4</v>
      </c>
      <c r="J192" s="7">
        <v>-0.3</v>
      </c>
      <c r="K192" s="7">
        <v>5.4</v>
      </c>
      <c r="L192" s="7">
        <v>16.100000000000001</v>
      </c>
      <c r="M192" s="7">
        <v>7.9</v>
      </c>
      <c r="N192" s="7">
        <v>-20.2</v>
      </c>
      <c r="O192" s="7">
        <v>32.5</v>
      </c>
      <c r="P192" s="7">
        <v>22</v>
      </c>
      <c r="Q192" s="7">
        <v>2.9</v>
      </c>
      <c r="R192" s="7">
        <v>11.5</v>
      </c>
      <c r="S192" s="7">
        <v>3.2</v>
      </c>
      <c r="T192" s="7">
        <v>39</v>
      </c>
      <c r="U192" s="7">
        <v>57.8</v>
      </c>
      <c r="V192" s="7">
        <v>-5</v>
      </c>
      <c r="W192" s="7">
        <v>21.8</v>
      </c>
      <c r="X192" s="7">
        <v>9.1</v>
      </c>
      <c r="Y192" s="7">
        <v>4.7</v>
      </c>
      <c r="Z192" s="7">
        <v>6.2</v>
      </c>
      <c r="AA192" s="7">
        <v>7.8</v>
      </c>
      <c r="AB192" s="7">
        <v>9.1</v>
      </c>
      <c r="AC192" s="7">
        <v>-5.5</v>
      </c>
      <c r="AD192" s="7">
        <v>3.9</v>
      </c>
      <c r="AE192" s="7">
        <v>100.75</v>
      </c>
      <c r="AF192" s="7">
        <v>15.5</v>
      </c>
      <c r="AG192" s="7">
        <v>8.1</v>
      </c>
      <c r="AH192" s="7">
        <v>3.3</v>
      </c>
      <c r="AI192" s="7">
        <v>6.6</v>
      </c>
      <c r="AJ192" s="7">
        <v>27</v>
      </c>
      <c r="AK192" s="7">
        <v>10</v>
      </c>
      <c r="AL192" s="7">
        <v>8.8000000000000007</v>
      </c>
      <c r="AM192" s="9">
        <v>7.7733333333333325</v>
      </c>
      <c r="AN192" s="9">
        <v>7.5733333333333324</v>
      </c>
      <c r="AO192" s="7">
        <v>18.649999999999999</v>
      </c>
      <c r="AP192" s="7">
        <v>8.6999999999999993</v>
      </c>
      <c r="AQ192" s="7">
        <v>-21.41</v>
      </c>
      <c r="AR192" s="7">
        <v>-8.19</v>
      </c>
      <c r="AS192" s="7">
        <v>31206.55</v>
      </c>
      <c r="AT192" s="7">
        <v>7.2</v>
      </c>
      <c r="AU192" s="7">
        <v>23.9</v>
      </c>
      <c r="AV192" s="7">
        <v>11.6</v>
      </c>
      <c r="AW192" s="7">
        <v>13.1</v>
      </c>
      <c r="AX192" s="7">
        <v>26.81</v>
      </c>
      <c r="AY192" s="7">
        <v>2.0959469999999998</v>
      </c>
      <c r="AZ192" s="7">
        <v>1.2</v>
      </c>
      <c r="BA192" s="7">
        <v>8.1666666666666607</v>
      </c>
      <c r="BB192" s="7">
        <v>3.7666666666666599</v>
      </c>
      <c r="BC192" s="7">
        <v>5.8</v>
      </c>
      <c r="BD192" s="7">
        <v>7.1333333333333302</v>
      </c>
      <c r="BE192" s="7">
        <v>8.0666666666666593</v>
      </c>
      <c r="BF192" s="7">
        <v>8.1666666666666607</v>
      </c>
      <c r="BG192" s="7">
        <v>7.5666666666666602</v>
      </c>
      <c r="BH192" s="7">
        <v>4</v>
      </c>
      <c r="BI192" s="7">
        <v>8.6666666666666607</v>
      </c>
      <c r="BJ192" s="7">
        <v>7.86666666666666</v>
      </c>
      <c r="BK192" s="7">
        <v>4.7473333333333301</v>
      </c>
      <c r="BL192" s="7">
        <v>2.6381666666666601</v>
      </c>
      <c r="BM192" s="7">
        <v>-680.70397666666599</v>
      </c>
      <c r="BN192" s="7">
        <v>-2.3062723333333301</v>
      </c>
      <c r="BO192" s="7">
        <v>-83.9614706666666</v>
      </c>
      <c r="BP192" s="7">
        <v>183.961470666666</v>
      </c>
      <c r="BQ192" s="7">
        <v>-4.1400036666666598</v>
      </c>
      <c r="BR192" s="7">
        <v>4.5274213333333302</v>
      </c>
      <c r="BS192" s="7">
        <v>-2.1841963333333299</v>
      </c>
      <c r="BT192" s="7">
        <v>-0.58717066666666695</v>
      </c>
      <c r="BU192" s="7">
        <v>1.481827</v>
      </c>
      <c r="BV192" s="7">
        <v>36.9</v>
      </c>
      <c r="BW192" s="7">
        <v>16</v>
      </c>
      <c r="BX192" s="7">
        <v>66.400000000000006</v>
      </c>
    </row>
    <row r="193" spans="1:76" x14ac:dyDescent="0.3">
      <c r="A193" s="6">
        <v>42704</v>
      </c>
      <c r="B193" s="7">
        <v>6.2</v>
      </c>
      <c r="C193" s="7">
        <v>4.2</v>
      </c>
      <c r="D193" s="7">
        <v>6.6</v>
      </c>
      <c r="E193" s="7">
        <v>5.6</v>
      </c>
      <c r="F193" s="7">
        <v>7</v>
      </c>
      <c r="G193" s="7">
        <v>14.5</v>
      </c>
      <c r="H193" s="7">
        <v>2.7</v>
      </c>
      <c r="I193" s="7">
        <v>9</v>
      </c>
      <c r="J193" s="7">
        <v>0.5</v>
      </c>
      <c r="K193" s="7">
        <v>5.4</v>
      </c>
      <c r="L193" s="7">
        <v>16.5</v>
      </c>
      <c r="M193" s="7">
        <v>8.9</v>
      </c>
      <c r="N193" s="7">
        <v>-20.399999999999999</v>
      </c>
      <c r="O193" s="7">
        <v>31.5</v>
      </c>
      <c r="P193" s="7">
        <v>21.9</v>
      </c>
      <c r="Q193" s="7">
        <v>3.3</v>
      </c>
      <c r="R193" s="7">
        <v>11.3</v>
      </c>
      <c r="S193" s="7">
        <v>3.2</v>
      </c>
      <c r="T193" s="7">
        <v>39</v>
      </c>
      <c r="U193" s="7">
        <v>57.8</v>
      </c>
      <c r="V193" s="7">
        <v>-5.9</v>
      </c>
      <c r="W193" s="7">
        <v>21</v>
      </c>
      <c r="X193" s="7">
        <v>9.1</v>
      </c>
      <c r="Y193" s="7">
        <v>0.9</v>
      </c>
      <c r="Z193" s="7">
        <v>5</v>
      </c>
      <c r="AA193" s="7">
        <v>7.7</v>
      </c>
      <c r="AB193" s="7">
        <v>8.9</v>
      </c>
      <c r="AC193" s="7">
        <v>-4.3</v>
      </c>
      <c r="AD193" s="7">
        <v>4.2</v>
      </c>
      <c r="AE193" s="7">
        <v>100.88</v>
      </c>
      <c r="AF193" s="7">
        <v>15</v>
      </c>
      <c r="AG193" s="7">
        <v>7.6</v>
      </c>
      <c r="AH193" s="7">
        <v>2.9</v>
      </c>
      <c r="AI193" s="7">
        <v>6.4</v>
      </c>
      <c r="AJ193" s="7">
        <v>24.5</v>
      </c>
      <c r="AK193" s="7">
        <v>10.8</v>
      </c>
      <c r="AL193" s="7">
        <v>9.1999999999999993</v>
      </c>
      <c r="AM193" s="9">
        <v>7.7866666666666653</v>
      </c>
      <c r="AN193" s="9">
        <v>7.7266666666666666</v>
      </c>
      <c r="AO193" s="7">
        <v>16.55</v>
      </c>
      <c r="AP193" s="7">
        <v>13.1</v>
      </c>
      <c r="AQ193" s="7">
        <v>-20.18</v>
      </c>
      <c r="AR193" s="7">
        <v>-7.27</v>
      </c>
      <c r="AS193" s="7">
        <v>30515.98</v>
      </c>
      <c r="AT193" s="7">
        <v>7.6</v>
      </c>
      <c r="AU193" s="7">
        <v>22.7</v>
      </c>
      <c r="AV193" s="7">
        <v>11.4</v>
      </c>
      <c r="AW193" s="7">
        <v>13.1</v>
      </c>
      <c r="AX193" s="7">
        <v>12.09</v>
      </c>
      <c r="AY193" s="7">
        <v>2.2522579999999999</v>
      </c>
      <c r="AZ193" s="7">
        <v>3.3</v>
      </c>
      <c r="BA193" s="7">
        <v>8.3333333333333304</v>
      </c>
      <c r="BB193" s="7">
        <v>3.43333333333333</v>
      </c>
      <c r="BC193" s="7">
        <v>5.8</v>
      </c>
      <c r="BD193" s="7">
        <v>7.0666666666666602</v>
      </c>
      <c r="BE193" s="7">
        <v>8.1333333333333293</v>
      </c>
      <c r="BF193" s="7">
        <v>9.1333333333333293</v>
      </c>
      <c r="BG193" s="7">
        <v>7.8333333333333304</v>
      </c>
      <c r="BH193" s="7">
        <v>3.3</v>
      </c>
      <c r="BI193" s="7">
        <v>8.2333333333333307</v>
      </c>
      <c r="BJ193" s="7">
        <v>8.2333333333333307</v>
      </c>
      <c r="BK193" s="7">
        <v>5.0298666666666598</v>
      </c>
      <c r="BL193" s="7">
        <v>2.76643333333333</v>
      </c>
      <c r="BM193" s="7">
        <v>-745.16153333333295</v>
      </c>
      <c r="BN193" s="7">
        <v>-2.4623186666666599</v>
      </c>
      <c r="BO193" s="7">
        <v>-51.071020333333301</v>
      </c>
      <c r="BP193" s="7">
        <v>151.071020333333</v>
      </c>
      <c r="BQ193" s="7">
        <v>-3.6172013333333299</v>
      </c>
      <c r="BR193" s="7">
        <v>4.2253886666666602</v>
      </c>
      <c r="BS193" s="7">
        <v>-2.15009566666666</v>
      </c>
      <c r="BT193" s="7">
        <v>-0.97692533333333398</v>
      </c>
      <c r="BU193" s="7">
        <v>1.5214449999999999</v>
      </c>
      <c r="BV193" s="7">
        <v>36.700000000000003</v>
      </c>
      <c r="BW193" s="7">
        <v>16</v>
      </c>
      <c r="BX193" s="7">
        <v>66.900000000000006</v>
      </c>
    </row>
    <row r="194" spans="1:76" x14ac:dyDescent="0.3">
      <c r="A194" s="6">
        <v>42735</v>
      </c>
      <c r="B194" s="7">
        <v>6</v>
      </c>
      <c r="C194" s="7">
        <v>6.4</v>
      </c>
      <c r="D194" s="7">
        <v>6.5</v>
      </c>
      <c r="E194" s="7">
        <v>5.2</v>
      </c>
      <c r="F194" s="7">
        <v>6.9</v>
      </c>
      <c r="G194" s="7">
        <v>12.8</v>
      </c>
      <c r="H194" s="7">
        <v>8.6</v>
      </c>
      <c r="I194" s="7">
        <v>9.6</v>
      </c>
      <c r="J194" s="7">
        <v>3.2</v>
      </c>
      <c r="K194" s="7">
        <v>5.8</v>
      </c>
      <c r="L194" s="7">
        <v>17.100000000000001</v>
      </c>
      <c r="M194" s="7">
        <v>9.9</v>
      </c>
      <c r="N194" s="7">
        <v>-20.5</v>
      </c>
      <c r="O194" s="7">
        <v>30.6</v>
      </c>
      <c r="P194" s="7">
        <v>21.1</v>
      </c>
      <c r="Q194" s="7">
        <v>3.5</v>
      </c>
      <c r="R194" s="7">
        <v>10.9</v>
      </c>
      <c r="S194" s="7">
        <v>3.2</v>
      </c>
      <c r="T194" s="7">
        <v>38.9</v>
      </c>
      <c r="U194" s="7">
        <v>58</v>
      </c>
      <c r="V194" s="7">
        <v>-6.5</v>
      </c>
      <c r="W194" s="7">
        <v>20.9</v>
      </c>
      <c r="X194" s="7">
        <v>10</v>
      </c>
      <c r="Y194" s="7">
        <v>5.7</v>
      </c>
      <c r="Z194" s="7">
        <v>5.2</v>
      </c>
      <c r="AA194" s="7">
        <v>8.4</v>
      </c>
      <c r="AB194" s="7">
        <v>8.9</v>
      </c>
      <c r="AC194" s="7">
        <v>-3.4</v>
      </c>
      <c r="AD194" s="7">
        <v>6.2</v>
      </c>
      <c r="AE194" s="7">
        <v>101.02</v>
      </c>
      <c r="AF194" s="7">
        <v>15.2</v>
      </c>
      <c r="AG194" s="7">
        <v>8.1</v>
      </c>
      <c r="AH194" s="7">
        <v>3.2</v>
      </c>
      <c r="AI194" s="7">
        <v>6.1</v>
      </c>
      <c r="AJ194" s="7">
        <v>22.4</v>
      </c>
      <c r="AK194" s="7">
        <v>10.9</v>
      </c>
      <c r="AL194" s="7">
        <v>9.1999999999999993</v>
      </c>
      <c r="AM194" s="7">
        <v>7.8</v>
      </c>
      <c r="AN194" s="7">
        <v>7.88</v>
      </c>
      <c r="AO194" s="7">
        <v>9.4700000000000006</v>
      </c>
      <c r="AP194" s="7">
        <v>14.4</v>
      </c>
      <c r="AQ194" s="7">
        <v>-33.549999999999997</v>
      </c>
      <c r="AR194" s="7">
        <v>-6.77</v>
      </c>
      <c r="AS194" s="7">
        <v>30105.17</v>
      </c>
      <c r="AT194" s="7">
        <v>8.1</v>
      </c>
      <c r="AU194" s="7">
        <v>21.4</v>
      </c>
      <c r="AV194" s="7">
        <v>11.3</v>
      </c>
      <c r="AW194" s="7">
        <v>13.5</v>
      </c>
      <c r="AX194" s="7">
        <v>73.97</v>
      </c>
      <c r="AY194" s="7">
        <v>2.0765449999999999</v>
      </c>
      <c r="AZ194" s="7">
        <v>5.5</v>
      </c>
      <c r="BA194" s="7">
        <v>8.5</v>
      </c>
      <c r="BB194" s="7">
        <v>3.1</v>
      </c>
      <c r="BC194" s="7">
        <v>5.8</v>
      </c>
      <c r="BD194" s="7">
        <v>6.9999999999999902</v>
      </c>
      <c r="BE194" s="7">
        <v>8.1999999999999993</v>
      </c>
      <c r="BF194" s="7">
        <v>10.1</v>
      </c>
      <c r="BG194" s="7">
        <v>8.1</v>
      </c>
      <c r="BH194" s="7">
        <v>2.6</v>
      </c>
      <c r="BI194" s="7">
        <v>7.8</v>
      </c>
      <c r="BJ194" s="7">
        <v>8.6</v>
      </c>
      <c r="BK194" s="7">
        <v>5.3123999999999896</v>
      </c>
      <c r="BL194" s="7">
        <v>2.8946999999999998</v>
      </c>
      <c r="BM194" s="7">
        <v>-809.61909000000003</v>
      </c>
      <c r="BN194" s="7">
        <v>-2.6183649999999901</v>
      </c>
      <c r="BO194" s="7">
        <v>-18.180569999999999</v>
      </c>
      <c r="BP194" s="7">
        <v>118.18056999999899</v>
      </c>
      <c r="BQ194" s="7">
        <v>-3.0943990000000001</v>
      </c>
      <c r="BR194" s="7">
        <v>3.9233559999999899</v>
      </c>
      <c r="BS194" s="7">
        <v>-2.1159949999999901</v>
      </c>
      <c r="BT194" s="7">
        <v>-1.3666799999999999</v>
      </c>
      <c r="BU194" s="7">
        <v>1.5610630000000001</v>
      </c>
      <c r="BV194" s="7">
        <v>36.5</v>
      </c>
      <c r="BW194" s="7">
        <v>16</v>
      </c>
      <c r="BX194" s="7">
        <v>67.400000000000006</v>
      </c>
    </row>
    <row r="195" spans="1:76" x14ac:dyDescent="0.3">
      <c r="A195" s="6">
        <v>42766</v>
      </c>
      <c r="B195" s="7">
        <v>2.9372500000000001</v>
      </c>
      <c r="C195" s="9">
        <v>6.833333333333333</v>
      </c>
      <c r="D195" s="9">
        <v>6.9666666666666668</v>
      </c>
      <c r="E195" s="9">
        <v>5.833333333333333</v>
      </c>
      <c r="F195" s="9">
        <v>7</v>
      </c>
      <c r="G195" s="7">
        <v>12.4</v>
      </c>
      <c r="H195" s="7">
        <v>18.899999999999999</v>
      </c>
      <c r="I195" s="9">
        <v>10.25</v>
      </c>
      <c r="J195" s="9">
        <v>4.6500000000000004</v>
      </c>
      <c r="K195" s="9">
        <v>-1.1000000000000001</v>
      </c>
      <c r="L195" s="9">
        <v>2.9000000000000004</v>
      </c>
      <c r="M195" s="9">
        <v>4.25</v>
      </c>
      <c r="N195" s="9">
        <v>-15.1</v>
      </c>
      <c r="O195" s="9">
        <v>28</v>
      </c>
      <c r="P195" s="9">
        <v>20.100000000000001</v>
      </c>
      <c r="Q195" s="9">
        <v>3.2</v>
      </c>
      <c r="R195" s="9">
        <v>11.55</v>
      </c>
      <c r="S195" s="9">
        <v>2.6500000000000004</v>
      </c>
      <c r="T195" s="9">
        <v>36.950000000000003</v>
      </c>
      <c r="U195" s="9">
        <v>60.4</v>
      </c>
      <c r="V195" s="9">
        <v>-21.9</v>
      </c>
      <c r="W195" s="9">
        <v>6.2999999999999989</v>
      </c>
      <c r="X195" s="9">
        <v>16</v>
      </c>
      <c r="Y195" s="7">
        <v>-14.71</v>
      </c>
      <c r="Z195" s="9">
        <v>2.3000000000000003</v>
      </c>
      <c r="AA195" s="9">
        <v>10.100000000000001</v>
      </c>
      <c r="AB195" s="9">
        <v>9.5</v>
      </c>
      <c r="AC195" s="9">
        <v>1.4000000000000001</v>
      </c>
      <c r="AD195" s="9">
        <v>10.7</v>
      </c>
      <c r="AE195" s="7">
        <v>100.76</v>
      </c>
      <c r="AF195" s="9">
        <v>11.1</v>
      </c>
      <c r="AG195" s="9">
        <v>9.25</v>
      </c>
      <c r="AH195" s="9">
        <v>3.2</v>
      </c>
      <c r="AI195" s="9">
        <v>10.95</v>
      </c>
      <c r="AJ195" s="9">
        <v>23.049999999999997</v>
      </c>
      <c r="AK195" s="9">
        <v>10.199999999999999</v>
      </c>
      <c r="AL195" s="9">
        <v>8.6499999999999986</v>
      </c>
      <c r="AM195" s="9">
        <v>7.8333333333333321</v>
      </c>
      <c r="AN195" s="9">
        <v>7.581833333333333</v>
      </c>
      <c r="AO195" s="7">
        <v>0.23</v>
      </c>
      <c r="AP195" s="9">
        <v>6.7</v>
      </c>
      <c r="AQ195" s="7">
        <v>-14.38</v>
      </c>
      <c r="AR195" s="7">
        <v>10.61</v>
      </c>
      <c r="AS195" s="7">
        <v>29982.04</v>
      </c>
      <c r="AT195" s="7">
        <v>19.399999999999999</v>
      </c>
      <c r="AU195" s="7">
        <v>14.5</v>
      </c>
      <c r="AV195" s="7">
        <v>10.7</v>
      </c>
      <c r="AW195" s="7">
        <v>12.6</v>
      </c>
      <c r="AX195" s="7">
        <v>-19.12</v>
      </c>
      <c r="AY195" s="7">
        <v>2.5490550000000001</v>
      </c>
      <c r="AZ195" s="7">
        <v>6.9</v>
      </c>
      <c r="BA195" s="7">
        <v>8.3333333333333304</v>
      </c>
      <c r="BB195" s="7">
        <v>3.1333333333333302</v>
      </c>
      <c r="BC195" s="7">
        <v>5.93333333333333</v>
      </c>
      <c r="BD195" s="7">
        <v>6.2666666666666604</v>
      </c>
      <c r="BE195" s="7">
        <v>8.1666666666666607</v>
      </c>
      <c r="BF195" s="7">
        <v>9.8333333333333304</v>
      </c>
      <c r="BG195" s="7">
        <v>8.1999999999999993</v>
      </c>
      <c r="BH195" s="7">
        <v>3.4</v>
      </c>
      <c r="BI195" s="7">
        <v>8.2666666666666604</v>
      </c>
      <c r="BJ195" s="7">
        <v>8.1</v>
      </c>
      <c r="BK195" s="7">
        <v>5.4681666666666597</v>
      </c>
      <c r="BL195" s="7">
        <v>2.8436333333333299</v>
      </c>
      <c r="BM195" s="7">
        <v>-416.38835366666598</v>
      </c>
      <c r="BN195" s="7">
        <v>-1.2785043333333299</v>
      </c>
      <c r="BO195" s="7">
        <v>6.7199193333333298</v>
      </c>
      <c r="BP195" s="7">
        <v>93.280080666666606</v>
      </c>
      <c r="BQ195" s="7">
        <v>-1.8598539999999999</v>
      </c>
      <c r="BR195" s="7">
        <v>3.6533503333333299</v>
      </c>
      <c r="BS195" s="7">
        <v>-2.2072783333333299</v>
      </c>
      <c r="BT195" s="7">
        <v>-0.90494966666666699</v>
      </c>
      <c r="BU195" s="7">
        <v>1.34373266666666</v>
      </c>
      <c r="BV195" s="7">
        <v>35.933333333333302</v>
      </c>
      <c r="BW195" s="7">
        <v>15.8666666666666</v>
      </c>
      <c r="BX195" s="7">
        <v>66.733333333333306</v>
      </c>
    </row>
    <row r="196" spans="1:76" x14ac:dyDescent="0.3">
      <c r="A196" s="6">
        <v>42794</v>
      </c>
      <c r="B196" s="7">
        <v>10.322581</v>
      </c>
      <c r="C196" s="9">
        <v>7.2666666666666657</v>
      </c>
      <c r="D196" s="9">
        <v>7.4333333333333336</v>
      </c>
      <c r="E196" s="9">
        <v>6.4666666666666659</v>
      </c>
      <c r="F196" s="9">
        <v>7.1</v>
      </c>
      <c r="G196" s="7">
        <v>25.7</v>
      </c>
      <c r="H196" s="7">
        <v>1.2</v>
      </c>
      <c r="I196" s="7">
        <v>10.9</v>
      </c>
      <c r="J196" s="7">
        <v>6.1</v>
      </c>
      <c r="K196" s="7">
        <v>-8</v>
      </c>
      <c r="L196" s="7">
        <v>-11.3</v>
      </c>
      <c r="M196" s="7">
        <v>-1.4</v>
      </c>
      <c r="N196" s="7">
        <v>-9.6999999999999993</v>
      </c>
      <c r="O196" s="7">
        <v>25.4</v>
      </c>
      <c r="P196" s="7">
        <v>19.100000000000001</v>
      </c>
      <c r="Q196" s="7">
        <v>2.9</v>
      </c>
      <c r="R196" s="7">
        <v>12.2</v>
      </c>
      <c r="S196" s="7">
        <v>2.1</v>
      </c>
      <c r="T196" s="7">
        <v>35</v>
      </c>
      <c r="U196" s="7">
        <v>62.8</v>
      </c>
      <c r="V196" s="7">
        <v>-37.299999999999997</v>
      </c>
      <c r="W196" s="7">
        <v>-8.3000000000000007</v>
      </c>
      <c r="X196" s="7">
        <v>22</v>
      </c>
      <c r="Y196" s="7">
        <v>3.1</v>
      </c>
      <c r="Z196" s="7">
        <v>-0.6</v>
      </c>
      <c r="AA196" s="7">
        <v>11.8</v>
      </c>
      <c r="AB196" s="7">
        <v>10.1</v>
      </c>
      <c r="AC196" s="7">
        <v>6.2</v>
      </c>
      <c r="AD196" s="7">
        <v>15.2</v>
      </c>
      <c r="AE196" s="7">
        <v>100.78</v>
      </c>
      <c r="AF196" s="7">
        <v>7</v>
      </c>
      <c r="AG196" s="7">
        <v>10.4</v>
      </c>
      <c r="AH196" s="7">
        <v>3.2</v>
      </c>
      <c r="AI196" s="7">
        <v>15.8</v>
      </c>
      <c r="AJ196" s="7">
        <v>23.7</v>
      </c>
      <c r="AK196" s="7">
        <v>9.5</v>
      </c>
      <c r="AL196" s="7">
        <v>8.1</v>
      </c>
      <c r="AM196" s="9">
        <v>7.8666666666666663</v>
      </c>
      <c r="AN196" s="9">
        <v>7.283666666666667</v>
      </c>
      <c r="AO196" s="7">
        <v>22.37</v>
      </c>
      <c r="AP196" s="7">
        <v>-1</v>
      </c>
      <c r="AQ196" s="7">
        <v>-138.86000000000001</v>
      </c>
      <c r="AR196" s="7">
        <v>12.73</v>
      </c>
      <c r="AS196" s="7">
        <v>30051.24</v>
      </c>
      <c r="AT196" s="7">
        <v>3.3</v>
      </c>
      <c r="AU196" s="7">
        <v>21.4</v>
      </c>
      <c r="AV196" s="7">
        <v>10.4</v>
      </c>
      <c r="AW196" s="7">
        <v>13</v>
      </c>
      <c r="AX196" s="7">
        <v>61.02</v>
      </c>
      <c r="AY196" s="7">
        <v>0.8</v>
      </c>
      <c r="AZ196" s="7">
        <v>7.8</v>
      </c>
      <c r="BA196" s="7">
        <v>8.1666666666666607</v>
      </c>
      <c r="BB196" s="7">
        <v>3.1666666666666599</v>
      </c>
      <c r="BC196" s="7">
        <v>6.0666666666666602</v>
      </c>
      <c r="BD196" s="7">
        <v>5.5333333333333297</v>
      </c>
      <c r="BE196" s="7">
        <v>8.1333333333333293</v>
      </c>
      <c r="BF196" s="7">
        <v>9.5666666666666593</v>
      </c>
      <c r="BG196" s="7">
        <v>8.3000000000000007</v>
      </c>
      <c r="BH196" s="7">
        <v>4.2</v>
      </c>
      <c r="BI196" s="7">
        <v>8.7333333333333307</v>
      </c>
      <c r="BJ196" s="7">
        <v>7.6</v>
      </c>
      <c r="BK196" s="7">
        <v>5.6239333333333299</v>
      </c>
      <c r="BL196" s="7">
        <v>2.79256666666666</v>
      </c>
      <c r="BM196" s="7">
        <v>-23.157617333333398</v>
      </c>
      <c r="BN196" s="7">
        <v>6.1356333333333998E-2</v>
      </c>
      <c r="BO196" s="7">
        <v>31.620408666666599</v>
      </c>
      <c r="BP196" s="7">
        <v>68.379591333333295</v>
      </c>
      <c r="BQ196" s="7">
        <v>-0.625309</v>
      </c>
      <c r="BR196" s="7">
        <v>3.3833446666666598</v>
      </c>
      <c r="BS196" s="7">
        <v>-2.29856166666666</v>
      </c>
      <c r="BT196" s="7">
        <v>-0.44321933333333402</v>
      </c>
      <c r="BU196" s="7">
        <v>1.12640233333333</v>
      </c>
      <c r="BV196" s="7">
        <v>35.366666666666603</v>
      </c>
      <c r="BW196" s="7">
        <v>15.733333333333301</v>
      </c>
      <c r="BX196" s="7">
        <v>66.066666666666606</v>
      </c>
    </row>
    <row r="197" spans="1:76" x14ac:dyDescent="0.3">
      <c r="A197" s="6">
        <v>42825</v>
      </c>
      <c r="B197" s="7">
        <v>7.6</v>
      </c>
      <c r="C197" s="7">
        <v>7.7</v>
      </c>
      <c r="D197" s="7">
        <v>7.9</v>
      </c>
      <c r="E197" s="7">
        <v>7.1</v>
      </c>
      <c r="F197" s="7">
        <v>7.2</v>
      </c>
      <c r="G197" s="7">
        <v>19.600000000000001</v>
      </c>
      <c r="H197" s="7">
        <v>-1.4</v>
      </c>
      <c r="I197" s="7">
        <v>10.5</v>
      </c>
      <c r="J197" s="7">
        <v>8.1999999999999993</v>
      </c>
      <c r="K197" s="7">
        <v>-2.9</v>
      </c>
      <c r="L197" s="7">
        <v>-7.1</v>
      </c>
      <c r="M197" s="7">
        <v>-2</v>
      </c>
      <c r="N197" s="7">
        <v>-5.3</v>
      </c>
      <c r="O197" s="7">
        <v>24.5</v>
      </c>
      <c r="P197" s="7">
        <v>19.8</v>
      </c>
      <c r="Q197" s="7">
        <v>4.2</v>
      </c>
      <c r="R197" s="7">
        <v>12.2</v>
      </c>
      <c r="S197" s="7">
        <v>2.5</v>
      </c>
      <c r="T197" s="7">
        <v>37.4</v>
      </c>
      <c r="U197" s="7">
        <v>60.1</v>
      </c>
      <c r="V197" s="7">
        <v>-27.9</v>
      </c>
      <c r="W197" s="7">
        <v>-6.5</v>
      </c>
      <c r="X197" s="7">
        <v>21.7</v>
      </c>
      <c r="Y197" s="7">
        <v>1.6</v>
      </c>
      <c r="Z197" s="7">
        <v>-3.8</v>
      </c>
      <c r="AA197" s="7">
        <v>8.1999999999999993</v>
      </c>
      <c r="AB197" s="7">
        <v>6.3</v>
      </c>
      <c r="AC197" s="7">
        <v>5.7</v>
      </c>
      <c r="AD197" s="7">
        <v>16.600000000000001</v>
      </c>
      <c r="AE197" s="7">
        <v>101.12</v>
      </c>
      <c r="AF197" s="7">
        <v>11.5</v>
      </c>
      <c r="AG197" s="7">
        <v>11.6</v>
      </c>
      <c r="AH197" s="7">
        <v>3.1</v>
      </c>
      <c r="AI197" s="7">
        <v>15.1</v>
      </c>
      <c r="AJ197" s="7">
        <v>16.899999999999999</v>
      </c>
      <c r="AK197" s="7">
        <v>10.9</v>
      </c>
      <c r="AL197" s="7">
        <v>10.16</v>
      </c>
      <c r="AM197" s="7">
        <v>7.9</v>
      </c>
      <c r="AN197" s="7">
        <v>6.9855</v>
      </c>
      <c r="AO197" s="7">
        <v>3.98</v>
      </c>
      <c r="AP197" s="7">
        <v>8.6</v>
      </c>
      <c r="AQ197" s="7">
        <v>-8.85</v>
      </c>
      <c r="AR197" s="7">
        <v>14.54</v>
      </c>
      <c r="AS197" s="7">
        <v>30090.880000000001</v>
      </c>
      <c r="AT197" s="7">
        <v>6.1</v>
      </c>
      <c r="AU197" s="7">
        <v>18.8</v>
      </c>
      <c r="AV197" s="7">
        <v>10.1</v>
      </c>
      <c r="AW197" s="7">
        <v>12.4</v>
      </c>
      <c r="AX197" s="7">
        <v>-25.55</v>
      </c>
      <c r="AY197" s="7">
        <v>0.9</v>
      </c>
      <c r="AZ197" s="7">
        <v>7.6</v>
      </c>
      <c r="BA197" s="7">
        <v>7.9999999999999902</v>
      </c>
      <c r="BB197" s="7">
        <v>3.19999999999999</v>
      </c>
      <c r="BC197" s="7">
        <v>6.1999999999999904</v>
      </c>
      <c r="BD197" s="7">
        <v>4.8</v>
      </c>
      <c r="BE197" s="7">
        <v>8.1</v>
      </c>
      <c r="BF197" s="7">
        <v>9.2999999999999901</v>
      </c>
      <c r="BG197" s="7">
        <v>8.4</v>
      </c>
      <c r="BH197" s="7">
        <v>5</v>
      </c>
      <c r="BI197" s="7">
        <v>9.1999999999999993</v>
      </c>
      <c r="BJ197" s="7">
        <v>7.1</v>
      </c>
      <c r="BK197" s="7">
        <v>5.7797000000000001</v>
      </c>
      <c r="BL197" s="7">
        <v>2.7414999999999901</v>
      </c>
      <c r="BM197" s="7">
        <v>370.073118999999</v>
      </c>
      <c r="BN197" s="7">
        <v>1.4012169999999999</v>
      </c>
      <c r="BO197" s="7">
        <v>56.520898000000003</v>
      </c>
      <c r="BP197" s="7">
        <v>43.479101999999997</v>
      </c>
      <c r="BQ197" s="7">
        <v>0.609236</v>
      </c>
      <c r="BR197" s="7">
        <v>3.1133389999999901</v>
      </c>
      <c r="BS197" s="7">
        <v>-2.38984499999999</v>
      </c>
      <c r="BT197" s="7">
        <v>1.8510999999999E-2</v>
      </c>
      <c r="BU197" s="7">
        <v>0.90907200000000099</v>
      </c>
      <c r="BV197" s="7">
        <v>34.799999999999997</v>
      </c>
      <c r="BW197" s="7">
        <v>15.6</v>
      </c>
      <c r="BX197" s="7">
        <v>65.399999999999906</v>
      </c>
    </row>
    <row r="198" spans="1:76" x14ac:dyDescent="0.3">
      <c r="A198" s="6">
        <v>42855</v>
      </c>
      <c r="B198" s="7">
        <v>6.5</v>
      </c>
      <c r="C198" s="7">
        <v>5.6</v>
      </c>
      <c r="D198" s="7">
        <v>6.9</v>
      </c>
      <c r="E198" s="7">
        <v>5.5</v>
      </c>
      <c r="F198" s="7">
        <v>5.4</v>
      </c>
      <c r="G198" s="7">
        <v>15.6</v>
      </c>
      <c r="H198" s="7">
        <v>7.6</v>
      </c>
      <c r="I198" s="7">
        <v>10.7</v>
      </c>
      <c r="J198" s="7">
        <v>10.4</v>
      </c>
      <c r="K198" s="7">
        <v>-1.4</v>
      </c>
      <c r="L198" s="7">
        <v>-0.1</v>
      </c>
      <c r="M198" s="7">
        <v>0.9</v>
      </c>
      <c r="N198" s="7">
        <v>-13.6</v>
      </c>
      <c r="O198" s="7">
        <v>19.2</v>
      </c>
      <c r="P198" s="7">
        <v>19.100000000000001</v>
      </c>
      <c r="Q198" s="7">
        <v>3.5</v>
      </c>
      <c r="R198" s="7">
        <v>12.1</v>
      </c>
      <c r="S198" s="7">
        <v>2.7</v>
      </c>
      <c r="T198" s="7">
        <v>37.799999999999997</v>
      </c>
      <c r="U198" s="7">
        <v>59.4</v>
      </c>
      <c r="V198" s="7">
        <v>-14.7</v>
      </c>
      <c r="W198" s="7">
        <v>-5.9</v>
      </c>
      <c r="X198" s="7">
        <v>19</v>
      </c>
      <c r="Y198" s="7">
        <v>-9.8000000000000007</v>
      </c>
      <c r="Z198" s="7">
        <v>1.1000000000000001</v>
      </c>
      <c r="AA198" s="7">
        <v>7.8</v>
      </c>
      <c r="AB198" s="7">
        <v>8.6</v>
      </c>
      <c r="AC198" s="7">
        <v>8.1</v>
      </c>
      <c r="AD198" s="7">
        <v>21.1</v>
      </c>
      <c r="AE198" s="7">
        <v>101.21</v>
      </c>
      <c r="AF198" s="7">
        <v>11.4</v>
      </c>
      <c r="AG198" s="7">
        <v>11.1</v>
      </c>
      <c r="AH198" s="7">
        <v>3.1</v>
      </c>
      <c r="AI198" s="7">
        <v>10.6</v>
      </c>
      <c r="AJ198" s="7">
        <v>13</v>
      </c>
      <c r="AK198" s="7">
        <v>10.7</v>
      </c>
      <c r="AL198" s="7">
        <v>9.6999999999999993</v>
      </c>
      <c r="AM198" s="9">
        <v>7.9666666666666668</v>
      </c>
      <c r="AN198" s="9">
        <v>6.8903333333333334</v>
      </c>
      <c r="AO198" s="7">
        <v>-2.2400000000000002</v>
      </c>
      <c r="AP198" s="7">
        <v>6.8</v>
      </c>
      <c r="AQ198" s="7">
        <v>-8.4</v>
      </c>
      <c r="AR198" s="7">
        <v>12.95</v>
      </c>
      <c r="AS198" s="7">
        <v>30295.33</v>
      </c>
      <c r="AT198" s="7">
        <v>6.2</v>
      </c>
      <c r="AU198" s="7">
        <v>18.5</v>
      </c>
      <c r="AV198" s="7">
        <v>9.8000000000000007</v>
      </c>
      <c r="AW198" s="7">
        <v>12.9</v>
      </c>
      <c r="AX198" s="7">
        <v>97.98</v>
      </c>
      <c r="AY198" s="7">
        <v>1.2</v>
      </c>
      <c r="AZ198" s="7">
        <v>6.4</v>
      </c>
      <c r="BA198" s="7">
        <v>8.0333333333333297</v>
      </c>
      <c r="BB198" s="7">
        <v>3.43333333333333</v>
      </c>
      <c r="BC198" s="7">
        <v>6.2666666666666604</v>
      </c>
      <c r="BD198" s="7">
        <v>4.86666666666666</v>
      </c>
      <c r="BE198" s="7">
        <v>8</v>
      </c>
      <c r="BF198" s="7">
        <v>9.5666666666666593</v>
      </c>
      <c r="BG198" s="7">
        <v>8.3000000000000007</v>
      </c>
      <c r="BH198" s="7">
        <v>4.5666666666666602</v>
      </c>
      <c r="BI198" s="7">
        <v>8.6999999999999993</v>
      </c>
      <c r="BJ198" s="7">
        <v>7.4</v>
      </c>
      <c r="BK198" s="7">
        <v>5.9257999999999997</v>
      </c>
      <c r="BL198" s="7">
        <v>2.7787999999999999</v>
      </c>
      <c r="BM198" s="7">
        <v>505.09204633333297</v>
      </c>
      <c r="BN198" s="7">
        <v>1.81099866666666</v>
      </c>
      <c r="BO198" s="7">
        <v>60.817184666666599</v>
      </c>
      <c r="BP198" s="7">
        <v>39.182815333333302</v>
      </c>
      <c r="BQ198" s="7">
        <v>0.67438900000000002</v>
      </c>
      <c r="BR198" s="7">
        <v>3.5685920000000002</v>
      </c>
      <c r="BS198" s="7">
        <v>-2.3864633333333298</v>
      </c>
      <c r="BT198" s="7">
        <v>-8.1841999999999998E-2</v>
      </c>
      <c r="BU198" s="7">
        <v>1.120752</v>
      </c>
      <c r="BV198" s="7">
        <v>34.966666666666598</v>
      </c>
      <c r="BW198" s="7">
        <v>15.6666666666666</v>
      </c>
      <c r="BX198" s="7">
        <v>64.933333333333294</v>
      </c>
    </row>
    <row r="199" spans="1:76" x14ac:dyDescent="0.3">
      <c r="A199" s="6">
        <v>42886</v>
      </c>
      <c r="B199" s="7">
        <v>6.5</v>
      </c>
      <c r="C199" s="7">
        <v>6.2</v>
      </c>
      <c r="D199" s="7">
        <v>6.8</v>
      </c>
      <c r="E199" s="7">
        <v>5.9</v>
      </c>
      <c r="F199" s="7">
        <v>5</v>
      </c>
      <c r="G199" s="7">
        <v>16.2</v>
      </c>
      <c r="H199" s="7">
        <v>11.6</v>
      </c>
      <c r="I199" s="7">
        <v>10</v>
      </c>
      <c r="J199" s="7">
        <v>9.3000000000000007</v>
      </c>
      <c r="K199" s="7">
        <v>-0.1</v>
      </c>
      <c r="L199" s="7">
        <v>1.5</v>
      </c>
      <c r="M199" s="7">
        <v>2.8</v>
      </c>
      <c r="N199" s="7">
        <v>-12.9</v>
      </c>
      <c r="O199" s="7">
        <v>16</v>
      </c>
      <c r="P199" s="7">
        <v>16.899999999999999</v>
      </c>
      <c r="Q199" s="7">
        <v>3.6</v>
      </c>
      <c r="R199" s="7">
        <v>11.6</v>
      </c>
      <c r="S199" s="7">
        <v>2.9</v>
      </c>
      <c r="T199" s="7">
        <v>38.1</v>
      </c>
      <c r="U199" s="7">
        <v>59</v>
      </c>
      <c r="V199" s="7">
        <v>-20.3</v>
      </c>
      <c r="W199" s="7">
        <v>-5.6</v>
      </c>
      <c r="X199" s="7">
        <v>19.399999999999999</v>
      </c>
      <c r="Y199" s="7">
        <v>-8.6999999999999993</v>
      </c>
      <c r="Z199" s="7">
        <v>5.0999999999999996</v>
      </c>
      <c r="AA199" s="7">
        <v>5.9</v>
      </c>
      <c r="AB199" s="7">
        <v>7.7</v>
      </c>
      <c r="AC199" s="7">
        <v>5.3</v>
      </c>
      <c r="AD199" s="7">
        <v>18.899999999999999</v>
      </c>
      <c r="AE199" s="7">
        <v>101.18</v>
      </c>
      <c r="AF199" s="7">
        <v>9.9</v>
      </c>
      <c r="AG199" s="7">
        <v>9.5</v>
      </c>
      <c r="AH199" s="7">
        <v>3.1</v>
      </c>
      <c r="AI199" s="7">
        <v>5.9</v>
      </c>
      <c r="AJ199" s="7">
        <v>11.9</v>
      </c>
      <c r="AK199" s="7">
        <v>10.7</v>
      </c>
      <c r="AL199" s="7">
        <v>9.5</v>
      </c>
      <c r="AM199" s="9">
        <v>8.0333333333333332</v>
      </c>
      <c r="AN199" s="9">
        <v>6.7951666666666668</v>
      </c>
      <c r="AO199" s="7">
        <v>-0.09</v>
      </c>
      <c r="AP199" s="7">
        <v>7</v>
      </c>
      <c r="AQ199" s="7">
        <v>-10.97</v>
      </c>
      <c r="AR199" s="7">
        <v>12.37</v>
      </c>
      <c r="AS199" s="7">
        <v>30535.67</v>
      </c>
      <c r="AT199" s="7">
        <v>7.3</v>
      </c>
      <c r="AU199" s="7">
        <v>17</v>
      </c>
      <c r="AV199" s="7">
        <v>9.1</v>
      </c>
      <c r="AW199" s="7">
        <v>12.9</v>
      </c>
      <c r="AX199" s="7">
        <v>12.63</v>
      </c>
      <c r="AY199" s="7">
        <v>1.5</v>
      </c>
      <c r="AZ199" s="7">
        <v>5.5</v>
      </c>
      <c r="BA199" s="7">
        <v>8.0666666666666593</v>
      </c>
      <c r="BB199" s="7">
        <v>3.6666666666666599</v>
      </c>
      <c r="BC199" s="7">
        <v>6.3333333333333304</v>
      </c>
      <c r="BD199" s="7">
        <v>4.93333333333333</v>
      </c>
      <c r="BE199" s="7">
        <v>7.9</v>
      </c>
      <c r="BF199" s="7">
        <v>9.8333333333333304</v>
      </c>
      <c r="BG199" s="7">
        <v>8.1999999999999993</v>
      </c>
      <c r="BH199" s="7">
        <v>4.1333333333333302</v>
      </c>
      <c r="BI199" s="7">
        <v>8.1999999999999993</v>
      </c>
      <c r="BJ199" s="7">
        <v>7.7</v>
      </c>
      <c r="BK199" s="7">
        <v>6.0719000000000003</v>
      </c>
      <c r="BL199" s="7">
        <v>2.8161</v>
      </c>
      <c r="BM199" s="7">
        <v>640.11097366666604</v>
      </c>
      <c r="BN199" s="7">
        <v>2.2207803333333298</v>
      </c>
      <c r="BO199" s="7">
        <v>65.113471333333294</v>
      </c>
      <c r="BP199" s="7">
        <v>34.886528666666599</v>
      </c>
      <c r="BQ199" s="7">
        <v>0.73954200000000003</v>
      </c>
      <c r="BR199" s="7">
        <v>4.0238449999999997</v>
      </c>
      <c r="BS199" s="7">
        <v>-2.3830816666666599</v>
      </c>
      <c r="BT199" s="7">
        <v>-0.182195</v>
      </c>
      <c r="BU199" s="7">
        <v>1.3324320000000001</v>
      </c>
      <c r="BV199" s="7">
        <v>35.133333333333297</v>
      </c>
      <c r="BW199" s="7">
        <v>15.733333333333301</v>
      </c>
      <c r="BX199" s="7">
        <v>64.466666666666598</v>
      </c>
    </row>
    <row r="200" spans="1:76" x14ac:dyDescent="0.3">
      <c r="A200" s="6">
        <v>42916</v>
      </c>
      <c r="B200" s="7">
        <v>7.6</v>
      </c>
      <c r="C200" s="7">
        <v>6.8</v>
      </c>
      <c r="D200" s="7">
        <v>7.7</v>
      </c>
      <c r="E200" s="7">
        <v>8</v>
      </c>
      <c r="F200" s="7">
        <v>5.2</v>
      </c>
      <c r="G200" s="7">
        <v>19.600000000000001</v>
      </c>
      <c r="H200" s="7">
        <v>3.9</v>
      </c>
      <c r="I200" s="7">
        <v>9.4</v>
      </c>
      <c r="J200" s="7">
        <v>8.6</v>
      </c>
      <c r="K200" s="7">
        <v>1.4</v>
      </c>
      <c r="L200" s="7">
        <v>3.8</v>
      </c>
      <c r="M200" s="7">
        <v>6.3</v>
      </c>
      <c r="N200" s="7">
        <v>-13.7</v>
      </c>
      <c r="O200" s="7">
        <v>16</v>
      </c>
      <c r="P200" s="7">
        <v>16.5</v>
      </c>
      <c r="Q200" s="7">
        <v>4</v>
      </c>
      <c r="R200" s="7">
        <v>11.3</v>
      </c>
      <c r="S200" s="7">
        <v>3.1</v>
      </c>
      <c r="T200" s="7">
        <v>37.700000000000003</v>
      </c>
      <c r="U200" s="7">
        <v>59.2</v>
      </c>
      <c r="V200" s="7">
        <v>-22.2</v>
      </c>
      <c r="W200" s="7">
        <v>-1.2</v>
      </c>
      <c r="X200" s="7">
        <v>19.7</v>
      </c>
      <c r="Y200" s="7">
        <v>-2.8</v>
      </c>
      <c r="Z200" s="7">
        <v>4.8</v>
      </c>
      <c r="AA200" s="7">
        <v>5</v>
      </c>
      <c r="AB200" s="7">
        <v>5.9</v>
      </c>
      <c r="AC200" s="7">
        <v>8.8000000000000007</v>
      </c>
      <c r="AD200" s="7">
        <v>17.5</v>
      </c>
      <c r="AE200" s="7">
        <v>101.38</v>
      </c>
      <c r="AF200" s="7">
        <v>11.2</v>
      </c>
      <c r="AG200" s="7">
        <v>10.6</v>
      </c>
      <c r="AH200" s="7">
        <v>3.4</v>
      </c>
      <c r="AI200" s="7">
        <v>5</v>
      </c>
      <c r="AJ200" s="7">
        <v>13.5</v>
      </c>
      <c r="AK200" s="7">
        <v>11</v>
      </c>
      <c r="AL200" s="7">
        <v>10</v>
      </c>
      <c r="AM200" s="7">
        <v>8.1</v>
      </c>
      <c r="AN200" s="7">
        <v>6.7</v>
      </c>
      <c r="AO200" s="7">
        <v>4.54</v>
      </c>
      <c r="AP200" s="7">
        <v>9.8000000000000007</v>
      </c>
      <c r="AQ200" s="7">
        <v>-9.1</v>
      </c>
      <c r="AR200" s="7">
        <v>12.51</v>
      </c>
      <c r="AS200" s="7">
        <v>30567.89</v>
      </c>
      <c r="AT200" s="7">
        <v>6.6</v>
      </c>
      <c r="AU200" s="7">
        <v>15</v>
      </c>
      <c r="AV200" s="7">
        <v>9.1</v>
      </c>
      <c r="AW200" s="7">
        <v>12.9</v>
      </c>
      <c r="AX200" s="7">
        <v>11.59</v>
      </c>
      <c r="AY200" s="7">
        <v>1.5</v>
      </c>
      <c r="AZ200" s="7">
        <v>5.5</v>
      </c>
      <c r="BA200" s="7">
        <v>8.1</v>
      </c>
      <c r="BB200" s="7">
        <v>3.8999999999999901</v>
      </c>
      <c r="BC200" s="7">
        <v>6.4</v>
      </c>
      <c r="BD200" s="7">
        <v>5</v>
      </c>
      <c r="BE200" s="7">
        <v>7.8</v>
      </c>
      <c r="BF200" s="7">
        <v>10.1</v>
      </c>
      <c r="BG200" s="7">
        <v>8.1</v>
      </c>
      <c r="BH200" s="7">
        <v>3.7</v>
      </c>
      <c r="BI200" s="7">
        <v>7.7</v>
      </c>
      <c r="BJ200" s="7">
        <v>8</v>
      </c>
      <c r="BK200" s="7">
        <v>6.218</v>
      </c>
      <c r="BL200" s="7">
        <v>2.8534000000000002</v>
      </c>
      <c r="BM200" s="7">
        <v>775.12990099999899</v>
      </c>
      <c r="BN200" s="7">
        <v>2.6305619999999998</v>
      </c>
      <c r="BO200" s="7">
        <v>69.409757999999997</v>
      </c>
      <c r="BP200" s="7">
        <v>30.5902419999999</v>
      </c>
      <c r="BQ200" s="7">
        <v>0.80469500000000005</v>
      </c>
      <c r="BR200" s="7">
        <v>4.4790979999999996</v>
      </c>
      <c r="BS200" s="7">
        <v>-2.3796999999999899</v>
      </c>
      <c r="BT200" s="7">
        <v>-0.28254800000000002</v>
      </c>
      <c r="BU200" s="7">
        <v>1.5441119999999999</v>
      </c>
      <c r="BV200" s="7">
        <v>35.299999999999997</v>
      </c>
      <c r="BW200" s="7">
        <v>15.8</v>
      </c>
      <c r="BX200" s="7">
        <v>64</v>
      </c>
    </row>
    <row r="201" spans="1:76" x14ac:dyDescent="0.3">
      <c r="A201" s="6">
        <v>42947</v>
      </c>
      <c r="B201" s="7">
        <v>6.4</v>
      </c>
      <c r="C201" s="7">
        <v>6.7</v>
      </c>
      <c r="D201" s="7">
        <v>6.7</v>
      </c>
      <c r="E201" s="7">
        <v>6.7</v>
      </c>
      <c r="F201" s="7">
        <v>8.6</v>
      </c>
      <c r="G201" s="7">
        <v>19.5</v>
      </c>
      <c r="H201" s="7">
        <v>8.4</v>
      </c>
      <c r="I201" s="7">
        <v>9.4</v>
      </c>
      <c r="J201" s="7">
        <v>8</v>
      </c>
      <c r="K201" s="7">
        <v>1.5</v>
      </c>
      <c r="L201" s="7">
        <v>5.4</v>
      </c>
      <c r="M201" s="7">
        <v>5.6</v>
      </c>
      <c r="N201" s="7">
        <v>-10.7</v>
      </c>
      <c r="O201" s="7">
        <v>14.5</v>
      </c>
      <c r="P201" s="7">
        <v>14.4</v>
      </c>
      <c r="Q201" s="7">
        <v>3.4</v>
      </c>
      <c r="R201" s="7">
        <v>11.3</v>
      </c>
      <c r="S201" s="7">
        <v>3.2</v>
      </c>
      <c r="T201" s="7">
        <v>37.700000000000003</v>
      </c>
      <c r="U201" s="7">
        <v>59.2</v>
      </c>
      <c r="V201" s="7">
        <v>-21.9</v>
      </c>
      <c r="W201" s="7">
        <v>1.9</v>
      </c>
      <c r="X201" s="7">
        <v>19.399999999999999</v>
      </c>
      <c r="Y201" s="7">
        <v>-15.8</v>
      </c>
      <c r="Z201" s="7">
        <v>4.7</v>
      </c>
      <c r="AA201" s="7">
        <v>3</v>
      </c>
      <c r="AB201" s="7">
        <v>4.3</v>
      </c>
      <c r="AC201" s="7">
        <v>11.1</v>
      </c>
      <c r="AD201" s="7">
        <v>16.100000000000001</v>
      </c>
      <c r="AE201" s="7">
        <v>101.45</v>
      </c>
      <c r="AF201" s="7">
        <v>9.6999999999999993</v>
      </c>
      <c r="AG201" s="7">
        <v>8</v>
      </c>
      <c r="AH201" s="7">
        <v>3.2</v>
      </c>
      <c r="AI201" s="7">
        <v>2.4</v>
      </c>
      <c r="AJ201" s="7">
        <v>11.5</v>
      </c>
      <c r="AK201" s="7">
        <v>10.4</v>
      </c>
      <c r="AL201" s="7">
        <v>9.6</v>
      </c>
      <c r="AM201" s="9">
        <v>8.1666666666666661</v>
      </c>
      <c r="AN201" s="9">
        <v>6.5333333333333332</v>
      </c>
      <c r="AO201" s="7">
        <v>6.15</v>
      </c>
      <c r="AP201" s="7">
        <v>8.1</v>
      </c>
      <c r="AQ201" s="7">
        <v>-7.23</v>
      </c>
      <c r="AR201" s="7">
        <v>11.87</v>
      </c>
      <c r="AS201" s="7">
        <v>30807.200000000001</v>
      </c>
      <c r="AT201" s="7">
        <v>6.1</v>
      </c>
      <c r="AU201" s="7">
        <v>15.3</v>
      </c>
      <c r="AV201" s="7">
        <v>8.9</v>
      </c>
      <c r="AW201" s="7">
        <v>13.2</v>
      </c>
      <c r="AX201" s="7">
        <v>78.06</v>
      </c>
      <c r="AY201" s="7">
        <v>1.4</v>
      </c>
      <c r="AZ201" s="7">
        <v>5.5</v>
      </c>
      <c r="BA201" s="7">
        <v>8.1999999999999993</v>
      </c>
      <c r="BB201" s="7">
        <v>3.93333333333333</v>
      </c>
      <c r="BC201" s="7">
        <v>6.3333333333333304</v>
      </c>
      <c r="BD201" s="7">
        <v>4.5666666666666602</v>
      </c>
      <c r="BE201" s="7">
        <v>7.8</v>
      </c>
      <c r="BF201" s="7">
        <v>9.9666666666666597</v>
      </c>
      <c r="BG201" s="7">
        <v>8.1333333333333293</v>
      </c>
      <c r="BH201" s="7">
        <v>4.43333333333333</v>
      </c>
      <c r="BI201" s="7">
        <v>6.8333333333333304</v>
      </c>
      <c r="BJ201" s="7">
        <v>8.0666666666666593</v>
      </c>
      <c r="BK201" s="7">
        <v>6.3132666666666601</v>
      </c>
      <c r="BL201" s="7">
        <v>2.8902333333333301</v>
      </c>
      <c r="BM201" s="7">
        <v>727.824792</v>
      </c>
      <c r="BN201" s="7">
        <v>2.4150853333333302</v>
      </c>
      <c r="BO201" s="7">
        <v>68.988046333333301</v>
      </c>
      <c r="BP201" s="7">
        <v>31.011953666666599</v>
      </c>
      <c r="BQ201" s="7">
        <v>0.74714766666666699</v>
      </c>
      <c r="BR201" s="7">
        <v>4.2427616666666603</v>
      </c>
      <c r="BS201" s="7">
        <v>-2.2757716666666599</v>
      </c>
      <c r="BT201" s="7">
        <v>-0.31309233333333297</v>
      </c>
      <c r="BU201" s="7">
        <v>1.4806106666666601</v>
      </c>
      <c r="BV201" s="7">
        <v>35.533333333333303</v>
      </c>
      <c r="BW201" s="7">
        <v>15.8333333333333</v>
      </c>
      <c r="BX201" s="7">
        <v>63.6666666666666</v>
      </c>
    </row>
    <row r="202" spans="1:76" x14ac:dyDescent="0.3">
      <c r="A202" s="6">
        <v>42978</v>
      </c>
      <c r="B202" s="7">
        <v>6</v>
      </c>
      <c r="C202" s="7">
        <v>7.8</v>
      </c>
      <c r="D202" s="7">
        <v>5.8</v>
      </c>
      <c r="E202" s="7">
        <v>7.9</v>
      </c>
      <c r="F202" s="7">
        <v>4.8</v>
      </c>
      <c r="G202" s="7">
        <v>13.2</v>
      </c>
      <c r="H202" s="7">
        <v>7.6</v>
      </c>
      <c r="I202" s="7">
        <v>9</v>
      </c>
      <c r="J202" s="7">
        <v>7.9</v>
      </c>
      <c r="K202" s="7">
        <v>2.8</v>
      </c>
      <c r="L202" s="7">
        <v>6.9</v>
      </c>
      <c r="M202" s="7">
        <v>7.7</v>
      </c>
      <c r="N202" s="7">
        <v>-10</v>
      </c>
      <c r="O202" s="7">
        <v>14</v>
      </c>
      <c r="P202" s="7">
        <v>12.2</v>
      </c>
      <c r="Q202" s="7">
        <v>3.2</v>
      </c>
      <c r="R202" s="7">
        <v>10.6</v>
      </c>
      <c r="S202" s="7">
        <v>3.2</v>
      </c>
      <c r="T202" s="7">
        <v>37.6</v>
      </c>
      <c r="U202" s="7">
        <v>59.2</v>
      </c>
      <c r="V202" s="7">
        <v>-25.1</v>
      </c>
      <c r="W202" s="7">
        <v>2.2000000000000002</v>
      </c>
      <c r="X202" s="7">
        <v>18.600000000000001</v>
      </c>
      <c r="Y202" s="7">
        <v>7</v>
      </c>
      <c r="Z202" s="7">
        <v>4.8</v>
      </c>
      <c r="AA202" s="7">
        <v>2.4</v>
      </c>
      <c r="AB202" s="7">
        <v>4.2</v>
      </c>
      <c r="AC202" s="7">
        <v>10.1</v>
      </c>
      <c r="AD202" s="7">
        <v>18</v>
      </c>
      <c r="AE202" s="7">
        <v>101.47</v>
      </c>
      <c r="AF202" s="7">
        <v>9</v>
      </c>
      <c r="AG202" s="7">
        <v>7.6</v>
      </c>
      <c r="AH202" s="7">
        <v>3.1</v>
      </c>
      <c r="AI202" s="7">
        <v>3.4</v>
      </c>
      <c r="AJ202" s="7">
        <v>10.3</v>
      </c>
      <c r="AK202" s="7">
        <v>10.1</v>
      </c>
      <c r="AL202" s="7">
        <v>8.9</v>
      </c>
      <c r="AM202" s="9">
        <v>8.2333333333333325</v>
      </c>
      <c r="AN202" s="9">
        <v>6.3666666666666663</v>
      </c>
      <c r="AO202" s="7">
        <v>5.27</v>
      </c>
      <c r="AP202" s="7">
        <v>7.9</v>
      </c>
      <c r="AQ202" s="7">
        <v>-20.059999999999999</v>
      </c>
      <c r="AR202" s="7">
        <v>11.42</v>
      </c>
      <c r="AS202" s="7">
        <v>30915.27</v>
      </c>
      <c r="AT202" s="7">
        <v>6.5</v>
      </c>
      <c r="AU202" s="7">
        <v>14</v>
      </c>
      <c r="AV202" s="7">
        <v>8.6</v>
      </c>
      <c r="AW202" s="7">
        <v>13.2</v>
      </c>
      <c r="AX202" s="7">
        <v>14.89</v>
      </c>
      <c r="AY202" s="7">
        <v>1.8</v>
      </c>
      <c r="AZ202" s="7">
        <v>6.3</v>
      </c>
      <c r="BA202" s="7">
        <v>8.3000000000000007</v>
      </c>
      <c r="BB202" s="7">
        <v>3.9666666666666601</v>
      </c>
      <c r="BC202" s="7">
        <v>6.2666666666666604</v>
      </c>
      <c r="BD202" s="7">
        <v>4.1333333333333302</v>
      </c>
      <c r="BE202" s="7">
        <v>7.8</v>
      </c>
      <c r="BF202" s="7">
        <v>9.8333333333333304</v>
      </c>
      <c r="BG202" s="7">
        <v>8.1666666666666607</v>
      </c>
      <c r="BH202" s="7">
        <v>5.1666666666666599</v>
      </c>
      <c r="BI202" s="7">
        <v>5.9666666666666597</v>
      </c>
      <c r="BJ202" s="7">
        <v>8.1333333333333293</v>
      </c>
      <c r="BK202" s="7">
        <v>6.4085333333333301</v>
      </c>
      <c r="BL202" s="7">
        <v>2.92706666666666</v>
      </c>
      <c r="BM202" s="7">
        <v>680.51968299999999</v>
      </c>
      <c r="BN202" s="7">
        <v>2.1996086666666601</v>
      </c>
      <c r="BO202" s="7">
        <v>68.566334666666606</v>
      </c>
      <c r="BP202" s="7">
        <v>31.433665333333298</v>
      </c>
      <c r="BQ202" s="7">
        <v>0.68960033333333404</v>
      </c>
      <c r="BR202" s="7">
        <v>4.00642533333333</v>
      </c>
      <c r="BS202" s="7">
        <v>-2.1718433333333298</v>
      </c>
      <c r="BT202" s="7">
        <v>-0.34363666666666598</v>
      </c>
      <c r="BU202" s="7">
        <v>1.41710933333333</v>
      </c>
      <c r="BV202" s="7">
        <v>35.766666666666602</v>
      </c>
      <c r="BW202" s="7">
        <v>15.8666666666666</v>
      </c>
      <c r="BX202" s="7">
        <v>63.3333333333333</v>
      </c>
    </row>
    <row r="203" spans="1:76" x14ac:dyDescent="0.3">
      <c r="A203" s="6">
        <v>43008</v>
      </c>
      <c r="B203" s="7">
        <v>6.6</v>
      </c>
      <c r="C203" s="7">
        <v>9</v>
      </c>
      <c r="D203" s="7">
        <v>7.1</v>
      </c>
      <c r="E203" s="7">
        <v>8.9</v>
      </c>
      <c r="F203" s="7">
        <v>5.3</v>
      </c>
      <c r="G203" s="7">
        <v>11.1</v>
      </c>
      <c r="H203" s="7">
        <v>3.5</v>
      </c>
      <c r="I203" s="7">
        <v>8.8000000000000007</v>
      </c>
      <c r="J203" s="7">
        <v>7.8</v>
      </c>
      <c r="K203" s="7">
        <v>3.3</v>
      </c>
      <c r="L203" s="7">
        <v>9</v>
      </c>
      <c r="M203" s="7">
        <v>8.6</v>
      </c>
      <c r="N203" s="7">
        <v>-7.1</v>
      </c>
      <c r="O203" s="7">
        <v>11.7</v>
      </c>
      <c r="P203" s="7">
        <v>11.8</v>
      </c>
      <c r="Q203" s="7">
        <v>2.6</v>
      </c>
      <c r="R203" s="7">
        <v>10.5</v>
      </c>
      <c r="S203" s="7">
        <v>3.3</v>
      </c>
      <c r="T203" s="7">
        <v>37.5</v>
      </c>
      <c r="U203" s="7">
        <v>59.3</v>
      </c>
      <c r="V203" s="7">
        <v>-28</v>
      </c>
      <c r="W203" s="7">
        <v>2.4</v>
      </c>
      <c r="X203" s="7">
        <v>18.100000000000001</v>
      </c>
      <c r="Y203" s="7">
        <v>14.9</v>
      </c>
      <c r="Z203" s="7">
        <v>5.4</v>
      </c>
      <c r="AA203" s="7">
        <v>1.4</v>
      </c>
      <c r="AB203" s="7">
        <v>5.3</v>
      </c>
      <c r="AC203" s="7">
        <v>12.2</v>
      </c>
      <c r="AD203" s="7">
        <v>20.100000000000001</v>
      </c>
      <c r="AE203" s="7">
        <v>101.5</v>
      </c>
      <c r="AF203" s="7">
        <v>8</v>
      </c>
      <c r="AG203" s="7">
        <v>6.8</v>
      </c>
      <c r="AH203" s="7">
        <v>3.1</v>
      </c>
      <c r="AI203" s="7">
        <v>1</v>
      </c>
      <c r="AJ203" s="7">
        <v>7.6</v>
      </c>
      <c r="AK203" s="7">
        <v>10.3</v>
      </c>
      <c r="AL203" s="7">
        <v>9.3000000000000007</v>
      </c>
      <c r="AM203" s="7">
        <v>8.3000000000000007</v>
      </c>
      <c r="AN203" s="7">
        <v>6.2</v>
      </c>
      <c r="AO203" s="7">
        <v>5.66</v>
      </c>
      <c r="AP203" s="7">
        <v>7.9</v>
      </c>
      <c r="AQ203" s="7">
        <v>-32.29</v>
      </c>
      <c r="AR203" s="7">
        <v>11.6</v>
      </c>
      <c r="AS203" s="7">
        <v>31085.1</v>
      </c>
      <c r="AT203" s="7">
        <v>7.2</v>
      </c>
      <c r="AU203" s="7">
        <v>14</v>
      </c>
      <c r="AV203" s="7">
        <v>9</v>
      </c>
      <c r="AW203" s="7">
        <v>13.1</v>
      </c>
      <c r="AX203" s="7">
        <v>4.0999999999999996</v>
      </c>
      <c r="AY203" s="7">
        <v>1.6</v>
      </c>
      <c r="AZ203" s="7">
        <v>6.9</v>
      </c>
      <c r="BA203" s="7">
        <v>8.4</v>
      </c>
      <c r="BB203" s="7">
        <v>3.9999999999999898</v>
      </c>
      <c r="BC203" s="7">
        <v>6.1999999999999904</v>
      </c>
      <c r="BD203" s="7">
        <v>3.7</v>
      </c>
      <c r="BE203" s="7">
        <v>7.8</v>
      </c>
      <c r="BF203" s="7">
        <v>9.6999999999999993</v>
      </c>
      <c r="BG203" s="7">
        <v>8.1999999999999993</v>
      </c>
      <c r="BH203" s="7">
        <v>5.8999999999999897</v>
      </c>
      <c r="BI203" s="7">
        <v>5.0999999999999899</v>
      </c>
      <c r="BJ203" s="7">
        <v>8.1999999999999993</v>
      </c>
      <c r="BK203" s="7">
        <v>6.5038</v>
      </c>
      <c r="BL203" s="7">
        <v>2.96389999999999</v>
      </c>
      <c r="BM203" s="7">
        <v>633.21457399999997</v>
      </c>
      <c r="BN203" s="7">
        <v>1.98413199999999</v>
      </c>
      <c r="BO203" s="7">
        <v>68.144622999999996</v>
      </c>
      <c r="BP203" s="7">
        <v>31.855377000000001</v>
      </c>
      <c r="BQ203" s="7">
        <v>0.63205300000000098</v>
      </c>
      <c r="BR203" s="7">
        <v>3.770089</v>
      </c>
      <c r="BS203" s="7">
        <v>-2.0679150000000002</v>
      </c>
      <c r="BT203" s="7">
        <v>-0.37418099999999899</v>
      </c>
      <c r="BU203" s="7">
        <v>1.3536079999999999</v>
      </c>
      <c r="BV203" s="7">
        <v>35.999999999999901</v>
      </c>
      <c r="BW203" s="7">
        <v>15.899999999999901</v>
      </c>
      <c r="BX203" s="7">
        <v>63</v>
      </c>
    </row>
    <row r="204" spans="1:76" x14ac:dyDescent="0.3">
      <c r="A204" s="6">
        <v>43039</v>
      </c>
      <c r="B204" s="7">
        <v>6.2</v>
      </c>
      <c r="C204" s="7">
        <v>6.6</v>
      </c>
      <c r="D204" s="7">
        <v>6.1</v>
      </c>
      <c r="E204" s="7">
        <v>6.5</v>
      </c>
      <c r="F204" s="7">
        <v>2.5</v>
      </c>
      <c r="G204" s="7">
        <v>8.9</v>
      </c>
      <c r="H204" s="7">
        <v>6.5</v>
      </c>
      <c r="I204" s="7">
        <v>8.4</v>
      </c>
      <c r="J204" s="7">
        <v>9</v>
      </c>
      <c r="K204" s="7">
        <v>3.6</v>
      </c>
      <c r="L204" s="7">
        <v>9.8000000000000007</v>
      </c>
      <c r="M204" s="7">
        <v>9.6</v>
      </c>
      <c r="N204" s="7">
        <v>-5.5</v>
      </c>
      <c r="O204" s="7">
        <v>10.6</v>
      </c>
      <c r="P204" s="7">
        <v>13.1</v>
      </c>
      <c r="Q204" s="7">
        <v>2.7</v>
      </c>
      <c r="R204" s="7">
        <v>10</v>
      </c>
      <c r="S204" s="7">
        <v>3.3</v>
      </c>
      <c r="T204" s="7">
        <v>37.4</v>
      </c>
      <c r="U204" s="7">
        <v>59.3</v>
      </c>
      <c r="V204" s="7">
        <v>-25</v>
      </c>
      <c r="W204" s="7">
        <v>3.8</v>
      </c>
      <c r="X204" s="7">
        <v>18.100000000000001</v>
      </c>
      <c r="Y204" s="7">
        <v>2.5</v>
      </c>
      <c r="Z204" s="7">
        <v>5.2</v>
      </c>
      <c r="AA204" s="7">
        <v>1.1000000000000001</v>
      </c>
      <c r="AB204" s="7">
        <v>6.1</v>
      </c>
      <c r="AC204" s="7">
        <v>12.9</v>
      </c>
      <c r="AD204" s="7">
        <v>20.100000000000001</v>
      </c>
      <c r="AE204" s="7">
        <v>101.54</v>
      </c>
      <c r="AF204" s="7">
        <v>7.4</v>
      </c>
      <c r="AG204" s="7">
        <v>5.6</v>
      </c>
      <c r="AH204" s="7">
        <v>2.9</v>
      </c>
      <c r="AI204" s="7">
        <v>0.6</v>
      </c>
      <c r="AJ204" s="7">
        <v>5.6</v>
      </c>
      <c r="AK204" s="7">
        <v>10</v>
      </c>
      <c r="AL204" s="7">
        <v>8.6</v>
      </c>
      <c r="AM204" s="9">
        <v>8.3000000000000007</v>
      </c>
      <c r="AN204" s="9">
        <v>6.1</v>
      </c>
      <c r="AO204" s="7">
        <v>2.02</v>
      </c>
      <c r="AP204" s="7">
        <v>6.9</v>
      </c>
      <c r="AQ204" s="7">
        <v>-23.39</v>
      </c>
      <c r="AR204" s="7">
        <v>11.53</v>
      </c>
      <c r="AS204" s="7">
        <v>31092.13</v>
      </c>
      <c r="AT204" s="7">
        <v>6.3</v>
      </c>
      <c r="AU204" s="7">
        <v>13</v>
      </c>
      <c r="AV204" s="7">
        <v>8.9</v>
      </c>
      <c r="AW204" s="7">
        <v>13</v>
      </c>
      <c r="AX204" s="7">
        <v>1.83</v>
      </c>
      <c r="AY204" s="7">
        <v>1.9</v>
      </c>
      <c r="AZ204" s="7">
        <v>6.9</v>
      </c>
      <c r="BA204" s="7">
        <v>8.4666666666666597</v>
      </c>
      <c r="BB204" s="7">
        <v>4.1666666666666599</v>
      </c>
      <c r="BC204" s="7">
        <v>6.1666666666666599</v>
      </c>
      <c r="BD204" s="7">
        <v>3.43333333333333</v>
      </c>
      <c r="BE204" s="7">
        <v>7.7333333333333298</v>
      </c>
      <c r="BF204" s="7">
        <v>9.5</v>
      </c>
      <c r="BG204" s="7">
        <v>8.1666666666666607</v>
      </c>
      <c r="BH204" s="7">
        <v>5.4</v>
      </c>
      <c r="BI204" s="7">
        <v>5.43333333333333</v>
      </c>
      <c r="BJ204" s="7">
        <v>8.1666666666666607</v>
      </c>
      <c r="BK204" s="7">
        <v>6.5749333333333304</v>
      </c>
      <c r="BL204" s="7">
        <v>2.9989666666666599</v>
      </c>
      <c r="BM204" s="7">
        <v>823.07544666666604</v>
      </c>
      <c r="BN204" s="7">
        <v>2.4482940000000002</v>
      </c>
      <c r="BO204" s="7">
        <v>65.052761666666598</v>
      </c>
      <c r="BP204" s="7">
        <v>34.947238333333303</v>
      </c>
      <c r="BQ204" s="7">
        <v>0.884313666666667</v>
      </c>
      <c r="BR204" s="7">
        <v>3.8367056666666599</v>
      </c>
      <c r="BS204" s="7">
        <v>-1.9372389999999999</v>
      </c>
      <c r="BT204" s="7">
        <v>-0.36244300000000002</v>
      </c>
      <c r="BU204" s="7">
        <v>1.873354</v>
      </c>
      <c r="BV204" s="7">
        <v>35.966666666666598</v>
      </c>
      <c r="BW204" s="7">
        <v>15.966666666666599</v>
      </c>
      <c r="BX204" s="7">
        <v>62.8333333333333</v>
      </c>
    </row>
    <row r="205" spans="1:76" x14ac:dyDescent="0.3">
      <c r="A205" s="6">
        <v>43069</v>
      </c>
      <c r="B205" s="7">
        <v>6.1</v>
      </c>
      <c r="C205" s="7">
        <v>6.3</v>
      </c>
      <c r="D205" s="7">
        <v>6.2</v>
      </c>
      <c r="E205" s="7">
        <v>6.8</v>
      </c>
      <c r="F205" s="7">
        <v>2.4</v>
      </c>
      <c r="G205" s="7">
        <v>6.4</v>
      </c>
      <c r="H205" s="7">
        <v>9.1</v>
      </c>
      <c r="I205" s="7">
        <v>8.1</v>
      </c>
      <c r="J205" s="7">
        <v>9</v>
      </c>
      <c r="K205" s="7">
        <v>4.4000000000000004</v>
      </c>
      <c r="L205" s="7">
        <v>9.5</v>
      </c>
      <c r="M205" s="7">
        <v>9.3000000000000007</v>
      </c>
      <c r="N205" s="7">
        <v>-3.8</v>
      </c>
      <c r="O205" s="7">
        <v>11.1</v>
      </c>
      <c r="P205" s="7">
        <v>11.4</v>
      </c>
      <c r="Q205" s="7">
        <v>2.6</v>
      </c>
      <c r="R205" s="7">
        <v>10.1</v>
      </c>
      <c r="S205" s="7">
        <v>3.3</v>
      </c>
      <c r="T205" s="7">
        <v>37.299999999999997</v>
      </c>
      <c r="U205" s="7">
        <v>59.4</v>
      </c>
      <c r="V205" s="7">
        <v>-22.7</v>
      </c>
      <c r="W205" s="7">
        <v>6.2</v>
      </c>
      <c r="X205" s="7">
        <v>18.7</v>
      </c>
      <c r="Y205" s="7">
        <v>90</v>
      </c>
      <c r="Z205" s="7">
        <v>3.9</v>
      </c>
      <c r="AA205" s="7">
        <v>0.3</v>
      </c>
      <c r="AB205" s="7">
        <v>6.1</v>
      </c>
      <c r="AC205" s="7">
        <v>16.3</v>
      </c>
      <c r="AD205" s="7">
        <v>21.9</v>
      </c>
      <c r="AE205" s="7">
        <v>101.68</v>
      </c>
      <c r="AF205" s="7">
        <v>7.7</v>
      </c>
      <c r="AG205" s="7">
        <v>6.9</v>
      </c>
      <c r="AH205" s="7">
        <v>3.1</v>
      </c>
      <c r="AI205" s="7">
        <v>-1</v>
      </c>
      <c r="AJ205" s="7">
        <v>5.4</v>
      </c>
      <c r="AK205" s="7">
        <v>10.199999999999999</v>
      </c>
      <c r="AL205" s="7">
        <v>8.8000000000000007</v>
      </c>
      <c r="AM205" s="9">
        <v>8.3000000000000007</v>
      </c>
      <c r="AN205" s="9">
        <v>6</v>
      </c>
      <c r="AO205" s="7">
        <v>0.65</v>
      </c>
      <c r="AP205" s="7">
        <v>4.2</v>
      </c>
      <c r="AQ205" s="7">
        <v>-10.8</v>
      </c>
      <c r="AR205" s="7">
        <v>11.82</v>
      </c>
      <c r="AS205" s="7">
        <v>31192.77</v>
      </c>
      <c r="AT205" s="7">
        <v>5.7</v>
      </c>
      <c r="AU205" s="7">
        <v>12.7</v>
      </c>
      <c r="AV205" s="7">
        <v>9.1</v>
      </c>
      <c r="AW205" s="7">
        <v>13.3</v>
      </c>
      <c r="AX205" s="7">
        <v>40.950000000000003</v>
      </c>
      <c r="AY205" s="7">
        <v>1.7</v>
      </c>
      <c r="AZ205" s="7">
        <v>5.8</v>
      </c>
      <c r="BA205" s="7">
        <v>8.5333333333333297</v>
      </c>
      <c r="BB205" s="7">
        <v>4.3333333333333304</v>
      </c>
      <c r="BC205" s="7">
        <v>6.1333333333333302</v>
      </c>
      <c r="BD205" s="7">
        <v>3.1666666666666599</v>
      </c>
      <c r="BE205" s="7">
        <v>7.6666666666666599</v>
      </c>
      <c r="BF205" s="7">
        <v>9.3000000000000007</v>
      </c>
      <c r="BG205" s="7">
        <v>8.1333333333333293</v>
      </c>
      <c r="BH205" s="7">
        <v>4.9000000000000004</v>
      </c>
      <c r="BI205" s="7">
        <v>5.7666666666666604</v>
      </c>
      <c r="BJ205" s="7">
        <v>8.1333333333333293</v>
      </c>
      <c r="BK205" s="7">
        <v>6.6460666666666599</v>
      </c>
      <c r="BL205" s="7">
        <v>3.0340333333333298</v>
      </c>
      <c r="BM205" s="7">
        <v>1012.9363193333299</v>
      </c>
      <c r="BN205" s="7">
        <v>2.9124560000000002</v>
      </c>
      <c r="BO205" s="7">
        <v>61.960900333333299</v>
      </c>
      <c r="BP205" s="7">
        <v>38.039099666666601</v>
      </c>
      <c r="BQ205" s="7">
        <v>1.13657433333333</v>
      </c>
      <c r="BR205" s="7">
        <v>3.90332233333333</v>
      </c>
      <c r="BS205" s="7">
        <v>-1.8065629999999999</v>
      </c>
      <c r="BT205" s="7">
        <v>-0.35070499999999999</v>
      </c>
      <c r="BU205" s="7">
        <v>2.3931</v>
      </c>
      <c r="BV205" s="7">
        <v>35.933333333333302</v>
      </c>
      <c r="BW205" s="7">
        <v>16.033333333333299</v>
      </c>
      <c r="BX205" s="7">
        <v>62.6666666666666</v>
      </c>
    </row>
    <row r="206" spans="1:76" x14ac:dyDescent="0.3">
      <c r="A206" s="6">
        <v>43100</v>
      </c>
      <c r="B206" s="7">
        <v>6.2</v>
      </c>
      <c r="C206" s="7">
        <v>5</v>
      </c>
      <c r="D206" s="7">
        <v>6.7</v>
      </c>
      <c r="E206" s="7">
        <v>5.7</v>
      </c>
      <c r="F206" s="7">
        <v>6</v>
      </c>
      <c r="G206" s="7">
        <v>-1</v>
      </c>
      <c r="H206" s="7">
        <v>8.4</v>
      </c>
      <c r="I206" s="7">
        <v>8.5</v>
      </c>
      <c r="J206" s="7">
        <v>8.5</v>
      </c>
      <c r="K206" s="7">
        <v>4.8</v>
      </c>
      <c r="L206" s="7">
        <v>7.8</v>
      </c>
      <c r="M206" s="7">
        <v>9</v>
      </c>
      <c r="N206" s="7">
        <v>-3.1</v>
      </c>
      <c r="O206" s="7">
        <v>11.6</v>
      </c>
      <c r="P206" s="7">
        <v>11.8</v>
      </c>
      <c r="Q206" s="7">
        <v>3.2</v>
      </c>
      <c r="R206" s="7">
        <v>9.5</v>
      </c>
      <c r="S206" s="7">
        <v>3.3</v>
      </c>
      <c r="T206" s="7">
        <v>37.299999999999997</v>
      </c>
      <c r="U206" s="7">
        <v>59.4</v>
      </c>
      <c r="V206" s="7">
        <v>-19</v>
      </c>
      <c r="W206" s="7">
        <v>6.2</v>
      </c>
      <c r="X206" s="7">
        <v>18.2</v>
      </c>
      <c r="Y206" s="7">
        <v>-8.8000000000000007</v>
      </c>
      <c r="Z206" s="7">
        <v>3.5</v>
      </c>
      <c r="AA206" s="7">
        <v>-1.2</v>
      </c>
      <c r="AB206" s="7">
        <v>6.5</v>
      </c>
      <c r="AC206" s="7">
        <v>15.8</v>
      </c>
      <c r="AD206" s="7">
        <v>23.4</v>
      </c>
      <c r="AE206" s="7">
        <v>101.77</v>
      </c>
      <c r="AF206" s="7">
        <v>8.1999999999999993</v>
      </c>
      <c r="AG206" s="7">
        <v>7</v>
      </c>
      <c r="AH206" s="7">
        <v>3</v>
      </c>
      <c r="AI206" s="7">
        <v>-4.4000000000000004</v>
      </c>
      <c r="AJ206" s="7">
        <v>5.3</v>
      </c>
      <c r="AK206" s="7">
        <v>9.4</v>
      </c>
      <c r="AL206" s="7">
        <v>7.8</v>
      </c>
      <c r="AM206" s="7">
        <v>8.3000000000000007</v>
      </c>
      <c r="AN206" s="7">
        <v>5.9</v>
      </c>
      <c r="AO206" s="7">
        <v>0.1</v>
      </c>
      <c r="AP206" s="7">
        <v>2.2000000000000002</v>
      </c>
      <c r="AQ206" s="7">
        <v>35.89</v>
      </c>
      <c r="AR206" s="7">
        <v>11.44</v>
      </c>
      <c r="AS206" s="7">
        <v>31399.49</v>
      </c>
      <c r="AT206" s="7">
        <v>3.4</v>
      </c>
      <c r="AU206" s="7">
        <v>11.8</v>
      </c>
      <c r="AV206" s="7">
        <v>8.1</v>
      </c>
      <c r="AW206" s="7">
        <v>12.7</v>
      </c>
      <c r="AX206" s="7">
        <v>-43.81</v>
      </c>
      <c r="AY206" s="7">
        <v>1.8</v>
      </c>
      <c r="AZ206" s="7">
        <v>4.9000000000000004</v>
      </c>
      <c r="BA206" s="7">
        <v>8.6</v>
      </c>
      <c r="BB206" s="7">
        <v>4.5</v>
      </c>
      <c r="BC206" s="7">
        <v>6.1</v>
      </c>
      <c r="BD206" s="7">
        <v>2.8999999999999901</v>
      </c>
      <c r="BE206" s="7">
        <v>7.5999999999999899</v>
      </c>
      <c r="BF206" s="7">
        <v>9.1</v>
      </c>
      <c r="BG206" s="7">
        <v>8.1</v>
      </c>
      <c r="BH206" s="7">
        <v>4.4000000000000004</v>
      </c>
      <c r="BI206" s="7">
        <v>6.0999999999999899</v>
      </c>
      <c r="BJ206" s="7">
        <v>8.1</v>
      </c>
      <c r="BK206" s="7">
        <v>6.7171999999999903</v>
      </c>
      <c r="BL206" s="7">
        <v>3.0691000000000002</v>
      </c>
      <c r="BM206" s="7">
        <v>1202.797192</v>
      </c>
      <c r="BN206" s="7">
        <v>3.3766180000000001</v>
      </c>
      <c r="BO206" s="7">
        <v>58.869039000000001</v>
      </c>
      <c r="BP206" s="7">
        <v>41.130960999999999</v>
      </c>
      <c r="BQ206" s="7">
        <v>1.388835</v>
      </c>
      <c r="BR206" s="7">
        <v>3.9699390000000001</v>
      </c>
      <c r="BS206" s="7">
        <v>-1.6758869999999999</v>
      </c>
      <c r="BT206" s="7">
        <v>-0.33896700000000002</v>
      </c>
      <c r="BU206" s="7">
        <v>2.912846</v>
      </c>
      <c r="BV206" s="7">
        <v>35.9</v>
      </c>
      <c r="BW206" s="7">
        <v>16.100000000000001</v>
      </c>
      <c r="BX206" s="7">
        <v>62.5</v>
      </c>
    </row>
    <row r="207" spans="1:76" x14ac:dyDescent="0.3">
      <c r="A207" s="6">
        <v>43131</v>
      </c>
      <c r="B207" s="7">
        <v>15.434500999999999</v>
      </c>
      <c r="C207" s="9">
        <v>5.2333333333333325</v>
      </c>
      <c r="D207" s="9">
        <v>6.6333333333333329</v>
      </c>
      <c r="E207" s="9">
        <v>5.4333333333333336</v>
      </c>
      <c r="F207" s="9">
        <v>4.7</v>
      </c>
      <c r="G207" s="7">
        <v>7.6</v>
      </c>
      <c r="H207" s="7">
        <v>-17.7</v>
      </c>
      <c r="I207" s="9">
        <v>9.1</v>
      </c>
      <c r="J207" s="9">
        <v>8.5500000000000007</v>
      </c>
      <c r="K207" s="9">
        <v>3.0999999999999996</v>
      </c>
      <c r="L207" s="9">
        <v>12.4</v>
      </c>
      <c r="M207" s="9">
        <v>2.5</v>
      </c>
      <c r="N207" s="9">
        <v>-7.1499999999999995</v>
      </c>
      <c r="O207" s="9">
        <v>7.4</v>
      </c>
      <c r="P207" s="9">
        <v>19.8</v>
      </c>
      <c r="Q207" s="9">
        <v>2.8</v>
      </c>
      <c r="R207" s="9">
        <v>9.85</v>
      </c>
      <c r="S207" s="9">
        <v>2.9</v>
      </c>
      <c r="T207" s="9">
        <v>35.299999999999997</v>
      </c>
      <c r="U207" s="9">
        <v>61.8</v>
      </c>
      <c r="V207" s="9">
        <v>-9.5</v>
      </c>
      <c r="W207" s="9">
        <v>-8.3000000000000007</v>
      </c>
      <c r="X207" s="9">
        <v>15.149999999999999</v>
      </c>
      <c r="Y207" s="7">
        <v>0.6</v>
      </c>
      <c r="Z207" s="9">
        <v>1.65</v>
      </c>
      <c r="AA207" s="9">
        <v>-3</v>
      </c>
      <c r="AB207" s="9">
        <v>14.15</v>
      </c>
      <c r="AC207" s="9">
        <v>7.3000000000000007</v>
      </c>
      <c r="AD207" s="9">
        <v>35.65</v>
      </c>
      <c r="AE207" s="7">
        <v>101.69</v>
      </c>
      <c r="AF207" s="9">
        <v>6.5</v>
      </c>
      <c r="AG207" s="9">
        <v>4.95</v>
      </c>
      <c r="AH207" s="9">
        <v>2.25</v>
      </c>
      <c r="AI207" s="9">
        <v>-8.25</v>
      </c>
      <c r="AJ207" s="9">
        <v>3.8</v>
      </c>
      <c r="AK207" s="9">
        <v>9.5500000000000007</v>
      </c>
      <c r="AL207" s="9">
        <v>7.6749999999999998</v>
      </c>
      <c r="AM207" s="9">
        <v>8.1999999999999993</v>
      </c>
      <c r="AN207" s="9">
        <v>5.8333333333333339</v>
      </c>
      <c r="AO207" s="7">
        <v>11.59</v>
      </c>
      <c r="AP207" s="9">
        <v>5.9499999999999993</v>
      </c>
      <c r="AQ207" s="7">
        <v>-62.366210000000002</v>
      </c>
      <c r="AR207" s="7">
        <v>22.04</v>
      </c>
      <c r="AS207" s="7">
        <v>31614.57</v>
      </c>
      <c r="AT207" s="7">
        <v>-13.8</v>
      </c>
      <c r="AU207" s="7">
        <v>15</v>
      </c>
      <c r="AV207" s="7">
        <v>8.6</v>
      </c>
      <c r="AW207" s="7">
        <v>13.2</v>
      </c>
      <c r="AX207" s="7">
        <v>42.86</v>
      </c>
      <c r="AY207" s="7">
        <v>1.5</v>
      </c>
      <c r="AZ207" s="7">
        <v>4.3</v>
      </c>
      <c r="BA207" s="7">
        <v>8.3333333333333304</v>
      </c>
      <c r="BB207" s="7">
        <v>4.1333333333333302</v>
      </c>
      <c r="BC207" s="7">
        <v>6.2</v>
      </c>
      <c r="BD207" s="7">
        <v>3.8</v>
      </c>
      <c r="BE207" s="7">
        <v>7.4666666666666597</v>
      </c>
      <c r="BF207" s="7">
        <v>8.6333333333333293</v>
      </c>
      <c r="BG207" s="7">
        <v>7.8333333333333304</v>
      </c>
      <c r="BH207" s="7">
        <v>3.8</v>
      </c>
      <c r="BI207" s="7">
        <v>5.6</v>
      </c>
      <c r="BJ207" s="7">
        <v>7.8333333333333304</v>
      </c>
      <c r="BK207" s="7">
        <v>6.78053333333333</v>
      </c>
      <c r="BL207" s="7">
        <v>3.1473</v>
      </c>
      <c r="BM207" s="7">
        <v>1009.92520733333</v>
      </c>
      <c r="BN207" s="7">
        <v>2.90637366666666</v>
      </c>
      <c r="BO207" s="7">
        <v>18.005822999999999</v>
      </c>
      <c r="BP207" s="7">
        <v>81.994176999999993</v>
      </c>
      <c r="BQ207" s="7">
        <v>1.9987429999999999</v>
      </c>
      <c r="BR207" s="7">
        <v>3.15689633333333</v>
      </c>
      <c r="BS207" s="7">
        <v>-1.8894436666666601</v>
      </c>
      <c r="BT207" s="7">
        <v>-0.39482733333333297</v>
      </c>
      <c r="BU207" s="7">
        <v>2.0668286666666602</v>
      </c>
      <c r="BV207" s="7">
        <v>35.6666666666666</v>
      </c>
      <c r="BW207" s="7">
        <v>15.966666666666599</v>
      </c>
      <c r="BX207" s="7">
        <v>62.066666666666599</v>
      </c>
    </row>
    <row r="208" spans="1:76" x14ac:dyDescent="0.3">
      <c r="A208" s="6">
        <v>43159</v>
      </c>
      <c r="B208" s="7">
        <v>-2.1198830000000002</v>
      </c>
      <c r="C208" s="9">
        <v>5.4666666666666668</v>
      </c>
      <c r="D208" s="9">
        <v>6.5666666666666664</v>
      </c>
      <c r="E208" s="9">
        <v>5.1666666666666661</v>
      </c>
      <c r="F208" s="9">
        <v>3.4</v>
      </c>
      <c r="G208" s="7">
        <v>0.7</v>
      </c>
      <c r="H208" s="7">
        <v>2</v>
      </c>
      <c r="I208" s="7">
        <v>9.6999999999999993</v>
      </c>
      <c r="J208" s="7">
        <v>8.6</v>
      </c>
      <c r="K208" s="7">
        <v>1.4</v>
      </c>
      <c r="L208" s="7">
        <v>17</v>
      </c>
      <c r="M208" s="7">
        <v>-4</v>
      </c>
      <c r="N208" s="7">
        <v>-11.2</v>
      </c>
      <c r="O208" s="7">
        <v>3.2</v>
      </c>
      <c r="P208" s="7">
        <v>27.8</v>
      </c>
      <c r="Q208" s="7">
        <v>2.4</v>
      </c>
      <c r="R208" s="7">
        <v>10.199999999999999</v>
      </c>
      <c r="S208" s="7">
        <v>2.5</v>
      </c>
      <c r="T208" s="7">
        <v>33.299999999999997</v>
      </c>
      <c r="U208" s="7">
        <v>64.2</v>
      </c>
      <c r="V208" s="7">
        <v>0</v>
      </c>
      <c r="W208" s="7">
        <v>-22.8</v>
      </c>
      <c r="X208" s="7">
        <v>12.1</v>
      </c>
      <c r="Y208" s="7">
        <v>3.2</v>
      </c>
      <c r="Z208" s="7">
        <v>-0.2</v>
      </c>
      <c r="AA208" s="7">
        <v>-4.8</v>
      </c>
      <c r="AB208" s="7">
        <v>21.8</v>
      </c>
      <c r="AC208" s="7">
        <v>-1.2</v>
      </c>
      <c r="AD208" s="7">
        <v>47.9</v>
      </c>
      <c r="AE208" s="7">
        <v>101.71</v>
      </c>
      <c r="AF208" s="7">
        <v>4.8</v>
      </c>
      <c r="AG208" s="7">
        <v>2.9</v>
      </c>
      <c r="AH208" s="7">
        <v>1.5</v>
      </c>
      <c r="AI208" s="7">
        <v>-12.1</v>
      </c>
      <c r="AJ208" s="7">
        <v>2.2999999999999998</v>
      </c>
      <c r="AK208" s="7">
        <v>9.6999999999999993</v>
      </c>
      <c r="AL208" s="7">
        <v>7.55</v>
      </c>
      <c r="AM208" s="9">
        <v>8.1</v>
      </c>
      <c r="AN208" s="9">
        <v>5.7666666666666666</v>
      </c>
      <c r="AO208" s="7">
        <v>-11.12</v>
      </c>
      <c r="AP208" s="7">
        <v>9.6999999999999993</v>
      </c>
      <c r="AQ208" s="7">
        <v>394.39619699999997</v>
      </c>
      <c r="AR208" s="7">
        <v>23.02</v>
      </c>
      <c r="AS208" s="7">
        <v>31344.82</v>
      </c>
      <c r="AT208" s="7">
        <v>13.5</v>
      </c>
      <c r="AU208" s="7">
        <v>8.5</v>
      </c>
      <c r="AV208" s="7">
        <v>8.8000000000000007</v>
      </c>
      <c r="AW208" s="7">
        <v>12.8</v>
      </c>
      <c r="AX208" s="7">
        <v>-28.26</v>
      </c>
      <c r="AY208" s="7">
        <v>2.9</v>
      </c>
      <c r="AZ208" s="7">
        <v>3.7</v>
      </c>
      <c r="BA208" s="7">
        <v>8.0666666666666593</v>
      </c>
      <c r="BB208" s="7">
        <v>3.7666666666666599</v>
      </c>
      <c r="BC208" s="7">
        <v>6.3</v>
      </c>
      <c r="BD208" s="7">
        <v>4.7</v>
      </c>
      <c r="BE208" s="7">
        <v>7.3333333333333304</v>
      </c>
      <c r="BF208" s="7">
        <v>8.1666666666666607</v>
      </c>
      <c r="BG208" s="7">
        <v>7.5666666666666602</v>
      </c>
      <c r="BH208" s="7">
        <v>3.2</v>
      </c>
      <c r="BI208" s="7">
        <v>5.0999999999999996</v>
      </c>
      <c r="BJ208" s="7">
        <v>7.5666666666666602</v>
      </c>
      <c r="BK208" s="7">
        <v>6.8438666666666599</v>
      </c>
      <c r="BL208" s="7">
        <v>3.2254999999999998</v>
      </c>
      <c r="BM208" s="7">
        <v>817.05322266666599</v>
      </c>
      <c r="BN208" s="7">
        <v>2.43612933333333</v>
      </c>
      <c r="BO208" s="7">
        <v>-22.857392999999998</v>
      </c>
      <c r="BP208" s="7">
        <v>122.857393</v>
      </c>
      <c r="BQ208" s="7">
        <v>2.6086510000000001</v>
      </c>
      <c r="BR208" s="7">
        <v>2.3438536666666598</v>
      </c>
      <c r="BS208" s="7">
        <v>-2.10300033333333</v>
      </c>
      <c r="BT208" s="7">
        <v>-0.45068766666666599</v>
      </c>
      <c r="BU208" s="7">
        <v>1.2208113333333299</v>
      </c>
      <c r="BV208" s="7">
        <v>35.433333333333302</v>
      </c>
      <c r="BW208" s="7">
        <v>15.8333333333333</v>
      </c>
      <c r="BX208" s="7">
        <v>61.633333333333297</v>
      </c>
    </row>
    <row r="209" spans="1:76" x14ac:dyDescent="0.3">
      <c r="A209" s="6">
        <v>43190</v>
      </c>
      <c r="B209" s="7">
        <v>6</v>
      </c>
      <c r="C209" s="7">
        <v>5.7</v>
      </c>
      <c r="D209" s="7">
        <v>6.5</v>
      </c>
      <c r="E209" s="7">
        <v>4.9000000000000004</v>
      </c>
      <c r="F209" s="7">
        <v>2.1</v>
      </c>
      <c r="G209" s="7">
        <v>2.2999999999999998</v>
      </c>
      <c r="H209" s="7">
        <v>28.8</v>
      </c>
      <c r="I209" s="7">
        <v>9.4</v>
      </c>
      <c r="J209" s="7">
        <v>8.6999999999999993</v>
      </c>
      <c r="K209" s="7">
        <v>-0.1</v>
      </c>
      <c r="L209" s="7">
        <v>12.7</v>
      </c>
      <c r="M209" s="7">
        <v>-5.3</v>
      </c>
      <c r="N209" s="7">
        <v>-18.100000000000001</v>
      </c>
      <c r="O209" s="7">
        <v>2.5</v>
      </c>
      <c r="P209" s="7">
        <v>24.2</v>
      </c>
      <c r="Q209" s="7">
        <v>2</v>
      </c>
      <c r="R209" s="7">
        <v>10</v>
      </c>
      <c r="S209" s="7">
        <v>2.9</v>
      </c>
      <c r="T209" s="7">
        <v>35.5</v>
      </c>
      <c r="U209" s="7">
        <v>61.6</v>
      </c>
      <c r="V209" s="7">
        <v>-1.2</v>
      </c>
      <c r="W209" s="7">
        <v>-20.8</v>
      </c>
      <c r="X209" s="7">
        <v>11.6</v>
      </c>
      <c r="Y209" s="7">
        <v>2.6</v>
      </c>
      <c r="Z209" s="7">
        <v>-0.1</v>
      </c>
      <c r="AA209" s="7">
        <v>-6.5</v>
      </c>
      <c r="AB209" s="7">
        <v>21.5</v>
      </c>
      <c r="AC209" s="7">
        <v>0.5</v>
      </c>
      <c r="AD209" s="7">
        <v>67.8</v>
      </c>
      <c r="AE209" s="7">
        <v>101.52</v>
      </c>
      <c r="AF209" s="7">
        <v>3.1</v>
      </c>
      <c r="AG209" s="7">
        <v>9.6999999999999993</v>
      </c>
      <c r="AH209" s="7">
        <v>1.5</v>
      </c>
      <c r="AI209" s="7">
        <v>-10.1</v>
      </c>
      <c r="AJ209" s="7">
        <v>2.5</v>
      </c>
      <c r="AK209" s="7">
        <v>10.1</v>
      </c>
      <c r="AL209" s="7">
        <v>8.6</v>
      </c>
      <c r="AM209" s="7">
        <v>8</v>
      </c>
      <c r="AN209" s="7">
        <v>5.7</v>
      </c>
      <c r="AO209" s="7">
        <v>4.67</v>
      </c>
      <c r="AP209" s="7">
        <v>3.5</v>
      </c>
      <c r="AQ209" s="7">
        <v>-125.516361</v>
      </c>
      <c r="AR209" s="7">
        <v>16.38</v>
      </c>
      <c r="AS209" s="7">
        <v>31428.2</v>
      </c>
      <c r="AT209" s="7">
        <v>6</v>
      </c>
      <c r="AU209" s="7">
        <v>7.1</v>
      </c>
      <c r="AV209" s="7">
        <v>8.1999999999999993</v>
      </c>
      <c r="AW209" s="7">
        <v>12.8</v>
      </c>
      <c r="AX209" s="7">
        <v>9.8000000000000007</v>
      </c>
      <c r="AY209" s="7">
        <v>2.1</v>
      </c>
      <c r="AZ209" s="7">
        <v>3.1</v>
      </c>
      <c r="BA209" s="7">
        <v>7.7999999999999901</v>
      </c>
      <c r="BB209" s="7">
        <v>3.3999999999999901</v>
      </c>
      <c r="BC209" s="7">
        <v>6.4</v>
      </c>
      <c r="BD209" s="7">
        <v>5.6</v>
      </c>
      <c r="BE209" s="7">
        <v>7.2</v>
      </c>
      <c r="BF209" s="7">
        <v>7.6999999999999904</v>
      </c>
      <c r="BG209" s="7">
        <v>7.2999999999999901</v>
      </c>
      <c r="BH209" s="7">
        <v>2.6</v>
      </c>
      <c r="BI209" s="7">
        <v>4.5999999999999996</v>
      </c>
      <c r="BJ209" s="7">
        <v>7.2999999999999901</v>
      </c>
      <c r="BK209" s="7">
        <v>6.9071999999999898</v>
      </c>
      <c r="BL209" s="7">
        <v>3.3037000000000001</v>
      </c>
      <c r="BM209" s="7">
        <v>624.18123800000001</v>
      </c>
      <c r="BN209" s="7">
        <v>1.9658850000000001</v>
      </c>
      <c r="BO209" s="7">
        <v>-63.720609000000003</v>
      </c>
      <c r="BP209" s="7">
        <v>163.720609</v>
      </c>
      <c r="BQ209" s="7">
        <v>3.2185589999999999</v>
      </c>
      <c r="BR209" s="7">
        <v>1.5308109999999899</v>
      </c>
      <c r="BS209" s="7">
        <v>-2.316557</v>
      </c>
      <c r="BT209" s="7">
        <v>-0.506547999999999</v>
      </c>
      <c r="BU209" s="7">
        <v>0.37479400000000102</v>
      </c>
      <c r="BV209" s="7">
        <v>35.199999999999903</v>
      </c>
      <c r="BW209" s="7">
        <v>15.7</v>
      </c>
      <c r="BX209" s="7">
        <v>61.2</v>
      </c>
    </row>
    <row r="210" spans="1:76" x14ac:dyDescent="0.3">
      <c r="A210" s="6">
        <v>43220</v>
      </c>
      <c r="B210" s="7">
        <v>7</v>
      </c>
      <c r="C210" s="7">
        <v>7.7</v>
      </c>
      <c r="D210" s="7">
        <v>7.1</v>
      </c>
      <c r="E210" s="7">
        <v>6.8</v>
      </c>
      <c r="F210" s="7">
        <v>6.9</v>
      </c>
      <c r="G210" s="7">
        <v>1.5</v>
      </c>
      <c r="H210" s="7">
        <v>7.7</v>
      </c>
      <c r="I210" s="7">
        <v>10.8</v>
      </c>
      <c r="J210" s="7">
        <v>5.5</v>
      </c>
      <c r="K210" s="7">
        <v>0.1</v>
      </c>
      <c r="L210" s="7">
        <v>10.5</v>
      </c>
      <c r="M210" s="7">
        <v>-6.3</v>
      </c>
      <c r="N210" s="7">
        <v>-8</v>
      </c>
      <c r="O210" s="7">
        <v>2.4</v>
      </c>
      <c r="P210" s="7">
        <v>16.8</v>
      </c>
      <c r="Q210" s="7">
        <v>2.5</v>
      </c>
      <c r="R210" s="7">
        <v>9.3000000000000007</v>
      </c>
      <c r="S210" s="7">
        <v>3</v>
      </c>
      <c r="T210" s="7">
        <v>36.299999999999997</v>
      </c>
      <c r="U210" s="7">
        <v>60.8</v>
      </c>
      <c r="V210" s="7">
        <v>-12.6</v>
      </c>
      <c r="W210" s="7">
        <v>-13.7</v>
      </c>
      <c r="X210" s="7">
        <v>12.2</v>
      </c>
      <c r="Y210" s="7">
        <v>1.9</v>
      </c>
      <c r="Z210" s="7">
        <v>-5.0999999999999996</v>
      </c>
      <c r="AA210" s="7">
        <v>-7.8</v>
      </c>
      <c r="AB210" s="7">
        <v>19.899999999999999</v>
      </c>
      <c r="AC210" s="7">
        <v>-2.1</v>
      </c>
      <c r="AD210" s="7">
        <v>66.900000000000006</v>
      </c>
      <c r="AE210" s="7">
        <v>101.39</v>
      </c>
      <c r="AF210" s="7">
        <v>2.1</v>
      </c>
      <c r="AG210" s="7">
        <v>7.3</v>
      </c>
      <c r="AH210" s="7">
        <v>1.6</v>
      </c>
      <c r="AI210" s="7">
        <v>-10.7</v>
      </c>
      <c r="AJ210" s="7">
        <v>0.4</v>
      </c>
      <c r="AK210" s="7">
        <v>9.4</v>
      </c>
      <c r="AL210" s="7">
        <v>7.9</v>
      </c>
      <c r="AM210" s="9">
        <v>7.9666666666666668</v>
      </c>
      <c r="AN210" s="9">
        <v>6.0666666666666664</v>
      </c>
      <c r="AO210" s="7">
        <v>11.47</v>
      </c>
      <c r="AP210" s="7">
        <v>3.5</v>
      </c>
      <c r="AQ210" s="7">
        <v>-28.196209</v>
      </c>
      <c r="AR210" s="7">
        <v>16.41</v>
      </c>
      <c r="AS210" s="7">
        <v>31248.52</v>
      </c>
      <c r="AT210" s="7">
        <v>4.5</v>
      </c>
      <c r="AU210" s="7">
        <v>7.2</v>
      </c>
      <c r="AV210" s="7">
        <v>8.3000000000000007</v>
      </c>
      <c r="AW210" s="7">
        <v>12.7</v>
      </c>
      <c r="AX210" s="7">
        <v>7.27</v>
      </c>
      <c r="AY210" s="7">
        <v>1.8</v>
      </c>
      <c r="AZ210" s="7">
        <v>3.4</v>
      </c>
      <c r="BA210" s="7">
        <v>7.9</v>
      </c>
      <c r="BB210" s="7">
        <v>3.4666666666666601</v>
      </c>
      <c r="BC210" s="7">
        <v>6.4</v>
      </c>
      <c r="BD210" s="7">
        <v>5.2</v>
      </c>
      <c r="BE210" s="7">
        <v>7.1666666666666599</v>
      </c>
      <c r="BF210" s="7">
        <v>7.8333333333333304</v>
      </c>
      <c r="BG210" s="7">
        <v>7.2</v>
      </c>
      <c r="BH210" s="7">
        <v>3.4666666666666601</v>
      </c>
      <c r="BI210" s="7">
        <v>4.4000000000000004</v>
      </c>
      <c r="BJ210" s="7">
        <v>7.2</v>
      </c>
      <c r="BK210" s="7">
        <v>6.9278333333333304</v>
      </c>
      <c r="BL210" s="7">
        <v>3.37943333333333</v>
      </c>
      <c r="BM210" s="7">
        <v>645.50354200000004</v>
      </c>
      <c r="BN210" s="7">
        <v>1.9639186666666599</v>
      </c>
      <c r="BO210" s="7">
        <v>-43.760232999999999</v>
      </c>
      <c r="BP210" s="7">
        <v>143.760233</v>
      </c>
      <c r="BQ210" s="7">
        <v>2.824119</v>
      </c>
      <c r="BR210" s="7">
        <v>1.9763776666666599</v>
      </c>
      <c r="BS210" s="7">
        <v>-2.2442150000000001</v>
      </c>
      <c r="BT210" s="7">
        <v>-0.60292266666666705</v>
      </c>
      <c r="BU210" s="7">
        <v>0.428246666666667</v>
      </c>
      <c r="BV210" s="7">
        <v>35.133333333333297</v>
      </c>
      <c r="BW210" s="7">
        <v>15.733333333333301</v>
      </c>
      <c r="BX210" s="7">
        <v>61.1</v>
      </c>
    </row>
    <row r="211" spans="1:76" x14ac:dyDescent="0.3">
      <c r="A211" s="6">
        <v>43251</v>
      </c>
      <c r="B211" s="7">
        <v>6.8</v>
      </c>
      <c r="C211" s="7">
        <v>8.1</v>
      </c>
      <c r="D211" s="7">
        <v>6.1</v>
      </c>
      <c r="E211" s="7">
        <v>8.4</v>
      </c>
      <c r="F211" s="7">
        <v>9.8000000000000007</v>
      </c>
      <c r="G211" s="7">
        <v>10.9</v>
      </c>
      <c r="H211" s="7">
        <v>0.8</v>
      </c>
      <c r="I211" s="7">
        <v>10.6</v>
      </c>
      <c r="J211" s="7">
        <v>7.3</v>
      </c>
      <c r="K211" s="7">
        <v>1.7</v>
      </c>
      <c r="L211" s="7">
        <v>7.7</v>
      </c>
      <c r="M211" s="7">
        <v>-7.8</v>
      </c>
      <c r="N211" s="7">
        <v>-5.5</v>
      </c>
      <c r="O211" s="7">
        <v>6.1</v>
      </c>
      <c r="P211" s="7">
        <v>15.2</v>
      </c>
      <c r="Q211" s="7">
        <v>2.5</v>
      </c>
      <c r="R211" s="7">
        <v>7.7</v>
      </c>
      <c r="S211" s="7">
        <v>3.2</v>
      </c>
      <c r="T211" s="7">
        <v>36.799999999999997</v>
      </c>
      <c r="U211" s="7">
        <v>60</v>
      </c>
      <c r="V211" s="7">
        <v>-7.4</v>
      </c>
      <c r="W211" s="7">
        <v>-17.3</v>
      </c>
      <c r="X211" s="7">
        <v>11.5</v>
      </c>
      <c r="Y211" s="7">
        <v>11.7</v>
      </c>
      <c r="Z211" s="7">
        <v>-7.8</v>
      </c>
      <c r="AA211" s="7">
        <v>-9.3000000000000007</v>
      </c>
      <c r="AB211" s="7">
        <v>22.4</v>
      </c>
      <c r="AC211" s="7">
        <v>2.1</v>
      </c>
      <c r="AD211" s="7">
        <v>69.3</v>
      </c>
      <c r="AE211" s="7">
        <v>101.62</v>
      </c>
      <c r="AF211" s="7">
        <v>5.0999999999999996</v>
      </c>
      <c r="AG211" s="7">
        <v>10.8</v>
      </c>
      <c r="AH211" s="7">
        <v>2</v>
      </c>
      <c r="AI211" s="7">
        <v>-10.1</v>
      </c>
      <c r="AJ211" s="7">
        <v>2.2999999999999998</v>
      </c>
      <c r="AK211" s="7">
        <v>8.5</v>
      </c>
      <c r="AL211" s="7">
        <v>6.8</v>
      </c>
      <c r="AM211" s="9">
        <v>7.9333333333333336</v>
      </c>
      <c r="AN211" s="9">
        <v>6.4333333333333336</v>
      </c>
      <c r="AO211" s="7">
        <v>9.61</v>
      </c>
      <c r="AP211" s="7">
        <v>-1</v>
      </c>
      <c r="AQ211" s="7">
        <v>-41.349598</v>
      </c>
      <c r="AR211" s="7">
        <v>16.8</v>
      </c>
      <c r="AS211" s="7">
        <v>31106.23</v>
      </c>
      <c r="AT211" s="7">
        <v>3.6</v>
      </c>
      <c r="AU211" s="7">
        <v>6</v>
      </c>
      <c r="AV211" s="7">
        <v>8.3000000000000007</v>
      </c>
      <c r="AW211" s="7">
        <v>12.6</v>
      </c>
      <c r="AX211" s="7">
        <v>3.6</v>
      </c>
      <c r="AY211" s="7">
        <v>1.8</v>
      </c>
      <c r="AZ211" s="7">
        <v>4.0999999999999996</v>
      </c>
      <c r="BA211" s="7">
        <v>8</v>
      </c>
      <c r="BB211" s="7">
        <v>3.5333333333333301</v>
      </c>
      <c r="BC211" s="7">
        <v>6.4</v>
      </c>
      <c r="BD211" s="7">
        <v>4.8</v>
      </c>
      <c r="BE211" s="7">
        <v>7.1333333333333302</v>
      </c>
      <c r="BF211" s="7">
        <v>7.9666666666666597</v>
      </c>
      <c r="BG211" s="7">
        <v>7.1</v>
      </c>
      <c r="BH211" s="7">
        <v>4.3333333333333304</v>
      </c>
      <c r="BI211" s="7">
        <v>4.2</v>
      </c>
      <c r="BJ211" s="7">
        <v>7.1</v>
      </c>
      <c r="BK211" s="7">
        <v>6.9484666666666604</v>
      </c>
      <c r="BL211" s="7">
        <v>3.4551666666666598</v>
      </c>
      <c r="BM211" s="7">
        <v>666.82584599999996</v>
      </c>
      <c r="BN211" s="7">
        <v>1.96195233333333</v>
      </c>
      <c r="BO211" s="7">
        <v>-23.799856999999999</v>
      </c>
      <c r="BP211" s="7">
        <v>123.799857</v>
      </c>
      <c r="BQ211" s="7">
        <v>2.4296790000000001</v>
      </c>
      <c r="BR211" s="7">
        <v>2.4219443333333301</v>
      </c>
      <c r="BS211" s="7">
        <v>-2.1718730000000002</v>
      </c>
      <c r="BT211" s="7">
        <v>-0.69929733333333399</v>
      </c>
      <c r="BU211" s="7">
        <v>0.48169933333333398</v>
      </c>
      <c r="BV211" s="7">
        <v>35.066666666666599</v>
      </c>
      <c r="BW211" s="7">
        <v>15.7666666666666</v>
      </c>
      <c r="BX211" s="7">
        <v>61</v>
      </c>
    </row>
    <row r="212" spans="1:76" x14ac:dyDescent="0.3">
      <c r="A212" s="6">
        <v>43281</v>
      </c>
      <c r="B212" s="7">
        <v>6</v>
      </c>
      <c r="C212" s="7">
        <v>6.1</v>
      </c>
      <c r="D212" s="7">
        <v>6.1</v>
      </c>
      <c r="E212" s="7">
        <v>5.4</v>
      </c>
      <c r="F212" s="7">
        <v>6.7</v>
      </c>
      <c r="G212" s="7">
        <v>10.199999999999999</v>
      </c>
      <c r="H212" s="7">
        <v>8.5</v>
      </c>
      <c r="I212" s="7">
        <v>11.7</v>
      </c>
      <c r="J212" s="7">
        <v>8.3000000000000007</v>
      </c>
      <c r="K212" s="7">
        <v>1.3</v>
      </c>
      <c r="L212" s="7">
        <v>3.8</v>
      </c>
      <c r="M212" s="7">
        <v>-10.199999999999999</v>
      </c>
      <c r="N212" s="7">
        <v>-3.7</v>
      </c>
      <c r="O212" s="7">
        <v>6.5</v>
      </c>
      <c r="P212" s="7">
        <v>13.5</v>
      </c>
      <c r="Q212" s="7">
        <v>3.8</v>
      </c>
      <c r="R212" s="7">
        <v>6.8</v>
      </c>
      <c r="S212" s="7">
        <v>3.3</v>
      </c>
      <c r="T212" s="7">
        <v>37</v>
      </c>
      <c r="U212" s="7">
        <v>59.7</v>
      </c>
      <c r="V212" s="7">
        <v>-4.5999999999999996</v>
      </c>
      <c r="W212" s="7">
        <v>-18.8</v>
      </c>
      <c r="X212" s="7">
        <v>10.7</v>
      </c>
      <c r="Y212" s="7">
        <v>5.8</v>
      </c>
      <c r="Z212" s="7">
        <v>-10.3</v>
      </c>
      <c r="AA212" s="7">
        <v>-9.6999999999999993</v>
      </c>
      <c r="AB212" s="7">
        <v>23.6</v>
      </c>
      <c r="AC212" s="7">
        <v>7.2</v>
      </c>
      <c r="AD212" s="7">
        <v>74.400000000000006</v>
      </c>
      <c r="AE212" s="7">
        <v>101.71</v>
      </c>
      <c r="AF212" s="7">
        <v>4.5999999999999996</v>
      </c>
      <c r="AG212" s="7">
        <v>11.8</v>
      </c>
      <c r="AH212" s="7">
        <v>2.5</v>
      </c>
      <c r="AI212" s="7">
        <v>-10.6</v>
      </c>
      <c r="AJ212" s="7">
        <v>3.2</v>
      </c>
      <c r="AK212" s="7">
        <v>9</v>
      </c>
      <c r="AL212" s="7">
        <v>7</v>
      </c>
      <c r="AM212" s="7">
        <v>7.9</v>
      </c>
      <c r="AN212" s="7">
        <v>6.8</v>
      </c>
      <c r="AO212" s="7">
        <v>4.79</v>
      </c>
      <c r="AP212" s="7">
        <v>-7</v>
      </c>
      <c r="AQ212" s="7">
        <v>-0.75695100000000004</v>
      </c>
      <c r="AR212" s="7">
        <v>15.93</v>
      </c>
      <c r="AS212" s="7">
        <v>31121.29</v>
      </c>
      <c r="AT212" s="7">
        <v>3.9</v>
      </c>
      <c r="AU212" s="7">
        <v>6.6</v>
      </c>
      <c r="AV212" s="7">
        <v>8</v>
      </c>
      <c r="AW212" s="7">
        <v>12.7</v>
      </c>
      <c r="AX212" s="7">
        <v>19.48</v>
      </c>
      <c r="AY212" s="7">
        <v>1.9</v>
      </c>
      <c r="AZ212" s="7">
        <v>4.7</v>
      </c>
      <c r="BA212" s="7">
        <v>8.1</v>
      </c>
      <c r="BB212" s="7">
        <v>3.6</v>
      </c>
      <c r="BC212" s="7">
        <v>6.4</v>
      </c>
      <c r="BD212" s="7">
        <v>4.4000000000000004</v>
      </c>
      <c r="BE212" s="7">
        <v>7.1</v>
      </c>
      <c r="BF212" s="7">
        <v>8.1</v>
      </c>
      <c r="BG212" s="7">
        <v>7</v>
      </c>
      <c r="BH212" s="7">
        <v>5.2</v>
      </c>
      <c r="BI212" s="7">
        <v>4</v>
      </c>
      <c r="BJ212" s="7">
        <v>7</v>
      </c>
      <c r="BK212" s="7">
        <v>6.9690999999999903</v>
      </c>
      <c r="BL212" s="7">
        <v>3.5308999999999902</v>
      </c>
      <c r="BM212" s="7">
        <v>688.14814999999999</v>
      </c>
      <c r="BN212" s="7">
        <v>1.959986</v>
      </c>
      <c r="BO212" s="7">
        <v>-3.8394810000000001</v>
      </c>
      <c r="BP212" s="7">
        <v>103.83948100000001</v>
      </c>
      <c r="BQ212" s="7">
        <v>2.0352389999999998</v>
      </c>
      <c r="BR212" s="7">
        <v>2.8675109999999999</v>
      </c>
      <c r="BS212" s="7">
        <v>-2.0995309999999998</v>
      </c>
      <c r="BT212" s="7">
        <v>-0.79567200000000105</v>
      </c>
      <c r="BU212" s="7">
        <v>0.53515200000000096</v>
      </c>
      <c r="BV212" s="7">
        <v>34.999999999999901</v>
      </c>
      <c r="BW212" s="7">
        <v>15.799999999999899</v>
      </c>
      <c r="BX212" s="7">
        <v>60.9</v>
      </c>
    </row>
    <row r="213" spans="1:76" x14ac:dyDescent="0.3">
      <c r="A213" s="6">
        <v>43312</v>
      </c>
      <c r="B213" s="7">
        <v>6</v>
      </c>
      <c r="C213" s="7">
        <v>6.2</v>
      </c>
      <c r="D213" s="7">
        <v>6</v>
      </c>
      <c r="E213" s="7">
        <v>6.1</v>
      </c>
      <c r="F213" s="7">
        <v>5.7</v>
      </c>
      <c r="G213" s="7">
        <v>9.6</v>
      </c>
      <c r="H213" s="7">
        <v>5.7</v>
      </c>
      <c r="I213" s="7">
        <v>11.5</v>
      </c>
      <c r="J213" s="7">
        <v>9.5</v>
      </c>
      <c r="K213" s="7">
        <v>1.9</v>
      </c>
      <c r="L213" s="7">
        <v>0.3</v>
      </c>
      <c r="M213" s="7">
        <v>-10.1</v>
      </c>
      <c r="N213" s="7">
        <v>-3.2</v>
      </c>
      <c r="O213" s="7">
        <v>8.8000000000000007</v>
      </c>
      <c r="P213" s="7">
        <v>13.7</v>
      </c>
      <c r="Q213" s="7">
        <v>3.9</v>
      </c>
      <c r="R213" s="7">
        <v>6</v>
      </c>
      <c r="S213" s="7">
        <v>3.4</v>
      </c>
      <c r="T213" s="7">
        <v>37.1</v>
      </c>
      <c r="U213" s="7">
        <v>59.5</v>
      </c>
      <c r="V213" s="7">
        <v>-8.1999999999999993</v>
      </c>
      <c r="W213" s="7">
        <v>-17.5</v>
      </c>
      <c r="X213" s="7">
        <v>9.9</v>
      </c>
      <c r="Y213" s="7">
        <v>19.3</v>
      </c>
      <c r="Z213" s="7">
        <v>-9.9</v>
      </c>
      <c r="AA213" s="7">
        <v>-8.9</v>
      </c>
      <c r="AB213" s="7">
        <v>23.3</v>
      </c>
      <c r="AC213" s="7">
        <v>11.3</v>
      </c>
      <c r="AD213" s="7">
        <v>72.3</v>
      </c>
      <c r="AE213" s="7">
        <v>101.92</v>
      </c>
      <c r="AF213" s="7">
        <v>6.4</v>
      </c>
      <c r="AG213" s="7">
        <v>14.4</v>
      </c>
      <c r="AH213" s="7">
        <v>3</v>
      </c>
      <c r="AI213" s="7">
        <v>-10.5</v>
      </c>
      <c r="AJ213" s="7">
        <v>4.2</v>
      </c>
      <c r="AK213" s="7">
        <v>8.8000000000000007</v>
      </c>
      <c r="AL213" s="7">
        <v>6.5</v>
      </c>
      <c r="AM213" s="9">
        <v>7.9</v>
      </c>
      <c r="AN213" s="9">
        <v>6.6999999999999993</v>
      </c>
      <c r="AO213" s="7">
        <v>-4.0199999999999996</v>
      </c>
      <c r="AP213" s="7">
        <v>-2</v>
      </c>
      <c r="AQ213" s="7">
        <v>-38.711260000000003</v>
      </c>
      <c r="AR213" s="7">
        <v>16.28</v>
      </c>
      <c r="AS213" s="7">
        <v>31179.46</v>
      </c>
      <c r="AT213" s="7">
        <v>3.6</v>
      </c>
      <c r="AU213" s="7">
        <v>5.0999999999999996</v>
      </c>
      <c r="AV213" s="7">
        <v>8.5</v>
      </c>
      <c r="AW213" s="7">
        <v>13.2</v>
      </c>
      <c r="AX213" s="7">
        <v>75.650000000000006</v>
      </c>
      <c r="AY213" s="7">
        <v>2.1</v>
      </c>
      <c r="AZ213" s="7">
        <v>4.5999999999999996</v>
      </c>
      <c r="BA213" s="7">
        <v>8.1666666666666607</v>
      </c>
      <c r="BB213" s="7">
        <v>3.6666666666666599</v>
      </c>
      <c r="BC213" s="7">
        <v>6.2333333333333298</v>
      </c>
      <c r="BD213" s="7">
        <v>3.9</v>
      </c>
      <c r="BE213" s="7">
        <v>6.9666666666666597</v>
      </c>
      <c r="BF213" s="7">
        <v>8.1666666666666607</v>
      </c>
      <c r="BG213" s="7">
        <v>6.8333333333333304</v>
      </c>
      <c r="BH213" s="7">
        <v>5.2</v>
      </c>
      <c r="BI213" s="7">
        <v>3.93333333333333</v>
      </c>
      <c r="BJ213" s="7">
        <v>7.36666666666666</v>
      </c>
      <c r="BK213" s="7">
        <v>6.9225666666666603</v>
      </c>
      <c r="BL213" s="7">
        <v>3.5637666666666599</v>
      </c>
      <c r="BM213" s="7">
        <v>564.22256900000002</v>
      </c>
      <c r="BN213" s="7">
        <v>1.612296</v>
      </c>
      <c r="BO213" s="7">
        <v>15.956901999999999</v>
      </c>
      <c r="BP213" s="7">
        <v>84.043098000000001</v>
      </c>
      <c r="BQ213" s="7">
        <v>1.49268333333333</v>
      </c>
      <c r="BR213" s="7">
        <v>2.8515793333333299</v>
      </c>
      <c r="BS213" s="7">
        <v>-2.18085666666666</v>
      </c>
      <c r="BT213" s="7">
        <v>-0.55755266666666703</v>
      </c>
      <c r="BU213" s="7">
        <v>0.50932133333333296</v>
      </c>
      <c r="BV213" s="7">
        <v>35.433333333333302</v>
      </c>
      <c r="BW213" s="7">
        <v>15.8333333333333</v>
      </c>
      <c r="BX213" s="7">
        <v>60.433333333333302</v>
      </c>
    </row>
    <row r="214" spans="1:76" x14ac:dyDescent="0.3">
      <c r="A214" s="6">
        <v>43343</v>
      </c>
      <c r="B214" s="7">
        <v>6.1</v>
      </c>
      <c r="C214" s="7">
        <v>5.6</v>
      </c>
      <c r="D214" s="7">
        <v>6.4</v>
      </c>
      <c r="E214" s="7">
        <v>4.9000000000000004</v>
      </c>
      <c r="F214" s="7">
        <v>7.3</v>
      </c>
      <c r="G214" s="7">
        <v>7.1</v>
      </c>
      <c r="H214" s="7">
        <v>8.1999999999999993</v>
      </c>
      <c r="I214" s="7">
        <v>11.6</v>
      </c>
      <c r="J214" s="7">
        <v>9.8000000000000007</v>
      </c>
      <c r="K214" s="7">
        <v>2.1</v>
      </c>
      <c r="L214" s="7">
        <v>-1.2</v>
      </c>
      <c r="M214" s="7">
        <v>-8.6999999999999993</v>
      </c>
      <c r="N214" s="7">
        <v>-10.8</v>
      </c>
      <c r="O214" s="7">
        <v>9.8000000000000007</v>
      </c>
      <c r="P214" s="7">
        <v>14.2</v>
      </c>
      <c r="Q214" s="7">
        <v>4.3</v>
      </c>
      <c r="R214" s="7">
        <v>5.5</v>
      </c>
      <c r="S214" s="7">
        <v>3.5</v>
      </c>
      <c r="T214" s="7">
        <v>37.200000000000003</v>
      </c>
      <c r="U214" s="7">
        <v>59.3</v>
      </c>
      <c r="V214" s="7">
        <v>-0.9</v>
      </c>
      <c r="W214" s="7">
        <v>-18.3</v>
      </c>
      <c r="X214" s="7">
        <v>8.6</v>
      </c>
      <c r="Y214" s="7">
        <v>11.4</v>
      </c>
      <c r="Z214" s="7">
        <v>-10.4</v>
      </c>
      <c r="AA214" s="7">
        <v>-8.5</v>
      </c>
      <c r="AB214" s="7">
        <v>21.9</v>
      </c>
      <c r="AC214" s="7">
        <v>15.6</v>
      </c>
      <c r="AD214" s="7">
        <v>66.900000000000006</v>
      </c>
      <c r="AE214" s="7">
        <v>102.03</v>
      </c>
      <c r="AF214" s="7">
        <v>6.9</v>
      </c>
      <c r="AG214" s="7">
        <v>15.9</v>
      </c>
      <c r="AH214" s="7">
        <v>3.6</v>
      </c>
      <c r="AI214" s="7">
        <v>-11.6</v>
      </c>
      <c r="AJ214" s="7">
        <v>4.0999999999999996</v>
      </c>
      <c r="AK214" s="7">
        <v>9</v>
      </c>
      <c r="AL214" s="7">
        <v>6.6</v>
      </c>
      <c r="AM214" s="9">
        <v>7.9</v>
      </c>
      <c r="AN214" s="9">
        <v>6.6</v>
      </c>
      <c r="AO214" s="7">
        <v>-3.75</v>
      </c>
      <c r="AP214" s="7">
        <v>-3.2</v>
      </c>
      <c r="AQ214" s="7">
        <v>-34.333016999999998</v>
      </c>
      <c r="AR214" s="7">
        <v>16.03</v>
      </c>
      <c r="AS214" s="7">
        <v>31097.16</v>
      </c>
      <c r="AT214" s="7">
        <v>3.3</v>
      </c>
      <c r="AU214" s="7">
        <v>3.9</v>
      </c>
      <c r="AV214" s="7">
        <v>8.1999999999999993</v>
      </c>
      <c r="AW214" s="7">
        <v>13.2</v>
      </c>
      <c r="AX214" s="7">
        <v>17.43</v>
      </c>
      <c r="AY214" s="7">
        <v>2.2999999999999998</v>
      </c>
      <c r="AZ214" s="7">
        <v>4.0999999999999996</v>
      </c>
      <c r="BA214" s="7">
        <v>8.2333333333333307</v>
      </c>
      <c r="BB214" s="7">
        <v>3.7333333333333298</v>
      </c>
      <c r="BC214" s="7">
        <v>6.0666666666666602</v>
      </c>
      <c r="BD214" s="7">
        <v>3.4</v>
      </c>
      <c r="BE214" s="7">
        <v>6.8333333333333304</v>
      </c>
      <c r="BF214" s="7">
        <v>8.2333333333333307</v>
      </c>
      <c r="BG214" s="7">
        <v>6.6666666666666599</v>
      </c>
      <c r="BH214" s="7">
        <v>5.2</v>
      </c>
      <c r="BI214" s="7">
        <v>3.86666666666666</v>
      </c>
      <c r="BJ214" s="7">
        <v>7.7333333333333298</v>
      </c>
      <c r="BK214" s="7">
        <v>6.8760333333333303</v>
      </c>
      <c r="BL214" s="7">
        <v>3.59663333333333</v>
      </c>
      <c r="BM214" s="7">
        <v>440.296988</v>
      </c>
      <c r="BN214" s="7">
        <v>1.2646059999999999</v>
      </c>
      <c r="BO214" s="7">
        <v>35.753284999999998</v>
      </c>
      <c r="BP214" s="7">
        <v>64.246714999999995</v>
      </c>
      <c r="BQ214" s="7">
        <v>0.95012766666666604</v>
      </c>
      <c r="BR214" s="7">
        <v>2.8356476666666599</v>
      </c>
      <c r="BS214" s="7">
        <v>-2.26218233333333</v>
      </c>
      <c r="BT214" s="7">
        <v>-0.31943333333333401</v>
      </c>
      <c r="BU214" s="7">
        <v>0.48349066666666601</v>
      </c>
      <c r="BV214" s="7">
        <v>35.866666666666603</v>
      </c>
      <c r="BW214" s="7">
        <v>15.8666666666666</v>
      </c>
      <c r="BX214" s="7">
        <v>59.966666666666598</v>
      </c>
    </row>
    <row r="215" spans="1:76" x14ac:dyDescent="0.3">
      <c r="A215" s="6">
        <v>43373</v>
      </c>
      <c r="B215" s="7">
        <v>5.8</v>
      </c>
      <c r="C215" s="7">
        <v>5.6</v>
      </c>
      <c r="D215" s="7">
        <v>6.3</v>
      </c>
      <c r="E215" s="7">
        <v>3.2</v>
      </c>
      <c r="F215" s="7">
        <v>4.5999999999999996</v>
      </c>
      <c r="G215" s="7">
        <v>8.9</v>
      </c>
      <c r="H215" s="7">
        <v>6.1</v>
      </c>
      <c r="I215" s="7">
        <v>10.8</v>
      </c>
      <c r="J215" s="7">
        <v>9.4</v>
      </c>
      <c r="K215" s="7">
        <v>2.6</v>
      </c>
      <c r="L215" s="7">
        <v>-1.3</v>
      </c>
      <c r="M215" s="7">
        <v>-8.1</v>
      </c>
      <c r="N215" s="7">
        <v>-11.5</v>
      </c>
      <c r="O215" s="7">
        <v>10.8</v>
      </c>
      <c r="P215" s="7">
        <v>11.7</v>
      </c>
      <c r="Q215" s="7">
        <v>5.2</v>
      </c>
      <c r="R215" s="7">
        <v>5.3</v>
      </c>
      <c r="S215" s="7">
        <v>3.5</v>
      </c>
      <c r="T215" s="7">
        <v>37.4</v>
      </c>
      <c r="U215" s="7">
        <v>59.2</v>
      </c>
      <c r="V215" s="7">
        <v>-8.4</v>
      </c>
      <c r="W215" s="7">
        <v>-18.3</v>
      </c>
      <c r="X215" s="7">
        <v>8.1</v>
      </c>
      <c r="Y215" s="7">
        <v>8.3000000000000007</v>
      </c>
      <c r="Z215" s="7">
        <v>-11.4</v>
      </c>
      <c r="AA215" s="7">
        <v>-9.1</v>
      </c>
      <c r="AB215" s="7">
        <v>22.1</v>
      </c>
      <c r="AC215" s="7">
        <v>15.7</v>
      </c>
      <c r="AD215" s="7">
        <v>66</v>
      </c>
      <c r="AE215" s="7">
        <v>102.03</v>
      </c>
      <c r="AF215" s="7">
        <v>7.8</v>
      </c>
      <c r="AG215" s="7">
        <v>16.399999999999999</v>
      </c>
      <c r="AH215" s="7">
        <v>3.9</v>
      </c>
      <c r="AI215" s="7">
        <v>-11.4</v>
      </c>
      <c r="AJ215" s="7">
        <v>3.3</v>
      </c>
      <c r="AK215" s="7">
        <v>9.1999999999999993</v>
      </c>
      <c r="AL215" s="7">
        <v>6.4</v>
      </c>
      <c r="AM215" s="7">
        <v>7.9</v>
      </c>
      <c r="AN215" s="7">
        <v>6.5</v>
      </c>
      <c r="AO215" s="7">
        <v>-11.55</v>
      </c>
      <c r="AP215" s="7">
        <v>-7.1</v>
      </c>
      <c r="AQ215" s="7">
        <v>10.545733</v>
      </c>
      <c r="AR215" s="7">
        <v>15.8</v>
      </c>
      <c r="AS215" s="7">
        <v>30870.25</v>
      </c>
      <c r="AT215" s="7">
        <v>2.2000000000000002</v>
      </c>
      <c r="AU215" s="7">
        <v>4</v>
      </c>
      <c r="AV215" s="7">
        <v>8.3000000000000007</v>
      </c>
      <c r="AW215" s="7">
        <v>13.2</v>
      </c>
      <c r="AX215" s="7">
        <v>8.66</v>
      </c>
      <c r="AY215" s="7">
        <v>2.5</v>
      </c>
      <c r="AZ215" s="7">
        <v>3.6</v>
      </c>
      <c r="BA215" s="7">
        <v>8.3000000000000007</v>
      </c>
      <c r="BB215" s="7">
        <v>3.8</v>
      </c>
      <c r="BC215" s="7">
        <v>5.8999999999999897</v>
      </c>
      <c r="BD215" s="7">
        <v>2.9</v>
      </c>
      <c r="BE215" s="7">
        <v>6.7</v>
      </c>
      <c r="BF215" s="7">
        <v>8.3000000000000007</v>
      </c>
      <c r="BG215" s="7">
        <v>6.4999999999999902</v>
      </c>
      <c r="BH215" s="7">
        <v>5.2</v>
      </c>
      <c r="BI215" s="7">
        <v>3.7999999999999901</v>
      </c>
      <c r="BJ215" s="7">
        <v>8.1</v>
      </c>
      <c r="BK215" s="7">
        <v>6.8295000000000003</v>
      </c>
      <c r="BL215" s="7">
        <v>3.6295000000000002</v>
      </c>
      <c r="BM215" s="7">
        <v>316.37140699999998</v>
      </c>
      <c r="BN215" s="7">
        <v>0.91691599999999995</v>
      </c>
      <c r="BO215" s="7">
        <v>55.549667999999997</v>
      </c>
      <c r="BP215" s="7">
        <v>44.450332000000003</v>
      </c>
      <c r="BQ215" s="7">
        <v>0.40757199999999899</v>
      </c>
      <c r="BR215" s="7">
        <v>2.8197159999999899</v>
      </c>
      <c r="BS215" s="7">
        <v>-2.3435079999999999</v>
      </c>
      <c r="BT215" s="7">
        <v>-8.1314000000000997E-2</v>
      </c>
      <c r="BU215" s="7">
        <v>0.45765999999999901</v>
      </c>
      <c r="BV215" s="7">
        <v>36.299999999999997</v>
      </c>
      <c r="BW215" s="7">
        <v>15.899999999999901</v>
      </c>
      <c r="BX215" s="7">
        <v>59.499999999999901</v>
      </c>
    </row>
    <row r="216" spans="1:76" x14ac:dyDescent="0.3">
      <c r="A216" s="6">
        <v>43404</v>
      </c>
      <c r="B216" s="7">
        <v>5.9</v>
      </c>
      <c r="C216" s="7">
        <v>4.5999999999999996</v>
      </c>
      <c r="D216" s="7">
        <v>6.7</v>
      </c>
      <c r="E216" s="7">
        <v>3.9</v>
      </c>
      <c r="F216" s="7">
        <v>4.8</v>
      </c>
      <c r="G216" s="7">
        <v>7.9</v>
      </c>
      <c r="H216" s="7">
        <v>6.8</v>
      </c>
      <c r="I216" s="7">
        <v>10.9</v>
      </c>
      <c r="J216" s="7">
        <v>9.5</v>
      </c>
      <c r="K216" s="7">
        <v>2.8</v>
      </c>
      <c r="L216" s="7">
        <v>-0.7</v>
      </c>
      <c r="M216" s="7">
        <v>-7</v>
      </c>
      <c r="N216" s="7">
        <v>-6.4</v>
      </c>
      <c r="O216" s="7">
        <v>10.6</v>
      </c>
      <c r="P216" s="7">
        <v>13.4</v>
      </c>
      <c r="Q216" s="7">
        <v>5.8</v>
      </c>
      <c r="R216" s="7">
        <v>5.4</v>
      </c>
      <c r="S216" s="7">
        <v>3.5</v>
      </c>
      <c r="T216" s="7">
        <v>37.4</v>
      </c>
      <c r="U216" s="7">
        <v>59.1</v>
      </c>
      <c r="V216" s="7">
        <v>-5.9</v>
      </c>
      <c r="W216" s="7">
        <v>-18</v>
      </c>
      <c r="X216" s="7">
        <v>6.7</v>
      </c>
      <c r="Y216" s="7">
        <v>7.3</v>
      </c>
      <c r="Z216" s="7">
        <v>-12</v>
      </c>
      <c r="AA216" s="7">
        <v>-9.1999999999999993</v>
      </c>
      <c r="AB216" s="7">
        <v>21.5</v>
      </c>
      <c r="AC216" s="7">
        <v>15.3</v>
      </c>
      <c r="AD216" s="7">
        <v>63.4</v>
      </c>
      <c r="AE216" s="7">
        <v>101.99</v>
      </c>
      <c r="AF216" s="7">
        <v>7.7</v>
      </c>
      <c r="AG216" s="7">
        <v>16.3</v>
      </c>
      <c r="AH216" s="7">
        <v>4.3</v>
      </c>
      <c r="AI216" s="7">
        <v>-12.5</v>
      </c>
      <c r="AJ216" s="7">
        <v>2.8</v>
      </c>
      <c r="AK216" s="7">
        <v>8.6</v>
      </c>
      <c r="AL216" s="7">
        <v>5.6</v>
      </c>
      <c r="AM216" s="9">
        <v>7.8666666666666663</v>
      </c>
      <c r="AN216" s="9">
        <v>6.6</v>
      </c>
      <c r="AO216" s="7">
        <v>-11.7</v>
      </c>
      <c r="AP216" s="7">
        <v>-6.4</v>
      </c>
      <c r="AQ216" s="7">
        <v>-10.637145</v>
      </c>
      <c r="AR216" s="7">
        <v>15.92</v>
      </c>
      <c r="AS216" s="7">
        <v>30530.98</v>
      </c>
      <c r="AT216" s="7">
        <v>2.8</v>
      </c>
      <c r="AU216" s="7">
        <v>2.7</v>
      </c>
      <c r="AV216" s="7">
        <v>8</v>
      </c>
      <c r="AW216" s="7">
        <v>13.1</v>
      </c>
      <c r="AX216" s="7">
        <v>5.0999999999999996</v>
      </c>
      <c r="AY216" s="7">
        <v>2.5</v>
      </c>
      <c r="AZ216" s="7">
        <v>3.3</v>
      </c>
      <c r="BA216" s="7">
        <v>8.1333333333333293</v>
      </c>
      <c r="BB216" s="7">
        <v>3.7666666666666599</v>
      </c>
      <c r="BC216" s="7">
        <v>5.8333333333333304</v>
      </c>
      <c r="BD216" s="7">
        <v>4.0666666666666602</v>
      </c>
      <c r="BE216" s="7">
        <v>6.43333333333333</v>
      </c>
      <c r="BF216" s="7">
        <v>8.4666666666666597</v>
      </c>
      <c r="BG216" s="7">
        <v>6.36666666666666</v>
      </c>
      <c r="BH216" s="7">
        <v>5.5333333333333297</v>
      </c>
      <c r="BI216" s="7">
        <v>3.1333333333333302</v>
      </c>
      <c r="BJ216" s="7">
        <v>8.0333333333333297</v>
      </c>
      <c r="BK216" s="7">
        <v>6.6102999999999996</v>
      </c>
      <c r="BL216" s="7">
        <v>3.5776333333333299</v>
      </c>
      <c r="BM216" s="7">
        <v>322.16309366666599</v>
      </c>
      <c r="BN216" s="7">
        <v>0.90855666666666701</v>
      </c>
      <c r="BO216" s="7">
        <v>85.944413999999995</v>
      </c>
      <c r="BP216" s="7">
        <v>14.055586</v>
      </c>
      <c r="BQ216" s="7">
        <v>0.132784333333333</v>
      </c>
      <c r="BR216" s="7">
        <v>3.0689446666666602</v>
      </c>
      <c r="BS216" s="7">
        <v>-2.13278233333333</v>
      </c>
      <c r="BT216" s="7">
        <v>-0.27239766666666698</v>
      </c>
      <c r="BU216" s="7">
        <v>0.92852533333333298</v>
      </c>
      <c r="BV216" s="7">
        <v>36.266666666666602</v>
      </c>
      <c r="BW216" s="7">
        <v>16</v>
      </c>
      <c r="BX216" s="7">
        <v>59.566666666666599</v>
      </c>
    </row>
    <row r="217" spans="1:76" x14ac:dyDescent="0.3">
      <c r="A217" s="6">
        <v>43434</v>
      </c>
      <c r="B217" s="7">
        <v>5.4</v>
      </c>
      <c r="C217" s="7">
        <v>3.9</v>
      </c>
      <c r="D217" s="7">
        <v>6.6</v>
      </c>
      <c r="E217" s="7">
        <v>1.9</v>
      </c>
      <c r="F217" s="7">
        <v>3.6</v>
      </c>
      <c r="G217" s="7">
        <v>8.6999999999999993</v>
      </c>
      <c r="H217" s="7">
        <v>4.3</v>
      </c>
      <c r="I217" s="7">
        <v>10.3</v>
      </c>
      <c r="J217" s="7">
        <v>8.6</v>
      </c>
      <c r="K217" s="7">
        <v>3.3</v>
      </c>
      <c r="L217" s="7">
        <v>2</v>
      </c>
      <c r="M217" s="7">
        <v>-7</v>
      </c>
      <c r="N217" s="7">
        <v>-4.3</v>
      </c>
      <c r="O217" s="7">
        <v>10</v>
      </c>
      <c r="P217" s="7">
        <v>12.2</v>
      </c>
      <c r="Q217" s="7">
        <v>6.2</v>
      </c>
      <c r="R217" s="7">
        <v>5.6</v>
      </c>
      <c r="S217" s="7">
        <v>3.5</v>
      </c>
      <c r="T217" s="7">
        <v>37.4</v>
      </c>
      <c r="U217" s="7">
        <v>59.1</v>
      </c>
      <c r="V217" s="7">
        <v>-8.3000000000000007</v>
      </c>
      <c r="W217" s="7">
        <v>-17.899999999999999</v>
      </c>
      <c r="X217" s="7">
        <v>6.2</v>
      </c>
      <c r="Y217" s="7">
        <v>-27.6</v>
      </c>
      <c r="Z217" s="7">
        <v>-12</v>
      </c>
      <c r="AA217" s="7">
        <v>-9.4</v>
      </c>
      <c r="AB217" s="7">
        <v>21.9</v>
      </c>
      <c r="AC217" s="7">
        <v>14.3</v>
      </c>
      <c r="AD217" s="7">
        <v>60.5</v>
      </c>
      <c r="AE217" s="7">
        <v>101.97</v>
      </c>
      <c r="AF217" s="7">
        <v>7.6</v>
      </c>
      <c r="AG217" s="7">
        <v>16.8</v>
      </c>
      <c r="AH217" s="7">
        <v>4.7</v>
      </c>
      <c r="AI217" s="7">
        <v>-12.3</v>
      </c>
      <c r="AJ217" s="7">
        <v>2.1</v>
      </c>
      <c r="AK217" s="7">
        <v>8.1</v>
      </c>
      <c r="AL217" s="7">
        <v>5.8</v>
      </c>
      <c r="AM217" s="9">
        <v>7.8333333333333321</v>
      </c>
      <c r="AN217" s="9">
        <v>6.6999999999999993</v>
      </c>
      <c r="AO217" s="7">
        <v>-13.86</v>
      </c>
      <c r="AP217" s="7">
        <v>-10</v>
      </c>
      <c r="AQ217" s="7">
        <v>8.9142139999999994</v>
      </c>
      <c r="AR217" s="7">
        <v>14.59</v>
      </c>
      <c r="AS217" s="7">
        <v>30616.97</v>
      </c>
      <c r="AT217" s="7">
        <v>2.8</v>
      </c>
      <c r="AU217" s="7">
        <v>1.5</v>
      </c>
      <c r="AV217" s="7">
        <v>8</v>
      </c>
      <c r="AW217" s="7">
        <v>13.1</v>
      </c>
      <c r="AX217" s="7">
        <v>11.61</v>
      </c>
      <c r="AY217" s="7">
        <v>2.2000000000000002</v>
      </c>
      <c r="AZ217" s="7">
        <v>2.7</v>
      </c>
      <c r="BA217" s="7">
        <v>7.9666666666666597</v>
      </c>
      <c r="BB217" s="7">
        <v>3.7333333333333298</v>
      </c>
      <c r="BC217" s="7">
        <v>5.7666666666666604</v>
      </c>
      <c r="BD217" s="7">
        <v>5.2333333333333298</v>
      </c>
      <c r="BE217" s="7">
        <v>6.1666666666666599</v>
      </c>
      <c r="BF217" s="7">
        <v>8.6333333333333293</v>
      </c>
      <c r="BG217" s="7">
        <v>6.2333333333333298</v>
      </c>
      <c r="BH217" s="7">
        <v>5.86666666666666</v>
      </c>
      <c r="BI217" s="7">
        <v>2.4666666666666601</v>
      </c>
      <c r="BJ217" s="7">
        <v>7.9666666666666597</v>
      </c>
      <c r="BK217" s="7">
        <v>6.3910999999999998</v>
      </c>
      <c r="BL217" s="7">
        <v>3.5257666666666601</v>
      </c>
      <c r="BM217" s="7">
        <v>327.95478033333302</v>
      </c>
      <c r="BN217" s="7">
        <v>0.90019733333333396</v>
      </c>
      <c r="BO217" s="7">
        <v>116.33916000000001</v>
      </c>
      <c r="BP217" s="7">
        <v>-16.33916</v>
      </c>
      <c r="BQ217" s="7">
        <v>-0.14200333333333401</v>
      </c>
      <c r="BR217" s="7">
        <v>3.3181733333333301</v>
      </c>
      <c r="BS217" s="7">
        <v>-1.9220566666666601</v>
      </c>
      <c r="BT217" s="7">
        <v>-0.46348133333333402</v>
      </c>
      <c r="BU217" s="7">
        <v>1.39939066666666</v>
      </c>
      <c r="BV217" s="7">
        <v>36.233333333333299</v>
      </c>
      <c r="BW217" s="7">
        <v>16.100000000000001</v>
      </c>
      <c r="BX217" s="7">
        <v>59.633333333333297</v>
      </c>
    </row>
    <row r="218" spans="1:76" x14ac:dyDescent="0.3">
      <c r="A218" s="6">
        <v>43465</v>
      </c>
      <c r="B218" s="7">
        <v>5.7</v>
      </c>
      <c r="C218" s="7">
        <v>3.6</v>
      </c>
      <c r="D218" s="7">
        <v>7</v>
      </c>
      <c r="E218" s="7">
        <v>1.7</v>
      </c>
      <c r="F218" s="7">
        <v>6.2</v>
      </c>
      <c r="G218" s="7">
        <v>7.1</v>
      </c>
      <c r="H218" s="7">
        <v>4.0999999999999996</v>
      </c>
      <c r="I218" s="7">
        <v>8.6</v>
      </c>
      <c r="J218" s="7">
        <v>7.4</v>
      </c>
      <c r="K218" s="7">
        <v>3.2</v>
      </c>
      <c r="L218" s="7">
        <v>0.1</v>
      </c>
      <c r="M218" s="7">
        <v>-6.1</v>
      </c>
      <c r="N218" s="7">
        <v>-2.7</v>
      </c>
      <c r="O218" s="7">
        <v>8</v>
      </c>
      <c r="P218" s="7">
        <v>12.9</v>
      </c>
      <c r="Q218" s="7">
        <v>6.2</v>
      </c>
      <c r="R218" s="7">
        <v>5.5</v>
      </c>
      <c r="S218" s="7">
        <v>3.5</v>
      </c>
      <c r="T218" s="7">
        <v>37.4</v>
      </c>
      <c r="U218" s="7">
        <v>59</v>
      </c>
      <c r="V218" s="7">
        <v>-13.9</v>
      </c>
      <c r="W218" s="7">
        <v>-17.7</v>
      </c>
      <c r="X218" s="7">
        <v>6.1</v>
      </c>
      <c r="Y218" s="7">
        <v>23.2</v>
      </c>
      <c r="Z218" s="7">
        <v>-11.3</v>
      </c>
      <c r="AA218" s="7">
        <v>-9.4</v>
      </c>
      <c r="AB218" s="7">
        <v>21.6</v>
      </c>
      <c r="AC218" s="7">
        <v>14.2</v>
      </c>
      <c r="AD218" s="7">
        <v>57</v>
      </c>
      <c r="AE218" s="7">
        <v>101.87</v>
      </c>
      <c r="AF218" s="7">
        <v>6.4</v>
      </c>
      <c r="AG218" s="7">
        <v>17.2</v>
      </c>
      <c r="AH218" s="7">
        <v>5.2</v>
      </c>
      <c r="AI218" s="7">
        <v>-7.8</v>
      </c>
      <c r="AJ218" s="7">
        <v>2.2000000000000002</v>
      </c>
      <c r="AK218" s="7">
        <v>8.1608140000000002</v>
      </c>
      <c r="AL218" s="7">
        <v>6.63</v>
      </c>
      <c r="AM218" s="7">
        <v>7.8</v>
      </c>
      <c r="AN218" s="7">
        <v>6.8</v>
      </c>
      <c r="AO218" s="7">
        <v>-13.03</v>
      </c>
      <c r="AP218" s="7">
        <v>-8.5</v>
      </c>
      <c r="AQ218" s="7">
        <v>5.47818</v>
      </c>
      <c r="AR218" s="7">
        <v>12.55</v>
      </c>
      <c r="AS218" s="7">
        <v>30727.119999999999</v>
      </c>
      <c r="AT218" s="7">
        <v>3.6</v>
      </c>
      <c r="AU218" s="7">
        <v>1.5</v>
      </c>
      <c r="AV218" s="7">
        <v>8.1</v>
      </c>
      <c r="AW218" s="7">
        <v>13.5</v>
      </c>
      <c r="AX218" s="7">
        <v>84.8</v>
      </c>
      <c r="AY218" s="7">
        <v>1.9</v>
      </c>
      <c r="AZ218" s="7">
        <v>0.9</v>
      </c>
      <c r="BA218" s="7">
        <v>7.7999999999999901</v>
      </c>
      <c r="BB218" s="7">
        <v>3.7</v>
      </c>
      <c r="BC218" s="7">
        <v>5.6999999999999904</v>
      </c>
      <c r="BD218" s="7">
        <v>6.4</v>
      </c>
      <c r="BE218" s="7">
        <v>5.8999999999999897</v>
      </c>
      <c r="BF218" s="7">
        <v>8.8000000000000007</v>
      </c>
      <c r="BG218" s="7">
        <v>6.1</v>
      </c>
      <c r="BH218" s="7">
        <v>6.1999999999999904</v>
      </c>
      <c r="BI218" s="7">
        <v>1.7999999999999901</v>
      </c>
      <c r="BJ218" s="7">
        <v>7.8999999999999897</v>
      </c>
      <c r="BK218" s="7">
        <v>6.1718999999999999</v>
      </c>
      <c r="BL218" s="7">
        <v>3.4738999999999902</v>
      </c>
      <c r="BM218" s="7">
        <v>333.746467</v>
      </c>
      <c r="BN218" s="7">
        <v>0.89183800000000102</v>
      </c>
      <c r="BO218" s="7">
        <v>146.73390599999999</v>
      </c>
      <c r="BP218" s="7">
        <v>-46.733905999999998</v>
      </c>
      <c r="BQ218" s="7">
        <v>-0.41679100000000102</v>
      </c>
      <c r="BR218" s="7">
        <v>3.567402</v>
      </c>
      <c r="BS218" s="7">
        <v>-1.7113309999999899</v>
      </c>
      <c r="BT218" s="7">
        <v>-0.65456500000000095</v>
      </c>
      <c r="BU218" s="7">
        <v>1.8702559999999899</v>
      </c>
      <c r="BV218" s="7">
        <v>36.200000000000003</v>
      </c>
      <c r="BW218" s="7">
        <v>16.2</v>
      </c>
      <c r="BX218" s="7">
        <v>59.7</v>
      </c>
    </row>
    <row r="219" spans="1:76" x14ac:dyDescent="0.3">
      <c r="A219" s="6">
        <v>43496</v>
      </c>
      <c r="B219" s="7">
        <v>6.7977530000000002</v>
      </c>
      <c r="C219" s="9">
        <v>3.9666666666666668</v>
      </c>
      <c r="D219" s="9">
        <v>7.9999999999999991</v>
      </c>
      <c r="E219" s="9">
        <v>2.5333333333333332</v>
      </c>
      <c r="F219" s="9">
        <v>5.9333333333333327</v>
      </c>
      <c r="G219" s="7">
        <v>6.2</v>
      </c>
      <c r="H219" s="7">
        <v>24.6</v>
      </c>
      <c r="I219" s="9">
        <v>10.399999999999999</v>
      </c>
      <c r="J219" s="9">
        <v>6.8000000000000007</v>
      </c>
      <c r="K219" s="9">
        <v>3.25</v>
      </c>
      <c r="L219" s="9">
        <v>7.55</v>
      </c>
      <c r="M219" s="9">
        <v>-1.8499999999999999</v>
      </c>
      <c r="N219" s="9">
        <v>16.7</v>
      </c>
      <c r="O219" s="9">
        <v>6.7</v>
      </c>
      <c r="P219" s="9">
        <v>8.3000000000000007</v>
      </c>
      <c r="Q219" s="9">
        <v>5.85</v>
      </c>
      <c r="R219" s="9">
        <v>6</v>
      </c>
      <c r="S219" s="9">
        <v>2.8</v>
      </c>
      <c r="T219" s="9">
        <v>34.15</v>
      </c>
      <c r="U219" s="9">
        <v>63</v>
      </c>
      <c r="V219" s="9">
        <v>-12</v>
      </c>
      <c r="W219" s="9">
        <v>-6.3999999999999995</v>
      </c>
      <c r="X219" s="9">
        <v>7.75</v>
      </c>
      <c r="Y219" s="7">
        <v>2.8</v>
      </c>
      <c r="Z219" s="9">
        <v>-4.4000000000000004</v>
      </c>
      <c r="AA219" s="9">
        <v>-9.1999999999999993</v>
      </c>
      <c r="AB219" s="9">
        <v>12.3</v>
      </c>
      <c r="AC219" s="9">
        <v>-9.9500000000000011</v>
      </c>
      <c r="AD219" s="9">
        <v>45.75</v>
      </c>
      <c r="AE219" s="7">
        <v>100.58</v>
      </c>
      <c r="AF219" s="9">
        <v>4.25</v>
      </c>
      <c r="AG219" s="9">
        <v>11.6</v>
      </c>
      <c r="AH219" s="9">
        <v>6</v>
      </c>
      <c r="AI219" s="9">
        <v>-9.85</v>
      </c>
      <c r="AJ219" s="9">
        <v>-0.5</v>
      </c>
      <c r="AK219" s="9">
        <v>8.1804069999999989</v>
      </c>
      <c r="AL219" s="9">
        <v>6.88</v>
      </c>
      <c r="AM219" s="9">
        <v>7.8333333333333321</v>
      </c>
      <c r="AN219" s="9">
        <v>6.5666666666666664</v>
      </c>
      <c r="AO219" s="7">
        <v>-15.76</v>
      </c>
      <c r="AP219" s="9">
        <v>-5.65</v>
      </c>
      <c r="AQ219" s="7">
        <v>109.28</v>
      </c>
      <c r="AR219" s="7">
        <v>4.4800000000000004</v>
      </c>
      <c r="AS219" s="7">
        <v>30879.24</v>
      </c>
      <c r="AT219" s="7">
        <v>17.2</v>
      </c>
      <c r="AU219" s="7">
        <v>0.4</v>
      </c>
      <c r="AV219" s="7">
        <v>8.4</v>
      </c>
      <c r="AW219" s="7">
        <v>13.4</v>
      </c>
      <c r="AX219" s="7">
        <v>11.38</v>
      </c>
      <c r="AY219" s="7">
        <v>1.7</v>
      </c>
      <c r="AZ219" s="7">
        <v>0.1</v>
      </c>
      <c r="BA219" s="7">
        <v>7.6</v>
      </c>
      <c r="BB219" s="7">
        <v>3.43333333333333</v>
      </c>
      <c r="BC219" s="7">
        <v>5.5333333333333297</v>
      </c>
      <c r="BD219" s="7">
        <v>6.2</v>
      </c>
      <c r="BE219" s="7">
        <v>5.8333333333333304</v>
      </c>
      <c r="BF219" s="7">
        <v>8.1333333333333293</v>
      </c>
      <c r="BG219" s="7">
        <v>5.8</v>
      </c>
      <c r="BH219" s="7">
        <v>6.3</v>
      </c>
      <c r="BI219" s="7">
        <v>1.93333333333333</v>
      </c>
      <c r="BJ219" s="7">
        <v>7.43333333333333</v>
      </c>
      <c r="BK219" s="7">
        <v>5.9870000000000001</v>
      </c>
      <c r="BL219" s="7">
        <v>3.4639333333333302</v>
      </c>
      <c r="BM219" s="7">
        <v>400.55166133333302</v>
      </c>
      <c r="BN219" s="7">
        <v>1.1477216666666601</v>
      </c>
      <c r="BO219" s="7">
        <v>111.737164333333</v>
      </c>
      <c r="BP219" s="7">
        <v>-11.7371643333333</v>
      </c>
      <c r="BQ219" s="7">
        <v>4.4391666666667003E-2</v>
      </c>
      <c r="BR219" s="7">
        <v>3.08015033333333</v>
      </c>
      <c r="BS219" s="7">
        <v>-1.7979290000000001</v>
      </c>
      <c r="BT219" s="7">
        <v>-0.28451700000000002</v>
      </c>
      <c r="BU219" s="7">
        <v>1.71695366666666</v>
      </c>
      <c r="BV219" s="7">
        <v>36.433333333333302</v>
      </c>
      <c r="BW219" s="7">
        <v>16.100000000000001</v>
      </c>
      <c r="BX219" s="7">
        <v>59.2</v>
      </c>
    </row>
    <row r="220" spans="1:76" x14ac:dyDescent="0.3">
      <c r="A220" s="6">
        <v>43524</v>
      </c>
      <c r="B220" s="7">
        <v>3.3607170000000002</v>
      </c>
      <c r="C220" s="9">
        <v>4.333333333333333</v>
      </c>
      <c r="D220" s="9">
        <v>9</v>
      </c>
      <c r="E220" s="9">
        <v>3.3666666666666663</v>
      </c>
      <c r="F220" s="9">
        <v>5.6666666666666661</v>
      </c>
      <c r="G220" s="7">
        <v>-1.6</v>
      </c>
      <c r="H220" s="7">
        <v>4.7</v>
      </c>
      <c r="I220" s="7">
        <v>12.2</v>
      </c>
      <c r="J220" s="7">
        <v>6.2</v>
      </c>
      <c r="K220" s="7">
        <v>3.3</v>
      </c>
      <c r="L220" s="7">
        <v>15</v>
      </c>
      <c r="M220" s="7">
        <v>2.4</v>
      </c>
      <c r="N220" s="7">
        <v>36.1</v>
      </c>
      <c r="O220" s="7">
        <v>5.4</v>
      </c>
      <c r="P220" s="7">
        <v>3.7</v>
      </c>
      <c r="Q220" s="7">
        <v>5.5</v>
      </c>
      <c r="R220" s="7">
        <v>6.5</v>
      </c>
      <c r="S220" s="7">
        <v>2.1</v>
      </c>
      <c r="T220" s="7">
        <v>30.9</v>
      </c>
      <c r="U220" s="7">
        <v>67</v>
      </c>
      <c r="V220" s="7">
        <v>-10.1</v>
      </c>
      <c r="W220" s="7">
        <v>4.9000000000000004</v>
      </c>
      <c r="X220" s="7">
        <v>9.4</v>
      </c>
      <c r="Y220" s="7">
        <v>3.3</v>
      </c>
      <c r="Z220" s="7">
        <v>2.5</v>
      </c>
      <c r="AA220" s="7">
        <v>-9</v>
      </c>
      <c r="AB220" s="7">
        <v>3</v>
      </c>
      <c r="AC220" s="7">
        <v>-34.1</v>
      </c>
      <c r="AD220" s="7">
        <v>34.5</v>
      </c>
      <c r="AE220" s="7">
        <v>100.81</v>
      </c>
      <c r="AF220" s="7">
        <v>2.1</v>
      </c>
      <c r="AG220" s="7">
        <v>6</v>
      </c>
      <c r="AH220" s="7">
        <v>6.8</v>
      </c>
      <c r="AI220" s="7">
        <v>-11.9</v>
      </c>
      <c r="AJ220" s="7">
        <v>-3.2</v>
      </c>
      <c r="AK220" s="7">
        <v>8.1999999999999993</v>
      </c>
      <c r="AL220" s="7">
        <v>7.13</v>
      </c>
      <c r="AM220" s="9">
        <v>7.8666666666666663</v>
      </c>
      <c r="AN220" s="9">
        <v>6.333333333333333</v>
      </c>
      <c r="AO220" s="7">
        <v>-13.77</v>
      </c>
      <c r="AP220" s="7">
        <v>-2.8</v>
      </c>
      <c r="AQ220" s="7">
        <v>-90.81</v>
      </c>
      <c r="AR220" s="7">
        <v>-3.5</v>
      </c>
      <c r="AS220" s="7">
        <v>30901.8</v>
      </c>
      <c r="AT220" s="7">
        <v>-2.4</v>
      </c>
      <c r="AU220" s="7">
        <v>2</v>
      </c>
      <c r="AV220" s="7">
        <v>8</v>
      </c>
      <c r="AW220" s="7">
        <v>13.4</v>
      </c>
      <c r="AX220" s="7">
        <v>5.54</v>
      </c>
      <c r="AY220" s="7">
        <v>1.5</v>
      </c>
      <c r="AZ220" s="7">
        <v>0.1</v>
      </c>
      <c r="BA220" s="7">
        <v>7.4</v>
      </c>
      <c r="BB220" s="7">
        <v>3.1666666666666599</v>
      </c>
      <c r="BC220" s="7">
        <v>5.36666666666666</v>
      </c>
      <c r="BD220" s="7">
        <v>6</v>
      </c>
      <c r="BE220" s="7">
        <v>5.7666666666666604</v>
      </c>
      <c r="BF220" s="7">
        <v>7.4666666666666597</v>
      </c>
      <c r="BG220" s="7">
        <v>5.5</v>
      </c>
      <c r="BH220" s="7">
        <v>6.4</v>
      </c>
      <c r="BI220" s="7">
        <v>2.0666666666666602</v>
      </c>
      <c r="BJ220" s="7">
        <v>6.9666666666666597</v>
      </c>
      <c r="BK220" s="7">
        <v>5.8021000000000003</v>
      </c>
      <c r="BL220" s="7">
        <v>3.45396666666666</v>
      </c>
      <c r="BM220" s="7">
        <v>467.35685566666598</v>
      </c>
      <c r="BN220" s="7">
        <v>1.40360533333333</v>
      </c>
      <c r="BO220" s="7">
        <v>76.740422666666603</v>
      </c>
      <c r="BP220" s="7">
        <v>23.259577333333301</v>
      </c>
      <c r="BQ220" s="7">
        <v>0.50557433333333401</v>
      </c>
      <c r="BR220" s="7">
        <v>2.59289866666666</v>
      </c>
      <c r="BS220" s="7">
        <v>-1.8845270000000001</v>
      </c>
      <c r="BT220" s="7">
        <v>8.5530999999999996E-2</v>
      </c>
      <c r="BU220" s="7">
        <v>1.56365133333333</v>
      </c>
      <c r="BV220" s="7">
        <v>36.6666666666666</v>
      </c>
      <c r="BW220" s="7">
        <v>16</v>
      </c>
      <c r="BX220" s="7">
        <v>58.7</v>
      </c>
    </row>
    <row r="221" spans="1:76" x14ac:dyDescent="0.3">
      <c r="A221" s="6">
        <v>43555</v>
      </c>
      <c r="B221" s="7">
        <v>8.5</v>
      </c>
      <c r="C221" s="7">
        <v>4.7</v>
      </c>
      <c r="D221" s="7">
        <v>10</v>
      </c>
      <c r="E221" s="7">
        <v>4.2</v>
      </c>
      <c r="F221" s="7">
        <v>5.4</v>
      </c>
      <c r="G221" s="7">
        <v>0.7</v>
      </c>
      <c r="H221" s="7">
        <v>-10.8</v>
      </c>
      <c r="I221" s="7">
        <v>6.5</v>
      </c>
      <c r="J221" s="7">
        <v>0.3</v>
      </c>
      <c r="K221" s="7">
        <v>5</v>
      </c>
      <c r="L221" s="7">
        <v>6.1</v>
      </c>
      <c r="M221" s="7">
        <v>3.3</v>
      </c>
      <c r="N221" s="7">
        <v>17</v>
      </c>
      <c r="O221" s="7">
        <v>9.9</v>
      </c>
      <c r="P221" s="7">
        <v>3</v>
      </c>
      <c r="Q221" s="7">
        <v>4.2</v>
      </c>
      <c r="R221" s="7">
        <v>7.5</v>
      </c>
      <c r="S221" s="7">
        <v>2.4</v>
      </c>
      <c r="T221" s="7">
        <v>32.6</v>
      </c>
      <c r="U221" s="7">
        <v>65</v>
      </c>
      <c r="V221" s="7">
        <v>-8.3000000000000007</v>
      </c>
      <c r="W221" s="7">
        <v>2.2999999999999998</v>
      </c>
      <c r="X221" s="7">
        <v>7.9</v>
      </c>
      <c r="Y221" s="7">
        <v>4.9000000000000004</v>
      </c>
      <c r="Z221" s="7">
        <v>-2.6</v>
      </c>
      <c r="AA221" s="7">
        <v>-9.9</v>
      </c>
      <c r="AB221" s="7">
        <v>9.9</v>
      </c>
      <c r="AC221" s="7">
        <v>-33.1</v>
      </c>
      <c r="AD221" s="7">
        <v>32.6</v>
      </c>
      <c r="AE221" s="7">
        <v>101.01</v>
      </c>
      <c r="AF221" s="7">
        <v>5.9</v>
      </c>
      <c r="AG221" s="7">
        <v>11.9</v>
      </c>
      <c r="AH221" s="7">
        <v>8.1999999999999993</v>
      </c>
      <c r="AI221" s="7">
        <v>-10.8</v>
      </c>
      <c r="AJ221" s="7">
        <v>-0.6</v>
      </c>
      <c r="AK221" s="7">
        <v>8.6999999999999993</v>
      </c>
      <c r="AL221" s="7">
        <v>6.66</v>
      </c>
      <c r="AM221" s="7">
        <v>7.9</v>
      </c>
      <c r="AN221" s="7">
        <v>6.1</v>
      </c>
      <c r="AO221" s="7">
        <v>-5.18</v>
      </c>
      <c r="AP221" s="7">
        <v>-4.4000000000000004</v>
      </c>
      <c r="AQ221" s="7">
        <v>641.37</v>
      </c>
      <c r="AR221" s="7">
        <v>-1.21</v>
      </c>
      <c r="AS221" s="7">
        <v>30987.61</v>
      </c>
      <c r="AT221" s="7">
        <v>3.1</v>
      </c>
      <c r="AU221" s="7">
        <v>4.5999999999999996</v>
      </c>
      <c r="AV221" s="7">
        <v>8.6</v>
      </c>
      <c r="AW221" s="7">
        <v>13.7</v>
      </c>
      <c r="AX221" s="7">
        <v>50.89</v>
      </c>
      <c r="AY221" s="7">
        <v>2.2999999999999998</v>
      </c>
      <c r="AZ221" s="7">
        <v>0.4</v>
      </c>
      <c r="BA221" s="7">
        <v>7.2</v>
      </c>
      <c r="BB221" s="7">
        <v>2.8999999999999901</v>
      </c>
      <c r="BC221" s="7">
        <v>5.1999999999999904</v>
      </c>
      <c r="BD221" s="7">
        <v>5.8</v>
      </c>
      <c r="BE221" s="7">
        <v>5.6999999999999904</v>
      </c>
      <c r="BF221" s="7">
        <v>6.7999999999999901</v>
      </c>
      <c r="BG221" s="7">
        <v>5.2</v>
      </c>
      <c r="BH221" s="7">
        <v>6.5</v>
      </c>
      <c r="BI221" s="7">
        <v>2.19999999999999</v>
      </c>
      <c r="BJ221" s="7">
        <v>6.4999999999999902</v>
      </c>
      <c r="BK221" s="7">
        <v>5.6172000000000004</v>
      </c>
      <c r="BL221" s="7">
        <v>3.4439999999999902</v>
      </c>
      <c r="BM221" s="7">
        <v>534.16205000000002</v>
      </c>
      <c r="BN221" s="7">
        <v>1.659489</v>
      </c>
      <c r="BO221" s="7">
        <v>41.743681000000002</v>
      </c>
      <c r="BP221" s="7">
        <v>58.256318999999998</v>
      </c>
      <c r="BQ221" s="7">
        <v>0.96675700000000098</v>
      </c>
      <c r="BR221" s="7">
        <v>2.1056469999999901</v>
      </c>
      <c r="BS221" s="7">
        <v>-1.971125</v>
      </c>
      <c r="BT221" s="7">
        <v>0.45557900000000001</v>
      </c>
      <c r="BU221" s="7">
        <v>1.4103490000000001</v>
      </c>
      <c r="BV221" s="7">
        <v>36.9</v>
      </c>
      <c r="BW221" s="7">
        <v>15.9</v>
      </c>
      <c r="BX221" s="7">
        <v>58.2</v>
      </c>
    </row>
    <row r="222" spans="1:76" x14ac:dyDescent="0.3">
      <c r="A222" s="6">
        <v>43585</v>
      </c>
      <c r="B222" s="7">
        <v>5.4</v>
      </c>
      <c r="C222" s="7">
        <v>6</v>
      </c>
      <c r="D222" s="7">
        <v>6.3</v>
      </c>
      <c r="E222" s="7">
        <v>2.5</v>
      </c>
      <c r="F222" s="7">
        <v>3.8</v>
      </c>
      <c r="G222" s="7">
        <v>9.1</v>
      </c>
      <c r="H222" s="7">
        <v>1.2</v>
      </c>
      <c r="I222" s="7">
        <v>1.8</v>
      </c>
      <c r="J222" s="7">
        <v>4.9000000000000004</v>
      </c>
      <c r="K222" s="7">
        <v>6.2</v>
      </c>
      <c r="L222" s="7">
        <v>5.2</v>
      </c>
      <c r="M222" s="7">
        <v>2.7</v>
      </c>
      <c r="N222" s="7">
        <v>19.2</v>
      </c>
      <c r="O222" s="7">
        <v>13.9</v>
      </c>
      <c r="P222" s="7">
        <v>-0.1</v>
      </c>
      <c r="Q222" s="7">
        <v>2.8</v>
      </c>
      <c r="R222" s="7">
        <v>7.9</v>
      </c>
      <c r="S222" s="7">
        <v>2.4</v>
      </c>
      <c r="T222" s="7">
        <v>32.799999999999997</v>
      </c>
      <c r="U222" s="7">
        <v>64.7</v>
      </c>
      <c r="V222" s="7">
        <v>-9.1999999999999993</v>
      </c>
      <c r="W222" s="7">
        <v>-5.6</v>
      </c>
      <c r="X222" s="7">
        <v>6.1</v>
      </c>
      <c r="Y222" s="7">
        <v>2.8</v>
      </c>
      <c r="Z222" s="7">
        <v>-2.4</v>
      </c>
      <c r="AA222" s="7">
        <v>-9.8000000000000007</v>
      </c>
      <c r="AB222" s="7">
        <v>12.2</v>
      </c>
      <c r="AC222" s="7">
        <v>-33.799999999999997</v>
      </c>
      <c r="AD222" s="7">
        <v>29.7</v>
      </c>
      <c r="AE222" s="7">
        <v>101.14</v>
      </c>
      <c r="AF222" s="7">
        <v>8.9</v>
      </c>
      <c r="AG222" s="7">
        <v>13.1</v>
      </c>
      <c r="AH222" s="7">
        <v>8.8000000000000007</v>
      </c>
      <c r="AI222" s="7">
        <v>-10.3</v>
      </c>
      <c r="AJ222" s="7">
        <v>0.4</v>
      </c>
      <c r="AK222" s="7">
        <v>7.2</v>
      </c>
      <c r="AL222" s="7">
        <v>5.0999999999999996</v>
      </c>
      <c r="AM222" s="9">
        <v>7.9333333333333336</v>
      </c>
      <c r="AN222" s="9">
        <v>6.1999999999999993</v>
      </c>
      <c r="AO222" s="7">
        <v>-14.61</v>
      </c>
      <c r="AP222" s="7">
        <v>-2.1</v>
      </c>
      <c r="AQ222" s="7">
        <v>-50.13</v>
      </c>
      <c r="AR222" s="7">
        <v>-0.72</v>
      </c>
      <c r="AS222" s="7">
        <v>30949.53</v>
      </c>
      <c r="AT222" s="7">
        <v>3.5</v>
      </c>
      <c r="AU222" s="7">
        <v>2.9</v>
      </c>
      <c r="AV222" s="7">
        <v>8.5</v>
      </c>
      <c r="AW222" s="7">
        <v>13.5</v>
      </c>
      <c r="AX222" s="7">
        <v>-13.56</v>
      </c>
      <c r="AY222" s="7">
        <v>2.5</v>
      </c>
      <c r="AZ222" s="7">
        <v>0.9</v>
      </c>
      <c r="BA222" s="7">
        <v>7.2</v>
      </c>
      <c r="BB222" s="7">
        <v>3.0666666666666602</v>
      </c>
      <c r="BC222" s="7">
        <v>5.0333333333333297</v>
      </c>
      <c r="BD222" s="7">
        <v>5.43333333333333</v>
      </c>
      <c r="BE222" s="7">
        <v>5.7666666666666604</v>
      </c>
      <c r="BF222" s="7">
        <v>6.7333333333333298</v>
      </c>
      <c r="BG222" s="7">
        <v>5.3333333333333304</v>
      </c>
      <c r="BH222" s="7">
        <v>6.7</v>
      </c>
      <c r="BI222" s="7">
        <v>2.1666666666666599</v>
      </c>
      <c r="BJ222" s="7">
        <v>6.5333333333333297</v>
      </c>
      <c r="BK222" s="7">
        <v>5.4031666666666602</v>
      </c>
      <c r="BL222" s="7">
        <v>3.27043333333333</v>
      </c>
      <c r="BM222" s="7">
        <v>381.89168000000001</v>
      </c>
      <c r="BN222" s="7">
        <v>1.17907133333333</v>
      </c>
      <c r="BO222" s="7">
        <v>113.209013666666</v>
      </c>
      <c r="BP222" s="7">
        <v>-13.2090136666666</v>
      </c>
      <c r="BQ222" s="7">
        <v>0.53092033333333299</v>
      </c>
      <c r="BR222" s="7">
        <v>2.3088393333333301</v>
      </c>
      <c r="BS222" s="7">
        <v>-1.9332136666666599</v>
      </c>
      <c r="BT222" s="7">
        <v>0.16290299999999999</v>
      </c>
      <c r="BU222" s="7">
        <v>1.18982266666666</v>
      </c>
      <c r="BV222" s="7">
        <v>37.200000000000003</v>
      </c>
      <c r="BW222" s="7">
        <v>16</v>
      </c>
      <c r="BX222" s="7">
        <v>58</v>
      </c>
    </row>
    <row r="223" spans="1:76" x14ac:dyDescent="0.3">
      <c r="A223" s="6">
        <v>43616</v>
      </c>
      <c r="B223" s="7">
        <v>5</v>
      </c>
      <c r="C223" s="7">
        <v>3.7</v>
      </c>
      <c r="D223" s="7">
        <v>6.6</v>
      </c>
      <c r="E223" s="7">
        <v>-0.3</v>
      </c>
      <c r="F223" s="7">
        <v>0.2</v>
      </c>
      <c r="G223" s="7">
        <v>4.9000000000000004</v>
      </c>
      <c r="H223" s="7">
        <v>8.6</v>
      </c>
      <c r="I223" s="7">
        <v>4.5</v>
      </c>
      <c r="J223" s="7">
        <v>4.0999999999999996</v>
      </c>
      <c r="K223" s="7">
        <v>5.0999999999999996</v>
      </c>
      <c r="L223" s="7">
        <v>5.3</v>
      </c>
      <c r="M223" s="7">
        <v>2.7</v>
      </c>
      <c r="N223" s="7">
        <v>31.6</v>
      </c>
      <c r="O223" s="7">
        <v>11.7</v>
      </c>
      <c r="P223" s="7">
        <v>-2.2999999999999998</v>
      </c>
      <c r="Q223" s="7">
        <v>3.2</v>
      </c>
      <c r="R223" s="7">
        <v>7.1</v>
      </c>
      <c r="S223" s="7">
        <v>2.68</v>
      </c>
      <c r="T223" s="7">
        <v>33.619999999999997</v>
      </c>
      <c r="U223" s="7">
        <v>63.7</v>
      </c>
      <c r="V223" s="7">
        <v>-9.8000000000000007</v>
      </c>
      <c r="W223" s="7">
        <v>-12.5</v>
      </c>
      <c r="X223" s="7">
        <v>5.3</v>
      </c>
      <c r="Y223" s="7">
        <v>4.5999999999999996</v>
      </c>
      <c r="Z223" s="7">
        <v>-3.6</v>
      </c>
      <c r="AA223" s="7">
        <v>-9.6999999999999993</v>
      </c>
      <c r="AB223" s="7">
        <v>9.6999999999999993</v>
      </c>
      <c r="AC223" s="7">
        <v>-33.200000000000003</v>
      </c>
      <c r="AD223" s="7">
        <v>27.2</v>
      </c>
      <c r="AE223" s="7">
        <v>101.06</v>
      </c>
      <c r="AF223" s="7">
        <v>7.6</v>
      </c>
      <c r="AG223" s="7">
        <v>10.5</v>
      </c>
      <c r="AH223" s="7">
        <v>8.8000000000000007</v>
      </c>
      <c r="AI223" s="7">
        <v>-12.4</v>
      </c>
      <c r="AJ223" s="7">
        <v>-0.7</v>
      </c>
      <c r="AK223" s="7">
        <v>8.6</v>
      </c>
      <c r="AL223" s="7">
        <v>6.4</v>
      </c>
      <c r="AM223" s="9">
        <v>7.9666666666666668</v>
      </c>
      <c r="AN223" s="9">
        <v>6.3</v>
      </c>
      <c r="AO223" s="7">
        <v>-16.399999999999999</v>
      </c>
      <c r="AP223" s="7">
        <v>2.1</v>
      </c>
      <c r="AQ223" s="7">
        <v>75.72</v>
      </c>
      <c r="AR223" s="7">
        <v>-1.28</v>
      </c>
      <c r="AS223" s="7">
        <v>31010.04</v>
      </c>
      <c r="AT223" s="7">
        <v>4.3</v>
      </c>
      <c r="AU223" s="7">
        <v>3.4</v>
      </c>
      <c r="AV223" s="7">
        <v>8.5</v>
      </c>
      <c r="AW223" s="7">
        <v>13.4</v>
      </c>
      <c r="AX223" s="7">
        <v>2.61</v>
      </c>
      <c r="AY223" s="7">
        <v>2.7</v>
      </c>
      <c r="AZ223" s="7">
        <v>0.6</v>
      </c>
      <c r="BA223" s="7">
        <v>7.2</v>
      </c>
      <c r="BB223" s="7">
        <v>3.2333333333333298</v>
      </c>
      <c r="BC223" s="7">
        <v>4.86666666666666</v>
      </c>
      <c r="BD223" s="7">
        <v>5.0666666666666602</v>
      </c>
      <c r="BE223" s="7">
        <v>5.8333333333333304</v>
      </c>
      <c r="BF223" s="7">
        <v>6.6666666666666599</v>
      </c>
      <c r="BG223" s="7">
        <v>5.4666666666666597</v>
      </c>
      <c r="BH223" s="7">
        <v>6.9</v>
      </c>
      <c r="BI223" s="7">
        <v>2.1333333333333302</v>
      </c>
      <c r="BJ223" s="7">
        <v>6.5666666666666602</v>
      </c>
      <c r="BK223" s="7">
        <v>5.1891333333333298</v>
      </c>
      <c r="BL223" s="7">
        <v>3.09686666666666</v>
      </c>
      <c r="BM223" s="7">
        <v>229.62130999999999</v>
      </c>
      <c r="BN223" s="7">
        <v>0.69865366666666595</v>
      </c>
      <c r="BO223" s="7">
        <v>184.67434633333301</v>
      </c>
      <c r="BP223" s="7">
        <v>-84.674346333333304</v>
      </c>
      <c r="BQ223" s="7">
        <v>9.5083666666665997E-2</v>
      </c>
      <c r="BR223" s="7">
        <v>2.51203166666666</v>
      </c>
      <c r="BS223" s="7">
        <v>-1.8953023333333301</v>
      </c>
      <c r="BT223" s="7">
        <v>-0.129773</v>
      </c>
      <c r="BU223" s="7">
        <v>0.96929633333333398</v>
      </c>
      <c r="BV223" s="7">
        <v>37.5</v>
      </c>
      <c r="BW223" s="7">
        <v>16.100000000000001</v>
      </c>
      <c r="BX223" s="7">
        <v>57.8</v>
      </c>
    </row>
    <row r="224" spans="1:76" x14ac:dyDescent="0.3">
      <c r="A224" s="6">
        <v>43646</v>
      </c>
      <c r="B224" s="7">
        <v>6.3</v>
      </c>
      <c r="C224" s="7">
        <v>6.2</v>
      </c>
      <c r="D224" s="7">
        <v>7.6</v>
      </c>
      <c r="E224" s="7">
        <v>1.8</v>
      </c>
      <c r="F224" s="7">
        <v>2.8</v>
      </c>
      <c r="G224" s="7">
        <v>2.6</v>
      </c>
      <c r="H224" s="7">
        <v>5.3</v>
      </c>
      <c r="I224" s="7">
        <v>4.4000000000000004</v>
      </c>
      <c r="J224" s="7">
        <v>3.5</v>
      </c>
      <c r="K224" s="7">
        <v>5.0999999999999996</v>
      </c>
      <c r="L224" s="7">
        <v>5.4</v>
      </c>
      <c r="M224" s="7">
        <v>4.5</v>
      </c>
      <c r="N224" s="7">
        <v>27.4</v>
      </c>
      <c r="O224" s="7">
        <v>10.5</v>
      </c>
      <c r="P224" s="7">
        <v>-0.6</v>
      </c>
      <c r="Q224" s="7">
        <v>2.9</v>
      </c>
      <c r="R224" s="7">
        <v>7.4</v>
      </c>
      <c r="S224" s="7">
        <v>2.82</v>
      </c>
      <c r="T224" s="7">
        <v>33.46</v>
      </c>
      <c r="U224" s="7">
        <v>63.72</v>
      </c>
      <c r="V224" s="7">
        <v>-18.100000000000001</v>
      </c>
      <c r="W224" s="7">
        <v>-9.9</v>
      </c>
      <c r="X224" s="7">
        <v>4</v>
      </c>
      <c r="Y224" s="7">
        <v>3</v>
      </c>
      <c r="Z224" s="7">
        <v>-0.7</v>
      </c>
      <c r="AA224" s="7">
        <v>-9.8000000000000007</v>
      </c>
      <c r="AB224" s="7">
        <v>8.6</v>
      </c>
      <c r="AC224" s="7">
        <v>-27.5</v>
      </c>
      <c r="AD224" s="7">
        <v>24.2</v>
      </c>
      <c r="AE224" s="7">
        <v>101.09</v>
      </c>
      <c r="AF224" s="7">
        <v>7.2</v>
      </c>
      <c r="AG224" s="7">
        <v>10.1</v>
      </c>
      <c r="AH224" s="7">
        <v>8.8000000000000007</v>
      </c>
      <c r="AI224" s="7">
        <v>-12.7</v>
      </c>
      <c r="AJ224" s="7">
        <v>-1</v>
      </c>
      <c r="AK224" s="7">
        <v>9.8000000000000007</v>
      </c>
      <c r="AL224" s="7">
        <v>7.86</v>
      </c>
      <c r="AM224" s="7">
        <v>8</v>
      </c>
      <c r="AN224" s="7">
        <v>6.4</v>
      </c>
      <c r="AO224" s="7">
        <v>-9.5500000000000007</v>
      </c>
      <c r="AP224" s="7">
        <v>17.2</v>
      </c>
      <c r="AQ224" s="7">
        <v>21.37</v>
      </c>
      <c r="AR224" s="7">
        <v>-1.73</v>
      </c>
      <c r="AS224" s="7">
        <v>31192.34</v>
      </c>
      <c r="AT224" s="7">
        <v>4.3</v>
      </c>
      <c r="AU224" s="7">
        <v>4.4000000000000004</v>
      </c>
      <c r="AV224" s="7">
        <v>8.5</v>
      </c>
      <c r="AW224" s="7">
        <v>13</v>
      </c>
      <c r="AX224" s="7">
        <v>-9.7799999999999994</v>
      </c>
      <c r="AY224" s="7">
        <v>2.7</v>
      </c>
      <c r="AZ224" s="7">
        <v>0</v>
      </c>
      <c r="BA224" s="7">
        <v>7.2</v>
      </c>
      <c r="BB224" s="7">
        <v>3.4</v>
      </c>
      <c r="BC224" s="7">
        <v>4.6999999999999904</v>
      </c>
      <c r="BD224" s="7">
        <v>4.6999999999999904</v>
      </c>
      <c r="BE224" s="7">
        <v>5.9</v>
      </c>
      <c r="BF224" s="7">
        <v>6.5999999999999899</v>
      </c>
      <c r="BG224" s="7">
        <v>5.5999999999999899</v>
      </c>
      <c r="BH224" s="7">
        <v>7.1</v>
      </c>
      <c r="BI224" s="7">
        <v>2.1</v>
      </c>
      <c r="BJ224" s="7">
        <v>6.5999999999999899</v>
      </c>
      <c r="BK224" s="7">
        <v>4.9751000000000003</v>
      </c>
      <c r="BL224" s="7">
        <v>2.92329999999999</v>
      </c>
      <c r="BM224" s="7">
        <v>77.350939999999994</v>
      </c>
      <c r="BN224" s="7">
        <v>0.21823599999999899</v>
      </c>
      <c r="BO224" s="7">
        <v>256.139679</v>
      </c>
      <c r="BP224" s="7">
        <v>-156.139679</v>
      </c>
      <c r="BQ224" s="7">
        <v>-0.34075300000000103</v>
      </c>
      <c r="BR224" s="7">
        <v>2.7152239999999899</v>
      </c>
      <c r="BS224" s="7">
        <v>-1.857391</v>
      </c>
      <c r="BT224" s="7">
        <v>-0.42244900000000002</v>
      </c>
      <c r="BU224" s="7">
        <v>0.74877000000000105</v>
      </c>
      <c r="BV224" s="7">
        <v>37.799999999999997</v>
      </c>
      <c r="BW224" s="7">
        <v>16.2</v>
      </c>
      <c r="BX224" s="7">
        <v>57.6</v>
      </c>
    </row>
    <row r="225" spans="1:76" x14ac:dyDescent="0.3">
      <c r="A225" s="6">
        <v>43677</v>
      </c>
      <c r="B225" s="7">
        <v>4.8</v>
      </c>
      <c r="C225" s="7">
        <v>3.7</v>
      </c>
      <c r="D225" s="7">
        <v>6.1</v>
      </c>
      <c r="E225" s="7">
        <v>-0.2</v>
      </c>
      <c r="F225" s="7">
        <v>0.6</v>
      </c>
      <c r="G225" s="7">
        <v>4.2</v>
      </c>
      <c r="H225" s="7">
        <v>5.3</v>
      </c>
      <c r="I225" s="7">
        <v>3.1</v>
      </c>
      <c r="J225" s="7">
        <v>2.2999999999999998</v>
      </c>
      <c r="K225" s="7">
        <v>5</v>
      </c>
      <c r="L225" s="7">
        <v>6.3</v>
      </c>
      <c r="M225" s="7">
        <v>5.2</v>
      </c>
      <c r="N225" s="7">
        <v>33.299999999999997</v>
      </c>
      <c r="O225" s="7">
        <v>10.7</v>
      </c>
      <c r="P225" s="7">
        <v>-1.2</v>
      </c>
      <c r="Q225" s="7">
        <v>3.4</v>
      </c>
      <c r="R225" s="7">
        <v>7</v>
      </c>
      <c r="S225" s="7">
        <v>2.8</v>
      </c>
      <c r="T225" s="7">
        <v>33.75</v>
      </c>
      <c r="U225" s="7">
        <v>63.45</v>
      </c>
      <c r="V225" s="7">
        <v>-15.6</v>
      </c>
      <c r="W225" s="7">
        <v>-10.199999999999999</v>
      </c>
      <c r="X225" s="7">
        <v>3.8</v>
      </c>
      <c r="Y225" s="7">
        <v>4.0999999999999996</v>
      </c>
      <c r="Z225" s="7">
        <v>-0.2</v>
      </c>
      <c r="AA225" s="7">
        <v>-9</v>
      </c>
      <c r="AB225" s="7">
        <v>8.3000000000000007</v>
      </c>
      <c r="AC225" s="7">
        <v>-29.4</v>
      </c>
      <c r="AD225" s="7">
        <v>22</v>
      </c>
      <c r="AE225" s="7">
        <v>101.09</v>
      </c>
      <c r="AF225" s="7">
        <v>7</v>
      </c>
      <c r="AG225" s="7">
        <v>9.5</v>
      </c>
      <c r="AH225" s="7">
        <v>9</v>
      </c>
      <c r="AI225" s="7">
        <v>-11.3</v>
      </c>
      <c r="AJ225" s="7">
        <v>-0.4</v>
      </c>
      <c r="AK225" s="7">
        <v>7.6</v>
      </c>
      <c r="AL225" s="7">
        <v>5.7</v>
      </c>
      <c r="AM225" s="9">
        <v>7.9666666666666668</v>
      </c>
      <c r="AN225" s="9">
        <v>6.6666666666666661</v>
      </c>
      <c r="AO225" s="7">
        <v>-4.2699999999999996</v>
      </c>
      <c r="AP225" s="7">
        <v>-2.6</v>
      </c>
      <c r="AQ225" s="7">
        <v>60.12</v>
      </c>
      <c r="AR225" s="7">
        <v>-1.54</v>
      </c>
      <c r="AS225" s="7">
        <v>31036.97</v>
      </c>
      <c r="AT225" s="7">
        <v>4.5</v>
      </c>
      <c r="AU225" s="7">
        <v>3.1</v>
      </c>
      <c r="AV225" s="7">
        <v>8.1</v>
      </c>
      <c r="AW225" s="7">
        <v>12.6</v>
      </c>
      <c r="AX225" s="7">
        <v>-26.9</v>
      </c>
      <c r="AY225" s="7">
        <v>2.8</v>
      </c>
      <c r="AZ225" s="7">
        <v>-0.3</v>
      </c>
      <c r="BA225" s="7">
        <v>7.2666666666666604</v>
      </c>
      <c r="BB225" s="7">
        <v>3.2333333333333298</v>
      </c>
      <c r="BC225" s="7">
        <v>4.5333333333333297</v>
      </c>
      <c r="BD225" s="7">
        <v>5.0666666666666602</v>
      </c>
      <c r="BE225" s="7">
        <v>5.7666666666666604</v>
      </c>
      <c r="BF225" s="7">
        <v>6.7</v>
      </c>
      <c r="BG225" s="7">
        <v>5.7</v>
      </c>
      <c r="BH225" s="7">
        <v>6.9</v>
      </c>
      <c r="BI225" s="7">
        <v>2.7</v>
      </c>
      <c r="BJ225" s="7">
        <v>6.86666666666666</v>
      </c>
      <c r="BK225" s="7">
        <v>4.8099666666666598</v>
      </c>
      <c r="BL225" s="7">
        <v>2.9552999999999998</v>
      </c>
      <c r="BM225" s="7">
        <v>79.544271666666603</v>
      </c>
      <c r="BN225" s="7">
        <v>0.22335933333333299</v>
      </c>
      <c r="BO225" s="7">
        <v>292.42373066666602</v>
      </c>
      <c r="BP225" s="7">
        <v>-192.42373066666599</v>
      </c>
      <c r="BQ225" s="7">
        <v>-0.433514333333333</v>
      </c>
      <c r="BR225" s="7">
        <v>2.8737103333333298</v>
      </c>
      <c r="BS225" s="7">
        <v>-1.9107240000000001</v>
      </c>
      <c r="BT225" s="7">
        <v>-0.41755233333333303</v>
      </c>
      <c r="BU225" s="7">
        <v>0.71973133333333295</v>
      </c>
      <c r="BV225" s="7">
        <v>38.033333333333303</v>
      </c>
      <c r="BW225" s="7">
        <v>16.266666666666602</v>
      </c>
      <c r="BX225" s="7">
        <v>57.8333333333333</v>
      </c>
    </row>
    <row r="226" spans="1:76" x14ac:dyDescent="0.3">
      <c r="A226" s="6">
        <v>43708</v>
      </c>
      <c r="B226" s="7">
        <v>4.4000000000000004</v>
      </c>
      <c r="C226" s="7">
        <v>4.0999999999999996</v>
      </c>
      <c r="D226" s="7">
        <v>5.3</v>
      </c>
      <c r="E226" s="7">
        <v>1.3</v>
      </c>
      <c r="F226" s="7">
        <v>1.7</v>
      </c>
      <c r="G226" s="7">
        <v>3.2</v>
      </c>
      <c r="H226" s="7">
        <v>5.4</v>
      </c>
      <c r="I226" s="7">
        <v>4</v>
      </c>
      <c r="J226" s="7">
        <v>2.2000000000000002</v>
      </c>
      <c r="K226" s="7">
        <v>4.5</v>
      </c>
      <c r="L226" s="7">
        <v>5.6</v>
      </c>
      <c r="M226" s="7">
        <v>4.5</v>
      </c>
      <c r="N226" s="7">
        <v>36</v>
      </c>
      <c r="O226" s="7">
        <v>9.6999999999999993</v>
      </c>
      <c r="P226" s="7">
        <v>-3.4</v>
      </c>
      <c r="Q226" s="7">
        <v>2.1</v>
      </c>
      <c r="R226" s="7">
        <v>7.3</v>
      </c>
      <c r="S226" s="7">
        <v>2.75</v>
      </c>
      <c r="T226" s="7">
        <v>32.9</v>
      </c>
      <c r="U226" s="7">
        <v>64.349999999999994</v>
      </c>
      <c r="V226" s="7">
        <v>-20</v>
      </c>
      <c r="W226" s="7">
        <v>-8.8000000000000007</v>
      </c>
      <c r="X226" s="7">
        <v>3.9</v>
      </c>
      <c r="Y226" s="7">
        <v>0.3</v>
      </c>
      <c r="Z226" s="7">
        <v>0.6</v>
      </c>
      <c r="AA226" s="7">
        <v>-9.4</v>
      </c>
      <c r="AB226" s="7">
        <v>9.1999999999999993</v>
      </c>
      <c r="AC226" s="7">
        <v>-25.6</v>
      </c>
      <c r="AD226" s="7">
        <v>21.9</v>
      </c>
      <c r="AE226" s="7">
        <v>101.11</v>
      </c>
      <c r="AF226" s="7">
        <v>6.6</v>
      </c>
      <c r="AG226" s="7">
        <v>8.9</v>
      </c>
      <c r="AH226" s="7">
        <v>8.8000000000000007</v>
      </c>
      <c r="AI226" s="7">
        <v>-10</v>
      </c>
      <c r="AJ226" s="7">
        <v>0.6</v>
      </c>
      <c r="AK226" s="7">
        <v>7.5</v>
      </c>
      <c r="AL226" s="7">
        <v>5.6</v>
      </c>
      <c r="AM226" s="9">
        <v>7.9333333333333336</v>
      </c>
      <c r="AN226" s="9">
        <v>6.9333333333333336</v>
      </c>
      <c r="AO226" s="7">
        <v>-6.94</v>
      </c>
      <c r="AP226" s="7">
        <v>-8.1</v>
      </c>
      <c r="AQ226" s="7">
        <v>32.020000000000003</v>
      </c>
      <c r="AR226" s="7">
        <v>-1.74</v>
      </c>
      <c r="AS226" s="7">
        <v>31071.759999999998</v>
      </c>
      <c r="AT226" s="7">
        <v>4.8</v>
      </c>
      <c r="AU226" s="7">
        <v>3.4</v>
      </c>
      <c r="AV226" s="7">
        <v>8.1999999999999993</v>
      </c>
      <c r="AW226" s="7">
        <v>12.4</v>
      </c>
      <c r="AX226" s="7">
        <v>-5.47</v>
      </c>
      <c r="AY226" s="7">
        <v>2.8</v>
      </c>
      <c r="AZ226" s="7">
        <v>-0.8</v>
      </c>
      <c r="BA226" s="7">
        <v>7.3333333333333304</v>
      </c>
      <c r="BB226" s="7">
        <v>3.0666666666666602</v>
      </c>
      <c r="BC226" s="7">
        <v>4.36666666666666</v>
      </c>
      <c r="BD226" s="7">
        <v>5.43333333333333</v>
      </c>
      <c r="BE226" s="7">
        <v>5.6333333333333302</v>
      </c>
      <c r="BF226" s="7">
        <v>6.8</v>
      </c>
      <c r="BG226" s="7">
        <v>5.8</v>
      </c>
      <c r="BH226" s="7">
        <v>6.7</v>
      </c>
      <c r="BI226" s="7">
        <v>3.3</v>
      </c>
      <c r="BJ226" s="7">
        <v>7.1333333333333302</v>
      </c>
      <c r="BK226" s="7">
        <v>4.64483333333333</v>
      </c>
      <c r="BL226" s="7">
        <v>2.9872999999999998</v>
      </c>
      <c r="BM226" s="7">
        <v>81.737603333333297</v>
      </c>
      <c r="BN226" s="7">
        <v>0.228482666666666</v>
      </c>
      <c r="BO226" s="7">
        <v>328.707782333333</v>
      </c>
      <c r="BP226" s="7">
        <v>-228.707782333333</v>
      </c>
      <c r="BQ226" s="7">
        <v>-0.52627566666666603</v>
      </c>
      <c r="BR226" s="7">
        <v>3.03219666666666</v>
      </c>
      <c r="BS226" s="7">
        <v>-1.9640569999999999</v>
      </c>
      <c r="BT226" s="7">
        <v>-0.41265566666666598</v>
      </c>
      <c r="BU226" s="7">
        <v>0.69069266666666596</v>
      </c>
      <c r="BV226" s="7">
        <v>38.266666666666602</v>
      </c>
      <c r="BW226" s="7">
        <v>16.3333333333333</v>
      </c>
      <c r="BX226" s="7">
        <v>58.066666666666599</v>
      </c>
    </row>
    <row r="227" spans="1:76" x14ac:dyDescent="0.3">
      <c r="A227" s="6">
        <v>43738</v>
      </c>
      <c r="B227" s="7">
        <v>5.8</v>
      </c>
      <c r="C227" s="7">
        <v>4.9000000000000004</v>
      </c>
      <c r="D227" s="7">
        <v>6.9</v>
      </c>
      <c r="E227" s="7">
        <v>2.9</v>
      </c>
      <c r="F227" s="7">
        <v>4.7</v>
      </c>
      <c r="G227" s="7">
        <v>3.3</v>
      </c>
      <c r="H227" s="7">
        <v>0.3</v>
      </c>
      <c r="I227" s="7">
        <v>4.5999999999999996</v>
      </c>
      <c r="J227" s="7">
        <v>1</v>
      </c>
      <c r="K227" s="7">
        <v>4.7</v>
      </c>
      <c r="L227" s="7">
        <v>4.2</v>
      </c>
      <c r="M227" s="7">
        <v>4.8</v>
      </c>
      <c r="N227" s="7">
        <v>42.1</v>
      </c>
      <c r="O227" s="7">
        <v>10</v>
      </c>
      <c r="P227" s="7">
        <v>-2.1</v>
      </c>
      <c r="Q227" s="7">
        <v>2</v>
      </c>
      <c r="R227" s="7">
        <v>7.2</v>
      </c>
      <c r="S227" s="7">
        <v>2.5099999999999998</v>
      </c>
      <c r="T227" s="7">
        <v>30</v>
      </c>
      <c r="U227" s="7">
        <v>67.489999999999995</v>
      </c>
      <c r="V227" s="7">
        <v>-31</v>
      </c>
      <c r="W227" s="7">
        <v>-7</v>
      </c>
      <c r="X227" s="7">
        <v>4</v>
      </c>
      <c r="Y227" s="7">
        <v>0.5</v>
      </c>
      <c r="Z227" s="7">
        <v>0.8</v>
      </c>
      <c r="AA227" s="7">
        <v>-8</v>
      </c>
      <c r="AB227" s="7">
        <v>7.6</v>
      </c>
      <c r="AC227" s="7">
        <v>-20.2</v>
      </c>
      <c r="AD227" s="7">
        <v>19.600000000000001</v>
      </c>
      <c r="AE227" s="7">
        <v>101.23</v>
      </c>
      <c r="AF227" s="7">
        <v>7.1</v>
      </c>
      <c r="AG227" s="7">
        <v>8.6</v>
      </c>
      <c r="AH227" s="7">
        <v>8.6999999999999993</v>
      </c>
      <c r="AI227" s="7">
        <v>-8.6</v>
      </c>
      <c r="AJ227" s="7">
        <v>1.1000000000000001</v>
      </c>
      <c r="AK227" s="7">
        <v>7.8</v>
      </c>
      <c r="AL227" s="7">
        <v>5.79</v>
      </c>
      <c r="AM227" s="7">
        <v>7.9</v>
      </c>
      <c r="AN227" s="7">
        <v>7.2</v>
      </c>
      <c r="AO227" s="7">
        <v>-5.15</v>
      </c>
      <c r="AP227" s="7">
        <v>-2.2000000000000002</v>
      </c>
      <c r="AQ227" s="7">
        <v>29.13</v>
      </c>
      <c r="AR227" s="7">
        <v>-2.21</v>
      </c>
      <c r="AS227" s="7">
        <v>30924.31</v>
      </c>
      <c r="AT227" s="7">
        <v>4</v>
      </c>
      <c r="AU227" s="7">
        <v>3.4</v>
      </c>
      <c r="AV227" s="7">
        <v>8.4</v>
      </c>
      <c r="AW227" s="7">
        <v>12.5</v>
      </c>
      <c r="AX227" s="7">
        <v>22.46</v>
      </c>
      <c r="AY227" s="7">
        <v>3</v>
      </c>
      <c r="AZ227" s="7">
        <v>-1.2</v>
      </c>
      <c r="BA227" s="7">
        <v>7.4</v>
      </c>
      <c r="BB227" s="7">
        <v>2.8999999999999901</v>
      </c>
      <c r="BC227" s="7">
        <v>4.1999999999999904</v>
      </c>
      <c r="BD227" s="7">
        <v>5.8</v>
      </c>
      <c r="BE227" s="7">
        <v>5.5</v>
      </c>
      <c r="BF227" s="7">
        <v>6.9</v>
      </c>
      <c r="BG227" s="7">
        <v>5.9</v>
      </c>
      <c r="BH227" s="7">
        <v>6.5</v>
      </c>
      <c r="BI227" s="7">
        <v>3.9</v>
      </c>
      <c r="BJ227" s="7">
        <v>7.4</v>
      </c>
      <c r="BK227" s="7">
        <v>4.4797000000000002</v>
      </c>
      <c r="BL227" s="7">
        <v>3.0192999999999999</v>
      </c>
      <c r="BM227" s="7">
        <v>83.930935000000005</v>
      </c>
      <c r="BN227" s="7">
        <v>0.23360599999999901</v>
      </c>
      <c r="BO227" s="7">
        <v>364.99183399999998</v>
      </c>
      <c r="BP227" s="7">
        <v>-264.99183399999998</v>
      </c>
      <c r="BQ227" s="7">
        <v>-0.61903699999999895</v>
      </c>
      <c r="BR227" s="7">
        <v>3.1906829999999902</v>
      </c>
      <c r="BS227" s="7">
        <v>-2.0173899999999998</v>
      </c>
      <c r="BT227" s="7">
        <v>-0.40775899999999898</v>
      </c>
      <c r="BU227" s="7">
        <v>0.66165399999999897</v>
      </c>
      <c r="BV227" s="7">
        <v>38.499999999999901</v>
      </c>
      <c r="BW227" s="7">
        <v>16.399999999999999</v>
      </c>
      <c r="BX227" s="7">
        <v>58.3</v>
      </c>
    </row>
    <row r="228" spans="1:76" x14ac:dyDescent="0.3">
      <c r="A228" s="6">
        <v>43769</v>
      </c>
      <c r="B228" s="7">
        <v>4.7</v>
      </c>
      <c r="C228" s="7">
        <v>4.8</v>
      </c>
      <c r="D228" s="7">
        <v>5.4</v>
      </c>
      <c r="E228" s="7">
        <v>2.1</v>
      </c>
      <c r="F228" s="7">
        <v>4</v>
      </c>
      <c r="G228" s="7">
        <v>4.4000000000000004</v>
      </c>
      <c r="H228" s="7">
        <v>2.2000000000000002</v>
      </c>
      <c r="I228" s="7">
        <v>3.5</v>
      </c>
      <c r="J228" s="7">
        <v>0.4</v>
      </c>
      <c r="K228" s="7">
        <v>4.2</v>
      </c>
      <c r="L228" s="7">
        <v>3.8</v>
      </c>
      <c r="M228" s="7">
        <v>3.7</v>
      </c>
      <c r="N228" s="7">
        <v>36.4</v>
      </c>
      <c r="O228" s="7">
        <v>10.3</v>
      </c>
      <c r="P228" s="7">
        <v>-2.4</v>
      </c>
      <c r="Q228" s="7">
        <v>2.2999999999999998</v>
      </c>
      <c r="R228" s="7">
        <v>6.8</v>
      </c>
      <c r="S228" s="7">
        <v>2.23</v>
      </c>
      <c r="T228" s="7">
        <v>29.76</v>
      </c>
      <c r="U228" s="7">
        <v>68.02</v>
      </c>
      <c r="V228" s="7">
        <v>-30</v>
      </c>
      <c r="W228" s="7">
        <v>-4.4000000000000004</v>
      </c>
      <c r="X228" s="7">
        <v>4.5</v>
      </c>
      <c r="Y228" s="7">
        <v>3.1</v>
      </c>
      <c r="Z228" s="7">
        <v>1.6</v>
      </c>
      <c r="AA228" s="7">
        <v>-7.6</v>
      </c>
      <c r="AB228" s="7">
        <v>6.6</v>
      </c>
      <c r="AC228" s="7">
        <v>-16.3</v>
      </c>
      <c r="AD228" s="7">
        <v>18.399999999999999</v>
      </c>
      <c r="AE228" s="7">
        <v>101.28</v>
      </c>
      <c r="AF228" s="7">
        <v>7</v>
      </c>
      <c r="AG228" s="7">
        <v>10</v>
      </c>
      <c r="AH228" s="7">
        <v>9</v>
      </c>
      <c r="AI228" s="7">
        <v>-5.5</v>
      </c>
      <c r="AJ228" s="7">
        <v>1.5</v>
      </c>
      <c r="AK228" s="7">
        <v>7.2</v>
      </c>
      <c r="AL228" s="7">
        <v>4.9000000000000004</v>
      </c>
      <c r="AM228" s="9">
        <v>7.9</v>
      </c>
      <c r="AN228" s="9">
        <v>7.3</v>
      </c>
      <c r="AO228" s="7">
        <v>-4.03</v>
      </c>
      <c r="AP228" s="7">
        <v>-3.3</v>
      </c>
      <c r="AQ228" s="7">
        <v>28.31</v>
      </c>
      <c r="AR228" s="7">
        <v>-2.31</v>
      </c>
      <c r="AS228" s="7">
        <v>31051.61</v>
      </c>
      <c r="AT228" s="7">
        <v>4.7</v>
      </c>
      <c r="AU228" s="7">
        <v>3.3</v>
      </c>
      <c r="AV228" s="7">
        <v>8.4</v>
      </c>
      <c r="AW228" s="7">
        <v>12.4</v>
      </c>
      <c r="AX228" s="7">
        <v>-5.12</v>
      </c>
      <c r="AY228" s="7">
        <v>3.8</v>
      </c>
      <c r="AZ228" s="7">
        <v>-1.6</v>
      </c>
      <c r="BA228" s="7">
        <v>7.2333333333333298</v>
      </c>
      <c r="BB228" s="7">
        <v>3.1</v>
      </c>
      <c r="BC228" s="7">
        <v>4.4666666666666597</v>
      </c>
      <c r="BD228" s="7">
        <v>5.5</v>
      </c>
      <c r="BE228" s="7">
        <v>5.43333333333333</v>
      </c>
      <c r="BF228" s="7">
        <v>6.5</v>
      </c>
      <c r="BG228" s="7">
        <v>5.7</v>
      </c>
      <c r="BH228" s="7">
        <v>6.5</v>
      </c>
      <c r="BI228" s="7">
        <v>3.3</v>
      </c>
      <c r="BJ228" s="7">
        <v>7.3</v>
      </c>
      <c r="BK228" s="7">
        <v>4.2706</v>
      </c>
      <c r="BL228" s="7">
        <v>2.8921666666666601</v>
      </c>
      <c r="BM228" s="7">
        <v>190.43963400000001</v>
      </c>
      <c r="BN228" s="7">
        <v>0.497371333333333</v>
      </c>
      <c r="BO228" s="7">
        <v>268.25019200000003</v>
      </c>
      <c r="BP228" s="7">
        <v>-168.250192</v>
      </c>
      <c r="BQ228" s="7">
        <v>-0.32648666666666698</v>
      </c>
      <c r="BR228" s="7">
        <v>3.0953343333333301</v>
      </c>
      <c r="BS228" s="7">
        <v>-1.847799</v>
      </c>
      <c r="BT228" s="7">
        <v>-0.51229233333333302</v>
      </c>
      <c r="BU228" s="7">
        <v>0.92766800000000005</v>
      </c>
      <c r="BV228" s="7">
        <v>38.5</v>
      </c>
      <c r="BW228" s="7">
        <v>16.566666666666599</v>
      </c>
      <c r="BX228" s="7">
        <v>58.933333333333302</v>
      </c>
    </row>
    <row r="229" spans="1:76" x14ac:dyDescent="0.3">
      <c r="A229" s="6">
        <v>43799</v>
      </c>
      <c r="B229" s="7">
        <v>6.2</v>
      </c>
      <c r="C229" s="7">
        <v>3.7</v>
      </c>
      <c r="D229" s="7">
        <v>7</v>
      </c>
      <c r="E229" s="7">
        <v>3.2</v>
      </c>
      <c r="F229" s="7">
        <v>4</v>
      </c>
      <c r="G229" s="7">
        <v>4.4000000000000004</v>
      </c>
      <c r="H229" s="7">
        <v>3.2</v>
      </c>
      <c r="I229" s="7">
        <v>4.5999999999999996</v>
      </c>
      <c r="J229" s="7">
        <v>0.3</v>
      </c>
      <c r="K229" s="7">
        <v>4.0999999999999996</v>
      </c>
      <c r="L229" s="7">
        <v>2.7</v>
      </c>
      <c r="M229" s="7">
        <v>2.2999999999999998</v>
      </c>
      <c r="N229" s="7">
        <v>32</v>
      </c>
      <c r="O229" s="7">
        <v>10.7</v>
      </c>
      <c r="P229" s="7">
        <v>-0.1</v>
      </c>
      <c r="Q229" s="7">
        <v>2.4</v>
      </c>
      <c r="R229" s="7">
        <v>6.7</v>
      </c>
      <c r="S229" s="7">
        <v>2.2799999999999998</v>
      </c>
      <c r="T229" s="7">
        <v>29.69</v>
      </c>
      <c r="U229" s="7">
        <v>68.03</v>
      </c>
      <c r="V229" s="7">
        <v>-51.2</v>
      </c>
      <c r="W229" s="7">
        <v>-1.5</v>
      </c>
      <c r="X229" s="7">
        <v>4.9000000000000004</v>
      </c>
      <c r="Y229" s="7">
        <v>0.1</v>
      </c>
      <c r="Z229" s="7">
        <v>2.5</v>
      </c>
      <c r="AA229" s="7">
        <v>-7.3</v>
      </c>
      <c r="AB229" s="7">
        <v>5.8</v>
      </c>
      <c r="AC229" s="7">
        <v>-14.2</v>
      </c>
      <c r="AD229" s="7">
        <v>17</v>
      </c>
      <c r="AE229" s="7">
        <v>101.3</v>
      </c>
      <c r="AF229" s="7">
        <v>7</v>
      </c>
      <c r="AG229" s="7">
        <v>8.6</v>
      </c>
      <c r="AH229" s="7">
        <v>8.6999999999999993</v>
      </c>
      <c r="AI229" s="7">
        <v>-4.5</v>
      </c>
      <c r="AJ229" s="7">
        <v>1.6</v>
      </c>
      <c r="AK229" s="7">
        <v>8</v>
      </c>
      <c r="AL229" s="7">
        <v>4.9000000000000004</v>
      </c>
      <c r="AM229" s="9">
        <v>7.9</v>
      </c>
      <c r="AN229" s="9">
        <v>7.4</v>
      </c>
      <c r="AO229" s="7">
        <v>-3.57</v>
      </c>
      <c r="AP229" s="7">
        <v>-1.8</v>
      </c>
      <c r="AQ229" s="7">
        <v>-11.19</v>
      </c>
      <c r="AR229" s="7">
        <v>-2.12</v>
      </c>
      <c r="AS229" s="7">
        <v>30955.91</v>
      </c>
      <c r="AT229" s="7">
        <v>4.8</v>
      </c>
      <c r="AU229" s="7">
        <v>3.5</v>
      </c>
      <c r="AV229" s="7">
        <v>8.1999999999999993</v>
      </c>
      <c r="AW229" s="7">
        <v>12.4</v>
      </c>
      <c r="AX229" s="7">
        <v>11.2</v>
      </c>
      <c r="AY229" s="7">
        <v>4.5</v>
      </c>
      <c r="AZ229" s="7">
        <v>-1.4</v>
      </c>
      <c r="BA229" s="7">
        <v>7.0666666666666602</v>
      </c>
      <c r="BB229" s="7">
        <v>3.3</v>
      </c>
      <c r="BC229" s="7">
        <v>4.7333333333333298</v>
      </c>
      <c r="BD229" s="7">
        <v>5.2</v>
      </c>
      <c r="BE229" s="7">
        <v>5.36666666666666</v>
      </c>
      <c r="BF229" s="7">
        <v>6.1</v>
      </c>
      <c r="BG229" s="7">
        <v>5.5</v>
      </c>
      <c r="BH229" s="7">
        <v>6.5</v>
      </c>
      <c r="BI229" s="7">
        <v>2.7</v>
      </c>
      <c r="BJ229" s="7">
        <v>7.2</v>
      </c>
      <c r="BK229" s="7">
        <v>4.0614999999999997</v>
      </c>
      <c r="BL229" s="7">
        <v>2.7650333333333301</v>
      </c>
      <c r="BM229" s="7">
        <v>296.94833299999999</v>
      </c>
      <c r="BN229" s="7">
        <v>0.76113666666666602</v>
      </c>
      <c r="BO229" s="7">
        <v>171.50855000000001</v>
      </c>
      <c r="BP229" s="7">
        <v>-71.50855</v>
      </c>
      <c r="BQ229" s="7">
        <v>-3.3936333333333998E-2</v>
      </c>
      <c r="BR229" s="7">
        <v>2.9999856666666598</v>
      </c>
      <c r="BS229" s="7">
        <v>-1.6782079999999999</v>
      </c>
      <c r="BT229" s="7">
        <v>-0.61682566666666605</v>
      </c>
      <c r="BU229" s="7">
        <v>1.1936819999999999</v>
      </c>
      <c r="BV229" s="7">
        <v>38.5</v>
      </c>
      <c r="BW229" s="7">
        <v>16.733333333333299</v>
      </c>
      <c r="BX229" s="7">
        <v>59.566666666666599</v>
      </c>
    </row>
    <row r="230" spans="1:76" x14ac:dyDescent="0.3">
      <c r="A230" s="6">
        <v>43830</v>
      </c>
      <c r="B230" s="7">
        <v>6.9</v>
      </c>
      <c r="C230" s="7">
        <v>7</v>
      </c>
      <c r="D230" s="7">
        <v>7.5</v>
      </c>
      <c r="E230" s="7">
        <v>4.8</v>
      </c>
      <c r="F230" s="7">
        <v>3.5</v>
      </c>
      <c r="G230" s="7">
        <v>10.1</v>
      </c>
      <c r="H230" s="7">
        <v>0.3</v>
      </c>
      <c r="I230" s="7">
        <v>4.5</v>
      </c>
      <c r="J230" s="7">
        <v>2</v>
      </c>
      <c r="K230" s="7">
        <v>4.5</v>
      </c>
      <c r="L230" s="7">
        <v>-0.9</v>
      </c>
      <c r="M230" s="7">
        <v>2.4</v>
      </c>
      <c r="N230" s="7">
        <v>33.9</v>
      </c>
      <c r="O230" s="7">
        <v>11.9</v>
      </c>
      <c r="P230" s="7">
        <v>0.6</v>
      </c>
      <c r="Q230" s="7">
        <v>3.2</v>
      </c>
      <c r="R230" s="7">
        <v>6.5</v>
      </c>
      <c r="S230" s="7">
        <v>2.29</v>
      </c>
      <c r="T230" s="7">
        <v>29.57</v>
      </c>
      <c r="U230" s="7">
        <v>68.14</v>
      </c>
      <c r="V230" s="7">
        <v>-63.8</v>
      </c>
      <c r="W230" s="7">
        <v>1.1000000000000001</v>
      </c>
      <c r="X230" s="7">
        <v>5.5</v>
      </c>
      <c r="Y230" s="7">
        <v>0.28999999999999998</v>
      </c>
      <c r="Z230" s="7">
        <v>2.8</v>
      </c>
      <c r="AA230" s="7">
        <v>-6.7</v>
      </c>
      <c r="AB230" s="7">
        <v>5.6</v>
      </c>
      <c r="AC230" s="7">
        <v>-11.4</v>
      </c>
      <c r="AD230" s="7">
        <v>14.5</v>
      </c>
      <c r="AE230" s="7">
        <v>101.27</v>
      </c>
      <c r="AF230" s="7">
        <v>7.6</v>
      </c>
      <c r="AG230" s="7">
        <v>8.5</v>
      </c>
      <c r="AH230" s="7">
        <v>8.6999999999999993</v>
      </c>
      <c r="AI230" s="7">
        <v>2.6</v>
      </c>
      <c r="AJ230" s="7">
        <v>1.5</v>
      </c>
      <c r="AK230" s="7">
        <v>8</v>
      </c>
      <c r="AL230" s="7">
        <v>4.45</v>
      </c>
      <c r="AM230" s="7">
        <v>7.9</v>
      </c>
      <c r="AN230" s="7">
        <v>7.5</v>
      </c>
      <c r="AO230" s="7">
        <v>-0.12</v>
      </c>
      <c r="AP230" s="7">
        <v>1.8</v>
      </c>
      <c r="AQ230" s="7">
        <v>-16.82</v>
      </c>
      <c r="AR230" s="7">
        <v>-0.96</v>
      </c>
      <c r="AS230" s="7">
        <v>31079.24</v>
      </c>
      <c r="AT230" s="7">
        <v>5.4</v>
      </c>
      <c r="AU230" s="7">
        <v>4.4000000000000004</v>
      </c>
      <c r="AV230" s="7">
        <v>8.6999999999999993</v>
      </c>
      <c r="AW230" s="7">
        <v>12.3</v>
      </c>
      <c r="AX230" s="7">
        <v>5.56</v>
      </c>
      <c r="AY230" s="7">
        <v>4.5</v>
      </c>
      <c r="AZ230" s="7">
        <v>-0.5</v>
      </c>
      <c r="BA230" s="7">
        <v>6.8999999999999897</v>
      </c>
      <c r="BB230" s="7">
        <v>3.5</v>
      </c>
      <c r="BC230" s="7">
        <v>5</v>
      </c>
      <c r="BD230" s="7">
        <v>4.9000000000000004</v>
      </c>
      <c r="BE230" s="7">
        <v>5.2999999999999901</v>
      </c>
      <c r="BF230" s="7">
        <v>5.7</v>
      </c>
      <c r="BG230" s="7">
        <v>5.3</v>
      </c>
      <c r="BH230" s="7">
        <v>6.5</v>
      </c>
      <c r="BI230" s="7">
        <v>2.1</v>
      </c>
      <c r="BJ230" s="7">
        <v>7.1</v>
      </c>
      <c r="BK230" s="7">
        <v>3.8523999999999998</v>
      </c>
      <c r="BL230" s="7">
        <v>2.6379000000000001</v>
      </c>
      <c r="BM230" s="7">
        <v>403.45703200000003</v>
      </c>
      <c r="BN230" s="7">
        <v>1.02490199999999</v>
      </c>
      <c r="BO230" s="7">
        <v>74.766908000000001</v>
      </c>
      <c r="BP230" s="7">
        <v>25.233091999999999</v>
      </c>
      <c r="BQ230" s="7">
        <v>0.25861399999999901</v>
      </c>
      <c r="BR230" s="7">
        <v>2.9046369999999899</v>
      </c>
      <c r="BS230" s="7">
        <v>-1.5086170000000001</v>
      </c>
      <c r="BT230" s="7">
        <v>-0.72135899999999897</v>
      </c>
      <c r="BU230" s="7">
        <v>1.4596960000000001</v>
      </c>
      <c r="BV230" s="7">
        <v>38.5</v>
      </c>
      <c r="BW230" s="7">
        <v>16.899999999999999</v>
      </c>
      <c r="BX230" s="7">
        <v>60.199999999999903</v>
      </c>
    </row>
    <row r="231" spans="1:76" x14ac:dyDescent="0.3">
      <c r="A231" s="6">
        <v>43861</v>
      </c>
      <c r="B231" s="7">
        <v>-4.3135190000000003</v>
      </c>
      <c r="C231" s="9">
        <v>3.833333333333333</v>
      </c>
      <c r="D231" s="9">
        <v>4.9333333333333336</v>
      </c>
      <c r="E231" s="9">
        <v>1.3999999999999997</v>
      </c>
      <c r="F231" s="9">
        <v>0.79999999999999982</v>
      </c>
      <c r="G231" s="7">
        <v>-3.3504</v>
      </c>
      <c r="H231" s="7">
        <v>-1.9775</v>
      </c>
      <c r="I231" s="9">
        <v>8.35</v>
      </c>
      <c r="J231" s="9">
        <v>5.35</v>
      </c>
      <c r="K231" s="9">
        <v>-7.25</v>
      </c>
      <c r="L231" s="9">
        <v>-12</v>
      </c>
      <c r="M231" s="9">
        <v>-4.5</v>
      </c>
      <c r="N231" s="9">
        <v>-1.4000000000000021</v>
      </c>
      <c r="O231" s="9">
        <v>-4.2499999999999991</v>
      </c>
      <c r="P231" s="9">
        <v>-12.5</v>
      </c>
      <c r="Q231" s="9">
        <v>-12.5</v>
      </c>
      <c r="R231" s="9">
        <v>-8.25</v>
      </c>
      <c r="S231" s="9">
        <v>1.98</v>
      </c>
      <c r="T231" s="9">
        <v>28.524999999999999</v>
      </c>
      <c r="U231" s="9">
        <v>69.490000000000009</v>
      </c>
      <c r="V231" s="9">
        <v>-73.099999999999994</v>
      </c>
      <c r="W231" s="9">
        <v>-23</v>
      </c>
      <c r="X231" s="9">
        <v>2.4500000000000002</v>
      </c>
      <c r="Y231" s="7">
        <v>2.2000000000000002</v>
      </c>
      <c r="Z231" s="9">
        <v>-7.5</v>
      </c>
      <c r="AA231" s="9">
        <v>-16.150000000000002</v>
      </c>
      <c r="AB231" s="9">
        <v>-1.75</v>
      </c>
      <c r="AC231" s="9">
        <v>-20.350000000000001</v>
      </c>
      <c r="AD231" s="9">
        <v>2.5999999999999996</v>
      </c>
      <c r="AE231" s="7">
        <v>100.33</v>
      </c>
      <c r="AF231" s="9">
        <v>-4.95</v>
      </c>
      <c r="AG231" s="9">
        <v>-18.2</v>
      </c>
      <c r="AH231" s="9">
        <v>5.8</v>
      </c>
      <c r="AI231" s="9">
        <v>-10.149999999999999</v>
      </c>
      <c r="AJ231" s="9">
        <v>-18.850000000000001</v>
      </c>
      <c r="AK231" s="9">
        <v>-6.25</v>
      </c>
      <c r="AL231" s="9">
        <v>-9.625</v>
      </c>
      <c r="AM231" s="9">
        <v>5.4333333333333336</v>
      </c>
      <c r="AN231" s="9">
        <v>1.8333333333333335</v>
      </c>
      <c r="AO231" s="7">
        <v>-18.68</v>
      </c>
      <c r="AP231" s="9">
        <v>-17.600000000000001</v>
      </c>
      <c r="AQ231" s="7">
        <v>42.59</v>
      </c>
      <c r="AR231" s="7">
        <v>-7.34</v>
      </c>
      <c r="AS231" s="7">
        <v>31154.97</v>
      </c>
      <c r="AT231" s="7">
        <v>6.6</v>
      </c>
      <c r="AU231" s="9">
        <v>4.5999999999999996</v>
      </c>
      <c r="AV231" s="7">
        <v>8.4</v>
      </c>
      <c r="AW231" s="7">
        <v>12.1</v>
      </c>
      <c r="AX231" s="7">
        <v>3.41</v>
      </c>
      <c r="AY231" s="7">
        <v>5.4</v>
      </c>
      <c r="AZ231" s="7">
        <v>0.1</v>
      </c>
      <c r="BA231" s="7">
        <v>2.8</v>
      </c>
      <c r="BB231" s="7">
        <v>1.4666666666666599</v>
      </c>
      <c r="BC231" s="7">
        <v>0.5</v>
      </c>
      <c r="BD231" s="7">
        <v>-2.8</v>
      </c>
      <c r="BE231" s="7">
        <v>-2.2999999999999998</v>
      </c>
      <c r="BF231" s="7">
        <v>-0.73333333333333295</v>
      </c>
      <c r="BG231" s="7">
        <v>-9.6333333333333293</v>
      </c>
      <c r="BH231" s="7">
        <v>5.9666666666666597</v>
      </c>
      <c r="BI231" s="7">
        <v>-1.13333333333333</v>
      </c>
      <c r="BJ231" s="7">
        <v>4.0666666666666602</v>
      </c>
      <c r="BK231" s="7">
        <v>3.5193333333333299</v>
      </c>
      <c r="BL231" s="7">
        <v>2.3134999999999999</v>
      </c>
      <c r="BM231" s="7">
        <v>49.127280666666699</v>
      </c>
      <c r="BN231" s="7">
        <v>-6.7731666666666995E-2</v>
      </c>
      <c r="BO231" s="7">
        <v>76.252969666666601</v>
      </c>
      <c r="BP231" s="7">
        <v>23.747030333333299</v>
      </c>
      <c r="BQ231" s="7">
        <v>2.0545666666667E-2</v>
      </c>
      <c r="BR231" s="7">
        <v>2.0827816666666599</v>
      </c>
      <c r="BS231" s="7">
        <v>-1.5876853333333301</v>
      </c>
      <c r="BT231" s="7">
        <v>-0.65371766666666697</v>
      </c>
      <c r="BU231" s="7">
        <v>0.48229666666666698</v>
      </c>
      <c r="BV231" s="7">
        <v>39.200000000000003</v>
      </c>
      <c r="BW231" s="7">
        <v>17</v>
      </c>
      <c r="BX231" s="7">
        <v>60.533333333333303</v>
      </c>
    </row>
    <row r="232" spans="1:76" x14ac:dyDescent="0.3">
      <c r="A232" s="6">
        <v>43890</v>
      </c>
      <c r="B232" s="7">
        <v>-25.867052000000001</v>
      </c>
      <c r="C232" s="9">
        <v>0.66666666666666652</v>
      </c>
      <c r="D232" s="9">
        <v>2.3666666666666667</v>
      </c>
      <c r="E232" s="9">
        <v>-2</v>
      </c>
      <c r="F232" s="9">
        <v>-1.9</v>
      </c>
      <c r="G232" s="7">
        <v>3.7944</v>
      </c>
      <c r="H232" s="7">
        <v>-86.368200000000002</v>
      </c>
      <c r="I232" s="7">
        <v>12.2</v>
      </c>
      <c r="J232" s="7">
        <v>8.6999999999999993</v>
      </c>
      <c r="K232" s="7">
        <v>-19</v>
      </c>
      <c r="L232" s="7">
        <v>-23.1</v>
      </c>
      <c r="M232" s="7">
        <v>-11.4</v>
      </c>
      <c r="N232" s="7">
        <v>-36.700000000000003</v>
      </c>
      <c r="O232" s="7">
        <v>-20.399999999999999</v>
      </c>
      <c r="P232" s="7">
        <v>-25.6</v>
      </c>
      <c r="Q232" s="7">
        <v>-28.2</v>
      </c>
      <c r="R232" s="7">
        <v>-23</v>
      </c>
      <c r="S232" s="7">
        <v>1.67</v>
      </c>
      <c r="T232" s="7">
        <v>27.48</v>
      </c>
      <c r="U232" s="7">
        <v>70.84</v>
      </c>
      <c r="V232" s="7">
        <v>-82.4</v>
      </c>
      <c r="W232" s="7">
        <v>-47.1</v>
      </c>
      <c r="X232" s="7">
        <v>-0.6</v>
      </c>
      <c r="Y232" s="7">
        <v>-27.37</v>
      </c>
      <c r="Z232" s="7">
        <v>-17.8</v>
      </c>
      <c r="AA232" s="7">
        <v>-25.6</v>
      </c>
      <c r="AB232" s="7">
        <v>-9.1</v>
      </c>
      <c r="AC232" s="7">
        <v>-29.3</v>
      </c>
      <c r="AD232" s="7">
        <v>-9.3000000000000007</v>
      </c>
      <c r="AE232" s="7">
        <v>97.45</v>
      </c>
      <c r="AF232" s="7">
        <v>-17.5</v>
      </c>
      <c r="AG232" s="7">
        <v>-44.9</v>
      </c>
      <c r="AH232" s="7">
        <v>2.9</v>
      </c>
      <c r="AI232" s="7">
        <v>-22.9</v>
      </c>
      <c r="AJ232" s="7">
        <v>-39.200000000000003</v>
      </c>
      <c r="AK232" s="7">
        <v>-20.5</v>
      </c>
      <c r="AL232" s="7">
        <v>-23.7</v>
      </c>
      <c r="AM232" s="9">
        <v>2.9666666666666668</v>
      </c>
      <c r="AN232" s="9">
        <v>-3.833333333333333</v>
      </c>
      <c r="AO232" s="7">
        <v>-79.099999999999994</v>
      </c>
      <c r="AP232" s="7">
        <v>-37</v>
      </c>
      <c r="AQ232" s="7">
        <v>-2195.0300000000002</v>
      </c>
      <c r="AR232" s="7">
        <v>-11.14</v>
      </c>
      <c r="AS232" s="7">
        <v>31067.18</v>
      </c>
      <c r="AT232" s="7">
        <v>10.9</v>
      </c>
      <c r="AU232" s="7">
        <v>4.8</v>
      </c>
      <c r="AV232" s="7">
        <v>8.8000000000000007</v>
      </c>
      <c r="AW232" s="7">
        <v>12.1</v>
      </c>
      <c r="AX232" s="7">
        <v>2.25</v>
      </c>
      <c r="AY232" s="7">
        <v>5.2</v>
      </c>
      <c r="AZ232" s="7">
        <v>-0.4</v>
      </c>
      <c r="BA232" s="7">
        <v>-1.3</v>
      </c>
      <c r="BB232" s="7">
        <v>-0.56666666666666599</v>
      </c>
      <c r="BC232" s="7">
        <v>-4</v>
      </c>
      <c r="BD232" s="7">
        <v>-10.5</v>
      </c>
      <c r="BE232" s="7">
        <v>-9.9</v>
      </c>
      <c r="BF232" s="7">
        <v>-7.1666666666666599</v>
      </c>
      <c r="BG232" s="7">
        <v>-24.566666666666599</v>
      </c>
      <c r="BH232" s="7">
        <v>5.43333333333333</v>
      </c>
      <c r="BI232" s="7">
        <v>-4.36666666666666</v>
      </c>
      <c r="BJ232" s="7">
        <v>1.0333333333333301</v>
      </c>
      <c r="BK232" s="7">
        <v>3.1862666666666599</v>
      </c>
      <c r="BL232" s="7">
        <v>1.9891000000000001</v>
      </c>
      <c r="BM232" s="7">
        <v>-305.20247066666599</v>
      </c>
      <c r="BN232" s="7">
        <v>-1.1603653333333299</v>
      </c>
      <c r="BO232" s="7">
        <v>77.739031333333301</v>
      </c>
      <c r="BP232" s="7">
        <v>22.260968666666599</v>
      </c>
      <c r="BQ232" s="7">
        <v>-0.217522666666666</v>
      </c>
      <c r="BR232" s="7">
        <v>1.26092633333333</v>
      </c>
      <c r="BS232" s="7">
        <v>-1.66675366666666</v>
      </c>
      <c r="BT232" s="7">
        <v>-0.58607633333333398</v>
      </c>
      <c r="BU232" s="7">
        <v>-0.49510266666666602</v>
      </c>
      <c r="BV232" s="7">
        <v>39.9</v>
      </c>
      <c r="BW232" s="7">
        <v>17.100000000000001</v>
      </c>
      <c r="BX232" s="7">
        <v>60.866666666666603</v>
      </c>
    </row>
    <row r="233" spans="1:76" x14ac:dyDescent="0.3">
      <c r="A233" s="6">
        <v>43921</v>
      </c>
      <c r="B233" s="7">
        <v>-1.1000000000000001</v>
      </c>
      <c r="C233" s="7">
        <v>-2.5</v>
      </c>
      <c r="D233" s="7">
        <v>-0.2</v>
      </c>
      <c r="E233" s="7">
        <v>-5.4</v>
      </c>
      <c r="F233" s="7">
        <v>-4.5999999999999996</v>
      </c>
      <c r="G233" s="7">
        <v>-5.1510999999999996</v>
      </c>
      <c r="H233" s="7">
        <v>-69.318700000000007</v>
      </c>
      <c r="I233" s="7">
        <v>7.3</v>
      </c>
      <c r="J233" s="7">
        <v>14.9</v>
      </c>
      <c r="K233" s="7">
        <v>-11.9</v>
      </c>
      <c r="L233" s="7">
        <v>5.0999999999999996</v>
      </c>
      <c r="M233" s="7">
        <v>-8.3000000000000007</v>
      </c>
      <c r="N233" s="7">
        <v>14.6</v>
      </c>
      <c r="O233" s="7">
        <v>-17.2</v>
      </c>
      <c r="P233" s="7">
        <v>-13.8</v>
      </c>
      <c r="Q233" s="7">
        <v>-21.9</v>
      </c>
      <c r="R233" s="7">
        <v>-13.5</v>
      </c>
      <c r="S233" s="7">
        <v>1.95</v>
      </c>
      <c r="T233" s="7">
        <v>30.01</v>
      </c>
      <c r="U233" s="7">
        <v>68.040000000000006</v>
      </c>
      <c r="V233" s="7">
        <v>-64</v>
      </c>
      <c r="W233" s="7">
        <v>-22</v>
      </c>
      <c r="X233" s="7">
        <v>3.5</v>
      </c>
      <c r="Y233" s="7">
        <v>-16.510000000000002</v>
      </c>
      <c r="Z233" s="7">
        <v>-10.8</v>
      </c>
      <c r="AA233" s="7">
        <v>-14.8</v>
      </c>
      <c r="AB233" s="7">
        <v>-3.7</v>
      </c>
      <c r="AC233" s="7">
        <v>-22.6</v>
      </c>
      <c r="AD233" s="7">
        <v>1</v>
      </c>
      <c r="AE233" s="7">
        <v>98.27</v>
      </c>
      <c r="AF233" s="7">
        <v>-13.8</v>
      </c>
      <c r="AG233" s="7">
        <v>-27.2</v>
      </c>
      <c r="AH233" s="7">
        <v>2.6</v>
      </c>
      <c r="AI233" s="7">
        <v>-15.8</v>
      </c>
      <c r="AJ233" s="7">
        <v>-25.9</v>
      </c>
      <c r="AK233" s="7">
        <v>-15.8</v>
      </c>
      <c r="AL233" s="7">
        <v>-18.100000000000001</v>
      </c>
      <c r="AM233" s="7">
        <v>0.5</v>
      </c>
      <c r="AN233" s="7">
        <v>-9.5</v>
      </c>
      <c r="AO233" s="7">
        <v>-43.29</v>
      </c>
      <c r="AP233" s="7">
        <v>-18.100000000000001</v>
      </c>
      <c r="AQ233" s="7">
        <v>-36.340000000000003</v>
      </c>
      <c r="AR233" s="7">
        <v>-8.74</v>
      </c>
      <c r="AS233" s="7">
        <v>30606.33</v>
      </c>
      <c r="AT233" s="7">
        <v>10.8</v>
      </c>
      <c r="AU233" s="7">
        <v>5</v>
      </c>
      <c r="AV233" s="7">
        <v>10.1</v>
      </c>
      <c r="AW233" s="7">
        <v>12.7</v>
      </c>
      <c r="AX233" s="7">
        <v>68.64</v>
      </c>
      <c r="AY233" s="7">
        <v>4.3</v>
      </c>
      <c r="AZ233" s="7">
        <v>-1.5</v>
      </c>
      <c r="BA233" s="7">
        <v>-5.4</v>
      </c>
      <c r="BB233" s="7">
        <v>-2.5999999999999899</v>
      </c>
      <c r="BC233" s="7">
        <v>-8.5</v>
      </c>
      <c r="BD233" s="7">
        <v>-18.2</v>
      </c>
      <c r="BE233" s="7">
        <v>-17.5</v>
      </c>
      <c r="BF233" s="7">
        <v>-13.5999999999999</v>
      </c>
      <c r="BG233" s="7">
        <v>-39.5</v>
      </c>
      <c r="BH233" s="7">
        <v>4.9000000000000004</v>
      </c>
      <c r="BI233" s="7">
        <v>-7.5999999999999899</v>
      </c>
      <c r="BJ233" s="7">
        <v>-1.99999999999999</v>
      </c>
      <c r="BK233" s="7">
        <v>2.85319999999999</v>
      </c>
      <c r="BL233" s="7">
        <v>1.6647000000000001</v>
      </c>
      <c r="BM233" s="7">
        <v>-659.53222199999902</v>
      </c>
      <c r="BN233" s="7">
        <v>-2.252999</v>
      </c>
      <c r="BO233" s="7">
        <v>79.225093000000001</v>
      </c>
      <c r="BP233" s="7">
        <v>20.774906999999899</v>
      </c>
      <c r="BQ233" s="7">
        <v>-0.45559099999999902</v>
      </c>
      <c r="BR233" s="7">
        <v>0.43907100000000099</v>
      </c>
      <c r="BS233" s="7">
        <v>-1.74582199999999</v>
      </c>
      <c r="BT233" s="7">
        <v>-0.51843500000000098</v>
      </c>
      <c r="BU233" s="7">
        <v>-1.47250199999999</v>
      </c>
      <c r="BV233" s="7">
        <v>40.6</v>
      </c>
      <c r="BW233" s="7">
        <v>17.2</v>
      </c>
      <c r="BX233" s="7">
        <v>61.199999999999903</v>
      </c>
    </row>
    <row r="234" spans="1:76" x14ac:dyDescent="0.3">
      <c r="A234" s="6">
        <v>43951</v>
      </c>
      <c r="B234" s="7">
        <v>3.9</v>
      </c>
      <c r="C234" s="7">
        <v>0.5</v>
      </c>
      <c r="D234" s="7">
        <v>4</v>
      </c>
      <c r="E234" s="7">
        <v>3.9</v>
      </c>
      <c r="F234" s="7">
        <v>0.3</v>
      </c>
      <c r="G234" s="7">
        <v>-10.197800000000001</v>
      </c>
      <c r="H234" s="7">
        <v>-62.646000000000001</v>
      </c>
      <c r="I234" s="7">
        <v>9.9</v>
      </c>
      <c r="J234" s="7">
        <v>10.6</v>
      </c>
      <c r="K234" s="7">
        <v>-6.8</v>
      </c>
      <c r="L234" s="7">
        <v>17.3</v>
      </c>
      <c r="M234" s="7">
        <v>-3.6</v>
      </c>
      <c r="N234" s="7">
        <v>11.2</v>
      </c>
      <c r="O234" s="7">
        <v>-14</v>
      </c>
      <c r="P234" s="7">
        <v>-5.4</v>
      </c>
      <c r="Q234" s="7">
        <v>-16</v>
      </c>
      <c r="R234" s="7">
        <v>-7.8</v>
      </c>
      <c r="S234" s="7">
        <v>2.27</v>
      </c>
      <c r="T234" s="7">
        <v>29.92</v>
      </c>
      <c r="U234" s="7">
        <v>67.81</v>
      </c>
      <c r="V234" s="7">
        <v>-53.9</v>
      </c>
      <c r="W234" s="7">
        <v>1.1000000000000001</v>
      </c>
      <c r="X234" s="7">
        <v>7.3</v>
      </c>
      <c r="Y234" s="7">
        <v>8.6</v>
      </c>
      <c r="Z234" s="7">
        <v>-4.8</v>
      </c>
      <c r="AA234" s="7">
        <v>-10.4</v>
      </c>
      <c r="AB234" s="7">
        <v>0.4</v>
      </c>
      <c r="AC234" s="7">
        <v>-12</v>
      </c>
      <c r="AD234" s="7">
        <v>4.0999999999999996</v>
      </c>
      <c r="AE234" s="7">
        <v>98.96</v>
      </c>
      <c r="AF234" s="7">
        <v>-10.4</v>
      </c>
      <c r="AG234" s="7">
        <v>-18.399999999999999</v>
      </c>
      <c r="AH234" s="7">
        <v>2.5</v>
      </c>
      <c r="AI234" s="7">
        <v>-14.5</v>
      </c>
      <c r="AJ234" s="7">
        <v>-18.7</v>
      </c>
      <c r="AK234" s="7">
        <v>-7.5</v>
      </c>
      <c r="AL234" s="7">
        <v>-9.1</v>
      </c>
      <c r="AM234" s="9">
        <v>0.83333333333333326</v>
      </c>
      <c r="AN234" s="9">
        <v>-9</v>
      </c>
      <c r="AO234" s="7">
        <v>4.41</v>
      </c>
      <c r="AP234" s="7">
        <v>0</v>
      </c>
      <c r="AQ234" s="7">
        <v>243.71</v>
      </c>
      <c r="AR234" s="7">
        <v>-7.84</v>
      </c>
      <c r="AS234" s="7">
        <v>30914.59</v>
      </c>
      <c r="AT234" s="7">
        <v>10.199999999999999</v>
      </c>
      <c r="AU234" s="7">
        <v>5.5</v>
      </c>
      <c r="AV234" s="7">
        <v>11.1</v>
      </c>
      <c r="AW234" s="7">
        <v>13.1</v>
      </c>
      <c r="AX234" s="7">
        <v>66.67</v>
      </c>
      <c r="AY234" s="7">
        <v>3.3</v>
      </c>
      <c r="AZ234" s="7">
        <v>-3.1</v>
      </c>
      <c r="BA234" s="7">
        <v>-3</v>
      </c>
      <c r="BB234" s="7">
        <v>-0.5</v>
      </c>
      <c r="BC234" s="7">
        <v>-4.3</v>
      </c>
      <c r="BD234" s="7">
        <v>-9.8000000000000007</v>
      </c>
      <c r="BE234" s="7">
        <v>-11.133333333333301</v>
      </c>
      <c r="BF234" s="7">
        <v>-8.4</v>
      </c>
      <c r="BG234" s="7">
        <v>-33.566666666666599</v>
      </c>
      <c r="BH234" s="7">
        <v>5.2666666666666604</v>
      </c>
      <c r="BI234" s="7">
        <v>-4.2666666666666604</v>
      </c>
      <c r="BJ234" s="7">
        <v>-1.7</v>
      </c>
      <c r="BK234" s="7">
        <v>2.60926666666666</v>
      </c>
      <c r="BL234" s="7">
        <v>1.5831666666666599</v>
      </c>
      <c r="BM234" s="7">
        <v>-190.920180666666</v>
      </c>
      <c r="BN234" s="7">
        <v>-0.79176033333333296</v>
      </c>
      <c r="BO234" s="7">
        <v>93.502386666666595</v>
      </c>
      <c r="BP234" s="7">
        <v>6.4976133333333301</v>
      </c>
      <c r="BQ234" s="7">
        <v>-0.45999800000000002</v>
      </c>
      <c r="BR234" s="7">
        <v>1.7546109999999999</v>
      </c>
      <c r="BS234" s="7">
        <v>-1.4760230000000001</v>
      </c>
      <c r="BT234" s="7">
        <v>-0.64880266666666697</v>
      </c>
      <c r="BU234" s="7">
        <v>-5.7305666666666998E-2</v>
      </c>
      <c r="BV234" s="7">
        <v>41.233333333333299</v>
      </c>
      <c r="BW234" s="7">
        <v>17.433333333333302</v>
      </c>
      <c r="BX234" s="7">
        <v>61.1</v>
      </c>
    </row>
    <row r="235" spans="1:76" x14ac:dyDescent="0.3">
      <c r="A235" s="6">
        <v>43982</v>
      </c>
      <c r="B235" s="7">
        <v>4.4000000000000004</v>
      </c>
      <c r="C235" s="7">
        <v>2.1</v>
      </c>
      <c r="D235" s="7">
        <v>4.8</v>
      </c>
      <c r="E235" s="7">
        <v>3.4</v>
      </c>
      <c r="F235" s="7">
        <v>4.3</v>
      </c>
      <c r="G235" s="7">
        <v>-2.2799</v>
      </c>
      <c r="H235" s="7">
        <v>-52.353400000000001</v>
      </c>
      <c r="I235" s="7">
        <v>13</v>
      </c>
      <c r="J235" s="7">
        <v>9</v>
      </c>
      <c r="K235" s="7">
        <v>-3</v>
      </c>
      <c r="L235" s="7">
        <v>22.5</v>
      </c>
      <c r="M235" s="7">
        <v>-3.5</v>
      </c>
      <c r="N235" s="7">
        <v>-3.6</v>
      </c>
      <c r="O235" s="7">
        <v>-9.1999999999999993</v>
      </c>
      <c r="P235" s="7">
        <v>0</v>
      </c>
      <c r="Q235" s="7">
        <v>-11.8</v>
      </c>
      <c r="R235" s="7">
        <v>-3.9</v>
      </c>
      <c r="S235" s="7">
        <v>2.83</v>
      </c>
      <c r="T235" s="7">
        <v>30.36</v>
      </c>
      <c r="U235" s="7">
        <v>66.81</v>
      </c>
      <c r="V235" s="7">
        <v>-45</v>
      </c>
      <c r="W235" s="7">
        <v>7.9</v>
      </c>
      <c r="X235" s="7">
        <v>7.3</v>
      </c>
      <c r="Y235" s="7">
        <v>4.2</v>
      </c>
      <c r="Z235" s="7">
        <v>-1.2</v>
      </c>
      <c r="AA235" s="7">
        <v>-6.9</v>
      </c>
      <c r="AB235" s="7">
        <v>3.8</v>
      </c>
      <c r="AC235" s="7">
        <v>-8.1</v>
      </c>
      <c r="AD235" s="7">
        <v>5.4</v>
      </c>
      <c r="AE235" s="7">
        <v>99.46</v>
      </c>
      <c r="AF235" s="7">
        <v>-6.1</v>
      </c>
      <c r="AG235" s="7">
        <v>-12.8</v>
      </c>
      <c r="AH235" s="7">
        <v>2.2999999999999998</v>
      </c>
      <c r="AI235" s="7">
        <v>-11.3</v>
      </c>
      <c r="AJ235" s="7">
        <v>-11.8</v>
      </c>
      <c r="AK235" s="7">
        <v>-2.8</v>
      </c>
      <c r="AL235" s="7">
        <v>-3.7</v>
      </c>
      <c r="AM235" s="9">
        <v>1.1666666666666667</v>
      </c>
      <c r="AN235" s="9">
        <v>-8.5</v>
      </c>
      <c r="AO235" s="7">
        <v>14.48</v>
      </c>
      <c r="AP235" s="7">
        <v>3.5</v>
      </c>
      <c r="AQ235" s="7">
        <v>49.76</v>
      </c>
      <c r="AR235" s="7">
        <v>-8.1300000000000008</v>
      </c>
      <c r="AS235" s="7">
        <v>31016.92</v>
      </c>
      <c r="AT235" s="7">
        <v>9.5</v>
      </c>
      <c r="AU235" s="7">
        <v>6.8</v>
      </c>
      <c r="AV235" s="7">
        <v>11.1</v>
      </c>
      <c r="AW235" s="7">
        <v>13.2</v>
      </c>
      <c r="AX235" s="7">
        <v>25.42</v>
      </c>
      <c r="AY235" s="7">
        <v>2.4</v>
      </c>
      <c r="AZ235" s="7">
        <v>-3.7</v>
      </c>
      <c r="BA235" s="7">
        <v>-0.6</v>
      </c>
      <c r="BB235" s="7">
        <v>1.6</v>
      </c>
      <c r="BC235" s="7">
        <v>-0.1</v>
      </c>
      <c r="BD235" s="7">
        <v>-1.4</v>
      </c>
      <c r="BE235" s="7">
        <v>-4.7666666666666604</v>
      </c>
      <c r="BF235" s="7">
        <v>-3.2</v>
      </c>
      <c r="BG235" s="7">
        <v>-27.633333333333301</v>
      </c>
      <c r="BH235" s="7">
        <v>5.6333333333333302</v>
      </c>
      <c r="BI235" s="7">
        <v>-0.93333333333333401</v>
      </c>
      <c r="BJ235" s="7">
        <v>-1.4</v>
      </c>
      <c r="BK235" s="7">
        <v>2.36533333333333</v>
      </c>
      <c r="BL235" s="7">
        <v>1.50163333333333</v>
      </c>
      <c r="BM235" s="7">
        <v>277.691860666666</v>
      </c>
      <c r="BN235" s="7">
        <v>0.66947833333333395</v>
      </c>
      <c r="BO235" s="7">
        <v>107.779680333333</v>
      </c>
      <c r="BP235" s="7">
        <v>-7.7796803333333298</v>
      </c>
      <c r="BQ235" s="7">
        <v>-0.46440500000000001</v>
      </c>
      <c r="BR235" s="7">
        <v>3.0701510000000001</v>
      </c>
      <c r="BS235" s="7">
        <v>-1.206224</v>
      </c>
      <c r="BT235" s="7">
        <v>-0.77917033333333396</v>
      </c>
      <c r="BU235" s="7">
        <v>1.3578906666666599</v>
      </c>
      <c r="BV235" s="7">
        <v>41.866666666666603</v>
      </c>
      <c r="BW235" s="7">
        <v>17.6666666666666</v>
      </c>
      <c r="BX235" s="7">
        <v>61</v>
      </c>
    </row>
    <row r="236" spans="1:76" x14ac:dyDescent="0.3">
      <c r="A236" s="6">
        <v>44012</v>
      </c>
      <c r="B236" s="7">
        <v>4.8</v>
      </c>
      <c r="C236" s="7">
        <v>4.9000000000000004</v>
      </c>
      <c r="D236" s="7">
        <v>5</v>
      </c>
      <c r="E236" s="7">
        <v>4.2</v>
      </c>
      <c r="F236" s="7">
        <v>6.5</v>
      </c>
      <c r="G236" s="7">
        <v>5.5903999999999998</v>
      </c>
      <c r="H236" s="7">
        <v>-51.365099999999998</v>
      </c>
      <c r="I236" s="7">
        <v>12.7</v>
      </c>
      <c r="J236" s="7">
        <v>8.3000000000000007</v>
      </c>
      <c r="K236" s="7">
        <v>0</v>
      </c>
      <c r="L236" s="7">
        <v>23</v>
      </c>
      <c r="M236" s="7">
        <v>-1.3</v>
      </c>
      <c r="N236" s="7">
        <v>-4.8</v>
      </c>
      <c r="O236" s="7">
        <v>-3.9</v>
      </c>
      <c r="P236" s="7">
        <v>3.8</v>
      </c>
      <c r="Q236" s="7">
        <v>-8.3000000000000007</v>
      </c>
      <c r="R236" s="7">
        <v>-1</v>
      </c>
      <c r="S236" s="7">
        <v>2.95</v>
      </c>
      <c r="T236" s="7">
        <v>30.19</v>
      </c>
      <c r="U236" s="7">
        <v>66.87</v>
      </c>
      <c r="V236" s="7">
        <v>-34</v>
      </c>
      <c r="W236" s="7">
        <v>13.5</v>
      </c>
      <c r="X236" s="7">
        <v>8.6999999999999993</v>
      </c>
      <c r="Y236" s="7">
        <v>3.7</v>
      </c>
      <c r="Z236" s="7">
        <v>-3.1</v>
      </c>
      <c r="AA236" s="7">
        <v>-5.4</v>
      </c>
      <c r="AB236" s="7">
        <v>5.5</v>
      </c>
      <c r="AC236" s="7">
        <v>-0.9</v>
      </c>
      <c r="AD236" s="7">
        <v>6.2</v>
      </c>
      <c r="AE236" s="7">
        <v>99.92</v>
      </c>
      <c r="AF236" s="7">
        <v>-1.9</v>
      </c>
      <c r="AG236" s="7">
        <v>-7.6</v>
      </c>
      <c r="AH236" s="7">
        <v>2.6</v>
      </c>
      <c r="AI236" s="7">
        <v>-10.5</v>
      </c>
      <c r="AJ236" s="7">
        <v>-7.6</v>
      </c>
      <c r="AK236" s="7">
        <v>-1.8</v>
      </c>
      <c r="AL236" s="7">
        <v>-2.9</v>
      </c>
      <c r="AM236" s="7">
        <v>1.5</v>
      </c>
      <c r="AN236" s="7">
        <v>-8</v>
      </c>
      <c r="AO236" s="7">
        <v>11.62</v>
      </c>
      <c r="AP236" s="7">
        <v>-8.1999999999999993</v>
      </c>
      <c r="AQ236" s="7">
        <v>-10.01</v>
      </c>
      <c r="AR236" s="7">
        <v>-6.46</v>
      </c>
      <c r="AS236" s="7">
        <v>31123.279999999999</v>
      </c>
      <c r="AT236" s="7">
        <v>9.5</v>
      </c>
      <c r="AU236" s="7">
        <v>6.5</v>
      </c>
      <c r="AV236" s="7">
        <v>11.1</v>
      </c>
      <c r="AW236" s="7">
        <v>13.2</v>
      </c>
      <c r="AX236" s="7">
        <v>9.0399999999999991</v>
      </c>
      <c r="AY236" s="7">
        <v>2.5</v>
      </c>
      <c r="AZ236" s="7">
        <v>-3</v>
      </c>
      <c r="BA236" s="7">
        <v>1.8</v>
      </c>
      <c r="BB236" s="7">
        <v>3.7</v>
      </c>
      <c r="BC236" s="7">
        <v>4.0999999999999996</v>
      </c>
      <c r="BD236" s="7">
        <v>7</v>
      </c>
      <c r="BE236" s="7">
        <v>1.6</v>
      </c>
      <c r="BF236" s="7">
        <v>2</v>
      </c>
      <c r="BG236" s="7">
        <v>-21.7</v>
      </c>
      <c r="BH236" s="7">
        <v>6</v>
      </c>
      <c r="BI236" s="7">
        <v>2.3999999999999901</v>
      </c>
      <c r="BJ236" s="7">
        <v>-1.1000000000000001</v>
      </c>
      <c r="BK236" s="7">
        <v>2.1214</v>
      </c>
      <c r="BL236" s="7">
        <v>1.4200999999999999</v>
      </c>
      <c r="BM236" s="7">
        <v>746.30390199999897</v>
      </c>
      <c r="BN236" s="7">
        <v>2.1307170000000002</v>
      </c>
      <c r="BO236" s="7">
        <v>122.056974</v>
      </c>
      <c r="BP236" s="7">
        <v>-22.056974</v>
      </c>
      <c r="BQ236" s="7">
        <v>-0.46881200000000001</v>
      </c>
      <c r="BR236" s="7">
        <v>4.3856909999999996</v>
      </c>
      <c r="BS236" s="7">
        <v>-0.93642499999999995</v>
      </c>
      <c r="BT236" s="7">
        <v>-0.90953800000000096</v>
      </c>
      <c r="BU236" s="7">
        <v>2.7730869999999901</v>
      </c>
      <c r="BV236" s="7">
        <v>42.5</v>
      </c>
      <c r="BW236" s="7">
        <v>17.899999999999999</v>
      </c>
      <c r="BX236" s="7">
        <v>60.9</v>
      </c>
    </row>
    <row r="237" spans="1:76" x14ac:dyDescent="0.3">
      <c r="A237" s="6">
        <v>44043</v>
      </c>
      <c r="B237" s="7">
        <v>4.8</v>
      </c>
      <c r="C237" s="7">
        <v>4.0999999999999996</v>
      </c>
      <c r="D237" s="7">
        <v>4.2</v>
      </c>
      <c r="E237" s="7">
        <v>7.6</v>
      </c>
      <c r="F237" s="7">
        <v>1.9</v>
      </c>
      <c r="G237" s="7">
        <v>6.5080999999999998</v>
      </c>
      <c r="H237" s="7">
        <v>-52.559199999999997</v>
      </c>
      <c r="I237" s="7">
        <v>14</v>
      </c>
      <c r="J237" s="7">
        <v>7.4</v>
      </c>
      <c r="K237" s="7">
        <v>2.1</v>
      </c>
      <c r="L237" s="7">
        <v>26.5</v>
      </c>
      <c r="M237" s="7">
        <v>-0.2</v>
      </c>
      <c r="N237" s="7">
        <v>-3.2</v>
      </c>
      <c r="O237" s="7">
        <v>-1.2</v>
      </c>
      <c r="P237" s="7">
        <v>7.7</v>
      </c>
      <c r="Q237" s="7">
        <v>-7.4</v>
      </c>
      <c r="R237" s="7">
        <v>0.8</v>
      </c>
      <c r="S237" s="7">
        <v>2.98</v>
      </c>
      <c r="T237" s="7">
        <v>30.41</v>
      </c>
      <c r="U237" s="7">
        <v>66.61</v>
      </c>
      <c r="V237" s="7">
        <v>-34.5</v>
      </c>
      <c r="W237" s="7">
        <v>15.8</v>
      </c>
      <c r="X237" s="7">
        <v>9.3000000000000007</v>
      </c>
      <c r="Y237" s="7">
        <v>12.2</v>
      </c>
      <c r="Z237" s="7">
        <v>-2.1</v>
      </c>
      <c r="AA237" s="7">
        <v>-4.5</v>
      </c>
      <c r="AB237" s="7">
        <v>7.6</v>
      </c>
      <c r="AC237" s="7">
        <v>-1</v>
      </c>
      <c r="AD237" s="7">
        <v>8.5</v>
      </c>
      <c r="AE237" s="7">
        <v>100.15</v>
      </c>
      <c r="AF237" s="7">
        <v>0.8</v>
      </c>
      <c r="AG237" s="7">
        <v>-4.5</v>
      </c>
      <c r="AH237" s="7">
        <v>3</v>
      </c>
      <c r="AI237" s="7">
        <v>-10.9</v>
      </c>
      <c r="AJ237" s="7">
        <v>-5</v>
      </c>
      <c r="AK237" s="7">
        <v>-1.1000000000000001</v>
      </c>
      <c r="AL237" s="7">
        <v>-2.7</v>
      </c>
      <c r="AM237" s="9">
        <v>1.9333333333333331</v>
      </c>
      <c r="AN237" s="9">
        <v>-7.1999999999999993</v>
      </c>
      <c r="AO237" s="7">
        <v>16.37</v>
      </c>
      <c r="AP237" s="7">
        <v>12.3</v>
      </c>
      <c r="AQ237" s="7">
        <v>37.020000000000003</v>
      </c>
      <c r="AR237" s="7">
        <v>-4.91</v>
      </c>
      <c r="AS237" s="7">
        <v>31543.91</v>
      </c>
      <c r="AT237" s="7">
        <v>9.9</v>
      </c>
      <c r="AU237" s="7">
        <v>6.9</v>
      </c>
      <c r="AV237" s="7">
        <v>10.7</v>
      </c>
      <c r="AW237" s="7">
        <v>13</v>
      </c>
      <c r="AX237" s="7">
        <v>-6.35</v>
      </c>
      <c r="AY237" s="7">
        <v>2.7</v>
      </c>
      <c r="AZ237" s="7">
        <v>-2.4</v>
      </c>
      <c r="BA237" s="7">
        <v>2.6</v>
      </c>
      <c r="BB237" s="7">
        <v>3.86666666666666</v>
      </c>
      <c r="BC237" s="7">
        <v>4.5666666666666602</v>
      </c>
      <c r="BD237" s="7">
        <v>7.1</v>
      </c>
      <c r="BE237" s="7">
        <v>2.2666666666666599</v>
      </c>
      <c r="BF237" s="7">
        <v>2.7666666666666599</v>
      </c>
      <c r="BG237" s="7">
        <v>-17.3666666666666</v>
      </c>
      <c r="BH237" s="7">
        <v>6.2666666666666604</v>
      </c>
      <c r="BI237" s="7">
        <v>3.1333333333333302</v>
      </c>
      <c r="BJ237" s="7">
        <v>-3.3333333333333E-2</v>
      </c>
      <c r="BK237" s="7">
        <v>1.95766666666666</v>
      </c>
      <c r="BL237" s="7">
        <v>1.2202666666666599</v>
      </c>
      <c r="BM237" s="7">
        <v>768.24851699999999</v>
      </c>
      <c r="BN237" s="7">
        <v>2.1308653333333298</v>
      </c>
      <c r="BO237" s="7">
        <v>118.024708666666</v>
      </c>
      <c r="BP237" s="7">
        <v>-18.024708666666601</v>
      </c>
      <c r="BQ237" s="7">
        <v>-0.386075</v>
      </c>
      <c r="BR237" s="7">
        <v>4.2957729999999996</v>
      </c>
      <c r="BS237" s="7">
        <v>-0.97097500000000003</v>
      </c>
      <c r="BT237" s="7">
        <v>-0.87773066666666699</v>
      </c>
      <c r="BU237" s="7">
        <v>2.8313083333333302</v>
      </c>
      <c r="BV237" s="7">
        <v>43.3</v>
      </c>
      <c r="BW237" s="7">
        <v>18.3333333333333</v>
      </c>
      <c r="BX237" s="7">
        <v>61.4</v>
      </c>
    </row>
    <row r="238" spans="1:76" x14ac:dyDescent="0.3">
      <c r="A238" s="6">
        <v>44074</v>
      </c>
      <c r="B238" s="7">
        <v>5.6</v>
      </c>
      <c r="C238" s="7">
        <v>5.2</v>
      </c>
      <c r="D238" s="7">
        <v>5.8</v>
      </c>
      <c r="E238" s="7">
        <v>5.3</v>
      </c>
      <c r="F238" s="7">
        <v>6.8</v>
      </c>
      <c r="G238" s="7">
        <v>4.843</v>
      </c>
      <c r="H238" s="7">
        <v>-45.036900000000003</v>
      </c>
      <c r="I238" s="7">
        <v>14.5</v>
      </c>
      <c r="J238" s="7">
        <v>7.9</v>
      </c>
      <c r="K238" s="7">
        <v>3.7</v>
      </c>
      <c r="L238" s="7">
        <v>28.5</v>
      </c>
      <c r="M238" s="7">
        <v>-0.1</v>
      </c>
      <c r="N238" s="7">
        <v>-1.8</v>
      </c>
      <c r="O238" s="7">
        <v>2.1</v>
      </c>
      <c r="P238" s="7">
        <v>11.5</v>
      </c>
      <c r="Q238" s="7">
        <v>-4.8</v>
      </c>
      <c r="R238" s="7">
        <v>1.4</v>
      </c>
      <c r="S238" s="7">
        <v>2.92</v>
      </c>
      <c r="T238" s="7">
        <v>29.6</v>
      </c>
      <c r="U238" s="7">
        <v>67.48</v>
      </c>
      <c r="V238" s="7">
        <v>-60.8</v>
      </c>
      <c r="W238" s="7">
        <v>12.1</v>
      </c>
      <c r="X238" s="7">
        <v>8.6999999999999993</v>
      </c>
      <c r="Y238" s="7">
        <v>15</v>
      </c>
      <c r="Z238" s="7">
        <v>-1</v>
      </c>
      <c r="AA238" s="7">
        <v>-2.9</v>
      </c>
      <c r="AB238" s="7">
        <v>8.8000000000000007</v>
      </c>
      <c r="AC238" s="7">
        <v>-2.4</v>
      </c>
      <c r="AD238" s="7">
        <v>8.1999999999999993</v>
      </c>
      <c r="AE238" s="7">
        <v>100.38</v>
      </c>
      <c r="AF238" s="7">
        <v>3</v>
      </c>
      <c r="AG238" s="7">
        <v>-3.6</v>
      </c>
      <c r="AH238" s="7">
        <v>3.3</v>
      </c>
      <c r="AI238" s="7">
        <v>-10.8</v>
      </c>
      <c r="AJ238" s="7">
        <v>-2.5</v>
      </c>
      <c r="AK238" s="7">
        <v>0.5</v>
      </c>
      <c r="AL238" s="7">
        <v>-1.1000000000000001</v>
      </c>
      <c r="AM238" s="9">
        <v>2.3666666666666663</v>
      </c>
      <c r="AN238" s="9">
        <v>-6.3999999999999995</v>
      </c>
      <c r="AO238" s="7">
        <v>11.57</v>
      </c>
      <c r="AP238" s="7">
        <v>11.8</v>
      </c>
      <c r="AQ238" s="7">
        <v>64.48</v>
      </c>
      <c r="AR238" s="7">
        <v>-3.7</v>
      </c>
      <c r="AS238" s="7">
        <v>31646.09</v>
      </c>
      <c r="AT238" s="7">
        <v>9.4</v>
      </c>
      <c r="AU238" s="7">
        <v>8</v>
      </c>
      <c r="AV238" s="7">
        <v>10.4</v>
      </c>
      <c r="AW238" s="7">
        <v>13</v>
      </c>
      <c r="AX238" s="7">
        <v>5.79</v>
      </c>
      <c r="AY238" s="7">
        <v>2.4</v>
      </c>
      <c r="AZ238" s="7">
        <v>-2</v>
      </c>
      <c r="BA238" s="7">
        <v>3.4</v>
      </c>
      <c r="BB238" s="7">
        <v>4.0333333333333297</v>
      </c>
      <c r="BC238" s="7">
        <v>5.0333333333333297</v>
      </c>
      <c r="BD238" s="7">
        <v>7.2</v>
      </c>
      <c r="BE238" s="7">
        <v>2.93333333333333</v>
      </c>
      <c r="BF238" s="7">
        <v>3.5333333333333301</v>
      </c>
      <c r="BG238" s="7">
        <v>-13.033333333333299</v>
      </c>
      <c r="BH238" s="7">
        <v>6.5333333333333297</v>
      </c>
      <c r="BI238" s="7">
        <v>3.86666666666666</v>
      </c>
      <c r="BJ238" s="7">
        <v>1.0333333333333301</v>
      </c>
      <c r="BK238" s="7">
        <v>1.79393333333333</v>
      </c>
      <c r="BL238" s="7">
        <v>1.02043333333333</v>
      </c>
      <c r="BM238" s="7">
        <v>790.19313199999999</v>
      </c>
      <c r="BN238" s="7">
        <v>2.1310136666666599</v>
      </c>
      <c r="BO238" s="7">
        <v>113.992443333333</v>
      </c>
      <c r="BP238" s="7">
        <v>-13.9924433333333</v>
      </c>
      <c r="BQ238" s="7">
        <v>-0.303338</v>
      </c>
      <c r="BR238" s="7">
        <v>4.2058549999999997</v>
      </c>
      <c r="BS238" s="7">
        <v>-1.005525</v>
      </c>
      <c r="BT238" s="7">
        <v>-0.84592333333333403</v>
      </c>
      <c r="BU238" s="7">
        <v>2.8895296666666601</v>
      </c>
      <c r="BV238" s="7">
        <v>44.1</v>
      </c>
      <c r="BW238" s="7">
        <v>18.766666666666602</v>
      </c>
      <c r="BX238" s="7">
        <v>61.9</v>
      </c>
    </row>
    <row r="239" spans="1:76" x14ac:dyDescent="0.3">
      <c r="A239" s="6">
        <v>44104</v>
      </c>
      <c r="B239" s="7">
        <v>6.9</v>
      </c>
      <c r="C239" s="7">
        <v>6.5</v>
      </c>
      <c r="D239" s="7">
        <v>6.8</v>
      </c>
      <c r="E239" s="7">
        <v>7.1</v>
      </c>
      <c r="F239" s="7">
        <v>5.3</v>
      </c>
      <c r="G239" s="7">
        <v>3.3896999999999999</v>
      </c>
      <c r="H239" s="7">
        <v>-22.678899999999999</v>
      </c>
      <c r="I239" s="7">
        <v>14.3</v>
      </c>
      <c r="J239" s="7">
        <v>8.1999999999999993</v>
      </c>
      <c r="K239" s="7">
        <v>4.8</v>
      </c>
      <c r="L239" s="7">
        <v>29.3</v>
      </c>
      <c r="M239" s="7">
        <v>-0.6</v>
      </c>
      <c r="N239" s="7">
        <v>-6</v>
      </c>
      <c r="O239" s="7">
        <v>3.5</v>
      </c>
      <c r="P239" s="7">
        <v>14.5</v>
      </c>
      <c r="Q239" s="7">
        <v>-3.4</v>
      </c>
      <c r="R239" s="7">
        <v>2.2999999999999998</v>
      </c>
      <c r="S239" s="7">
        <v>2.67</v>
      </c>
      <c r="T239" s="7">
        <v>28.65</v>
      </c>
      <c r="U239" s="7">
        <v>68.680000000000007</v>
      </c>
      <c r="V239" s="7">
        <v>-31.6</v>
      </c>
      <c r="W239" s="7">
        <v>14.6</v>
      </c>
      <c r="X239" s="7">
        <v>8.5</v>
      </c>
      <c r="Y239" s="7">
        <v>23.7</v>
      </c>
      <c r="Z239" s="7">
        <v>0.5</v>
      </c>
      <c r="AA239" s="7">
        <v>-2.5</v>
      </c>
      <c r="AB239" s="7">
        <v>11.1</v>
      </c>
      <c r="AC239" s="7">
        <v>-2.9</v>
      </c>
      <c r="AD239" s="7">
        <v>8.4</v>
      </c>
      <c r="AE239" s="7">
        <v>100.47</v>
      </c>
      <c r="AF239" s="7">
        <v>4.4000000000000004</v>
      </c>
      <c r="AG239" s="7">
        <v>-3.4</v>
      </c>
      <c r="AH239" s="7">
        <v>3.1</v>
      </c>
      <c r="AI239" s="7">
        <v>-11.6</v>
      </c>
      <c r="AJ239" s="7">
        <v>-1</v>
      </c>
      <c r="AK239" s="7">
        <v>3.3</v>
      </c>
      <c r="AL239" s="7">
        <v>2.4</v>
      </c>
      <c r="AM239" s="7">
        <v>2.8</v>
      </c>
      <c r="AN239" s="7">
        <v>-5.6</v>
      </c>
      <c r="AO239" s="7">
        <v>12.85</v>
      </c>
      <c r="AP239" s="7">
        <v>11.2</v>
      </c>
      <c r="AQ239" s="7">
        <v>-9.56</v>
      </c>
      <c r="AR239" s="7">
        <v>-1.93</v>
      </c>
      <c r="AS239" s="7">
        <v>31425.62</v>
      </c>
      <c r="AT239" s="7">
        <v>11.1</v>
      </c>
      <c r="AU239" s="7">
        <v>8.1</v>
      </c>
      <c r="AV239" s="7">
        <v>10.9</v>
      </c>
      <c r="AW239" s="7">
        <v>13</v>
      </c>
      <c r="AX239" s="7">
        <v>12.43</v>
      </c>
      <c r="AY239" s="7">
        <v>1.7</v>
      </c>
      <c r="AZ239" s="7">
        <v>-2.1</v>
      </c>
      <c r="BA239" s="7">
        <v>4.2</v>
      </c>
      <c r="BB239" s="7">
        <v>4.2</v>
      </c>
      <c r="BC239" s="7">
        <v>5.5</v>
      </c>
      <c r="BD239" s="7">
        <v>7.3</v>
      </c>
      <c r="BE239" s="7">
        <v>3.6</v>
      </c>
      <c r="BF239" s="7">
        <v>4.3</v>
      </c>
      <c r="BG239" s="7">
        <v>-8.6999999999999993</v>
      </c>
      <c r="BH239" s="7">
        <v>6.8</v>
      </c>
      <c r="BI239" s="7">
        <v>4.5999999999999899</v>
      </c>
      <c r="BJ239" s="7">
        <v>2.1</v>
      </c>
      <c r="BK239" s="7">
        <v>1.6302000000000001</v>
      </c>
      <c r="BL239" s="7">
        <v>0.820600000000001</v>
      </c>
      <c r="BM239" s="7">
        <v>812.13774699999999</v>
      </c>
      <c r="BN239" s="7">
        <v>2.13116199999999</v>
      </c>
      <c r="BO239" s="7">
        <v>109.960178</v>
      </c>
      <c r="BP239" s="7">
        <v>-9.9601779999999902</v>
      </c>
      <c r="BQ239" s="7">
        <v>-0.22060099999999999</v>
      </c>
      <c r="BR239" s="7">
        <v>4.1159369999999997</v>
      </c>
      <c r="BS239" s="7">
        <v>-1.0400750000000001</v>
      </c>
      <c r="BT239" s="7">
        <v>-0.81411600000000095</v>
      </c>
      <c r="BU239" s="7">
        <v>2.94775099999999</v>
      </c>
      <c r="BV239" s="7">
        <v>44.9</v>
      </c>
      <c r="BW239" s="7">
        <v>19.2</v>
      </c>
      <c r="BX239" s="7">
        <v>62.4</v>
      </c>
    </row>
    <row r="240" spans="1:76" x14ac:dyDescent="0.3">
      <c r="A240" s="6">
        <v>44135</v>
      </c>
      <c r="B240" s="7">
        <v>6.9</v>
      </c>
      <c r="C240" s="7">
        <v>5.4</v>
      </c>
      <c r="D240" s="7">
        <v>6.9</v>
      </c>
      <c r="E240" s="7">
        <v>7</v>
      </c>
      <c r="F240" s="7">
        <v>4.5999999999999996</v>
      </c>
      <c r="G240" s="7">
        <v>3.1827000000000001</v>
      </c>
      <c r="H240" s="7">
        <v>-19.1309</v>
      </c>
      <c r="I240" s="7">
        <v>15.9</v>
      </c>
      <c r="J240" s="7">
        <v>6.9</v>
      </c>
      <c r="K240" s="7">
        <v>6</v>
      </c>
      <c r="L240" s="7">
        <v>31.6</v>
      </c>
      <c r="M240" s="7">
        <v>-0.1</v>
      </c>
      <c r="N240" s="7">
        <v>-6.9</v>
      </c>
      <c r="O240" s="7">
        <v>4.5999999999999996</v>
      </c>
      <c r="P240" s="7">
        <v>17.3</v>
      </c>
      <c r="Q240" s="7">
        <v>-2.1</v>
      </c>
      <c r="R240" s="7">
        <v>3</v>
      </c>
      <c r="S240" s="7">
        <v>2.4500000000000002</v>
      </c>
      <c r="T240" s="7">
        <v>28.71</v>
      </c>
      <c r="U240" s="7">
        <v>68.84</v>
      </c>
      <c r="V240" s="7">
        <v>-7.5</v>
      </c>
      <c r="W240" s="7">
        <v>14.9</v>
      </c>
      <c r="X240" s="7">
        <v>8.9</v>
      </c>
      <c r="Y240" s="7">
        <v>18.399999999999999</v>
      </c>
      <c r="Z240" s="7">
        <v>3.5</v>
      </c>
      <c r="AA240" s="7">
        <v>-2.8</v>
      </c>
      <c r="AB240" s="7">
        <v>11.2</v>
      </c>
      <c r="AC240" s="7">
        <v>-3.3</v>
      </c>
      <c r="AD240" s="7">
        <v>8.6</v>
      </c>
      <c r="AE240" s="7">
        <v>100.55</v>
      </c>
      <c r="AF240" s="7">
        <v>5.5</v>
      </c>
      <c r="AG240" s="7">
        <v>-2.6</v>
      </c>
      <c r="AH240" s="7">
        <v>3</v>
      </c>
      <c r="AI240" s="7">
        <v>-9.1999999999999993</v>
      </c>
      <c r="AJ240" s="7">
        <v>0.8</v>
      </c>
      <c r="AK240" s="7">
        <v>4.3</v>
      </c>
      <c r="AL240" s="7">
        <v>4.6100000000000003</v>
      </c>
      <c r="AM240" s="9">
        <v>3.0333333333333332</v>
      </c>
      <c r="AN240" s="9">
        <v>-5</v>
      </c>
      <c r="AO240" s="7">
        <v>12.49</v>
      </c>
      <c r="AP240" s="7">
        <v>12</v>
      </c>
      <c r="AQ240" s="7">
        <v>35.49</v>
      </c>
      <c r="AR240" s="7">
        <v>-0.89</v>
      </c>
      <c r="AS240" s="7">
        <v>31279.82</v>
      </c>
      <c r="AT240" s="7">
        <v>10.4</v>
      </c>
      <c r="AU240" s="7">
        <v>9.1</v>
      </c>
      <c r="AV240" s="7">
        <v>10.5</v>
      </c>
      <c r="AW240" s="7">
        <v>12.9</v>
      </c>
      <c r="AX240" s="7">
        <v>4.3099999999999996</v>
      </c>
      <c r="AY240" s="7">
        <v>0.5</v>
      </c>
      <c r="AZ240" s="7">
        <v>-2.1</v>
      </c>
      <c r="BA240" s="7">
        <v>5</v>
      </c>
      <c r="BB240" s="7">
        <v>4.2666666666666604</v>
      </c>
      <c r="BC240" s="7">
        <v>5.93333333333333</v>
      </c>
      <c r="BD240" s="7">
        <v>6.8</v>
      </c>
      <c r="BE240" s="7">
        <v>4.6666666666666599</v>
      </c>
      <c r="BF240" s="7">
        <v>5.5333333333333297</v>
      </c>
      <c r="BG240" s="7">
        <v>-6.0666666666666602</v>
      </c>
      <c r="BH240" s="7">
        <v>6.5</v>
      </c>
      <c r="BI240" s="7">
        <v>4.7</v>
      </c>
      <c r="BJ240" s="7">
        <v>2.86666666666666</v>
      </c>
      <c r="BK240" s="7">
        <v>1.6643333333333299</v>
      </c>
      <c r="BL240" s="7">
        <v>0.81966666666666699</v>
      </c>
      <c r="BM240" s="7">
        <v>867.16657433333296</v>
      </c>
      <c r="BN240" s="7">
        <v>2.14379266666666</v>
      </c>
      <c r="BO240" s="7">
        <v>114.47534366666601</v>
      </c>
      <c r="BP240" s="7">
        <v>-14.4753436666666</v>
      </c>
      <c r="BQ240" s="7">
        <v>-0.32379633333333302</v>
      </c>
      <c r="BR240" s="7">
        <v>4.1400373333333302</v>
      </c>
      <c r="BS240" s="7">
        <v>-0.90634833333333298</v>
      </c>
      <c r="BT240" s="7">
        <v>-0.85801300000000003</v>
      </c>
      <c r="BU240" s="7">
        <v>3.315137</v>
      </c>
      <c r="BV240" s="7">
        <v>45.133333333333297</v>
      </c>
      <c r="BW240" s="7">
        <v>19.566666666666599</v>
      </c>
      <c r="BX240" s="7">
        <v>62.5</v>
      </c>
    </row>
    <row r="241" spans="1:76" x14ac:dyDescent="0.3">
      <c r="A241" s="6">
        <v>44165</v>
      </c>
      <c r="B241" s="7">
        <v>7</v>
      </c>
      <c r="C241" s="7">
        <v>5.9</v>
      </c>
      <c r="D241" s="7">
        <v>6.8</v>
      </c>
      <c r="E241" s="7">
        <v>8.3000000000000007</v>
      </c>
      <c r="F241" s="7">
        <v>6.8</v>
      </c>
      <c r="G241" s="7">
        <v>2.6922999999999999</v>
      </c>
      <c r="H241" s="7">
        <v>-24.748699999999999</v>
      </c>
      <c r="I241" s="7">
        <v>16.5</v>
      </c>
      <c r="J241" s="7">
        <v>7.3</v>
      </c>
      <c r="K241" s="7">
        <v>6.9</v>
      </c>
      <c r="L241" s="7">
        <v>31.4</v>
      </c>
      <c r="M241" s="7">
        <v>0.9</v>
      </c>
      <c r="N241" s="7">
        <v>-3.4</v>
      </c>
      <c r="O241" s="7">
        <v>5.6</v>
      </c>
      <c r="P241" s="7">
        <v>18.2</v>
      </c>
      <c r="Q241" s="7">
        <v>-0.7</v>
      </c>
      <c r="R241" s="7">
        <v>3.5</v>
      </c>
      <c r="S241" s="7">
        <v>2.4500000000000002</v>
      </c>
      <c r="T241" s="7">
        <v>28.84</v>
      </c>
      <c r="U241" s="7">
        <v>68.7</v>
      </c>
      <c r="V241" s="7">
        <v>12.6</v>
      </c>
      <c r="W241" s="7">
        <v>12.5</v>
      </c>
      <c r="X241" s="7">
        <v>8.1</v>
      </c>
      <c r="Y241" s="7">
        <v>5.6</v>
      </c>
      <c r="Z241" s="7">
        <v>4.2</v>
      </c>
      <c r="AA241" s="7">
        <v>-1.9</v>
      </c>
      <c r="AB241" s="7">
        <v>11.3</v>
      </c>
      <c r="AC241" s="7">
        <v>-5.2</v>
      </c>
      <c r="AD241" s="7">
        <v>8.1</v>
      </c>
      <c r="AE241" s="7">
        <v>100.6</v>
      </c>
      <c r="AF241" s="7">
        <v>6.6</v>
      </c>
      <c r="AG241" s="7">
        <v>-2</v>
      </c>
      <c r="AH241" s="7">
        <v>3.2</v>
      </c>
      <c r="AI241" s="7">
        <v>-7.3</v>
      </c>
      <c r="AJ241" s="7">
        <v>1.9</v>
      </c>
      <c r="AK241" s="7">
        <v>5</v>
      </c>
      <c r="AL241" s="7">
        <v>6.1</v>
      </c>
      <c r="AM241" s="9">
        <v>3.2666666666666662</v>
      </c>
      <c r="AN241" s="9">
        <v>-4.3999999999999995</v>
      </c>
      <c r="AO241" s="7">
        <v>12.63</v>
      </c>
      <c r="AP241" s="7">
        <v>11.8</v>
      </c>
      <c r="AQ241" s="7">
        <v>99.72</v>
      </c>
      <c r="AR241" s="7">
        <v>0.49</v>
      </c>
      <c r="AS241" s="7">
        <v>31784.9</v>
      </c>
      <c r="AT241" s="7">
        <v>10.3</v>
      </c>
      <c r="AU241" s="7">
        <v>10</v>
      </c>
      <c r="AV241" s="7">
        <v>10.7</v>
      </c>
      <c r="AW241" s="7">
        <v>12.8</v>
      </c>
      <c r="AX241" s="7">
        <v>2.88</v>
      </c>
      <c r="AY241" s="7">
        <v>-0.5</v>
      </c>
      <c r="AZ241" s="7">
        <v>-1.5</v>
      </c>
      <c r="BA241" s="7">
        <v>5.8</v>
      </c>
      <c r="BB241" s="7">
        <v>4.3333333333333304</v>
      </c>
      <c r="BC241" s="7">
        <v>6.36666666666666</v>
      </c>
      <c r="BD241" s="7">
        <v>6.3</v>
      </c>
      <c r="BE241" s="7">
        <v>5.7333333333333298</v>
      </c>
      <c r="BF241" s="7">
        <v>6.7666666666666604</v>
      </c>
      <c r="BG241" s="7">
        <v>-3.43333333333333</v>
      </c>
      <c r="BH241" s="7">
        <v>6.2</v>
      </c>
      <c r="BI241" s="7">
        <v>4.8</v>
      </c>
      <c r="BJ241" s="7">
        <v>3.6333333333333302</v>
      </c>
      <c r="BK241" s="7">
        <v>1.6984666666666599</v>
      </c>
      <c r="BL241" s="7">
        <v>0.81873333333333398</v>
      </c>
      <c r="BM241" s="7">
        <v>922.19540166666604</v>
      </c>
      <c r="BN241" s="7">
        <v>2.15642333333333</v>
      </c>
      <c r="BO241" s="7">
        <v>118.99050933333299</v>
      </c>
      <c r="BP241" s="7">
        <v>-18.9905093333333</v>
      </c>
      <c r="BQ241" s="7">
        <v>-0.42699166666666599</v>
      </c>
      <c r="BR241" s="7">
        <v>4.1641376666666599</v>
      </c>
      <c r="BS241" s="7">
        <v>-0.77262166666666598</v>
      </c>
      <c r="BT241" s="7">
        <v>-0.90190999999999999</v>
      </c>
      <c r="BU241" s="7">
        <v>3.6825230000000002</v>
      </c>
      <c r="BV241" s="7">
        <v>45.366666666666603</v>
      </c>
      <c r="BW241" s="7">
        <v>19.933333333333302</v>
      </c>
      <c r="BX241" s="7">
        <v>62.6</v>
      </c>
    </row>
    <row r="242" spans="1:76" x14ac:dyDescent="0.3">
      <c r="A242" s="6">
        <v>44196</v>
      </c>
      <c r="B242" s="7">
        <v>7.3</v>
      </c>
      <c r="C242" s="7">
        <v>6.4</v>
      </c>
      <c r="D242" s="7">
        <v>7</v>
      </c>
      <c r="E242" s="7">
        <v>8.5</v>
      </c>
      <c r="F242" s="7">
        <v>9.1</v>
      </c>
      <c r="G242" s="7">
        <v>2.4155000000000002</v>
      </c>
      <c r="H242" s="7">
        <v>-24.123100000000001</v>
      </c>
      <c r="I242" s="7">
        <v>15.1</v>
      </c>
      <c r="J242" s="7">
        <v>7.5</v>
      </c>
      <c r="K242" s="7">
        <v>7.8</v>
      </c>
      <c r="L242" s="7">
        <v>32.799999999999997</v>
      </c>
      <c r="M242" s="7">
        <v>0.2</v>
      </c>
      <c r="N242" s="7">
        <v>-4.4000000000000004</v>
      </c>
      <c r="O242" s="7">
        <v>7.3</v>
      </c>
      <c r="P242" s="7">
        <v>19.5</v>
      </c>
      <c r="Q242" s="7">
        <v>0.1</v>
      </c>
      <c r="R242" s="7">
        <v>3.6</v>
      </c>
      <c r="S242" s="7">
        <v>2.56</v>
      </c>
      <c r="T242" s="7">
        <v>28.74</v>
      </c>
      <c r="U242" s="7">
        <v>68.69</v>
      </c>
      <c r="V242" s="7">
        <v>9.1999999999999993</v>
      </c>
      <c r="W242" s="7">
        <v>11.9</v>
      </c>
      <c r="X242" s="7">
        <v>8</v>
      </c>
      <c r="Y242" s="7">
        <v>8.36</v>
      </c>
      <c r="Z242" s="7">
        <v>5.4</v>
      </c>
      <c r="AA242" s="7">
        <v>-1.1000000000000001</v>
      </c>
      <c r="AB242" s="7">
        <v>10.8</v>
      </c>
      <c r="AC242" s="7">
        <v>-1.1000000000000001</v>
      </c>
      <c r="AD242" s="7">
        <v>6.7</v>
      </c>
      <c r="AE242" s="7">
        <v>100.86</v>
      </c>
      <c r="AF242" s="7">
        <v>8.1</v>
      </c>
      <c r="AG242" s="7">
        <v>-1.2</v>
      </c>
      <c r="AH242" s="7">
        <v>3.7</v>
      </c>
      <c r="AI242" s="7">
        <v>-4.9000000000000004</v>
      </c>
      <c r="AJ242" s="7">
        <v>3.2</v>
      </c>
      <c r="AK242" s="7">
        <v>4.5999999999999996</v>
      </c>
      <c r="AL242" s="7">
        <v>4.91</v>
      </c>
      <c r="AM242" s="7">
        <v>3.5</v>
      </c>
      <c r="AN242" s="7">
        <v>-3.8</v>
      </c>
      <c r="AO242" s="7">
        <v>6.37</v>
      </c>
      <c r="AP242" s="7">
        <v>6.4</v>
      </c>
      <c r="AQ242" s="7">
        <v>60.41</v>
      </c>
      <c r="AR242" s="7">
        <v>1.7</v>
      </c>
      <c r="AS242" s="7">
        <v>32165.22</v>
      </c>
      <c r="AT242" s="7">
        <v>9.1999999999999993</v>
      </c>
      <c r="AU242" s="7">
        <v>8.6</v>
      </c>
      <c r="AV242" s="7">
        <v>10.1</v>
      </c>
      <c r="AW242" s="7">
        <v>12.8</v>
      </c>
      <c r="AX242" s="7">
        <v>10.53</v>
      </c>
      <c r="AY242" s="7">
        <v>0.2</v>
      </c>
      <c r="AZ242" s="7">
        <v>-0.4</v>
      </c>
      <c r="BA242" s="7">
        <v>6.6</v>
      </c>
      <c r="BB242" s="7">
        <v>4.4000000000000004</v>
      </c>
      <c r="BC242" s="7">
        <v>6.7999999999999901</v>
      </c>
      <c r="BD242" s="7">
        <v>5.8</v>
      </c>
      <c r="BE242" s="7">
        <v>6.8</v>
      </c>
      <c r="BF242" s="7">
        <v>7.9999999999999902</v>
      </c>
      <c r="BG242" s="7">
        <v>-0.80000000000000104</v>
      </c>
      <c r="BH242" s="7">
        <v>5.9</v>
      </c>
      <c r="BI242" s="7">
        <v>4.9000000000000004</v>
      </c>
      <c r="BJ242" s="7">
        <v>4.4000000000000004</v>
      </c>
      <c r="BK242" s="7">
        <v>1.7325999999999899</v>
      </c>
      <c r="BL242" s="7">
        <v>0.81780000000000097</v>
      </c>
      <c r="BM242" s="7">
        <v>977.22422899999901</v>
      </c>
      <c r="BN242" s="7">
        <v>2.169054</v>
      </c>
      <c r="BO242" s="7">
        <v>123.505675</v>
      </c>
      <c r="BP242" s="7">
        <v>-23.505675</v>
      </c>
      <c r="BQ242" s="7">
        <v>-0.53018699999999896</v>
      </c>
      <c r="BR242" s="7">
        <v>4.1882379999999904</v>
      </c>
      <c r="BS242" s="7">
        <v>-0.63889499999999899</v>
      </c>
      <c r="BT242" s="7">
        <v>-0.94580699999999995</v>
      </c>
      <c r="BU242" s="7">
        <v>4.0499090000000004</v>
      </c>
      <c r="BV242" s="7">
        <v>45.599999999999902</v>
      </c>
      <c r="BW242" s="7">
        <v>20.3</v>
      </c>
      <c r="BX242" s="7">
        <v>62.7</v>
      </c>
    </row>
    <row r="243" spans="1:76" x14ac:dyDescent="0.3">
      <c r="A243" s="6">
        <v>44227</v>
      </c>
      <c r="B243" s="7">
        <v>25.398571</v>
      </c>
      <c r="C243" s="9">
        <v>7.9</v>
      </c>
      <c r="D243" s="9">
        <v>9.1333333333333329</v>
      </c>
      <c r="E243" s="9">
        <v>11.466666666666665</v>
      </c>
      <c r="F243" s="9">
        <v>11.866666666666665</v>
      </c>
      <c r="G243" s="7">
        <v>17.7</v>
      </c>
      <c r="H243" s="7">
        <v>-53.6</v>
      </c>
      <c r="I243" s="9">
        <v>15.75</v>
      </c>
      <c r="J243" s="9">
        <v>8.0500000000000007</v>
      </c>
      <c r="K243" s="9">
        <v>23.95</v>
      </c>
      <c r="L243" s="9">
        <v>36.599999999999994</v>
      </c>
      <c r="M243" s="9">
        <v>7.1999999999999993</v>
      </c>
      <c r="N243" s="9">
        <v>7.2499999999999991</v>
      </c>
      <c r="O243" s="9">
        <v>38.449999999999996</v>
      </c>
      <c r="P243" s="9">
        <v>40.4</v>
      </c>
      <c r="Q243" s="9">
        <v>17.100000000000001</v>
      </c>
      <c r="R243" s="9">
        <v>19.100000000000001</v>
      </c>
      <c r="S243" s="9">
        <v>2.4249999999999998</v>
      </c>
      <c r="T243" s="9">
        <v>27.844999999999999</v>
      </c>
      <c r="U243" s="9">
        <v>69.724999999999994</v>
      </c>
      <c r="V243" s="9">
        <v>13.85</v>
      </c>
      <c r="W243" s="9">
        <v>32.85</v>
      </c>
      <c r="X243" s="9">
        <v>12.65</v>
      </c>
      <c r="Y243" s="7">
        <v>6.2</v>
      </c>
      <c r="Z243" s="9">
        <v>14.100000000000001</v>
      </c>
      <c r="AA243" s="9">
        <v>13.35</v>
      </c>
      <c r="AB243" s="9">
        <v>21.3</v>
      </c>
      <c r="AC243" s="9">
        <v>15.95</v>
      </c>
      <c r="AD243" s="9">
        <v>11.549999999999999</v>
      </c>
      <c r="AE243" s="7">
        <v>101.11</v>
      </c>
      <c r="AF243" s="9">
        <v>29.650000000000002</v>
      </c>
      <c r="AG243" s="9">
        <v>31.549999999999997</v>
      </c>
      <c r="AH243" s="9">
        <v>7.35</v>
      </c>
      <c r="AI243" s="9">
        <v>17.75</v>
      </c>
      <c r="AJ243" s="9">
        <v>55.800000000000004</v>
      </c>
      <c r="AK243" s="9">
        <v>19.2</v>
      </c>
      <c r="AL243" s="9">
        <v>19.604999999999997</v>
      </c>
      <c r="AM243" s="9">
        <v>6.3999999999999995</v>
      </c>
      <c r="AN243" s="9">
        <v>2.6999999999999993</v>
      </c>
      <c r="AO243" s="7">
        <v>29.49</v>
      </c>
      <c r="AP243" s="9">
        <v>42</v>
      </c>
      <c r="AQ243" s="7">
        <v>12.78</v>
      </c>
      <c r="AR243" s="7">
        <v>26.35</v>
      </c>
      <c r="AS243" s="7">
        <v>32106.71</v>
      </c>
      <c r="AT243" s="7">
        <v>-3.9</v>
      </c>
      <c r="AU243" s="7">
        <v>14.7</v>
      </c>
      <c r="AV243" s="7">
        <v>9.4</v>
      </c>
      <c r="AW243" s="7">
        <v>12.7</v>
      </c>
      <c r="AX243" s="7">
        <v>7.19</v>
      </c>
      <c r="AY243" s="7">
        <v>-0.3</v>
      </c>
      <c r="AZ243" s="7">
        <v>0.3</v>
      </c>
      <c r="BA243" s="7">
        <v>9.6</v>
      </c>
      <c r="BB243" s="7">
        <v>5.6</v>
      </c>
      <c r="BC243" s="7">
        <v>12.6666666666666</v>
      </c>
      <c r="BD243" s="7">
        <v>11.466666666666599</v>
      </c>
      <c r="BE243" s="7">
        <v>13.4</v>
      </c>
      <c r="BF243" s="7">
        <v>16.033333333333299</v>
      </c>
      <c r="BG243" s="7">
        <v>14.033333333333299</v>
      </c>
      <c r="BH243" s="7">
        <v>5.7333333333333298</v>
      </c>
      <c r="BI243" s="7">
        <v>10.4</v>
      </c>
      <c r="BJ243" s="7">
        <v>5.86666666666666</v>
      </c>
      <c r="BK243" s="7">
        <v>1.917</v>
      </c>
      <c r="BL243" s="7">
        <v>1.0130333333333299</v>
      </c>
      <c r="BM243" s="7">
        <v>778.12011066666605</v>
      </c>
      <c r="BN243" s="7">
        <v>1.77264966666666</v>
      </c>
      <c r="BO243" s="7">
        <v>144.510079666666</v>
      </c>
      <c r="BP243" s="7">
        <v>-44.510079666666599</v>
      </c>
      <c r="BQ243" s="7">
        <v>-0.64273999999999998</v>
      </c>
      <c r="BR243" s="7">
        <v>3.863372</v>
      </c>
      <c r="BS243" s="7">
        <v>-0.65118100000000001</v>
      </c>
      <c r="BT243" s="7">
        <v>-0.875386</v>
      </c>
      <c r="BU243" s="7">
        <v>3.9416363333333302</v>
      </c>
      <c r="BV243" s="7">
        <v>45.1666666666666</v>
      </c>
      <c r="BW243" s="7">
        <v>20.066666666666599</v>
      </c>
      <c r="BX243" s="7">
        <v>62.566666666666599</v>
      </c>
    </row>
    <row r="244" spans="1:76" x14ac:dyDescent="0.3">
      <c r="A244" s="6">
        <v>44255</v>
      </c>
      <c r="B244" s="7">
        <v>52.339181000000004</v>
      </c>
      <c r="C244" s="9">
        <v>9.4</v>
      </c>
      <c r="D244" s="9">
        <v>11.266666666666666</v>
      </c>
      <c r="E244" s="9">
        <v>14.43333333333333</v>
      </c>
      <c r="F244" s="9">
        <v>14.633333333333331</v>
      </c>
      <c r="G244" s="7">
        <v>23.2</v>
      </c>
      <c r="H244" s="7">
        <v>183.1</v>
      </c>
      <c r="I244" s="7">
        <v>16.399999999999999</v>
      </c>
      <c r="J244" s="7">
        <v>8.6</v>
      </c>
      <c r="K244" s="7">
        <v>40.1</v>
      </c>
      <c r="L244" s="7">
        <v>40.4</v>
      </c>
      <c r="M244" s="7">
        <v>14.2</v>
      </c>
      <c r="N244" s="7">
        <v>18.899999999999999</v>
      </c>
      <c r="O244" s="7">
        <v>69.599999999999994</v>
      </c>
      <c r="P244" s="7">
        <v>61.3</v>
      </c>
      <c r="Q244" s="7">
        <v>34.1</v>
      </c>
      <c r="R244" s="7">
        <v>34.6</v>
      </c>
      <c r="S244" s="7">
        <v>2.29</v>
      </c>
      <c r="T244" s="7">
        <v>26.95</v>
      </c>
      <c r="U244" s="7">
        <v>70.760000000000005</v>
      </c>
      <c r="V244" s="7">
        <v>18.5</v>
      </c>
      <c r="W244" s="7">
        <v>53.8</v>
      </c>
      <c r="X244" s="7">
        <v>17.3</v>
      </c>
      <c r="Y244" s="7">
        <v>86.94</v>
      </c>
      <c r="Z244" s="7">
        <v>22.8</v>
      </c>
      <c r="AA244" s="7">
        <v>27.8</v>
      </c>
      <c r="AB244" s="7">
        <v>31.8</v>
      </c>
      <c r="AC244" s="7">
        <v>33</v>
      </c>
      <c r="AD244" s="7">
        <v>16.399999999999999</v>
      </c>
      <c r="AE244" s="7">
        <v>101.43</v>
      </c>
      <c r="AF244" s="7">
        <v>51.2</v>
      </c>
      <c r="AG244" s="7">
        <v>64.3</v>
      </c>
      <c r="AH244" s="7">
        <v>11</v>
      </c>
      <c r="AI244" s="7">
        <v>40.4</v>
      </c>
      <c r="AJ244" s="7">
        <v>108.4</v>
      </c>
      <c r="AK244" s="7">
        <v>33.799999999999997</v>
      </c>
      <c r="AL244" s="7">
        <v>34.299999999999997</v>
      </c>
      <c r="AM244" s="9">
        <v>9.2999999999999989</v>
      </c>
      <c r="AN244" s="9">
        <v>9.1999999999999993</v>
      </c>
      <c r="AO244" s="7">
        <v>364.76</v>
      </c>
      <c r="AP244" s="7">
        <v>77.599999999999994</v>
      </c>
      <c r="AQ244" s="7">
        <v>156.87</v>
      </c>
      <c r="AR244" s="7">
        <v>42</v>
      </c>
      <c r="AS244" s="7">
        <v>32049.94</v>
      </c>
      <c r="AT244" s="7">
        <v>4.2</v>
      </c>
      <c r="AU244" s="7">
        <v>7.4</v>
      </c>
      <c r="AV244" s="7">
        <v>10.1</v>
      </c>
      <c r="AW244" s="7">
        <v>12.9</v>
      </c>
      <c r="AX244" s="7">
        <v>50.16</v>
      </c>
      <c r="AY244" s="7">
        <v>-0.2</v>
      </c>
      <c r="AZ244" s="7">
        <v>1.7</v>
      </c>
      <c r="BA244" s="7">
        <v>12.6</v>
      </c>
      <c r="BB244" s="7">
        <v>6.8</v>
      </c>
      <c r="BC244" s="7">
        <v>18.533333333333299</v>
      </c>
      <c r="BD244" s="7">
        <v>17.133333333333301</v>
      </c>
      <c r="BE244" s="7">
        <v>20</v>
      </c>
      <c r="BF244" s="7">
        <v>24.066666666666599</v>
      </c>
      <c r="BG244" s="7">
        <v>28.8666666666666</v>
      </c>
      <c r="BH244" s="7">
        <v>5.5666666666666602</v>
      </c>
      <c r="BI244" s="7">
        <v>15.9</v>
      </c>
      <c r="BJ244" s="7">
        <v>7.3333333333333304</v>
      </c>
      <c r="BK244" s="7">
        <v>2.1013999999999999</v>
      </c>
      <c r="BL244" s="7">
        <v>1.2082666666666599</v>
      </c>
      <c r="BM244" s="7">
        <v>579.01599233333297</v>
      </c>
      <c r="BN244" s="7">
        <v>1.37624533333333</v>
      </c>
      <c r="BO244" s="7">
        <v>165.514484333333</v>
      </c>
      <c r="BP244" s="7">
        <v>-65.5144843333333</v>
      </c>
      <c r="BQ244" s="7">
        <v>-0.75529299999999999</v>
      </c>
      <c r="BR244" s="7">
        <v>3.5385059999999999</v>
      </c>
      <c r="BS244" s="7">
        <v>-0.66346700000000003</v>
      </c>
      <c r="BT244" s="7">
        <v>-0.80496500000000004</v>
      </c>
      <c r="BU244" s="7">
        <v>3.83336366666666</v>
      </c>
      <c r="BV244" s="7">
        <v>44.733333333333299</v>
      </c>
      <c r="BW244" s="7">
        <v>19.8333333333333</v>
      </c>
      <c r="BX244" s="7">
        <v>62.433333333333302</v>
      </c>
    </row>
    <row r="245" spans="1:76" x14ac:dyDescent="0.3">
      <c r="A245" s="6">
        <v>44286</v>
      </c>
      <c r="B245" s="7">
        <v>14.1</v>
      </c>
      <c r="C245" s="7">
        <v>10.9</v>
      </c>
      <c r="D245" s="7">
        <v>13.4</v>
      </c>
      <c r="E245" s="7">
        <v>17.399999999999999</v>
      </c>
      <c r="F245" s="7">
        <v>17.399999999999999</v>
      </c>
      <c r="G245" s="7">
        <v>18.100000000000001</v>
      </c>
      <c r="H245" s="7">
        <v>175.1</v>
      </c>
      <c r="I245" s="7">
        <v>17.100000000000001</v>
      </c>
      <c r="J245" s="7">
        <v>8.5</v>
      </c>
      <c r="K245" s="7">
        <v>30</v>
      </c>
      <c r="L245" s="7">
        <v>10.5</v>
      </c>
      <c r="M245" s="7">
        <v>11.3</v>
      </c>
      <c r="N245" s="7">
        <v>-12.2</v>
      </c>
      <c r="O245" s="7">
        <v>60.5</v>
      </c>
      <c r="P245" s="7">
        <v>45.9</v>
      </c>
      <c r="Q245" s="7">
        <v>27.8</v>
      </c>
      <c r="R245" s="7">
        <v>24.1</v>
      </c>
      <c r="S245" s="7">
        <v>2.46</v>
      </c>
      <c r="T245" s="7">
        <v>29.09</v>
      </c>
      <c r="U245" s="7">
        <v>68.44</v>
      </c>
      <c r="V245" s="7">
        <v>47.4</v>
      </c>
      <c r="W245" s="7">
        <v>29.3</v>
      </c>
      <c r="X245" s="7">
        <v>15</v>
      </c>
      <c r="Y245" s="7">
        <v>59.51</v>
      </c>
      <c r="Z245" s="7">
        <v>14.9</v>
      </c>
      <c r="AA245" s="7">
        <v>13.8</v>
      </c>
      <c r="AB245" s="7">
        <v>19.899999999999999</v>
      </c>
      <c r="AC245" s="7">
        <v>16.899999999999999</v>
      </c>
      <c r="AD245" s="7">
        <v>11.4</v>
      </c>
      <c r="AE245" s="7">
        <v>101.32</v>
      </c>
      <c r="AF245" s="7">
        <v>41.4</v>
      </c>
      <c r="AG245" s="7">
        <v>28.2</v>
      </c>
      <c r="AH245" s="7">
        <v>11.2</v>
      </c>
      <c r="AI245" s="7">
        <v>22.9</v>
      </c>
      <c r="AJ245" s="7">
        <v>68.099999999999994</v>
      </c>
      <c r="AK245" s="7">
        <v>34.200000000000003</v>
      </c>
      <c r="AL245" s="7">
        <v>33</v>
      </c>
      <c r="AM245" s="7">
        <v>12.2</v>
      </c>
      <c r="AN245" s="7">
        <v>15.7</v>
      </c>
      <c r="AO245" s="7">
        <v>74.930000000000007</v>
      </c>
      <c r="AP245" s="7">
        <v>48.7</v>
      </c>
      <c r="AQ245" s="7">
        <v>-41.25</v>
      </c>
      <c r="AR245" s="7">
        <v>39.229999999999997</v>
      </c>
      <c r="AS245" s="7">
        <v>31700.29</v>
      </c>
      <c r="AT245" s="7">
        <v>4.2</v>
      </c>
      <c r="AU245" s="7">
        <v>7.1</v>
      </c>
      <c r="AV245" s="7">
        <v>9.4</v>
      </c>
      <c r="AW245" s="7">
        <v>12.6</v>
      </c>
      <c r="AX245" s="7">
        <v>-4.21</v>
      </c>
      <c r="AY245" s="7">
        <v>0.4</v>
      </c>
      <c r="AZ245" s="7">
        <v>4.4000000000000004</v>
      </c>
      <c r="BA245" s="7">
        <v>15.6</v>
      </c>
      <c r="BB245" s="7">
        <v>8</v>
      </c>
      <c r="BC245" s="7">
        <v>24.4</v>
      </c>
      <c r="BD245" s="7">
        <v>22.8</v>
      </c>
      <c r="BE245" s="7">
        <v>26.6</v>
      </c>
      <c r="BF245" s="7">
        <v>32.099999999999902</v>
      </c>
      <c r="BG245" s="7">
        <v>43.699999999999903</v>
      </c>
      <c r="BH245" s="7">
        <v>5.3999999999999897</v>
      </c>
      <c r="BI245" s="7">
        <v>21.4</v>
      </c>
      <c r="BJ245" s="7">
        <v>8.8000000000000007</v>
      </c>
      <c r="BK245" s="7">
        <v>2.2858000000000001</v>
      </c>
      <c r="BL245" s="7">
        <v>1.40349999999999</v>
      </c>
      <c r="BM245" s="7">
        <v>379.91187399999899</v>
      </c>
      <c r="BN245" s="7">
        <v>0.97984100000000096</v>
      </c>
      <c r="BO245" s="7">
        <v>186.518889</v>
      </c>
      <c r="BP245" s="7">
        <v>-86.518888999999902</v>
      </c>
      <c r="BQ245" s="7">
        <v>-0.86784600000000001</v>
      </c>
      <c r="BR245" s="7">
        <v>3.2136399999999998</v>
      </c>
      <c r="BS245" s="7">
        <v>-0.67575300000000005</v>
      </c>
      <c r="BT245" s="7">
        <v>-0.73454399999999997</v>
      </c>
      <c r="BU245" s="7">
        <v>3.7250909999999902</v>
      </c>
      <c r="BV245" s="7">
        <v>44.3</v>
      </c>
      <c r="BW245" s="7">
        <v>19.600000000000001</v>
      </c>
      <c r="BX245" s="7">
        <v>62.3</v>
      </c>
    </row>
    <row r="246" spans="1:76" x14ac:dyDescent="0.3">
      <c r="A246" s="6">
        <v>44316</v>
      </c>
      <c r="B246" s="7">
        <v>9.8000000000000007</v>
      </c>
      <c r="C246" s="7">
        <v>8.6</v>
      </c>
      <c r="D246" s="7">
        <v>10.4</v>
      </c>
      <c r="E246" s="7">
        <v>8.4</v>
      </c>
      <c r="F246" s="7">
        <v>11</v>
      </c>
      <c r="G246" s="7">
        <v>24.046225</v>
      </c>
      <c r="H246" s="7">
        <v>134.19926899999999</v>
      </c>
      <c r="I246" s="7">
        <v>16</v>
      </c>
      <c r="J246" s="7">
        <v>8.1999999999999993</v>
      </c>
      <c r="K246" s="7">
        <v>24.2</v>
      </c>
      <c r="L246" s="7">
        <v>4.5999999999999996</v>
      </c>
      <c r="M246" s="7">
        <v>6.9</v>
      </c>
      <c r="N246" s="7">
        <v>-0.2</v>
      </c>
      <c r="O246" s="7">
        <v>51.6</v>
      </c>
      <c r="P246" s="7">
        <v>35.5</v>
      </c>
      <c r="Q246" s="7">
        <v>21.7</v>
      </c>
      <c r="R246" s="7">
        <v>18.7</v>
      </c>
      <c r="S246" s="7">
        <v>2.52</v>
      </c>
      <c r="T246" s="7">
        <v>29.38</v>
      </c>
      <c r="U246" s="7">
        <v>68.099999999999994</v>
      </c>
      <c r="V246" s="7">
        <v>35.5</v>
      </c>
      <c r="W246" s="7">
        <v>14.4</v>
      </c>
      <c r="X246" s="7">
        <v>13.4</v>
      </c>
      <c r="Y246" s="7">
        <v>39.549999999999997</v>
      </c>
      <c r="Z246" s="7">
        <v>10.8</v>
      </c>
      <c r="AA246" s="7">
        <v>9.5</v>
      </c>
      <c r="AB246" s="7">
        <v>17.899999999999999</v>
      </c>
      <c r="AC246" s="7">
        <v>4.8</v>
      </c>
      <c r="AD246" s="7">
        <v>14.2</v>
      </c>
      <c r="AE246" s="7">
        <v>101.29</v>
      </c>
      <c r="AF246" s="7">
        <v>35.200000000000003</v>
      </c>
      <c r="AG246" s="7">
        <v>12.8</v>
      </c>
      <c r="AH246" s="7">
        <v>10.5</v>
      </c>
      <c r="AI246" s="7">
        <v>17.899999999999999</v>
      </c>
      <c r="AJ246" s="7">
        <v>51.1</v>
      </c>
      <c r="AK246" s="7">
        <v>17.7</v>
      </c>
      <c r="AL246" s="7">
        <v>15.8</v>
      </c>
      <c r="AM246" s="9">
        <v>11.933333333333334</v>
      </c>
      <c r="AN246" s="9">
        <v>16.033333333333331</v>
      </c>
      <c r="AO246" s="7">
        <v>8.6300000000000008</v>
      </c>
      <c r="AP246" s="7">
        <v>16.100000000000001</v>
      </c>
      <c r="AQ246" s="7">
        <v>-9.1999999999999993</v>
      </c>
      <c r="AR246" s="7">
        <v>38.700000000000003</v>
      </c>
      <c r="AS246" s="7">
        <v>31981.8</v>
      </c>
      <c r="AT246" s="7">
        <v>5.3</v>
      </c>
      <c r="AU246" s="7">
        <v>6.2</v>
      </c>
      <c r="AV246" s="7">
        <v>8.1</v>
      </c>
      <c r="AW246" s="7">
        <v>12.3</v>
      </c>
      <c r="AX246" s="7">
        <v>-13.53</v>
      </c>
      <c r="AY246" s="7">
        <v>0.9</v>
      </c>
      <c r="AZ246" s="7">
        <v>6.8</v>
      </c>
      <c r="BA246" s="7">
        <v>13.1666666666666</v>
      </c>
      <c r="BB246" s="7">
        <v>7.8333333333333304</v>
      </c>
      <c r="BC246" s="7">
        <v>19.2</v>
      </c>
      <c r="BD246" s="7">
        <v>15.8</v>
      </c>
      <c r="BE246" s="7">
        <v>20.933333333333302</v>
      </c>
      <c r="BF246" s="7">
        <v>25.633333333333301</v>
      </c>
      <c r="BG246" s="7">
        <v>34.8333333333333</v>
      </c>
      <c r="BH246" s="7">
        <v>4.9666666666666597</v>
      </c>
      <c r="BI246" s="7">
        <v>16.633333333333301</v>
      </c>
      <c r="BJ246" s="7">
        <v>7.93333333333333</v>
      </c>
      <c r="BK246" s="7">
        <v>2.3783666666666599</v>
      </c>
      <c r="BL246" s="7">
        <v>1.4802</v>
      </c>
      <c r="BM246" s="7">
        <v>519.54070366666599</v>
      </c>
      <c r="BN246" s="7">
        <v>1.2617413333333301</v>
      </c>
      <c r="BO246" s="7">
        <v>143.33880866666601</v>
      </c>
      <c r="BP246" s="7">
        <v>-43.338808666666601</v>
      </c>
      <c r="BQ246" s="7">
        <v>-0.31896833333333302</v>
      </c>
      <c r="BR246" s="7">
        <v>3.0042996666666602</v>
      </c>
      <c r="BS246" s="7">
        <v>-0.667543</v>
      </c>
      <c r="BT246" s="7">
        <v>-0.82503266666666697</v>
      </c>
      <c r="BU246" s="7">
        <v>3.173349</v>
      </c>
      <c r="BV246" s="7">
        <v>44.4</v>
      </c>
      <c r="BW246" s="7">
        <v>19.533333333333299</v>
      </c>
      <c r="BX246" s="7">
        <v>62.1</v>
      </c>
    </row>
    <row r="247" spans="1:76" x14ac:dyDescent="0.3">
      <c r="A247" s="6">
        <v>44347</v>
      </c>
      <c r="B247" s="7">
        <v>8.8000000000000007</v>
      </c>
      <c r="C247" s="7">
        <v>7.7</v>
      </c>
      <c r="D247" s="7">
        <v>8.9</v>
      </c>
      <c r="E247" s="7">
        <v>8.5</v>
      </c>
      <c r="F247" s="7">
        <v>7.9</v>
      </c>
      <c r="G247" s="7">
        <v>11.782138</v>
      </c>
      <c r="H247" s="7">
        <v>93.616046999999995</v>
      </c>
      <c r="I247" s="7">
        <v>14.1</v>
      </c>
      <c r="J247" s="7">
        <v>10.199999999999999</v>
      </c>
      <c r="K247" s="7">
        <v>20.5</v>
      </c>
      <c r="L247" s="7">
        <v>1.4</v>
      </c>
      <c r="M247" s="7">
        <v>7</v>
      </c>
      <c r="N247" s="7">
        <v>0.6</v>
      </c>
      <c r="O247" s="7">
        <v>42.8</v>
      </c>
      <c r="P247" s="7">
        <v>28.7</v>
      </c>
      <c r="Q247" s="7">
        <v>18.100000000000001</v>
      </c>
      <c r="R247" s="7">
        <v>13.8</v>
      </c>
      <c r="S247" s="7">
        <v>2.56</v>
      </c>
      <c r="T247" s="7">
        <v>29.69</v>
      </c>
      <c r="U247" s="7">
        <v>67.75</v>
      </c>
      <c r="V247" s="7">
        <v>41.2</v>
      </c>
      <c r="W247" s="7">
        <v>9</v>
      </c>
      <c r="X247" s="7">
        <v>13.2</v>
      </c>
      <c r="Y247" s="7">
        <v>27.36</v>
      </c>
      <c r="Z247" s="7">
        <v>6.2</v>
      </c>
      <c r="AA247" s="7">
        <v>6.1</v>
      </c>
      <c r="AB247" s="7">
        <v>17.8</v>
      </c>
      <c r="AC247" s="7">
        <v>-7.5</v>
      </c>
      <c r="AD247" s="7">
        <v>14.4</v>
      </c>
      <c r="AE247" s="7">
        <v>101.18</v>
      </c>
      <c r="AF247" s="7">
        <v>29.9</v>
      </c>
      <c r="AG247" s="7">
        <v>6.9</v>
      </c>
      <c r="AH247" s="7">
        <v>10.1</v>
      </c>
      <c r="AI247" s="7">
        <v>16.399999999999999</v>
      </c>
      <c r="AJ247" s="7">
        <v>39</v>
      </c>
      <c r="AK247" s="7">
        <v>12.4</v>
      </c>
      <c r="AL247" s="7">
        <v>10.1</v>
      </c>
      <c r="AM247" s="9">
        <v>11.666666666666666</v>
      </c>
      <c r="AN247" s="9">
        <v>16.366666666666667</v>
      </c>
      <c r="AO247" s="7">
        <v>-3.06</v>
      </c>
      <c r="AP247" s="7">
        <v>6.3</v>
      </c>
      <c r="AQ247" s="7">
        <v>-29.93</v>
      </c>
      <c r="AR247" s="7">
        <v>38.51</v>
      </c>
      <c r="AS247" s="7">
        <v>32218.03</v>
      </c>
      <c r="AT247" s="7">
        <v>5.6</v>
      </c>
      <c r="AU247" s="7">
        <v>6.1</v>
      </c>
      <c r="AV247" s="7">
        <v>8.3000000000000007</v>
      </c>
      <c r="AW247" s="7">
        <v>12.2</v>
      </c>
      <c r="AX247" s="7">
        <v>1.35</v>
      </c>
      <c r="AY247" s="7">
        <v>1.3</v>
      </c>
      <c r="AZ247" s="7">
        <v>9</v>
      </c>
      <c r="BA247" s="7">
        <v>10.733333333333301</v>
      </c>
      <c r="BB247" s="7">
        <v>7.6666666666666599</v>
      </c>
      <c r="BC247" s="7">
        <v>14</v>
      </c>
      <c r="BD247" s="7">
        <v>8.8000000000000007</v>
      </c>
      <c r="BE247" s="7">
        <v>15.2666666666666</v>
      </c>
      <c r="BF247" s="7">
        <v>19.1666666666666</v>
      </c>
      <c r="BG247" s="7">
        <v>25.966666666666601</v>
      </c>
      <c r="BH247" s="7">
        <v>4.5333333333333297</v>
      </c>
      <c r="BI247" s="7">
        <v>11.8666666666666</v>
      </c>
      <c r="BJ247" s="7">
        <v>7.0666666666666602</v>
      </c>
      <c r="BK247" s="7">
        <v>2.4709333333333299</v>
      </c>
      <c r="BL247" s="7">
        <v>1.5569</v>
      </c>
      <c r="BM247" s="7">
        <v>659.16953333333299</v>
      </c>
      <c r="BN247" s="7">
        <v>1.5436416666666599</v>
      </c>
      <c r="BO247" s="7">
        <v>100.158728333333</v>
      </c>
      <c r="BP247" s="7">
        <v>-0.158728333333329</v>
      </c>
      <c r="BQ247" s="7">
        <v>0.22990933333333399</v>
      </c>
      <c r="BR247" s="7">
        <v>2.7949593333333298</v>
      </c>
      <c r="BS247" s="7">
        <v>-0.65933299999999995</v>
      </c>
      <c r="BT247" s="7">
        <v>-0.91552133333333396</v>
      </c>
      <c r="BU247" s="7">
        <v>2.621607</v>
      </c>
      <c r="BV247" s="7">
        <v>44.5</v>
      </c>
      <c r="BW247" s="7">
        <v>19.466666666666601</v>
      </c>
      <c r="BX247" s="7">
        <v>61.9</v>
      </c>
    </row>
    <row r="248" spans="1:76" x14ac:dyDescent="0.3">
      <c r="A248" s="6">
        <v>44377</v>
      </c>
      <c r="B248" s="7">
        <v>8.3000000000000007</v>
      </c>
      <c r="C248" s="7">
        <v>5.4</v>
      </c>
      <c r="D248" s="7">
        <v>9</v>
      </c>
      <c r="E248" s="7">
        <v>6.4</v>
      </c>
      <c r="F248" s="7">
        <v>7.4</v>
      </c>
      <c r="G248" s="7">
        <v>0.85967000000000005</v>
      </c>
      <c r="H248" s="7">
        <v>52.846459000000003</v>
      </c>
      <c r="I248" s="7">
        <v>13.1</v>
      </c>
      <c r="J248" s="7">
        <v>11.3</v>
      </c>
      <c r="K248" s="7">
        <v>16.8</v>
      </c>
      <c r="L248" s="7">
        <v>1.1000000000000001</v>
      </c>
      <c r="M248" s="7">
        <v>4.8</v>
      </c>
      <c r="N248" s="7">
        <v>2.5</v>
      </c>
      <c r="O248" s="7">
        <v>32.9</v>
      </c>
      <c r="P248" s="7">
        <v>21.3</v>
      </c>
      <c r="Q248" s="7">
        <v>16.3</v>
      </c>
      <c r="R248" s="7">
        <v>10.7</v>
      </c>
      <c r="S248" s="7">
        <v>2.57</v>
      </c>
      <c r="T248" s="7">
        <v>29.84</v>
      </c>
      <c r="U248" s="7">
        <v>67.599999999999994</v>
      </c>
      <c r="V248" s="7">
        <v>24.4</v>
      </c>
      <c r="W248" s="7">
        <v>2.7</v>
      </c>
      <c r="X248" s="7">
        <v>11.5</v>
      </c>
      <c r="Y248" s="7">
        <v>15.91</v>
      </c>
      <c r="Z248" s="7">
        <v>6.7</v>
      </c>
      <c r="AA248" s="7">
        <v>3.5</v>
      </c>
      <c r="AB248" s="7">
        <v>14.3</v>
      </c>
      <c r="AC248" s="7">
        <v>-11.8</v>
      </c>
      <c r="AD248" s="7">
        <v>6.3</v>
      </c>
      <c r="AE248" s="7">
        <v>101.06</v>
      </c>
      <c r="AF248" s="7">
        <v>23.5</v>
      </c>
      <c r="AG248" s="7">
        <v>3.8</v>
      </c>
      <c r="AH248" s="7">
        <v>10.199999999999999</v>
      </c>
      <c r="AI248" s="7">
        <v>25.7</v>
      </c>
      <c r="AJ248" s="7">
        <v>29.4</v>
      </c>
      <c r="AK248" s="7">
        <v>12.1</v>
      </c>
      <c r="AL248" s="7">
        <v>9.8000000000000007</v>
      </c>
      <c r="AM248" s="7">
        <v>11.4</v>
      </c>
      <c r="AN248" s="7">
        <v>16.7</v>
      </c>
      <c r="AO248" s="7">
        <v>-12.44</v>
      </c>
      <c r="AP248" s="7">
        <v>4.5</v>
      </c>
      <c r="AQ248" s="7">
        <v>12</v>
      </c>
      <c r="AR248" s="7">
        <v>37.729999999999997</v>
      </c>
      <c r="AS248" s="7">
        <v>32140.1</v>
      </c>
      <c r="AT248" s="7">
        <v>6.2</v>
      </c>
      <c r="AU248" s="7">
        <v>5.5</v>
      </c>
      <c r="AV248" s="7">
        <v>8.6</v>
      </c>
      <c r="AW248" s="7">
        <v>12.3</v>
      </c>
      <c r="AX248" s="7">
        <v>17.13</v>
      </c>
      <c r="AY248" s="7">
        <v>1.1000000000000001</v>
      </c>
      <c r="AZ248" s="7">
        <v>8.8000000000000007</v>
      </c>
      <c r="BA248" s="7">
        <v>8.3000000000000007</v>
      </c>
      <c r="BB248" s="7">
        <v>7.4999999999999902</v>
      </c>
      <c r="BC248" s="7">
        <v>8.8000000000000007</v>
      </c>
      <c r="BD248" s="7">
        <v>1.8</v>
      </c>
      <c r="BE248" s="7">
        <v>9.6</v>
      </c>
      <c r="BF248" s="7">
        <v>12.7</v>
      </c>
      <c r="BG248" s="7">
        <v>17.100000000000001</v>
      </c>
      <c r="BH248" s="7">
        <v>4.0999999999999996</v>
      </c>
      <c r="BI248" s="7">
        <v>7.1</v>
      </c>
      <c r="BJ248" s="7">
        <v>6.1999999999999904</v>
      </c>
      <c r="BK248" s="7">
        <v>2.5634999999999999</v>
      </c>
      <c r="BL248" s="7">
        <v>1.6335999999999999</v>
      </c>
      <c r="BM248" s="7">
        <v>798.79836299999999</v>
      </c>
      <c r="BN248" s="7">
        <v>1.82554199999999</v>
      </c>
      <c r="BO248" s="7">
        <v>56.978648</v>
      </c>
      <c r="BP248" s="7">
        <v>43.021352</v>
      </c>
      <c r="BQ248" s="7">
        <v>0.77878700000000101</v>
      </c>
      <c r="BR248" s="7">
        <v>2.5856189999999999</v>
      </c>
      <c r="BS248" s="7">
        <v>-0.65112300000000001</v>
      </c>
      <c r="BT248" s="7">
        <v>-1.0060100000000001</v>
      </c>
      <c r="BU248" s="7">
        <v>2.0698650000000001</v>
      </c>
      <c r="BV248" s="7">
        <v>44.6</v>
      </c>
      <c r="BW248" s="7">
        <v>19.399999999999899</v>
      </c>
      <c r="BX248" s="7">
        <v>61.7</v>
      </c>
    </row>
    <row r="249" spans="1:76" x14ac:dyDescent="0.3">
      <c r="A249" s="6">
        <v>44408</v>
      </c>
      <c r="B249" s="7">
        <v>6.4</v>
      </c>
      <c r="C249" s="7">
        <v>7.2</v>
      </c>
      <c r="D249" s="7">
        <v>7.1</v>
      </c>
      <c r="E249" s="7">
        <v>3.8</v>
      </c>
      <c r="F249" s="7">
        <v>9.6</v>
      </c>
      <c r="G249" s="7">
        <v>-6.5085769999999998</v>
      </c>
      <c r="H249" s="7">
        <v>70.923266999999996</v>
      </c>
      <c r="I249" s="7">
        <v>13.3</v>
      </c>
      <c r="J249" s="7">
        <v>13</v>
      </c>
      <c r="K249" s="7">
        <v>13.1</v>
      </c>
      <c r="L249" s="7">
        <v>0</v>
      </c>
      <c r="M249" s="7">
        <v>2.6</v>
      </c>
      <c r="N249" s="7">
        <v>-5.0999999999999996</v>
      </c>
      <c r="O249" s="7">
        <v>25</v>
      </c>
      <c r="P249" s="7">
        <v>21.8</v>
      </c>
      <c r="Q249" s="7">
        <v>14.4</v>
      </c>
      <c r="R249" s="7">
        <v>8.1999999999999993</v>
      </c>
      <c r="S249" s="7">
        <v>2.61</v>
      </c>
      <c r="T249" s="7">
        <v>30.27</v>
      </c>
      <c r="U249" s="7">
        <v>67.13</v>
      </c>
      <c r="V249" s="7">
        <v>28.3</v>
      </c>
      <c r="W249" s="7">
        <v>0.5</v>
      </c>
      <c r="X249" s="7">
        <v>10.199999999999999</v>
      </c>
      <c r="Y249" s="7">
        <v>7.85</v>
      </c>
      <c r="Z249" s="7">
        <v>3.7</v>
      </c>
      <c r="AA249" s="7">
        <v>2</v>
      </c>
      <c r="AB249" s="7">
        <v>10.7</v>
      </c>
      <c r="AC249" s="7">
        <v>-9.3000000000000007</v>
      </c>
      <c r="AD249" s="7">
        <v>4</v>
      </c>
      <c r="AE249" s="7">
        <v>100.97</v>
      </c>
      <c r="AF249" s="7">
        <v>18.2</v>
      </c>
      <c r="AG249" s="7">
        <v>-0.9</v>
      </c>
      <c r="AH249" s="7">
        <v>9</v>
      </c>
      <c r="AI249" s="7">
        <v>25.7</v>
      </c>
      <c r="AJ249" s="7">
        <v>22.7</v>
      </c>
      <c r="AK249" s="7">
        <v>8.5</v>
      </c>
      <c r="AL249" s="7">
        <v>6.4</v>
      </c>
      <c r="AM249" s="9">
        <v>10.766666666666666</v>
      </c>
      <c r="AN249" s="9">
        <v>15.866666666666665</v>
      </c>
      <c r="AO249" s="7">
        <v>-11.91</v>
      </c>
      <c r="AP249" s="7">
        <v>-1.8</v>
      </c>
      <c r="AQ249" s="7">
        <v>-7.49</v>
      </c>
      <c r="AR249" s="7">
        <v>35.25</v>
      </c>
      <c r="AS249" s="7">
        <v>32358.9</v>
      </c>
      <c r="AT249" s="7">
        <v>6.1</v>
      </c>
      <c r="AU249" s="7">
        <v>4.9000000000000004</v>
      </c>
      <c r="AV249" s="7">
        <v>8.3000000000000007</v>
      </c>
      <c r="AW249" s="7">
        <v>12.3</v>
      </c>
      <c r="AX249" s="7">
        <v>8.7899999999999991</v>
      </c>
      <c r="AY249" s="7">
        <v>1</v>
      </c>
      <c r="AZ249" s="7">
        <v>9</v>
      </c>
      <c r="BA249" s="7">
        <v>7.3333333333333304</v>
      </c>
      <c r="BB249" s="7">
        <v>7.36666666666666</v>
      </c>
      <c r="BC249" s="7">
        <v>7.5</v>
      </c>
      <c r="BD249" s="7">
        <v>0.6</v>
      </c>
      <c r="BE249" s="7">
        <v>8.93333333333333</v>
      </c>
      <c r="BF249" s="7">
        <v>10.4333333333333</v>
      </c>
      <c r="BG249" s="7">
        <v>13.3</v>
      </c>
      <c r="BH249" s="7">
        <v>4.0666666666666602</v>
      </c>
      <c r="BI249" s="7">
        <v>4.2</v>
      </c>
      <c r="BJ249" s="7">
        <v>5.86666666666666</v>
      </c>
      <c r="BK249" s="7">
        <v>2.5439666666666598</v>
      </c>
      <c r="BL249" s="7">
        <v>1.6704666666666601</v>
      </c>
      <c r="BM249" s="7">
        <v>896.71399233333295</v>
      </c>
      <c r="BN249" s="7">
        <v>2.0303613333333299</v>
      </c>
      <c r="BO249" s="7">
        <v>63.174407333333299</v>
      </c>
      <c r="BP249" s="7">
        <v>36.825592666666601</v>
      </c>
      <c r="BQ249" s="7">
        <v>0.71837300000000004</v>
      </c>
      <c r="BR249" s="7">
        <v>2.7956293333333302</v>
      </c>
      <c r="BS249" s="7">
        <v>-0.660733666666667</v>
      </c>
      <c r="BT249" s="7">
        <v>-0.93556933333333303</v>
      </c>
      <c r="BU249" s="7">
        <v>2.3156096666666599</v>
      </c>
      <c r="BV249" s="7">
        <v>44.9</v>
      </c>
      <c r="BW249" s="7">
        <v>19.5</v>
      </c>
      <c r="BX249" s="7">
        <v>61.766666666666602</v>
      </c>
    </row>
    <row r="250" spans="1:76" x14ac:dyDescent="0.3">
      <c r="A250" s="6">
        <v>44439</v>
      </c>
      <c r="B250" s="7">
        <v>5.3</v>
      </c>
      <c r="C250" s="7">
        <v>4.5999999999999996</v>
      </c>
      <c r="D250" s="7">
        <v>6.1</v>
      </c>
      <c r="E250" s="7">
        <v>3.4</v>
      </c>
      <c r="F250" s="7">
        <v>0.2</v>
      </c>
      <c r="G250" s="7">
        <v>4.6806859999999997</v>
      </c>
      <c r="H250" s="7">
        <v>-34.104500999999999</v>
      </c>
      <c r="I250" s="7">
        <v>12.1</v>
      </c>
      <c r="J250" s="7">
        <v>14.2</v>
      </c>
      <c r="K250" s="7">
        <v>10.6</v>
      </c>
      <c r="L250" s="7">
        <v>1</v>
      </c>
      <c r="M250" s="7">
        <v>0.1</v>
      </c>
      <c r="N250" s="7">
        <v>-5.3</v>
      </c>
      <c r="O250" s="7">
        <v>20.100000000000001</v>
      </c>
      <c r="P250" s="7">
        <v>18.100000000000001</v>
      </c>
      <c r="Q250" s="7">
        <v>12.9</v>
      </c>
      <c r="R250" s="7">
        <v>6.8</v>
      </c>
      <c r="S250" s="7">
        <v>2.61</v>
      </c>
      <c r="T250" s="7">
        <v>30.24</v>
      </c>
      <c r="U250" s="7">
        <v>67.150000000000006</v>
      </c>
      <c r="V250" s="7">
        <v>33.700000000000003</v>
      </c>
      <c r="W250" s="7">
        <v>4.5999999999999996</v>
      </c>
      <c r="X250" s="7">
        <v>10.8</v>
      </c>
      <c r="Y250" s="7">
        <v>8.56</v>
      </c>
      <c r="Z250" s="7">
        <v>1.8</v>
      </c>
      <c r="AA250" s="7">
        <v>0.2</v>
      </c>
      <c r="AB250" s="7">
        <v>9.1</v>
      </c>
      <c r="AC250" s="7">
        <v>-10.199999999999999</v>
      </c>
      <c r="AD250" s="7">
        <v>2.9</v>
      </c>
      <c r="AE250" s="7">
        <v>100.82</v>
      </c>
      <c r="AF250" s="7">
        <v>14.8</v>
      </c>
      <c r="AG250" s="7">
        <v>-3.2</v>
      </c>
      <c r="AH250" s="7">
        <v>8.4</v>
      </c>
      <c r="AI250" s="7">
        <v>26</v>
      </c>
      <c r="AJ250" s="7">
        <v>16.5</v>
      </c>
      <c r="AK250" s="7">
        <v>2.5</v>
      </c>
      <c r="AL250" s="7">
        <v>0.9</v>
      </c>
      <c r="AM250" s="9">
        <v>10.133333333333333</v>
      </c>
      <c r="AN250" s="9">
        <v>15.033333333333331</v>
      </c>
      <c r="AO250" s="7">
        <v>-17.850000000000001</v>
      </c>
      <c r="AP250" s="7">
        <v>-7.4</v>
      </c>
      <c r="AQ250" s="7">
        <v>3.67</v>
      </c>
      <c r="AR250" s="7">
        <v>34.26</v>
      </c>
      <c r="AS250" s="7">
        <v>32321.16</v>
      </c>
      <c r="AT250" s="7">
        <v>6.3</v>
      </c>
      <c r="AU250" s="7">
        <v>4.2</v>
      </c>
      <c r="AV250" s="7">
        <v>8.1999999999999993</v>
      </c>
      <c r="AW250" s="7">
        <v>12.1</v>
      </c>
      <c r="AX250" s="7">
        <v>-4.6900000000000004</v>
      </c>
      <c r="AY250" s="7">
        <v>0.8</v>
      </c>
      <c r="AZ250" s="7">
        <v>9.5</v>
      </c>
      <c r="BA250" s="7">
        <v>6.36666666666666</v>
      </c>
      <c r="BB250" s="7">
        <v>7.2333333333333298</v>
      </c>
      <c r="BC250" s="7">
        <v>6.2</v>
      </c>
      <c r="BD250" s="7">
        <v>-0.6</v>
      </c>
      <c r="BE250" s="7">
        <v>8.2666666666666604</v>
      </c>
      <c r="BF250" s="7">
        <v>8.1666666666666607</v>
      </c>
      <c r="BG250" s="7">
        <v>9.5</v>
      </c>
      <c r="BH250" s="7">
        <v>4.0333333333333297</v>
      </c>
      <c r="BI250" s="7">
        <v>1.3</v>
      </c>
      <c r="BJ250" s="7">
        <v>5.5333333333333297</v>
      </c>
      <c r="BK250" s="7">
        <v>2.52443333333333</v>
      </c>
      <c r="BL250" s="7">
        <v>1.70733333333333</v>
      </c>
      <c r="BM250" s="7">
        <v>994.62962166666603</v>
      </c>
      <c r="BN250" s="7">
        <v>2.2351806666666598</v>
      </c>
      <c r="BO250" s="7">
        <v>69.370166666666606</v>
      </c>
      <c r="BP250" s="7">
        <v>30.629833333333298</v>
      </c>
      <c r="BQ250" s="7">
        <v>0.65795899999999996</v>
      </c>
      <c r="BR250" s="7">
        <v>3.00563966666666</v>
      </c>
      <c r="BS250" s="7">
        <v>-0.67034433333333399</v>
      </c>
      <c r="BT250" s="7">
        <v>-0.86512866666666599</v>
      </c>
      <c r="BU250" s="7">
        <v>2.56135433333333</v>
      </c>
      <c r="BV250" s="7">
        <v>45.2</v>
      </c>
      <c r="BW250" s="7">
        <v>19.600000000000001</v>
      </c>
      <c r="BX250" s="7">
        <v>61.8333333333333</v>
      </c>
    </row>
    <row r="251" spans="1:76" x14ac:dyDescent="0.3">
      <c r="A251" s="6">
        <v>44469</v>
      </c>
      <c r="B251" s="7">
        <v>3.1</v>
      </c>
      <c r="C251" s="7">
        <v>4.5</v>
      </c>
      <c r="D251" s="7">
        <v>4</v>
      </c>
      <c r="E251" s="7">
        <v>0.4</v>
      </c>
      <c r="F251" s="7">
        <v>4.9000000000000004</v>
      </c>
      <c r="G251" s="7">
        <v>0.66441799999999995</v>
      </c>
      <c r="H251" s="7">
        <v>-7.2610919999999997</v>
      </c>
      <c r="I251" s="7">
        <v>11.5</v>
      </c>
      <c r="J251" s="7">
        <v>13.7</v>
      </c>
      <c r="K251" s="7">
        <v>8.3000000000000007</v>
      </c>
      <c r="L251" s="7">
        <v>1.2</v>
      </c>
      <c r="M251" s="7">
        <v>-1.1000000000000001</v>
      </c>
      <c r="N251" s="7">
        <v>-8.8000000000000007</v>
      </c>
      <c r="O251" s="7">
        <v>16.2</v>
      </c>
      <c r="P251" s="7">
        <v>14</v>
      </c>
      <c r="Q251" s="7">
        <v>12.2</v>
      </c>
      <c r="R251" s="7">
        <v>5</v>
      </c>
      <c r="S251" s="7">
        <v>2.61</v>
      </c>
      <c r="T251" s="7">
        <v>29.93</v>
      </c>
      <c r="U251" s="7">
        <v>67.459999999999994</v>
      </c>
      <c r="V251" s="7">
        <v>18.100000000000001</v>
      </c>
      <c r="W251" s="7">
        <v>3.4</v>
      </c>
      <c r="X251" s="7">
        <v>10.7</v>
      </c>
      <c r="Y251" s="7">
        <v>8.6300000000000008</v>
      </c>
      <c r="Z251" s="7">
        <v>-0.5</v>
      </c>
      <c r="AA251" s="7">
        <v>-1.3</v>
      </c>
      <c r="AB251" s="7">
        <v>6.9</v>
      </c>
      <c r="AC251" s="7">
        <v>-8.5</v>
      </c>
      <c r="AD251" s="7">
        <v>1.1000000000000001</v>
      </c>
      <c r="AE251" s="7">
        <v>100.7</v>
      </c>
      <c r="AF251" s="7">
        <v>11.1</v>
      </c>
      <c r="AG251" s="7">
        <v>-4.5</v>
      </c>
      <c r="AH251" s="7">
        <v>7.9</v>
      </c>
      <c r="AI251" s="7">
        <v>23.4</v>
      </c>
      <c r="AJ251" s="7">
        <v>11.4</v>
      </c>
      <c r="AK251" s="7">
        <v>4.4000000000000004</v>
      </c>
      <c r="AL251" s="7">
        <v>2.5</v>
      </c>
      <c r="AM251" s="7">
        <v>9.5</v>
      </c>
      <c r="AN251" s="7">
        <v>14.2</v>
      </c>
      <c r="AO251" s="7">
        <v>-19.64</v>
      </c>
      <c r="AP251" s="7">
        <v>-11.8</v>
      </c>
      <c r="AQ251" s="7">
        <v>92.54</v>
      </c>
      <c r="AR251" s="7">
        <v>32.72</v>
      </c>
      <c r="AS251" s="7">
        <v>32006.26</v>
      </c>
      <c r="AT251" s="7">
        <v>5.5</v>
      </c>
      <c r="AU251" s="7">
        <v>3.7</v>
      </c>
      <c r="AV251" s="7">
        <v>8.3000000000000007</v>
      </c>
      <c r="AW251" s="7">
        <v>11.9</v>
      </c>
      <c r="AX251" s="7">
        <v>-12.63</v>
      </c>
      <c r="AY251" s="7">
        <v>0.7</v>
      </c>
      <c r="AZ251" s="7">
        <v>10.7</v>
      </c>
      <c r="BA251" s="7">
        <v>5.3999999999999897</v>
      </c>
      <c r="BB251" s="7">
        <v>7.1</v>
      </c>
      <c r="BC251" s="7">
        <v>4.9000000000000004</v>
      </c>
      <c r="BD251" s="7">
        <v>-1.8</v>
      </c>
      <c r="BE251" s="7">
        <v>7.6</v>
      </c>
      <c r="BF251" s="7">
        <v>5.9</v>
      </c>
      <c r="BG251" s="7">
        <v>5.7</v>
      </c>
      <c r="BH251" s="7">
        <v>4</v>
      </c>
      <c r="BI251" s="7">
        <v>-1.6</v>
      </c>
      <c r="BJ251" s="7">
        <v>5.2</v>
      </c>
      <c r="BK251" s="7">
        <v>2.5049000000000001</v>
      </c>
      <c r="BL251" s="7">
        <v>1.7442</v>
      </c>
      <c r="BM251" s="7">
        <v>1092.545251</v>
      </c>
      <c r="BN251" s="7">
        <v>2.4399999999999902</v>
      </c>
      <c r="BO251" s="7">
        <v>75.565926000000005</v>
      </c>
      <c r="BP251" s="7">
        <v>24.434073999999999</v>
      </c>
      <c r="BQ251" s="7">
        <v>0.59754499999999999</v>
      </c>
      <c r="BR251" s="7">
        <v>3.2156499999999899</v>
      </c>
      <c r="BS251" s="7">
        <v>-0.67995500000000098</v>
      </c>
      <c r="BT251" s="7">
        <v>-0.79468799999999895</v>
      </c>
      <c r="BU251" s="7">
        <v>2.807099</v>
      </c>
      <c r="BV251" s="7">
        <v>45.5</v>
      </c>
      <c r="BW251" s="7">
        <v>19.7</v>
      </c>
      <c r="BX251" s="7">
        <v>61.9</v>
      </c>
    </row>
    <row r="252" spans="1:76" x14ac:dyDescent="0.3">
      <c r="A252" s="6">
        <v>44500</v>
      </c>
      <c r="B252" s="7">
        <v>3.5</v>
      </c>
      <c r="C252" s="7">
        <v>5.2</v>
      </c>
      <c r="D252" s="7">
        <v>4.2</v>
      </c>
      <c r="E252" s="7">
        <v>1.3</v>
      </c>
      <c r="F252" s="7">
        <v>3</v>
      </c>
      <c r="G252" s="7">
        <v>2.536689</v>
      </c>
      <c r="H252" s="7">
        <v>-12.72128</v>
      </c>
      <c r="I252" s="7">
        <v>11.3</v>
      </c>
      <c r="J252" s="7">
        <v>16.3</v>
      </c>
      <c r="K252" s="7">
        <v>6.8</v>
      </c>
      <c r="L252" s="7">
        <v>-0.5</v>
      </c>
      <c r="M252" s="7">
        <v>-2</v>
      </c>
      <c r="N252" s="7">
        <v>-8.3000000000000007</v>
      </c>
      <c r="O252" s="7">
        <v>13.3</v>
      </c>
      <c r="P252" s="7">
        <v>11.1</v>
      </c>
      <c r="Q252" s="7">
        <v>11.3</v>
      </c>
      <c r="R252" s="7">
        <v>3.7</v>
      </c>
      <c r="S252" s="7">
        <v>2.61</v>
      </c>
      <c r="T252" s="7">
        <v>30.32</v>
      </c>
      <c r="U252" s="7">
        <v>67.069999999999993</v>
      </c>
      <c r="V252" s="7">
        <v>11.9</v>
      </c>
      <c r="W252" s="7">
        <v>2.2999999999999998</v>
      </c>
      <c r="X252" s="7">
        <v>9.8000000000000007</v>
      </c>
      <c r="Y252" s="7">
        <v>7.78</v>
      </c>
      <c r="Z252" s="7">
        <v>-4.9000000000000004</v>
      </c>
      <c r="AA252" s="7">
        <v>-1.8</v>
      </c>
      <c r="AB252" s="7">
        <v>5.5</v>
      </c>
      <c r="AC252" s="7">
        <v>-11</v>
      </c>
      <c r="AD252" s="7">
        <v>0.4</v>
      </c>
      <c r="AE252" s="7">
        <v>100.57</v>
      </c>
      <c r="AF252" s="7">
        <v>8.8000000000000007</v>
      </c>
      <c r="AG252" s="7">
        <v>-7.7</v>
      </c>
      <c r="AH252" s="7">
        <v>7.1</v>
      </c>
      <c r="AI252" s="7">
        <v>16.3</v>
      </c>
      <c r="AJ252" s="7">
        <v>7.1</v>
      </c>
      <c r="AK252" s="7">
        <v>4.9000000000000004</v>
      </c>
      <c r="AL252" s="7">
        <v>1.9</v>
      </c>
      <c r="AM252" s="9">
        <v>9.0666666666666664</v>
      </c>
      <c r="AN252" s="9">
        <v>13.533333333333331</v>
      </c>
      <c r="AO252" s="7">
        <v>-9.43</v>
      </c>
      <c r="AP252" s="7">
        <v>-11.5</v>
      </c>
      <c r="AQ252" s="7">
        <v>47.93</v>
      </c>
      <c r="AR252" s="7">
        <v>31.73</v>
      </c>
      <c r="AS252" s="7">
        <v>32176.14</v>
      </c>
      <c r="AT252" s="7">
        <v>6.2</v>
      </c>
      <c r="AU252" s="7">
        <v>2.8</v>
      </c>
      <c r="AV252" s="7">
        <v>8.6999999999999993</v>
      </c>
      <c r="AW252" s="7">
        <v>11.9</v>
      </c>
      <c r="AX252" s="7">
        <v>19.77</v>
      </c>
      <c r="AY252" s="7">
        <v>1.5</v>
      </c>
      <c r="AZ252" s="7">
        <v>13.5</v>
      </c>
      <c r="BA252" s="7">
        <v>5.1333333333333302</v>
      </c>
      <c r="BB252" s="7">
        <v>6.86666666666666</v>
      </c>
      <c r="BC252" s="7">
        <v>4.5333333333333297</v>
      </c>
      <c r="BD252" s="7">
        <v>-1.9</v>
      </c>
      <c r="BE252" s="7">
        <v>7.0333333333333297</v>
      </c>
      <c r="BF252" s="7">
        <v>5.2666666666666604</v>
      </c>
      <c r="BG252" s="7">
        <v>5.36666666666666</v>
      </c>
      <c r="BH252" s="7">
        <v>4.5</v>
      </c>
      <c r="BI252" s="7">
        <v>-2.0333333333333301</v>
      </c>
      <c r="BJ252" s="7">
        <v>5.1333333333333302</v>
      </c>
      <c r="BK252" s="7">
        <v>0</v>
      </c>
      <c r="BL252" s="7">
        <v>0</v>
      </c>
      <c r="BM252" s="7">
        <v>1156.6987616666599</v>
      </c>
      <c r="BN252" s="7">
        <v>2.4721343333333299</v>
      </c>
      <c r="BO252" s="7">
        <v>81.081842333333299</v>
      </c>
      <c r="BP252" s="7">
        <v>18.918157666666598</v>
      </c>
      <c r="BQ252" s="7">
        <v>0.46516099999999999</v>
      </c>
      <c r="BR252" s="7">
        <v>3.3455556666666602</v>
      </c>
      <c r="BS252" s="7">
        <v>-0.55309066666666695</v>
      </c>
      <c r="BT252" s="7">
        <v>-0.89846300000000001</v>
      </c>
      <c r="BU252" s="7">
        <v>2.9547340000000002</v>
      </c>
      <c r="BV252" s="7">
        <v>45.933333333333302</v>
      </c>
      <c r="BW252" s="7">
        <v>19.8666666666666</v>
      </c>
      <c r="BX252" s="7">
        <v>62.1666666666666</v>
      </c>
    </row>
    <row r="253" spans="1:76" x14ac:dyDescent="0.3">
      <c r="A253" s="6">
        <v>44530</v>
      </c>
      <c r="B253" s="7">
        <v>3.8</v>
      </c>
      <c r="C253" s="7">
        <v>3.6</v>
      </c>
      <c r="D253" s="7">
        <v>4.5</v>
      </c>
      <c r="E253" s="7">
        <v>1.9</v>
      </c>
      <c r="F253" s="7">
        <v>0.2</v>
      </c>
      <c r="G253" s="7">
        <v>11.511399000000001</v>
      </c>
      <c r="H253" s="7">
        <v>-36.264642000000002</v>
      </c>
      <c r="I253" s="7">
        <v>11.6</v>
      </c>
      <c r="J253" s="7">
        <v>17.899999999999999</v>
      </c>
      <c r="K253" s="7">
        <v>6</v>
      </c>
      <c r="L253" s="7">
        <v>0.1</v>
      </c>
      <c r="M253" s="7">
        <v>-2.4</v>
      </c>
      <c r="N253" s="7">
        <v>-11.3</v>
      </c>
      <c r="O253" s="7">
        <v>11</v>
      </c>
      <c r="P253" s="7">
        <v>9.3000000000000007</v>
      </c>
      <c r="Q253" s="7">
        <v>11.1</v>
      </c>
      <c r="R253" s="7">
        <v>2.5</v>
      </c>
      <c r="S253" s="7">
        <v>2.62</v>
      </c>
      <c r="T253" s="7">
        <v>30.57</v>
      </c>
      <c r="U253" s="7">
        <v>66.819999999999993</v>
      </c>
      <c r="V253" s="7">
        <v>-0.8</v>
      </c>
      <c r="W253" s="7">
        <v>2.7</v>
      </c>
      <c r="X253" s="7">
        <v>10.199999999999999</v>
      </c>
      <c r="Y253" s="7">
        <v>5.63</v>
      </c>
      <c r="Z253" s="7">
        <v>-6.1</v>
      </c>
      <c r="AA253" s="7">
        <v>-3.1</v>
      </c>
      <c r="AB253" s="7">
        <v>4.9000000000000004</v>
      </c>
      <c r="AC253" s="7">
        <v>-11.2</v>
      </c>
      <c r="AD253" s="7">
        <v>-0.6</v>
      </c>
      <c r="AE253" s="7">
        <v>100.45</v>
      </c>
      <c r="AF253" s="7">
        <v>7.2</v>
      </c>
      <c r="AG253" s="7">
        <v>-9.1</v>
      </c>
      <c r="AH253" s="7">
        <v>6.3</v>
      </c>
      <c r="AI253" s="7">
        <v>16.2</v>
      </c>
      <c r="AJ253" s="7">
        <v>4.4000000000000004</v>
      </c>
      <c r="AK253" s="7">
        <v>3.9</v>
      </c>
      <c r="AL253" s="7">
        <v>0.5</v>
      </c>
      <c r="AM253" s="9">
        <v>8.6333333333333329</v>
      </c>
      <c r="AN253" s="9">
        <v>12.866666666666665</v>
      </c>
      <c r="AO253" s="7">
        <v>-9.07</v>
      </c>
      <c r="AP253" s="7">
        <v>-9</v>
      </c>
      <c r="AQ253" s="7">
        <v>-3.45</v>
      </c>
      <c r="AR253" s="7">
        <v>31.07</v>
      </c>
      <c r="AS253" s="7">
        <v>32223.86</v>
      </c>
      <c r="AT253" s="7">
        <v>7.2</v>
      </c>
      <c r="AU253" s="7">
        <v>3</v>
      </c>
      <c r="AV253" s="7">
        <v>8.5</v>
      </c>
      <c r="AW253" s="7">
        <v>11.7</v>
      </c>
      <c r="AX253" s="7">
        <v>-11.19</v>
      </c>
      <c r="AY253" s="7">
        <v>2.2999999999999998</v>
      </c>
      <c r="AZ253" s="7">
        <v>12.9</v>
      </c>
      <c r="BA253" s="7">
        <v>4.86666666666666</v>
      </c>
      <c r="BB253" s="7">
        <v>6.6333333333333302</v>
      </c>
      <c r="BC253" s="7">
        <v>4.1666666666666599</v>
      </c>
      <c r="BD253" s="7">
        <v>-2</v>
      </c>
      <c r="BE253" s="7">
        <v>6.4666666666666597</v>
      </c>
      <c r="BF253" s="7">
        <v>4.6333333333333302</v>
      </c>
      <c r="BG253" s="7">
        <v>5.0333333333333297</v>
      </c>
      <c r="BH253" s="7">
        <v>5</v>
      </c>
      <c r="BI253" s="7">
        <v>-2.4666666666666601</v>
      </c>
      <c r="BJ253" s="7">
        <v>5.0666666666666602</v>
      </c>
      <c r="BK253" s="7">
        <v>0</v>
      </c>
      <c r="BL253" s="7">
        <v>0</v>
      </c>
      <c r="BM253" s="7">
        <v>1220.8522723333299</v>
      </c>
      <c r="BN253" s="7">
        <v>2.5042686666666598</v>
      </c>
      <c r="BO253" s="7">
        <v>86.597758666666607</v>
      </c>
      <c r="BP253" s="7">
        <v>13.402241333333301</v>
      </c>
      <c r="BQ253" s="7">
        <v>0.33277699999999999</v>
      </c>
      <c r="BR253" s="7">
        <v>3.47546133333333</v>
      </c>
      <c r="BS253" s="7">
        <v>-0.42622633333333398</v>
      </c>
      <c r="BT253" s="7">
        <v>-1.002238</v>
      </c>
      <c r="BU253" s="7">
        <v>3.1023689999999999</v>
      </c>
      <c r="BV253" s="7">
        <v>46.366666666666603</v>
      </c>
      <c r="BW253" s="7">
        <v>20.033333333333299</v>
      </c>
      <c r="BX253" s="7">
        <v>62.433333333333302</v>
      </c>
    </row>
    <row r="254" spans="1:76" x14ac:dyDescent="0.3">
      <c r="A254" s="6">
        <v>44561</v>
      </c>
      <c r="B254" s="7">
        <v>4.3</v>
      </c>
      <c r="C254" s="7">
        <v>3.3</v>
      </c>
      <c r="D254" s="7">
        <v>4.7</v>
      </c>
      <c r="E254" s="7">
        <v>3.4</v>
      </c>
      <c r="F254" s="7">
        <v>-2.1</v>
      </c>
      <c r="G254" s="7">
        <v>9.6479440000000007</v>
      </c>
      <c r="H254" s="7">
        <v>-22.214955</v>
      </c>
      <c r="I254" s="7">
        <v>13.3</v>
      </c>
      <c r="J254" s="7">
        <v>17.100000000000001</v>
      </c>
      <c r="K254" s="7">
        <v>4.4000000000000004</v>
      </c>
      <c r="L254" s="7">
        <v>-3.8</v>
      </c>
      <c r="M254" s="7">
        <v>-3.4</v>
      </c>
      <c r="N254" s="7">
        <v>-10.9</v>
      </c>
      <c r="O254" s="7">
        <v>7.5</v>
      </c>
      <c r="P254" s="7">
        <v>9.1</v>
      </c>
      <c r="Q254" s="7">
        <v>11.3</v>
      </c>
      <c r="R254" s="7">
        <v>2.1</v>
      </c>
      <c r="S254" s="7">
        <v>2.62</v>
      </c>
      <c r="T254" s="7">
        <v>30.74</v>
      </c>
      <c r="U254" s="7">
        <v>66.64</v>
      </c>
      <c r="V254" s="7">
        <v>1.6</v>
      </c>
      <c r="W254" s="7">
        <v>3.3</v>
      </c>
      <c r="X254" s="7">
        <v>10</v>
      </c>
      <c r="Y254" s="7">
        <v>9.26</v>
      </c>
      <c r="Z254" s="7">
        <v>-8</v>
      </c>
      <c r="AA254" s="7">
        <v>-4.8</v>
      </c>
      <c r="AB254" s="7">
        <v>3.3</v>
      </c>
      <c r="AC254" s="7">
        <v>-15.5</v>
      </c>
      <c r="AD254" s="7">
        <v>-2.1</v>
      </c>
      <c r="AE254" s="7">
        <v>100.28</v>
      </c>
      <c r="AF254" s="7">
        <v>4.2</v>
      </c>
      <c r="AG254" s="7">
        <v>-11.4</v>
      </c>
      <c r="AH254" s="7">
        <v>5.2</v>
      </c>
      <c r="AI254" s="7">
        <v>11.2</v>
      </c>
      <c r="AJ254" s="7">
        <v>1.1000000000000001</v>
      </c>
      <c r="AK254" s="7">
        <v>1.7</v>
      </c>
      <c r="AL254" s="7">
        <v>-0.49</v>
      </c>
      <c r="AM254" s="7">
        <v>8.1999999999999993</v>
      </c>
      <c r="AN254" s="7">
        <v>12.2</v>
      </c>
      <c r="AO254" s="7">
        <v>-1.6</v>
      </c>
      <c r="AP254" s="7">
        <v>-7.4</v>
      </c>
      <c r="AQ254" s="7">
        <v>23.62</v>
      </c>
      <c r="AR254" s="7">
        <v>29.95</v>
      </c>
      <c r="AS254" s="7">
        <v>32501.66</v>
      </c>
      <c r="AT254" s="7">
        <v>7.7</v>
      </c>
      <c r="AU254" s="7">
        <v>3.5</v>
      </c>
      <c r="AV254" s="7">
        <v>9</v>
      </c>
      <c r="AW254" s="7">
        <v>11.6</v>
      </c>
      <c r="AX254" s="7">
        <v>-10.32</v>
      </c>
      <c r="AY254" s="7">
        <v>1.5</v>
      </c>
      <c r="AZ254" s="7">
        <v>10.3</v>
      </c>
      <c r="BA254" s="7">
        <v>4.5999999999999899</v>
      </c>
      <c r="BB254" s="7">
        <v>6.4</v>
      </c>
      <c r="BC254" s="7">
        <v>3.7999999999999901</v>
      </c>
      <c r="BD254" s="7">
        <v>-2.1</v>
      </c>
      <c r="BE254" s="7">
        <v>5.8999999999999897</v>
      </c>
      <c r="BF254" s="7">
        <v>4</v>
      </c>
      <c r="BG254" s="7">
        <v>4.7</v>
      </c>
      <c r="BH254" s="7">
        <v>5.5</v>
      </c>
      <c r="BI254" s="7">
        <v>-2.8999999999999901</v>
      </c>
      <c r="BJ254" s="7">
        <v>4.9999999999999902</v>
      </c>
      <c r="BK254" s="7">
        <v>0</v>
      </c>
      <c r="BL254" s="7">
        <v>0</v>
      </c>
      <c r="BM254" s="7">
        <v>1285.0057830000001</v>
      </c>
      <c r="BN254" s="7">
        <v>2.5364029999999902</v>
      </c>
      <c r="BO254" s="7">
        <v>92.113675000000001</v>
      </c>
      <c r="BP254" s="7">
        <v>7.8863250000000003</v>
      </c>
      <c r="BQ254" s="7">
        <v>0.20039299999999999</v>
      </c>
      <c r="BR254" s="7">
        <v>3.6053670000000002</v>
      </c>
      <c r="BS254" s="7">
        <v>-0.29936200000000102</v>
      </c>
      <c r="BT254" s="7">
        <v>-1.1060129999999999</v>
      </c>
      <c r="BU254" s="7">
        <v>3.2500040000000001</v>
      </c>
      <c r="BV254" s="7">
        <v>46.8</v>
      </c>
      <c r="BW254" s="7">
        <v>20.2</v>
      </c>
      <c r="BX254" s="7">
        <v>62.699999999999903</v>
      </c>
    </row>
    <row r="255" spans="1:76" x14ac:dyDescent="0.3">
      <c r="A255" s="6">
        <v>44592</v>
      </c>
      <c r="B255" s="7">
        <v>3.8579569999999999</v>
      </c>
      <c r="C255" s="9">
        <v>3.3</v>
      </c>
      <c r="D255" s="9">
        <v>5.4333333333333336</v>
      </c>
      <c r="E255" s="9">
        <v>1.9</v>
      </c>
      <c r="F255" s="9">
        <v>-1.3333333333333333</v>
      </c>
      <c r="G255" s="7">
        <v>0.53007899999999997</v>
      </c>
      <c r="H255" s="7">
        <v>24.860939999999999</v>
      </c>
      <c r="I255" s="9">
        <v>14.05</v>
      </c>
      <c r="J255" s="9">
        <v>16.950000000000003</v>
      </c>
      <c r="K255" s="9">
        <v>1.5500000000000003</v>
      </c>
      <c r="L255" s="9">
        <v>15.049999999999999</v>
      </c>
      <c r="M255" s="9">
        <v>-7.95</v>
      </c>
      <c r="N255" s="9">
        <v>-7.9</v>
      </c>
      <c r="O255" s="9">
        <v>-4.6500000000000004</v>
      </c>
      <c r="P255" s="9">
        <v>8.9499999999999993</v>
      </c>
      <c r="Q255" s="9">
        <v>15.450000000000001</v>
      </c>
      <c r="R255" s="9">
        <v>5.8</v>
      </c>
      <c r="S255" s="9">
        <v>2.42</v>
      </c>
      <c r="T255" s="9">
        <v>29.729999999999997</v>
      </c>
      <c r="U255" s="9">
        <v>67.849999999999994</v>
      </c>
      <c r="V255" s="9">
        <v>-10.399999999999999</v>
      </c>
      <c r="W255" s="9">
        <v>33.049999999999997</v>
      </c>
      <c r="X255" s="9">
        <v>10.8</v>
      </c>
      <c r="Y255" s="7">
        <v>17.600000000000001</v>
      </c>
      <c r="Z255" s="9">
        <v>-4.75</v>
      </c>
      <c r="AA255" s="9">
        <v>-2.75</v>
      </c>
      <c r="AB255" s="9">
        <v>6.1999999999999993</v>
      </c>
      <c r="AC255" s="9">
        <v>-28.9</v>
      </c>
      <c r="AD255" s="9">
        <v>4.6000000000000005</v>
      </c>
      <c r="AE255" s="7">
        <v>96.82</v>
      </c>
      <c r="AF255" s="9">
        <v>-6.75</v>
      </c>
      <c r="AG255" s="9">
        <v>-11.8</v>
      </c>
      <c r="AH255" s="9">
        <v>3.5</v>
      </c>
      <c r="AI255" s="9">
        <v>0.69999999999999929</v>
      </c>
      <c r="AJ255" s="9">
        <v>-6.3500000000000005</v>
      </c>
      <c r="AK255" s="9">
        <v>4.2</v>
      </c>
      <c r="AL255" s="9">
        <v>2.2050000000000001</v>
      </c>
      <c r="AM255" s="9">
        <v>7.2666666666666657</v>
      </c>
      <c r="AN255" s="9">
        <v>10.033333333333333</v>
      </c>
      <c r="AO255" s="7">
        <v>0.89</v>
      </c>
      <c r="AP255" s="9">
        <v>-1.7500000000000002</v>
      </c>
      <c r="AQ255" s="7">
        <v>33.950000000000003</v>
      </c>
      <c r="AR255" s="7">
        <v>22.6</v>
      </c>
      <c r="AS255" s="7">
        <v>32216.32</v>
      </c>
      <c r="AT255" s="7">
        <v>18.5</v>
      </c>
      <c r="AU255" s="7">
        <v>-1.9</v>
      </c>
      <c r="AV255" s="7">
        <v>9.8000000000000007</v>
      </c>
      <c r="AW255" s="7">
        <v>11.5</v>
      </c>
      <c r="AX255" s="7">
        <v>11.17</v>
      </c>
      <c r="AY255" s="7">
        <v>0.9</v>
      </c>
      <c r="AZ255" s="7">
        <v>9.1</v>
      </c>
      <c r="BA255" s="7">
        <v>4.4000000000000004</v>
      </c>
      <c r="BB255" s="7">
        <v>6.3</v>
      </c>
      <c r="BC255" s="7">
        <v>4.6666666666666599</v>
      </c>
      <c r="BD255" s="7">
        <v>-0.93333333333333302</v>
      </c>
      <c r="BE255" s="7">
        <v>5.2333333333333298</v>
      </c>
      <c r="BF255" s="7">
        <v>3.36666666666666</v>
      </c>
      <c r="BG255" s="7">
        <v>3.0333333333333301</v>
      </c>
      <c r="BH255" s="7">
        <v>5.36666666666666</v>
      </c>
      <c r="BI255" s="7">
        <v>-2.6</v>
      </c>
      <c r="BJ255" s="7">
        <v>4.9666666666666597</v>
      </c>
      <c r="BK255" s="7">
        <v>0</v>
      </c>
      <c r="BL255" s="7">
        <v>0</v>
      </c>
      <c r="BM255" s="7">
        <v>986.53493866666599</v>
      </c>
      <c r="BN255" s="7">
        <v>1.9968233333333301</v>
      </c>
      <c r="BO255" s="7">
        <v>137.44983999999999</v>
      </c>
      <c r="BP255" s="7">
        <v>-37.449840000000002</v>
      </c>
      <c r="BQ255" s="7">
        <v>-0.25685833333333302</v>
      </c>
      <c r="BR255" s="7">
        <v>3.5391436666666598</v>
      </c>
      <c r="BS255" s="7">
        <v>-0.33017433333333301</v>
      </c>
      <c r="BT255" s="7">
        <v>-1.0839606666666599</v>
      </c>
      <c r="BU255" s="7">
        <v>3.3320273333333299</v>
      </c>
      <c r="BV255" s="7">
        <v>46.933333333333302</v>
      </c>
      <c r="BW255" s="7">
        <v>20.033333333333299</v>
      </c>
      <c r="BX255" s="7">
        <v>62.766666666666602</v>
      </c>
    </row>
    <row r="256" spans="1:76" x14ac:dyDescent="0.3">
      <c r="A256" s="6">
        <v>44620</v>
      </c>
      <c r="B256" s="7">
        <v>12.795904999999999</v>
      </c>
      <c r="C256" s="9">
        <v>3.3</v>
      </c>
      <c r="D256" s="9">
        <v>6.1666666666666661</v>
      </c>
      <c r="E256" s="9">
        <v>0.39999999999999991</v>
      </c>
      <c r="F256" s="9">
        <v>-0.56666666666666665</v>
      </c>
      <c r="G256" s="7">
        <v>0.84649200000000002</v>
      </c>
      <c r="H256" s="7">
        <v>46.010069999999999</v>
      </c>
      <c r="I256" s="7">
        <v>14.8</v>
      </c>
      <c r="J256" s="7">
        <v>16.8</v>
      </c>
      <c r="K256" s="7">
        <v>-1.3</v>
      </c>
      <c r="L256" s="7">
        <v>33.9</v>
      </c>
      <c r="M256" s="7">
        <v>-12.5</v>
      </c>
      <c r="N256" s="7">
        <v>-4.9000000000000004</v>
      </c>
      <c r="O256" s="7">
        <v>-16.8</v>
      </c>
      <c r="P256" s="7">
        <v>8.8000000000000007</v>
      </c>
      <c r="Q256" s="7">
        <v>19.600000000000001</v>
      </c>
      <c r="R256" s="7">
        <v>9.5</v>
      </c>
      <c r="S256" s="7">
        <v>2.2200000000000002</v>
      </c>
      <c r="T256" s="7">
        <v>28.72</v>
      </c>
      <c r="U256" s="7">
        <v>69.06</v>
      </c>
      <c r="V256" s="7">
        <v>-22.4</v>
      </c>
      <c r="W256" s="7">
        <v>62.8</v>
      </c>
      <c r="X256" s="7">
        <v>11.6</v>
      </c>
      <c r="Y256" s="7">
        <v>74.760000000000005</v>
      </c>
      <c r="Z256" s="7">
        <v>-1.5</v>
      </c>
      <c r="AA256" s="7">
        <v>-0.7</v>
      </c>
      <c r="AB256" s="7">
        <v>9.1</v>
      </c>
      <c r="AC256" s="7">
        <v>-42.3</v>
      </c>
      <c r="AD256" s="7">
        <v>11.3</v>
      </c>
      <c r="AE256" s="7">
        <v>96.9</v>
      </c>
      <c r="AF256" s="7">
        <v>-17.7</v>
      </c>
      <c r="AG256" s="7">
        <v>-12.2</v>
      </c>
      <c r="AH256" s="7">
        <v>1.8</v>
      </c>
      <c r="AI256" s="7">
        <v>-9.8000000000000007</v>
      </c>
      <c r="AJ256" s="7">
        <v>-13.8</v>
      </c>
      <c r="AK256" s="7">
        <v>6.7</v>
      </c>
      <c r="AL256" s="7">
        <v>4.9000000000000004</v>
      </c>
      <c r="AM256" s="9">
        <v>6.333333333333333</v>
      </c>
      <c r="AN256" s="9">
        <v>7.8666666666666663</v>
      </c>
      <c r="AO256" s="7">
        <v>18.72</v>
      </c>
      <c r="AP256" s="7">
        <v>3.9</v>
      </c>
      <c r="AQ256" s="7">
        <v>-20.93</v>
      </c>
      <c r="AR256" s="7">
        <v>16.399999999999999</v>
      </c>
      <c r="AS256" s="7">
        <v>32138.27</v>
      </c>
      <c r="AT256" s="7">
        <v>5.8</v>
      </c>
      <c r="AU256" s="7">
        <v>4.7</v>
      </c>
      <c r="AV256" s="7">
        <v>9.1999999999999993</v>
      </c>
      <c r="AW256" s="7">
        <v>11.4</v>
      </c>
      <c r="AX256" s="7">
        <v>-9.56</v>
      </c>
      <c r="AY256" s="7">
        <v>0.9</v>
      </c>
      <c r="AZ256" s="7">
        <v>8.8000000000000007</v>
      </c>
      <c r="BA256" s="7">
        <v>4.2</v>
      </c>
      <c r="BB256" s="7">
        <v>6.2</v>
      </c>
      <c r="BC256" s="7">
        <v>5.5333333333333297</v>
      </c>
      <c r="BD256" s="7">
        <v>0.233333333333334</v>
      </c>
      <c r="BE256" s="7">
        <v>4.5666666666666602</v>
      </c>
      <c r="BF256" s="7">
        <v>2.7333333333333298</v>
      </c>
      <c r="BG256" s="7">
        <v>1.36666666666666</v>
      </c>
      <c r="BH256" s="7">
        <v>5.2333333333333298</v>
      </c>
      <c r="BI256" s="7">
        <v>-2.2999999999999998</v>
      </c>
      <c r="BJ256" s="7">
        <v>4.93333333333333</v>
      </c>
      <c r="BK256" s="7">
        <v>0</v>
      </c>
      <c r="BL256" s="7">
        <v>0</v>
      </c>
      <c r="BM256" s="7">
        <v>688.06409433333295</v>
      </c>
      <c r="BN256" s="7">
        <v>1.4572436666666599</v>
      </c>
      <c r="BO256" s="7">
        <v>182.78600499999999</v>
      </c>
      <c r="BP256" s="7">
        <v>-82.786005000000003</v>
      </c>
      <c r="BQ256" s="7">
        <v>-0.71410966666666598</v>
      </c>
      <c r="BR256" s="7">
        <v>3.4729203333333301</v>
      </c>
      <c r="BS256" s="7">
        <v>-0.36098666666666601</v>
      </c>
      <c r="BT256" s="7">
        <v>-1.0619083333333299</v>
      </c>
      <c r="BU256" s="7">
        <v>3.4140506666666601</v>
      </c>
      <c r="BV256" s="7">
        <v>47.066666666666599</v>
      </c>
      <c r="BW256" s="7">
        <v>19.8666666666666</v>
      </c>
      <c r="BX256" s="7">
        <v>62.8333333333333</v>
      </c>
    </row>
    <row r="257" spans="1:76" x14ac:dyDescent="0.3">
      <c r="A257" s="6">
        <v>44651</v>
      </c>
      <c r="B257" s="7">
        <v>5</v>
      </c>
      <c r="C257" s="7">
        <v>3.3</v>
      </c>
      <c r="D257" s="7">
        <v>6.9</v>
      </c>
      <c r="E257" s="7">
        <v>-1.1000000000000001</v>
      </c>
      <c r="F257" s="7">
        <v>0.2</v>
      </c>
      <c r="G257" s="7">
        <v>13.754827000000001</v>
      </c>
      <c r="H257" s="7">
        <v>-58.20402</v>
      </c>
      <c r="I257" s="7">
        <v>14.4</v>
      </c>
      <c r="J257" s="7">
        <v>18.100000000000001</v>
      </c>
      <c r="K257" s="7">
        <v>0.7</v>
      </c>
      <c r="L257" s="7">
        <v>34.700000000000003</v>
      </c>
      <c r="M257" s="7">
        <v>-11.9</v>
      </c>
      <c r="N257" s="7">
        <v>-36.4</v>
      </c>
      <c r="O257" s="7">
        <v>-18</v>
      </c>
      <c r="P257" s="7">
        <v>6.8</v>
      </c>
      <c r="Q257" s="7">
        <v>16.100000000000001</v>
      </c>
      <c r="R257" s="7">
        <v>6.4</v>
      </c>
      <c r="S257" s="7">
        <v>2.4</v>
      </c>
      <c r="T257" s="7">
        <v>30.92</v>
      </c>
      <c r="U257" s="7">
        <v>66.67</v>
      </c>
      <c r="V257" s="7">
        <v>-34.6</v>
      </c>
      <c r="W257" s="7">
        <v>54.9</v>
      </c>
      <c r="X257" s="7">
        <v>11.8</v>
      </c>
      <c r="Y257" s="7">
        <v>12.99</v>
      </c>
      <c r="Z257" s="7">
        <v>-1.6</v>
      </c>
      <c r="AA257" s="7">
        <v>-2.1</v>
      </c>
      <c r="AB257" s="7">
        <v>3.6</v>
      </c>
      <c r="AC257" s="7">
        <v>-41.8</v>
      </c>
      <c r="AD257" s="7">
        <v>0.6</v>
      </c>
      <c r="AE257" s="7">
        <v>96.63</v>
      </c>
      <c r="AF257" s="7">
        <v>-19.600000000000001</v>
      </c>
      <c r="AG257" s="7">
        <v>-17.5</v>
      </c>
      <c r="AH257" s="7">
        <v>1</v>
      </c>
      <c r="AI257" s="7">
        <v>-11.5</v>
      </c>
      <c r="AJ257" s="7">
        <v>-18.600000000000001</v>
      </c>
      <c r="AK257" s="7">
        <v>-3.5254120000000002</v>
      </c>
      <c r="AL257" s="7">
        <v>-6.04</v>
      </c>
      <c r="AM257" s="7">
        <v>5.4</v>
      </c>
      <c r="AN257" s="7">
        <v>5.7</v>
      </c>
      <c r="AO257" s="7">
        <v>-11.65</v>
      </c>
      <c r="AP257" s="7">
        <v>-7.5</v>
      </c>
      <c r="AQ257" s="7">
        <v>283.08999999999997</v>
      </c>
      <c r="AR257" s="7">
        <v>13.2</v>
      </c>
      <c r="AS257" s="7">
        <v>31879.94</v>
      </c>
      <c r="AT257" s="7">
        <v>9.9</v>
      </c>
      <c r="AU257" s="7">
        <v>4.7</v>
      </c>
      <c r="AV257" s="7">
        <v>9.6999999999999993</v>
      </c>
      <c r="AW257" s="7">
        <v>11.4</v>
      </c>
      <c r="AX257" s="7">
        <v>14.65</v>
      </c>
      <c r="AY257" s="7">
        <v>1.5</v>
      </c>
      <c r="AZ257" s="7">
        <v>8.3000000000000007</v>
      </c>
      <c r="BA257" s="7">
        <v>4</v>
      </c>
      <c r="BB257" s="7">
        <v>6.1</v>
      </c>
      <c r="BC257" s="7">
        <v>6.4</v>
      </c>
      <c r="BD257" s="7">
        <v>1.4</v>
      </c>
      <c r="BE257" s="7">
        <v>3.8999999999999901</v>
      </c>
      <c r="BF257" s="7">
        <v>2.1</v>
      </c>
      <c r="BG257" s="7">
        <v>-0.30000000000000099</v>
      </c>
      <c r="BH257" s="7">
        <v>5.0999999999999996</v>
      </c>
      <c r="BI257" s="7">
        <v>-2</v>
      </c>
      <c r="BJ257" s="7">
        <v>4.9000000000000004</v>
      </c>
      <c r="BK257" s="7">
        <v>0</v>
      </c>
      <c r="BL257" s="7">
        <v>0</v>
      </c>
      <c r="BM257" s="7">
        <v>389.59325000000001</v>
      </c>
      <c r="BN257" s="7">
        <v>0.91766399999999904</v>
      </c>
      <c r="BO257" s="7">
        <v>228.12217000000001</v>
      </c>
      <c r="BP257" s="7">
        <v>-128.12217000000001</v>
      </c>
      <c r="BQ257" s="7">
        <v>-1.1713609999999901</v>
      </c>
      <c r="BR257" s="7">
        <v>3.4066969999999999</v>
      </c>
      <c r="BS257" s="7">
        <v>-0.39179899999999901</v>
      </c>
      <c r="BT257" s="7">
        <v>-1.0398559999999999</v>
      </c>
      <c r="BU257" s="7">
        <v>3.4960739999999899</v>
      </c>
      <c r="BV257" s="7">
        <v>47.199999999999903</v>
      </c>
      <c r="BW257" s="7">
        <v>19.6999999999999</v>
      </c>
      <c r="BX257" s="7">
        <v>62.9</v>
      </c>
    </row>
  </sheetData>
  <phoneticPr fontId="2" type="noConversion"/>
  <conditionalFormatting sqref="B177 D177:F177 B187:E187 B175:E175 B3:F3 B176:F176 AO34:AX34 AO37:AX37 AK33:AN34 AK36:AN37 AK35:AX35 AK38:AX38 AK14:AX14 AK16:AX20 G187:J187 B185:I185 B186:J186 B15:F174 K185:AJ187 I15:AX15 G16:AJ177 B4:AJ14 B178:AJ184 B188:AJ257 AY37:BX38 AY14:BX20 AY34:BX35 AO33:BX33 AO36:BX36 AK39:BX257 AK21:BX32 AK4:BX13 I3:BX3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084E-705D-481E-BEF3-8BBB80692397}">
  <dimension ref="A1:CS25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RowHeight="14" x14ac:dyDescent="0.3"/>
  <cols>
    <col min="1" max="1" width="14.25" style="7" customWidth="1"/>
    <col min="2" max="16384" width="8.6640625" style="7"/>
  </cols>
  <sheetData>
    <row r="1" spans="1:97" s="5" customFormat="1" ht="98" x14ac:dyDescent="0.3">
      <c r="A1" s="5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10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21</v>
      </c>
      <c r="L1" s="5" t="s">
        <v>23</v>
      </c>
      <c r="M1" s="5" t="s">
        <v>30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44</v>
      </c>
      <c r="T1" s="5" t="s">
        <v>45</v>
      </c>
      <c r="U1" s="5" t="s">
        <v>46</v>
      </c>
      <c r="V1" s="5" t="s">
        <v>48</v>
      </c>
      <c r="W1" s="5" t="s">
        <v>49</v>
      </c>
      <c r="X1" s="5" t="s">
        <v>50</v>
      </c>
      <c r="Y1" s="5" t="s">
        <v>55</v>
      </c>
      <c r="Z1" s="5" t="s">
        <v>71</v>
      </c>
      <c r="AA1" s="5" t="s">
        <v>72</v>
      </c>
      <c r="AB1" s="5" t="s">
        <v>73</v>
      </c>
      <c r="AC1" s="5" t="s">
        <v>75</v>
      </c>
      <c r="AD1" s="5" t="s">
        <v>76</v>
      </c>
      <c r="AE1" s="5" t="s">
        <v>77</v>
      </c>
      <c r="AF1" s="5" t="s">
        <v>78</v>
      </c>
      <c r="AG1" s="5" t="s">
        <v>79</v>
      </c>
      <c r="AH1" s="5" t="s">
        <v>75</v>
      </c>
      <c r="AI1" s="5" t="s">
        <v>80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86</v>
      </c>
      <c r="AO1" s="5" t="s">
        <v>87</v>
      </c>
      <c r="AP1" s="5" t="s">
        <v>88</v>
      </c>
      <c r="AQ1" s="5" t="s">
        <v>89</v>
      </c>
      <c r="AR1" s="5" t="s">
        <v>99</v>
      </c>
      <c r="AS1" s="5" t="s">
        <v>108</v>
      </c>
      <c r="AT1" s="5" t="s">
        <v>109</v>
      </c>
      <c r="AU1" s="5" t="s">
        <v>110</v>
      </c>
      <c r="AV1" s="5" t="s">
        <v>111</v>
      </c>
      <c r="AW1" s="5" t="s">
        <v>112</v>
      </c>
      <c r="AX1" s="5" t="s">
        <v>113</v>
      </c>
      <c r="AY1" s="5" t="s">
        <v>114</v>
      </c>
      <c r="AZ1" s="5" t="s">
        <v>116</v>
      </c>
      <c r="BA1" s="5" t="s">
        <v>118</v>
      </c>
      <c r="BB1" s="5" t="s">
        <v>119</v>
      </c>
      <c r="BC1" s="5" t="s">
        <v>120</v>
      </c>
      <c r="BD1" s="5" t="s">
        <v>121</v>
      </c>
      <c r="BE1" s="5" t="s">
        <v>122</v>
      </c>
      <c r="BF1" s="5" t="s">
        <v>145</v>
      </c>
      <c r="BG1" s="5" t="s">
        <v>146</v>
      </c>
      <c r="BH1" s="5" t="s">
        <v>147</v>
      </c>
      <c r="BI1" s="5" t="s">
        <v>148</v>
      </c>
      <c r="BJ1" s="5" t="s">
        <v>149</v>
      </c>
      <c r="BK1" s="5" t="s">
        <v>150</v>
      </c>
      <c r="BL1" s="5" t="s">
        <v>151</v>
      </c>
      <c r="BM1" s="5" t="s">
        <v>152</v>
      </c>
      <c r="BN1" s="5" t="s">
        <v>153</v>
      </c>
      <c r="BO1" s="5" t="s">
        <v>155</v>
      </c>
      <c r="BP1" s="5" t="s">
        <v>156</v>
      </c>
      <c r="BQ1" s="5" t="s">
        <v>157</v>
      </c>
      <c r="BR1" s="5" t="s">
        <v>158</v>
      </c>
      <c r="BS1" s="5" t="s">
        <v>159</v>
      </c>
      <c r="BT1" s="5" t="s">
        <v>160</v>
      </c>
      <c r="BU1" s="5" t="s">
        <v>162</v>
      </c>
      <c r="BV1" s="5" t="s">
        <v>164</v>
      </c>
      <c r="BW1" s="5" t="s">
        <v>165</v>
      </c>
      <c r="BX1" s="5" t="s">
        <v>166</v>
      </c>
      <c r="BY1" s="5" t="s">
        <v>167</v>
      </c>
      <c r="BZ1" s="5" t="s">
        <v>168</v>
      </c>
      <c r="CA1" s="5" t="s">
        <v>169</v>
      </c>
      <c r="CB1" s="5" t="s">
        <v>170</v>
      </c>
      <c r="CC1" s="5" t="s">
        <v>171</v>
      </c>
      <c r="CD1" s="5" t="s">
        <v>172</v>
      </c>
      <c r="CE1" s="5" t="s">
        <v>173</v>
      </c>
      <c r="CF1" s="5" t="s">
        <v>174</v>
      </c>
      <c r="CG1" s="5" t="s">
        <v>175</v>
      </c>
      <c r="CH1" s="5" t="s">
        <v>176</v>
      </c>
      <c r="CI1" s="5" t="s">
        <v>177</v>
      </c>
      <c r="CJ1" s="5" t="s">
        <v>179</v>
      </c>
      <c r="CK1" s="5" t="s">
        <v>180</v>
      </c>
      <c r="CL1" s="5" t="s">
        <v>181</v>
      </c>
      <c r="CM1" s="5" t="s">
        <v>182</v>
      </c>
      <c r="CN1" s="5" t="s">
        <v>183</v>
      </c>
      <c r="CO1" s="5" t="s">
        <v>184</v>
      </c>
      <c r="CP1" s="5" t="s">
        <v>185</v>
      </c>
      <c r="CQ1" s="5" t="s">
        <v>186</v>
      </c>
      <c r="CR1" s="5" t="s">
        <v>187</v>
      </c>
      <c r="CS1" s="5" t="s">
        <v>188</v>
      </c>
    </row>
    <row r="2" spans="1:97" x14ac:dyDescent="0.3">
      <c r="A2" s="6">
        <v>36922</v>
      </c>
      <c r="B2" s="7">
        <v>2.2999999999999998</v>
      </c>
      <c r="C2" s="7">
        <v>2.2999999999999998</v>
      </c>
      <c r="D2" s="7">
        <v>4.5999999999999996</v>
      </c>
      <c r="E2" s="7">
        <v>1.5</v>
      </c>
      <c r="F2" s="7">
        <v>0.1</v>
      </c>
      <c r="G2" s="8">
        <v>0</v>
      </c>
      <c r="H2" s="8">
        <v>0</v>
      </c>
      <c r="I2" s="8">
        <v>0</v>
      </c>
      <c r="J2" s="8">
        <v>0</v>
      </c>
      <c r="K2" s="9">
        <v>7.8650000000000002</v>
      </c>
      <c r="L2" s="9">
        <v>6.375</v>
      </c>
      <c r="M2" s="9">
        <v>13.2</v>
      </c>
      <c r="N2" s="9">
        <v>6.9</v>
      </c>
      <c r="O2" s="9">
        <v>23.6</v>
      </c>
      <c r="P2" s="9">
        <v>-6.55</v>
      </c>
      <c r="Q2" s="9">
        <v>14.5</v>
      </c>
      <c r="R2" s="9">
        <v>26.049999999999997</v>
      </c>
      <c r="S2" s="9">
        <v>2.4</v>
      </c>
      <c r="T2" s="9">
        <v>9.15</v>
      </c>
      <c r="U2" s="9">
        <v>17.2</v>
      </c>
      <c r="V2" s="9">
        <v>3.15</v>
      </c>
      <c r="W2" s="9">
        <v>30.2</v>
      </c>
      <c r="X2" s="9">
        <v>62.85</v>
      </c>
      <c r="Y2" s="9">
        <v>51.050000000000004</v>
      </c>
      <c r="Z2" s="9">
        <v>59.5</v>
      </c>
      <c r="AA2" s="9">
        <v>9.5</v>
      </c>
      <c r="AB2" s="7">
        <v>0</v>
      </c>
      <c r="AC2" s="9">
        <v>21.25</v>
      </c>
      <c r="AD2" s="9">
        <v>28.4</v>
      </c>
      <c r="AE2" s="9">
        <v>1.2000000000000002</v>
      </c>
      <c r="AF2" s="9">
        <v>21.75</v>
      </c>
      <c r="AG2" s="9">
        <v>32.700000000000003</v>
      </c>
      <c r="AH2" s="9">
        <v>21.25</v>
      </c>
      <c r="AI2" s="9">
        <v>62.05</v>
      </c>
      <c r="AJ2" s="7">
        <v>0</v>
      </c>
      <c r="AK2" s="7">
        <v>105.22</v>
      </c>
      <c r="AL2" s="9">
        <v>27.85</v>
      </c>
      <c r="AM2" s="9">
        <v>30.450000000000003</v>
      </c>
      <c r="AN2" s="9">
        <v>20.399999999999999</v>
      </c>
      <c r="AO2" s="9">
        <v>15.1</v>
      </c>
      <c r="AP2" s="9">
        <v>32.450000000000003</v>
      </c>
      <c r="AQ2" s="9">
        <v>32.549999999999997</v>
      </c>
      <c r="AR2" s="7">
        <v>12.5</v>
      </c>
      <c r="AS2" s="7">
        <v>0</v>
      </c>
      <c r="AT2" s="7">
        <v>0</v>
      </c>
      <c r="AU2" s="7">
        <v>0</v>
      </c>
      <c r="AV2" s="7">
        <v>-3.33</v>
      </c>
      <c r="AW2" s="7">
        <v>30.9</v>
      </c>
      <c r="AX2" s="7">
        <v>-18.32</v>
      </c>
      <c r="AY2" s="7">
        <v>1.4</v>
      </c>
      <c r="AZ2" s="7">
        <v>1686.23</v>
      </c>
      <c r="BA2" s="7">
        <v>5.8</v>
      </c>
      <c r="BB2" s="7">
        <v>16.8</v>
      </c>
      <c r="BC2" s="7">
        <v>15.16</v>
      </c>
      <c r="BD2" s="7">
        <v>14.3</v>
      </c>
      <c r="BE2" s="7">
        <v>0</v>
      </c>
      <c r="BF2" s="7">
        <v>1.2</v>
      </c>
      <c r="BG2" s="7">
        <v>1.43</v>
      </c>
      <c r="BH2" s="7">
        <v>100.42</v>
      </c>
      <c r="BI2" s="7">
        <v>8.1666666666666607</v>
      </c>
      <c r="BJ2" s="7">
        <v>2.93333333333333</v>
      </c>
      <c r="BK2" s="7">
        <v>8.93333333333333</v>
      </c>
      <c r="BL2" s="7">
        <v>9.1666666666666607</v>
      </c>
      <c r="BM2" s="7">
        <v>3</v>
      </c>
      <c r="BN2" s="7">
        <v>9.6666666666666607</v>
      </c>
      <c r="BO2" s="7">
        <v>3</v>
      </c>
      <c r="BP2" s="7">
        <v>9.4</v>
      </c>
      <c r="BQ2" s="7">
        <v>9.6666666666666607</v>
      </c>
      <c r="BR2" s="7">
        <v>5.0666666666666602</v>
      </c>
      <c r="BS2" s="7">
        <v>7</v>
      </c>
      <c r="BT2" s="7">
        <v>7.6</v>
      </c>
      <c r="BU2" s="7">
        <v>10.966666666666599</v>
      </c>
      <c r="BV2" s="7">
        <v>0</v>
      </c>
      <c r="BW2" s="7">
        <v>0</v>
      </c>
      <c r="BX2" s="7">
        <v>0</v>
      </c>
      <c r="BY2" s="7">
        <v>0</v>
      </c>
      <c r="BZ2" s="7">
        <v>162.56592533333301</v>
      </c>
      <c r="CA2" s="7">
        <v>4.8841066666666597</v>
      </c>
      <c r="CB2" s="7">
        <v>44.217625333333302</v>
      </c>
      <c r="CC2" s="7">
        <v>2.1330583333333299</v>
      </c>
      <c r="CD2" s="7">
        <v>55.782374666666598</v>
      </c>
      <c r="CE2" s="7">
        <v>2.7510483333333302</v>
      </c>
      <c r="CF2" s="7">
        <v>2.0918676666666598</v>
      </c>
      <c r="CG2" s="7">
        <v>-0.152904333333333</v>
      </c>
      <c r="CH2" s="7">
        <v>-0.27794233333333301</v>
      </c>
      <c r="CI2" s="7">
        <v>5.1453129999999998</v>
      </c>
      <c r="CJ2" s="7">
        <v>124.933333333333</v>
      </c>
      <c r="CK2" s="7">
        <v>12.466666666666599</v>
      </c>
      <c r="CL2" s="7">
        <v>92</v>
      </c>
      <c r="CM2" s="7">
        <v>20.466666666666601</v>
      </c>
      <c r="CN2" s="7">
        <v>15.8</v>
      </c>
      <c r="CO2" s="7">
        <v>4.6666666666666599</v>
      </c>
      <c r="CP2" s="7">
        <v>23.733333333333299</v>
      </c>
      <c r="CQ2" s="7">
        <v>16.399999999999999</v>
      </c>
      <c r="CR2" s="7">
        <v>0</v>
      </c>
      <c r="CS2" s="7">
        <v>0</v>
      </c>
    </row>
    <row r="3" spans="1:97" x14ac:dyDescent="0.3">
      <c r="A3" s="6">
        <v>36950</v>
      </c>
      <c r="B3" s="7">
        <v>19</v>
      </c>
      <c r="C3" s="7">
        <v>19.3</v>
      </c>
      <c r="D3" s="7">
        <v>19.600000000000001</v>
      </c>
      <c r="E3" s="7">
        <v>24.9</v>
      </c>
      <c r="F3" s="7">
        <v>12.8</v>
      </c>
      <c r="G3" s="7">
        <v>0</v>
      </c>
      <c r="H3" s="7">
        <v>0</v>
      </c>
      <c r="I3" s="7">
        <v>0</v>
      </c>
      <c r="J3" s="7">
        <v>0</v>
      </c>
      <c r="K3" s="7">
        <v>7.96</v>
      </c>
      <c r="L3" s="7">
        <v>5.9</v>
      </c>
      <c r="M3" s="7">
        <v>16.7</v>
      </c>
      <c r="N3" s="7">
        <v>3.4</v>
      </c>
      <c r="O3" s="7">
        <v>30.3</v>
      </c>
      <c r="P3" s="7">
        <v>-3.5</v>
      </c>
      <c r="Q3" s="7">
        <v>18.3</v>
      </c>
      <c r="R3" s="7">
        <v>30.4</v>
      </c>
      <c r="S3" s="7">
        <v>-3.2</v>
      </c>
      <c r="T3" s="7">
        <v>9.3000000000000007</v>
      </c>
      <c r="U3" s="7">
        <v>24.3</v>
      </c>
      <c r="V3" s="7">
        <v>2.9</v>
      </c>
      <c r="W3" s="7">
        <v>30.2</v>
      </c>
      <c r="X3" s="7">
        <v>66.900000000000006</v>
      </c>
      <c r="Y3" s="7">
        <v>101.7</v>
      </c>
      <c r="Z3" s="7">
        <v>93.5</v>
      </c>
      <c r="AA3" s="7">
        <v>10.9</v>
      </c>
      <c r="AB3" s="7">
        <v>0</v>
      </c>
      <c r="AC3" s="7">
        <v>23</v>
      </c>
      <c r="AD3" s="7">
        <v>31</v>
      </c>
      <c r="AE3" s="7">
        <v>15.3</v>
      </c>
      <c r="AF3" s="7">
        <v>24.2</v>
      </c>
      <c r="AG3" s="7">
        <v>36.799999999999997</v>
      </c>
      <c r="AH3" s="7">
        <v>23</v>
      </c>
      <c r="AI3" s="7">
        <v>84.1</v>
      </c>
      <c r="AJ3" s="7">
        <v>0</v>
      </c>
      <c r="AK3" s="7">
        <v>105.02</v>
      </c>
      <c r="AL3" s="7">
        <v>29.6</v>
      </c>
      <c r="AM3" s="7">
        <v>30.3</v>
      </c>
      <c r="AN3" s="7">
        <v>25.5</v>
      </c>
      <c r="AO3" s="7">
        <v>13.8</v>
      </c>
      <c r="AP3" s="7">
        <v>38</v>
      </c>
      <c r="AQ3" s="7">
        <v>37.700000000000003</v>
      </c>
      <c r="AR3" s="7">
        <v>8.6</v>
      </c>
      <c r="AS3" s="7">
        <v>0</v>
      </c>
      <c r="AT3" s="7">
        <v>0</v>
      </c>
      <c r="AU3" s="7">
        <v>0</v>
      </c>
      <c r="AV3" s="7">
        <v>62.83</v>
      </c>
      <c r="AW3" s="7">
        <v>96.2</v>
      </c>
      <c r="AX3" s="7">
        <v>-45.41</v>
      </c>
      <c r="AY3" s="7">
        <v>16</v>
      </c>
      <c r="AZ3" s="7">
        <v>1747.73</v>
      </c>
      <c r="BA3" s="7">
        <v>6.7</v>
      </c>
      <c r="BB3" s="7">
        <v>16.399999999999999</v>
      </c>
      <c r="BC3" s="7">
        <v>15.2</v>
      </c>
      <c r="BD3" s="7">
        <v>14.5</v>
      </c>
      <c r="BE3" s="7">
        <v>0</v>
      </c>
      <c r="BF3" s="9">
        <v>1</v>
      </c>
      <c r="BG3" s="7">
        <v>0.9</v>
      </c>
      <c r="BH3" s="7">
        <v>99.96</v>
      </c>
      <c r="BI3" s="7">
        <v>8.8333333333333304</v>
      </c>
      <c r="BJ3" s="7">
        <v>3.1666666666666599</v>
      </c>
      <c r="BK3" s="7">
        <v>9.0666666666666593</v>
      </c>
      <c r="BL3" s="7">
        <v>10.033333333333299</v>
      </c>
      <c r="BM3" s="7">
        <v>3.3</v>
      </c>
      <c r="BN3" s="7">
        <v>9.6333333333333293</v>
      </c>
      <c r="BO3" s="7">
        <v>4</v>
      </c>
      <c r="BP3" s="7">
        <v>9.5</v>
      </c>
      <c r="BQ3" s="7">
        <v>10.033333333333299</v>
      </c>
      <c r="BR3" s="7">
        <v>6.2333333333333298</v>
      </c>
      <c r="BS3" s="7">
        <v>7.5</v>
      </c>
      <c r="BT3" s="7">
        <v>9.9</v>
      </c>
      <c r="BU3" s="7">
        <v>11.9333333333333</v>
      </c>
      <c r="BV3" s="7">
        <v>0.45090000000000002</v>
      </c>
      <c r="BW3" s="7">
        <v>0.40250000000000002</v>
      </c>
      <c r="BX3" s="7">
        <v>0.59589999999999999</v>
      </c>
      <c r="BY3" s="7">
        <v>0.33784999999999998</v>
      </c>
      <c r="BZ3" s="7">
        <v>140.27432866666601</v>
      </c>
      <c r="CA3" s="7">
        <v>4.4808003333333302</v>
      </c>
      <c r="CB3" s="7">
        <v>47.512613666666603</v>
      </c>
      <c r="CC3" s="7">
        <v>2.1023676666666602</v>
      </c>
      <c r="CD3" s="7">
        <v>52.487386333333298</v>
      </c>
      <c r="CE3" s="7">
        <v>2.3784326666666602</v>
      </c>
      <c r="CF3" s="7">
        <v>2.0811493333333302</v>
      </c>
      <c r="CG3" s="7">
        <v>-0.15067466666666601</v>
      </c>
      <c r="CH3" s="7">
        <v>-0.33040766666666599</v>
      </c>
      <c r="CI3" s="7">
        <v>4.8512930000000001</v>
      </c>
      <c r="CJ3" s="7">
        <v>124.666666666666</v>
      </c>
      <c r="CK3" s="7">
        <v>12.533333333333299</v>
      </c>
      <c r="CL3" s="7">
        <v>92</v>
      </c>
      <c r="CM3" s="7">
        <v>20.133333333333301</v>
      </c>
      <c r="CN3" s="7">
        <v>15.4</v>
      </c>
      <c r="CO3" s="7">
        <v>4.7333333333333298</v>
      </c>
      <c r="CP3" s="7">
        <v>23.766666666666602</v>
      </c>
      <c r="CQ3" s="7">
        <v>16.5</v>
      </c>
      <c r="CR3" s="7">
        <v>0</v>
      </c>
      <c r="CS3" s="7">
        <v>0</v>
      </c>
    </row>
    <row r="4" spans="1:97" x14ac:dyDescent="0.3">
      <c r="A4" s="6">
        <v>36981</v>
      </c>
      <c r="B4" s="7">
        <v>12.1</v>
      </c>
      <c r="C4" s="7">
        <v>9.5</v>
      </c>
      <c r="D4" s="7">
        <v>12.4</v>
      </c>
      <c r="E4" s="7">
        <v>17.3</v>
      </c>
      <c r="F4" s="7">
        <v>9.8000000000000007</v>
      </c>
      <c r="G4" s="7">
        <v>0</v>
      </c>
      <c r="H4" s="7">
        <v>0</v>
      </c>
      <c r="I4" s="7">
        <v>0</v>
      </c>
      <c r="J4" s="7">
        <v>0</v>
      </c>
      <c r="K4" s="7">
        <v>8.11</v>
      </c>
      <c r="L4" s="7">
        <v>7.73</v>
      </c>
      <c r="M4" s="7">
        <v>15.1</v>
      </c>
      <c r="N4" s="7">
        <v>-5</v>
      </c>
      <c r="O4" s="7">
        <v>27.8</v>
      </c>
      <c r="P4" s="7">
        <v>13.7</v>
      </c>
      <c r="Q4" s="7">
        <v>24.9</v>
      </c>
      <c r="R4" s="7">
        <v>42.9</v>
      </c>
      <c r="S4" s="7">
        <v>-0.3</v>
      </c>
      <c r="T4" s="7">
        <v>8.8000000000000007</v>
      </c>
      <c r="U4" s="7">
        <v>19.5</v>
      </c>
      <c r="V4" s="7">
        <v>3.3</v>
      </c>
      <c r="W4" s="7">
        <v>31.8</v>
      </c>
      <c r="X4" s="7">
        <v>64.8</v>
      </c>
      <c r="Y4" s="7">
        <v>25.9</v>
      </c>
      <c r="Z4" s="7">
        <v>27.5</v>
      </c>
      <c r="AA4" s="7">
        <v>3.1</v>
      </c>
      <c r="AB4" s="7">
        <v>0</v>
      </c>
      <c r="AC4" s="7">
        <v>22.9</v>
      </c>
      <c r="AD4" s="7">
        <v>28.6</v>
      </c>
      <c r="AE4" s="7">
        <v>-0.9</v>
      </c>
      <c r="AF4" s="7">
        <v>29.3</v>
      </c>
      <c r="AG4" s="7">
        <v>29.7</v>
      </c>
      <c r="AH4" s="7">
        <v>22.9</v>
      </c>
      <c r="AI4" s="7">
        <v>35.799999999999997</v>
      </c>
      <c r="AJ4" s="7">
        <v>0</v>
      </c>
      <c r="AK4" s="7">
        <v>106.15</v>
      </c>
      <c r="AL4" s="7">
        <v>39.4</v>
      </c>
      <c r="AM4" s="7">
        <v>29.4</v>
      </c>
      <c r="AN4" s="7">
        <v>21.6</v>
      </c>
      <c r="AO4" s="7">
        <v>29.8</v>
      </c>
      <c r="AP4" s="7">
        <v>31.4</v>
      </c>
      <c r="AQ4" s="7">
        <v>32.4</v>
      </c>
      <c r="AR4" s="7">
        <v>9.5</v>
      </c>
      <c r="AS4" s="7">
        <v>0</v>
      </c>
      <c r="AT4" s="7">
        <v>0</v>
      </c>
      <c r="AU4" s="7">
        <v>0</v>
      </c>
      <c r="AV4" s="7">
        <v>19.670000000000002</v>
      </c>
      <c r="AW4" s="7">
        <v>42.2</v>
      </c>
      <c r="AX4" s="7">
        <v>-2.91</v>
      </c>
      <c r="AY4" s="7">
        <v>15.9</v>
      </c>
      <c r="AZ4" s="7">
        <v>1758.47</v>
      </c>
      <c r="BA4" s="7">
        <v>8.5</v>
      </c>
      <c r="BB4" s="7">
        <v>17.399999999999999</v>
      </c>
      <c r="BC4" s="7">
        <v>14.83</v>
      </c>
      <c r="BD4" s="7">
        <v>13.9</v>
      </c>
      <c r="BE4" s="7">
        <v>0</v>
      </c>
      <c r="BF4" s="7">
        <v>0.8</v>
      </c>
      <c r="BG4" s="7">
        <v>0.2</v>
      </c>
      <c r="BH4" s="7">
        <v>100.22</v>
      </c>
      <c r="BI4" s="7">
        <v>9.5</v>
      </c>
      <c r="BJ4" s="7">
        <v>3.3999999999999901</v>
      </c>
      <c r="BK4" s="7">
        <v>9.1999999999999993</v>
      </c>
      <c r="BL4" s="7">
        <v>10.9</v>
      </c>
      <c r="BM4" s="7">
        <v>3.6</v>
      </c>
      <c r="BN4" s="7">
        <v>9.6</v>
      </c>
      <c r="BO4" s="7">
        <v>5</v>
      </c>
      <c r="BP4" s="7">
        <v>9.6</v>
      </c>
      <c r="BQ4" s="7">
        <v>10.4</v>
      </c>
      <c r="BR4" s="7">
        <v>7.4</v>
      </c>
      <c r="BS4" s="7">
        <v>8</v>
      </c>
      <c r="BT4" s="7">
        <v>12.2</v>
      </c>
      <c r="BU4" s="7">
        <v>12.9</v>
      </c>
      <c r="BV4" s="7">
        <v>0.90180000000000005</v>
      </c>
      <c r="BW4" s="7">
        <v>0.80500000000000005</v>
      </c>
      <c r="BX4" s="7">
        <v>1.1918</v>
      </c>
      <c r="BY4" s="7">
        <v>0.67569999999999997</v>
      </c>
      <c r="BZ4" s="7">
        <v>117.982732</v>
      </c>
      <c r="CA4" s="7">
        <v>4.0774939999999997</v>
      </c>
      <c r="CB4" s="7">
        <v>50.807601999999903</v>
      </c>
      <c r="CC4" s="7">
        <v>2.07167699999999</v>
      </c>
      <c r="CD4" s="7">
        <v>49.192397999999997</v>
      </c>
      <c r="CE4" s="7">
        <v>2.0058169999999902</v>
      </c>
      <c r="CF4" s="7">
        <v>2.0704310000000001</v>
      </c>
      <c r="CG4" s="7">
        <v>-0.14844499999999899</v>
      </c>
      <c r="CH4" s="7">
        <v>-0.38287299999999902</v>
      </c>
      <c r="CI4" s="7">
        <v>4.5572730000000004</v>
      </c>
      <c r="CJ4" s="7">
        <v>124.4</v>
      </c>
      <c r="CK4" s="7">
        <v>12.6</v>
      </c>
      <c r="CL4" s="7">
        <v>92</v>
      </c>
      <c r="CM4" s="7">
        <v>19.8</v>
      </c>
      <c r="CN4" s="7">
        <v>15</v>
      </c>
      <c r="CO4" s="7">
        <v>4.8</v>
      </c>
      <c r="CP4" s="7">
        <v>23.8</v>
      </c>
      <c r="CQ4" s="7">
        <v>16.600000000000001</v>
      </c>
      <c r="CR4" s="7">
        <v>0</v>
      </c>
      <c r="CS4" s="7">
        <v>0</v>
      </c>
    </row>
    <row r="5" spans="1:97" x14ac:dyDescent="0.3">
      <c r="A5" s="6">
        <v>37011</v>
      </c>
      <c r="B5" s="7">
        <v>11.5</v>
      </c>
      <c r="C5" s="7">
        <v>10.7</v>
      </c>
      <c r="D5" s="7">
        <v>11.5</v>
      </c>
      <c r="E5" s="7">
        <v>14.3</v>
      </c>
      <c r="F5" s="7">
        <v>7.7</v>
      </c>
      <c r="G5" s="7">
        <v>0</v>
      </c>
      <c r="H5" s="7">
        <v>0</v>
      </c>
      <c r="I5" s="7">
        <v>0</v>
      </c>
      <c r="J5" s="7">
        <v>0</v>
      </c>
      <c r="K5" s="7">
        <v>7.35</v>
      </c>
      <c r="L5" s="7">
        <v>7.56</v>
      </c>
      <c r="M5" s="7">
        <v>16.5</v>
      </c>
      <c r="N5" s="7">
        <v>13.3</v>
      </c>
      <c r="O5" s="7">
        <v>25.4</v>
      </c>
      <c r="P5" s="7">
        <v>16.2</v>
      </c>
      <c r="Q5" s="7">
        <v>27.9</v>
      </c>
      <c r="R5" s="7">
        <v>39.1</v>
      </c>
      <c r="S5" s="7">
        <v>-8.8000000000000007</v>
      </c>
      <c r="T5" s="7">
        <v>8.8000000000000007</v>
      </c>
      <c r="U5" s="7">
        <v>22.2</v>
      </c>
      <c r="V5" s="7">
        <v>3.2</v>
      </c>
      <c r="W5" s="7">
        <v>31.4</v>
      </c>
      <c r="X5" s="7">
        <v>65.400000000000006</v>
      </c>
      <c r="Y5" s="7">
        <v>21.8</v>
      </c>
      <c r="Z5" s="7">
        <v>43.6</v>
      </c>
      <c r="AA5" s="7">
        <v>3.7</v>
      </c>
      <c r="AB5" s="7">
        <v>0</v>
      </c>
      <c r="AC5" s="7">
        <v>22.8</v>
      </c>
      <c r="AD5" s="7">
        <v>27.3</v>
      </c>
      <c r="AE5" s="7">
        <v>-4.3</v>
      </c>
      <c r="AF5" s="7">
        <v>35.9</v>
      </c>
      <c r="AG5" s="7">
        <v>32.4</v>
      </c>
      <c r="AH5" s="7">
        <v>22.8</v>
      </c>
      <c r="AI5" s="7">
        <v>42.5</v>
      </c>
      <c r="AJ5" s="7">
        <v>0</v>
      </c>
      <c r="AK5" s="7">
        <v>106.88</v>
      </c>
      <c r="AL5" s="7">
        <v>38</v>
      </c>
      <c r="AM5" s="7">
        <v>29.6</v>
      </c>
      <c r="AN5" s="7">
        <v>21.5</v>
      </c>
      <c r="AO5" s="7">
        <v>34.4</v>
      </c>
      <c r="AP5" s="7">
        <v>30</v>
      </c>
      <c r="AQ5" s="7">
        <v>31.4</v>
      </c>
      <c r="AR5" s="7">
        <v>9.6999999999999993</v>
      </c>
      <c r="AS5" s="7">
        <v>0</v>
      </c>
      <c r="AT5" s="7">
        <v>0</v>
      </c>
      <c r="AU5" s="7">
        <v>0</v>
      </c>
      <c r="AV5" s="7">
        <v>24.5</v>
      </c>
      <c r="AW5" s="7">
        <v>25.3</v>
      </c>
      <c r="AX5" s="7">
        <v>-57.37</v>
      </c>
      <c r="AY5" s="7">
        <v>15.4</v>
      </c>
      <c r="AZ5" s="7">
        <v>1771.78</v>
      </c>
      <c r="BA5" s="7">
        <v>6.9</v>
      </c>
      <c r="BB5" s="7">
        <v>15</v>
      </c>
      <c r="BC5" s="7">
        <v>13.94</v>
      </c>
      <c r="BD5" s="7">
        <v>13.7</v>
      </c>
      <c r="BE5" s="7">
        <v>0</v>
      </c>
      <c r="BF5" s="7">
        <v>1.6</v>
      </c>
      <c r="BG5" s="7">
        <v>-0.1</v>
      </c>
      <c r="BH5" s="7">
        <v>100.45</v>
      </c>
      <c r="BI5" s="7">
        <v>9.1999999999999993</v>
      </c>
      <c r="BJ5" s="7">
        <v>2.6333333333333302</v>
      </c>
      <c r="BK5" s="7">
        <v>9.36666666666666</v>
      </c>
      <c r="BL5" s="7">
        <v>10.5</v>
      </c>
      <c r="BM5" s="7">
        <v>2.8333333333333299</v>
      </c>
      <c r="BN5" s="7">
        <v>9.6999999999999993</v>
      </c>
      <c r="BO5" s="7">
        <v>6</v>
      </c>
      <c r="BP5" s="7">
        <v>9.1666666666666607</v>
      </c>
      <c r="BQ5" s="7">
        <v>9.86666666666666</v>
      </c>
      <c r="BR5" s="7">
        <v>7.3</v>
      </c>
      <c r="BS5" s="7">
        <v>7.6333333333333302</v>
      </c>
      <c r="BT5" s="7">
        <v>11.6</v>
      </c>
      <c r="BU5" s="7">
        <v>12.633333333333301</v>
      </c>
      <c r="BV5" s="7">
        <v>1.2023999999999999</v>
      </c>
      <c r="BW5" s="7">
        <v>1.0732999999999999</v>
      </c>
      <c r="BX5" s="7">
        <v>1.5529333333333299</v>
      </c>
      <c r="BY5" s="7">
        <v>0.82583333333333298</v>
      </c>
      <c r="BZ5" s="7">
        <v>119.574542333333</v>
      </c>
      <c r="CA5" s="7">
        <v>3.982316</v>
      </c>
      <c r="CB5" s="7">
        <v>31.439236999999999</v>
      </c>
      <c r="CC5" s="7">
        <v>1.2888786666666601</v>
      </c>
      <c r="CD5" s="7">
        <v>68.560762999999994</v>
      </c>
      <c r="CE5" s="7">
        <v>2.6934373333333301</v>
      </c>
      <c r="CF5" s="7">
        <v>1.882471</v>
      </c>
      <c r="CG5" s="7">
        <v>-0.120205333333333</v>
      </c>
      <c r="CH5" s="7">
        <v>-1.02151666666666</v>
      </c>
      <c r="CI5" s="7">
        <v>4.0915106666666601</v>
      </c>
      <c r="CJ5" s="7">
        <v>124.833333333333</v>
      </c>
      <c r="CK5" s="7">
        <v>12.633333333333301</v>
      </c>
      <c r="CL5" s="7">
        <v>92.233333333333306</v>
      </c>
      <c r="CM5" s="7">
        <v>19.966666666666601</v>
      </c>
      <c r="CN5" s="7">
        <v>15.1</v>
      </c>
      <c r="CO5" s="7">
        <v>4.86666666666666</v>
      </c>
      <c r="CP5" s="7">
        <v>23.8666666666666</v>
      </c>
      <c r="CQ5" s="7">
        <v>16.6666666666666</v>
      </c>
      <c r="CR5" s="7">
        <v>0</v>
      </c>
      <c r="CS5" s="7">
        <v>0</v>
      </c>
    </row>
    <row r="6" spans="1:97" x14ac:dyDescent="0.3">
      <c r="A6" s="6">
        <v>37042</v>
      </c>
      <c r="B6" s="7">
        <v>10.199999999999999</v>
      </c>
      <c r="C6" s="7">
        <v>8.8000000000000007</v>
      </c>
      <c r="D6" s="7">
        <v>11.5</v>
      </c>
      <c r="E6" s="7">
        <v>12</v>
      </c>
      <c r="F6" s="7">
        <v>7.7</v>
      </c>
      <c r="G6" s="7">
        <v>0</v>
      </c>
      <c r="H6" s="7">
        <v>0</v>
      </c>
      <c r="I6" s="7">
        <v>0</v>
      </c>
      <c r="J6" s="7">
        <v>0</v>
      </c>
      <c r="K6" s="7">
        <v>7.22</v>
      </c>
      <c r="L6" s="7">
        <v>7.6</v>
      </c>
      <c r="M6" s="7">
        <v>17.600000000000001</v>
      </c>
      <c r="N6" s="7">
        <v>8.5</v>
      </c>
      <c r="O6" s="7">
        <v>27.5</v>
      </c>
      <c r="P6" s="7">
        <v>11</v>
      </c>
      <c r="Q6" s="7">
        <v>27.4</v>
      </c>
      <c r="R6" s="7">
        <v>41</v>
      </c>
      <c r="S6" s="7">
        <v>-11.4</v>
      </c>
      <c r="T6" s="7">
        <v>10.7</v>
      </c>
      <c r="U6" s="7">
        <v>23.3</v>
      </c>
      <c r="V6" s="7">
        <v>3.3</v>
      </c>
      <c r="W6" s="7">
        <v>31.2</v>
      </c>
      <c r="X6" s="7">
        <v>65.599999999999994</v>
      </c>
      <c r="Y6" s="7">
        <v>37.200000000000003</v>
      </c>
      <c r="Z6" s="7">
        <v>51.1</v>
      </c>
      <c r="AA6" s="7">
        <v>3.5</v>
      </c>
      <c r="AB6" s="7">
        <v>0</v>
      </c>
      <c r="AC6" s="7">
        <v>26.5</v>
      </c>
      <c r="AD6" s="7">
        <v>30.7</v>
      </c>
      <c r="AE6" s="7">
        <v>-4.3</v>
      </c>
      <c r="AF6" s="7">
        <v>38.5</v>
      </c>
      <c r="AG6" s="7">
        <v>41.5</v>
      </c>
      <c r="AH6" s="7">
        <v>26.5</v>
      </c>
      <c r="AI6" s="7">
        <v>45.4</v>
      </c>
      <c r="AJ6" s="7">
        <v>0</v>
      </c>
      <c r="AK6" s="7">
        <v>106.51</v>
      </c>
      <c r="AL6" s="7">
        <v>41.3</v>
      </c>
      <c r="AM6" s="7">
        <v>31</v>
      </c>
      <c r="AN6" s="7">
        <v>21.7</v>
      </c>
      <c r="AO6" s="7">
        <v>26.4</v>
      </c>
      <c r="AP6" s="7">
        <v>28.3</v>
      </c>
      <c r="AQ6" s="7">
        <v>29.1</v>
      </c>
      <c r="AR6" s="7">
        <v>11.1</v>
      </c>
      <c r="AS6" s="7">
        <v>0</v>
      </c>
      <c r="AT6" s="7">
        <v>0</v>
      </c>
      <c r="AU6" s="7">
        <v>0</v>
      </c>
      <c r="AV6" s="7">
        <v>9.06</v>
      </c>
      <c r="AW6" s="7">
        <v>29.8</v>
      </c>
      <c r="AX6" s="7">
        <v>-36.51</v>
      </c>
      <c r="AY6" s="7">
        <v>13.5</v>
      </c>
      <c r="AZ6" s="7">
        <v>1790</v>
      </c>
      <c r="BA6" s="7">
        <v>6.6</v>
      </c>
      <c r="BB6" s="7">
        <v>14.9</v>
      </c>
      <c r="BC6" s="7">
        <v>14.48</v>
      </c>
      <c r="BD6" s="7">
        <v>14.1</v>
      </c>
      <c r="BE6" s="7">
        <v>0</v>
      </c>
      <c r="BF6" s="7">
        <v>1.7</v>
      </c>
      <c r="BG6" s="7">
        <v>-0.2</v>
      </c>
      <c r="BH6" s="7">
        <v>100.23</v>
      </c>
      <c r="BI6" s="7">
        <v>8.9</v>
      </c>
      <c r="BJ6" s="7">
        <v>1.86666666666666</v>
      </c>
      <c r="BK6" s="7">
        <v>9.5333333333333297</v>
      </c>
      <c r="BL6" s="7">
        <v>10.1</v>
      </c>
      <c r="BM6" s="7">
        <v>2.0666666666666602</v>
      </c>
      <c r="BN6" s="7">
        <v>9.8000000000000007</v>
      </c>
      <c r="BO6" s="7">
        <v>7</v>
      </c>
      <c r="BP6" s="7">
        <v>8.7333333333333307</v>
      </c>
      <c r="BQ6" s="7">
        <v>9.3333333333333304</v>
      </c>
      <c r="BR6" s="7">
        <v>7.2</v>
      </c>
      <c r="BS6" s="7">
        <v>7.2666666666666604</v>
      </c>
      <c r="BT6" s="7">
        <v>11</v>
      </c>
      <c r="BU6" s="7">
        <v>12.3666666666666</v>
      </c>
      <c r="BV6" s="7">
        <v>1.5029999999999999</v>
      </c>
      <c r="BW6" s="7">
        <v>1.3415999999999999</v>
      </c>
      <c r="BX6" s="7">
        <v>1.9140666666666599</v>
      </c>
      <c r="BY6" s="7">
        <v>0.97596666666666598</v>
      </c>
      <c r="BZ6" s="7">
        <v>121.166352666666</v>
      </c>
      <c r="CA6" s="7">
        <v>3.8871380000000002</v>
      </c>
      <c r="CB6" s="7">
        <v>12.070872</v>
      </c>
      <c r="CC6" s="7">
        <v>0.50608033333333402</v>
      </c>
      <c r="CD6" s="7">
        <v>87.929128000000006</v>
      </c>
      <c r="CE6" s="7">
        <v>3.3810576666666599</v>
      </c>
      <c r="CF6" s="7">
        <v>1.6945110000000001</v>
      </c>
      <c r="CG6" s="7">
        <v>-9.1965666666666002E-2</v>
      </c>
      <c r="CH6" s="7">
        <v>-1.6601603333333299</v>
      </c>
      <c r="CI6" s="7">
        <v>3.62574833333333</v>
      </c>
      <c r="CJ6" s="7">
        <v>125.266666666666</v>
      </c>
      <c r="CK6" s="7">
        <v>12.6666666666666</v>
      </c>
      <c r="CL6" s="7">
        <v>92.466666666666598</v>
      </c>
      <c r="CM6" s="7">
        <v>20.133333333333301</v>
      </c>
      <c r="CN6" s="7">
        <v>15.2</v>
      </c>
      <c r="CO6" s="7">
        <v>4.93333333333333</v>
      </c>
      <c r="CP6" s="7">
        <v>23.933333333333302</v>
      </c>
      <c r="CQ6" s="7">
        <v>16.733333333333299</v>
      </c>
      <c r="CR6" s="7">
        <v>0</v>
      </c>
      <c r="CS6" s="7">
        <v>0</v>
      </c>
    </row>
    <row r="7" spans="1:97" x14ac:dyDescent="0.3">
      <c r="A7" s="6">
        <v>37072</v>
      </c>
      <c r="B7" s="7">
        <v>10.1</v>
      </c>
      <c r="C7" s="7">
        <v>9</v>
      </c>
      <c r="D7" s="7">
        <v>12.2</v>
      </c>
      <c r="E7" s="7">
        <v>11.2</v>
      </c>
      <c r="F7" s="7">
        <v>8.4</v>
      </c>
      <c r="G7" s="7">
        <v>0</v>
      </c>
      <c r="H7" s="7">
        <v>0</v>
      </c>
      <c r="I7" s="7">
        <v>0</v>
      </c>
      <c r="J7" s="7">
        <v>0</v>
      </c>
      <c r="K7" s="7">
        <v>7</v>
      </c>
      <c r="L7" s="7">
        <v>8.7200000000000006</v>
      </c>
      <c r="M7" s="7">
        <v>17.899999999999999</v>
      </c>
      <c r="N7" s="7">
        <v>5.6</v>
      </c>
      <c r="O7" s="7">
        <v>26.2</v>
      </c>
      <c r="P7" s="7">
        <v>10.4</v>
      </c>
      <c r="Q7" s="7">
        <v>27.8</v>
      </c>
      <c r="R7" s="7">
        <v>38.299999999999997</v>
      </c>
      <c r="S7" s="7">
        <v>-11.6</v>
      </c>
      <c r="T7" s="7">
        <v>11.5</v>
      </c>
      <c r="U7" s="7">
        <v>24.3</v>
      </c>
      <c r="V7" s="7">
        <v>3.3</v>
      </c>
      <c r="W7" s="7">
        <v>31.5</v>
      </c>
      <c r="X7" s="7">
        <v>65.2</v>
      </c>
      <c r="Y7" s="7">
        <v>50.3</v>
      </c>
      <c r="Z7" s="7">
        <v>48.4</v>
      </c>
      <c r="AA7" s="7">
        <v>2.8</v>
      </c>
      <c r="AB7" s="7">
        <v>0</v>
      </c>
      <c r="AC7" s="7">
        <v>28.2</v>
      </c>
      <c r="AD7" s="7">
        <v>29.5</v>
      </c>
      <c r="AE7" s="7">
        <v>-0.9</v>
      </c>
      <c r="AF7" s="7">
        <v>35.700000000000003</v>
      </c>
      <c r="AG7" s="7">
        <v>50.3</v>
      </c>
      <c r="AH7" s="7">
        <v>28.2</v>
      </c>
      <c r="AI7" s="7">
        <v>57.6</v>
      </c>
      <c r="AJ7" s="7">
        <v>0</v>
      </c>
      <c r="AK7" s="7">
        <v>106.01</v>
      </c>
      <c r="AL7" s="7">
        <v>38.799999999999997</v>
      </c>
      <c r="AM7" s="7">
        <v>33.200000000000003</v>
      </c>
      <c r="AN7" s="7">
        <v>21.2</v>
      </c>
      <c r="AO7" s="7">
        <v>17.5</v>
      </c>
      <c r="AP7" s="7">
        <v>25.9</v>
      </c>
      <c r="AQ7" s="7">
        <v>25.3</v>
      </c>
      <c r="AR7" s="7">
        <v>10</v>
      </c>
      <c r="AS7" s="7">
        <v>0</v>
      </c>
      <c r="AT7" s="7">
        <v>0</v>
      </c>
      <c r="AU7" s="7">
        <v>0</v>
      </c>
      <c r="AV7" s="7">
        <v>13.16</v>
      </c>
      <c r="AW7" s="7">
        <v>16.600000000000001</v>
      </c>
      <c r="AX7" s="7">
        <v>-58.11</v>
      </c>
      <c r="AY7" s="7">
        <v>11.3</v>
      </c>
      <c r="AZ7" s="7">
        <v>1808.38</v>
      </c>
      <c r="BA7" s="7">
        <v>7.2</v>
      </c>
      <c r="BB7" s="7">
        <v>14.9</v>
      </c>
      <c r="BC7" s="7">
        <v>14.3</v>
      </c>
      <c r="BD7" s="7">
        <v>13.7</v>
      </c>
      <c r="BE7" s="7">
        <v>0</v>
      </c>
      <c r="BF7" s="7">
        <v>1.4</v>
      </c>
      <c r="BG7" s="7">
        <v>-0.6</v>
      </c>
      <c r="BH7" s="7">
        <v>99.93</v>
      </c>
      <c r="BI7" s="7">
        <v>8.6</v>
      </c>
      <c r="BJ7" s="7">
        <v>1.0999999999999901</v>
      </c>
      <c r="BK7" s="7">
        <v>9.6999999999999993</v>
      </c>
      <c r="BL7" s="7">
        <v>9.6999999999999993</v>
      </c>
      <c r="BM7" s="7">
        <v>1.2999999999999901</v>
      </c>
      <c r="BN7" s="7">
        <v>9.9</v>
      </c>
      <c r="BO7" s="7">
        <v>8</v>
      </c>
      <c r="BP7" s="7">
        <v>8.3000000000000007</v>
      </c>
      <c r="BQ7" s="7">
        <v>8.8000000000000007</v>
      </c>
      <c r="BR7" s="7">
        <v>7.1</v>
      </c>
      <c r="BS7" s="7">
        <v>6.8999999999999897</v>
      </c>
      <c r="BT7" s="7">
        <v>10.4</v>
      </c>
      <c r="BU7" s="7">
        <v>12.1</v>
      </c>
      <c r="BV7" s="7">
        <v>1.8036000000000001</v>
      </c>
      <c r="BW7" s="7">
        <v>1.6099000000000001</v>
      </c>
      <c r="BX7" s="7">
        <v>2.2751999999999901</v>
      </c>
      <c r="BY7" s="7">
        <v>1.1260999999999901</v>
      </c>
      <c r="BZ7" s="7">
        <v>122.758163</v>
      </c>
      <c r="CA7" s="7">
        <v>3.79196</v>
      </c>
      <c r="CB7" s="7">
        <v>-7.2974930000000002</v>
      </c>
      <c r="CC7" s="7">
        <v>-0.27671799999999902</v>
      </c>
      <c r="CD7" s="7">
        <v>107.297493</v>
      </c>
      <c r="CE7" s="7">
        <v>4.0686779999999896</v>
      </c>
      <c r="CF7" s="7">
        <v>1.506551</v>
      </c>
      <c r="CG7" s="7">
        <v>-6.3725999999999006E-2</v>
      </c>
      <c r="CH7" s="7">
        <v>-2.2988040000000001</v>
      </c>
      <c r="CI7" s="7">
        <v>3.159986</v>
      </c>
      <c r="CJ7" s="7">
        <v>125.7</v>
      </c>
      <c r="CK7" s="7">
        <v>12.7</v>
      </c>
      <c r="CL7" s="7">
        <v>92.7</v>
      </c>
      <c r="CM7" s="7">
        <v>20.3</v>
      </c>
      <c r="CN7" s="7">
        <v>15.3</v>
      </c>
      <c r="CO7" s="7">
        <v>5</v>
      </c>
      <c r="CP7" s="7">
        <v>24</v>
      </c>
      <c r="CQ7" s="7">
        <v>16.8</v>
      </c>
      <c r="CR7" s="7">
        <v>0</v>
      </c>
      <c r="CS7" s="7">
        <v>0</v>
      </c>
    </row>
    <row r="8" spans="1:97" x14ac:dyDescent="0.3">
      <c r="A8" s="6">
        <v>37103</v>
      </c>
      <c r="B8" s="7">
        <v>8.1</v>
      </c>
      <c r="C8" s="7">
        <v>7.9</v>
      </c>
      <c r="D8" s="7">
        <v>8.8000000000000007</v>
      </c>
      <c r="E8" s="7">
        <v>9.6</v>
      </c>
      <c r="F8" s="7">
        <v>10.199999999999999</v>
      </c>
      <c r="G8" s="7">
        <v>0</v>
      </c>
      <c r="H8" s="7">
        <v>0</v>
      </c>
      <c r="I8" s="7">
        <v>0</v>
      </c>
      <c r="J8" s="7">
        <v>0</v>
      </c>
      <c r="K8" s="7">
        <v>6.22</v>
      </c>
      <c r="L8" s="7">
        <v>8.59</v>
      </c>
      <c r="M8" s="7">
        <v>18.399999999999999</v>
      </c>
      <c r="N8" s="7">
        <v>18.2</v>
      </c>
      <c r="O8" s="7">
        <v>22.1</v>
      </c>
      <c r="P8" s="7">
        <v>13.9</v>
      </c>
      <c r="Q8" s="7">
        <v>29</v>
      </c>
      <c r="R8" s="7">
        <v>37</v>
      </c>
      <c r="S8" s="7">
        <v>-10.199999999999999</v>
      </c>
      <c r="T8" s="7">
        <v>12</v>
      </c>
      <c r="U8" s="7">
        <v>23.8</v>
      </c>
      <c r="V8" s="7">
        <v>3.3</v>
      </c>
      <c r="W8" s="7">
        <v>31.1</v>
      </c>
      <c r="X8" s="7">
        <v>65.7</v>
      </c>
      <c r="Y8" s="7">
        <v>55.6</v>
      </c>
      <c r="Z8" s="7">
        <v>53.1</v>
      </c>
      <c r="AA8" s="7">
        <v>4.4000000000000004</v>
      </c>
      <c r="AB8" s="7">
        <v>0</v>
      </c>
      <c r="AC8" s="7">
        <v>31.6</v>
      </c>
      <c r="AD8" s="7">
        <v>30.2</v>
      </c>
      <c r="AE8" s="7">
        <v>-3.5</v>
      </c>
      <c r="AF8" s="7">
        <v>36.6</v>
      </c>
      <c r="AG8" s="7">
        <v>53.6</v>
      </c>
      <c r="AH8" s="7">
        <v>31.6</v>
      </c>
      <c r="AI8" s="7">
        <v>51.6</v>
      </c>
      <c r="AJ8" s="7">
        <v>0</v>
      </c>
      <c r="AK8" s="7">
        <v>106.44</v>
      </c>
      <c r="AL8" s="7">
        <v>38.9</v>
      </c>
      <c r="AM8" s="7">
        <v>36</v>
      </c>
      <c r="AN8" s="7">
        <v>22.3</v>
      </c>
      <c r="AO8" s="7">
        <v>18</v>
      </c>
      <c r="AP8" s="7">
        <v>26.9</v>
      </c>
      <c r="AQ8" s="7">
        <v>26.7</v>
      </c>
      <c r="AR8" s="7">
        <v>9.8000000000000007</v>
      </c>
      <c r="AS8" s="7">
        <v>0</v>
      </c>
      <c r="AT8" s="7">
        <v>0</v>
      </c>
      <c r="AU8" s="7">
        <v>0</v>
      </c>
      <c r="AV8" s="7">
        <v>15.41</v>
      </c>
      <c r="AW8" s="7">
        <v>14.5</v>
      </c>
      <c r="AX8" s="7">
        <v>-6.44</v>
      </c>
      <c r="AY8" s="7">
        <v>10.6</v>
      </c>
      <c r="AZ8" s="7">
        <v>1844.92</v>
      </c>
      <c r="BA8" s="7">
        <v>7</v>
      </c>
      <c r="BB8" s="7">
        <v>11.9</v>
      </c>
      <c r="BC8" s="7">
        <v>13.5</v>
      </c>
      <c r="BD8" s="7">
        <v>13.2</v>
      </c>
      <c r="BE8" s="7">
        <v>0</v>
      </c>
      <c r="BF8" s="7">
        <v>1.5</v>
      </c>
      <c r="BG8" s="7">
        <v>-1.3</v>
      </c>
      <c r="BH8" s="7">
        <v>99.58</v>
      </c>
      <c r="BI8" s="7">
        <v>8.4</v>
      </c>
      <c r="BJ8" s="7">
        <v>1.86666666666666</v>
      </c>
      <c r="BK8" s="7">
        <v>9.0666666666666593</v>
      </c>
      <c r="BL8" s="7">
        <v>9.9</v>
      </c>
      <c r="BM8" s="7">
        <v>2.0333333333333301</v>
      </c>
      <c r="BN8" s="7">
        <v>9.1999999999999993</v>
      </c>
      <c r="BO8" s="7">
        <v>7.9666666666666597</v>
      </c>
      <c r="BP8" s="7">
        <v>8.2666666666666604</v>
      </c>
      <c r="BQ8" s="7">
        <v>9.1</v>
      </c>
      <c r="BR8" s="7">
        <v>7.43333333333333</v>
      </c>
      <c r="BS8" s="7">
        <v>7.1</v>
      </c>
      <c r="BT8" s="7">
        <v>10.633333333333301</v>
      </c>
      <c r="BU8" s="7">
        <v>12.3</v>
      </c>
      <c r="BV8" s="7">
        <v>2.0708000000000002</v>
      </c>
      <c r="BW8" s="7">
        <v>1.8575666666666599</v>
      </c>
      <c r="BX8" s="7">
        <v>2.6724666666666601</v>
      </c>
      <c r="BY8" s="7">
        <v>1.3513333333333299</v>
      </c>
      <c r="BZ8" s="7">
        <v>130.49591799999999</v>
      </c>
      <c r="CA8" s="7">
        <v>3.9618796666666598</v>
      </c>
      <c r="CB8" s="7">
        <v>6.5634566666666601</v>
      </c>
      <c r="CC8" s="7">
        <v>0.30714133333333299</v>
      </c>
      <c r="CD8" s="7">
        <v>93.436543333333304</v>
      </c>
      <c r="CE8" s="7">
        <v>3.6547383333333299</v>
      </c>
      <c r="CF8" s="7">
        <v>1.685559</v>
      </c>
      <c r="CG8" s="7">
        <v>1.8909333333333E-2</v>
      </c>
      <c r="CH8" s="7">
        <v>-1.9575896666666599</v>
      </c>
      <c r="CI8" s="7">
        <v>3.6454793333333302</v>
      </c>
      <c r="CJ8" s="7">
        <v>126.1</v>
      </c>
      <c r="CK8" s="7">
        <v>12.7666666666666</v>
      </c>
      <c r="CL8" s="7">
        <v>92.6666666666666</v>
      </c>
      <c r="CM8" s="7">
        <v>20.6666666666666</v>
      </c>
      <c r="CN8" s="7">
        <v>15.6</v>
      </c>
      <c r="CO8" s="7">
        <v>5.0666666666666602</v>
      </c>
      <c r="CP8" s="7">
        <v>24.066666666666599</v>
      </c>
      <c r="CQ8" s="7">
        <v>16.899999999999999</v>
      </c>
      <c r="CR8" s="7">
        <v>0</v>
      </c>
      <c r="CS8" s="7">
        <v>0</v>
      </c>
    </row>
    <row r="9" spans="1:97" x14ac:dyDescent="0.3">
      <c r="A9" s="6">
        <v>37134</v>
      </c>
      <c r="B9" s="7">
        <v>8.1</v>
      </c>
      <c r="C9" s="7">
        <v>7.9</v>
      </c>
      <c r="D9" s="7">
        <v>9.8000000000000007</v>
      </c>
      <c r="E9" s="7">
        <v>8.6</v>
      </c>
      <c r="F9" s="7">
        <v>6.3</v>
      </c>
      <c r="G9" s="7">
        <v>0</v>
      </c>
      <c r="H9" s="7">
        <v>0</v>
      </c>
      <c r="I9" s="7">
        <v>0</v>
      </c>
      <c r="J9" s="7">
        <v>0</v>
      </c>
      <c r="K9" s="7">
        <v>5.39</v>
      </c>
      <c r="L9" s="7">
        <v>7.7</v>
      </c>
      <c r="M9" s="7">
        <v>18.899999999999999</v>
      </c>
      <c r="N9" s="7">
        <v>11.2</v>
      </c>
      <c r="O9" s="7">
        <v>20.8</v>
      </c>
      <c r="P9" s="7">
        <v>13.3</v>
      </c>
      <c r="Q9" s="7">
        <v>27.9</v>
      </c>
      <c r="R9" s="7">
        <v>34.5</v>
      </c>
      <c r="S9" s="7">
        <v>-8</v>
      </c>
      <c r="T9" s="7">
        <v>12.8</v>
      </c>
      <c r="U9" s="7">
        <v>23.8</v>
      </c>
      <c r="V9" s="7">
        <v>3.2</v>
      </c>
      <c r="W9" s="7">
        <v>30.8</v>
      </c>
      <c r="X9" s="7">
        <v>66</v>
      </c>
      <c r="Y9" s="7">
        <v>42.1</v>
      </c>
      <c r="Z9" s="7">
        <v>50.1</v>
      </c>
      <c r="AA9" s="7">
        <v>4.2</v>
      </c>
      <c r="AB9" s="7">
        <v>0</v>
      </c>
      <c r="AC9" s="7">
        <v>32.1</v>
      </c>
      <c r="AD9" s="7">
        <v>31.7</v>
      </c>
      <c r="AE9" s="7">
        <v>-5.0999999999999996</v>
      </c>
      <c r="AF9" s="7">
        <v>37.700000000000003</v>
      </c>
      <c r="AG9" s="7">
        <v>48.9</v>
      </c>
      <c r="AH9" s="7">
        <v>32.1</v>
      </c>
      <c r="AI9" s="7">
        <v>56.5</v>
      </c>
      <c r="AJ9" s="7">
        <v>0</v>
      </c>
      <c r="AK9" s="7">
        <v>106.36</v>
      </c>
      <c r="AL9" s="7">
        <v>36.1</v>
      </c>
      <c r="AM9" s="7">
        <v>36.6</v>
      </c>
      <c r="AN9" s="7">
        <v>22.7</v>
      </c>
      <c r="AO9" s="7">
        <v>20.2</v>
      </c>
      <c r="AP9" s="7">
        <v>26.6</v>
      </c>
      <c r="AQ9" s="7">
        <v>26.2</v>
      </c>
      <c r="AR9" s="7">
        <v>9.6</v>
      </c>
      <c r="AS9" s="7">
        <v>0</v>
      </c>
      <c r="AT9" s="7">
        <v>0</v>
      </c>
      <c r="AU9" s="7">
        <v>0</v>
      </c>
      <c r="AV9" s="7">
        <v>11.75</v>
      </c>
      <c r="AW9" s="7">
        <v>14.4</v>
      </c>
      <c r="AX9" s="7">
        <v>-46.42</v>
      </c>
      <c r="AY9" s="7">
        <v>9.6</v>
      </c>
      <c r="AZ9" s="7">
        <v>1900.53</v>
      </c>
      <c r="BA9" s="7">
        <v>7.4</v>
      </c>
      <c r="BB9" s="7">
        <v>14.2</v>
      </c>
      <c r="BC9" s="7">
        <v>13.6</v>
      </c>
      <c r="BD9" s="7">
        <v>12.6</v>
      </c>
      <c r="BE9" s="7">
        <v>0</v>
      </c>
      <c r="BF9" s="7">
        <v>1</v>
      </c>
      <c r="BG9" s="7">
        <v>-2</v>
      </c>
      <c r="BH9" s="7">
        <v>99.12</v>
      </c>
      <c r="BI9" s="7">
        <v>8.1999999999999993</v>
      </c>
      <c r="BJ9" s="7">
        <v>2.6333333333333302</v>
      </c>
      <c r="BK9" s="7">
        <v>8.43333333333333</v>
      </c>
      <c r="BL9" s="7">
        <v>10.1</v>
      </c>
      <c r="BM9" s="7">
        <v>2.7666666666666599</v>
      </c>
      <c r="BN9" s="7">
        <v>8.5</v>
      </c>
      <c r="BO9" s="7">
        <v>7.93333333333333</v>
      </c>
      <c r="BP9" s="7">
        <v>8.2333333333333307</v>
      </c>
      <c r="BQ9" s="7">
        <v>9.4</v>
      </c>
      <c r="BR9" s="7">
        <v>7.7666666666666604</v>
      </c>
      <c r="BS9" s="7">
        <v>7.3</v>
      </c>
      <c r="BT9" s="7">
        <v>10.8666666666666</v>
      </c>
      <c r="BU9" s="7">
        <v>12.5</v>
      </c>
      <c r="BV9" s="7">
        <v>2.3380000000000001</v>
      </c>
      <c r="BW9" s="7">
        <v>2.10523333333333</v>
      </c>
      <c r="BX9" s="7">
        <v>3.0697333333333301</v>
      </c>
      <c r="BY9" s="7">
        <v>1.57656666666666</v>
      </c>
      <c r="BZ9" s="7">
        <v>138.23367300000001</v>
      </c>
      <c r="CA9" s="7">
        <v>4.1317993333333298</v>
      </c>
      <c r="CB9" s="7">
        <v>20.424406333333302</v>
      </c>
      <c r="CC9" s="7">
        <v>0.891000666666666</v>
      </c>
      <c r="CD9" s="7">
        <v>79.575593666666606</v>
      </c>
      <c r="CE9" s="7">
        <v>3.2407986666666599</v>
      </c>
      <c r="CF9" s="7">
        <v>1.8645670000000001</v>
      </c>
      <c r="CG9" s="7">
        <v>0.10154466666666601</v>
      </c>
      <c r="CH9" s="7">
        <v>-1.6163753333333299</v>
      </c>
      <c r="CI9" s="7">
        <v>4.1309726666666604</v>
      </c>
      <c r="CJ9" s="7">
        <v>126.5</v>
      </c>
      <c r="CK9" s="7">
        <v>12.8333333333333</v>
      </c>
      <c r="CL9" s="7">
        <v>92.633333333333297</v>
      </c>
      <c r="CM9" s="7">
        <v>21.033333333333299</v>
      </c>
      <c r="CN9" s="7">
        <v>15.9</v>
      </c>
      <c r="CO9" s="7">
        <v>5.1333333333333302</v>
      </c>
      <c r="CP9" s="7">
        <v>24.133333333333301</v>
      </c>
      <c r="CQ9" s="7">
        <v>17</v>
      </c>
      <c r="CR9" s="7">
        <v>0</v>
      </c>
      <c r="CS9" s="7">
        <v>0</v>
      </c>
    </row>
    <row r="10" spans="1:97" x14ac:dyDescent="0.3">
      <c r="A10" s="6">
        <v>37164</v>
      </c>
      <c r="B10" s="7">
        <v>9.5</v>
      </c>
      <c r="C10" s="7">
        <v>9.1999999999999993</v>
      </c>
      <c r="D10" s="7">
        <v>10.4</v>
      </c>
      <c r="E10" s="7">
        <v>10.6</v>
      </c>
      <c r="F10" s="7">
        <v>8.8000000000000007</v>
      </c>
      <c r="G10" s="7">
        <v>0</v>
      </c>
      <c r="H10" s="7">
        <v>0</v>
      </c>
      <c r="I10" s="7">
        <v>0</v>
      </c>
      <c r="J10" s="7">
        <v>0</v>
      </c>
      <c r="K10" s="7">
        <v>4.7300000000000004</v>
      </c>
      <c r="L10" s="7">
        <v>6.67</v>
      </c>
      <c r="M10" s="7">
        <v>18.2</v>
      </c>
      <c r="N10" s="7">
        <v>14.9</v>
      </c>
      <c r="O10" s="7">
        <v>17.399999999999999</v>
      </c>
      <c r="P10" s="7">
        <v>12.1</v>
      </c>
      <c r="Q10" s="7">
        <v>26.3</v>
      </c>
      <c r="R10" s="7">
        <v>32.4</v>
      </c>
      <c r="S10" s="7">
        <v>-6.3</v>
      </c>
      <c r="T10" s="7">
        <v>13.5</v>
      </c>
      <c r="U10" s="7">
        <v>22</v>
      </c>
      <c r="V10" s="7">
        <v>3.1</v>
      </c>
      <c r="W10" s="7">
        <v>31</v>
      </c>
      <c r="X10" s="7">
        <v>66</v>
      </c>
      <c r="Y10" s="7">
        <v>51.1</v>
      </c>
      <c r="Z10" s="7">
        <v>523</v>
      </c>
      <c r="AA10" s="7">
        <v>4.0999999999999996</v>
      </c>
      <c r="AB10" s="7">
        <v>0</v>
      </c>
      <c r="AC10" s="7">
        <v>31.4</v>
      </c>
      <c r="AD10" s="7">
        <v>31.8</v>
      </c>
      <c r="AE10" s="7">
        <v>-6.1</v>
      </c>
      <c r="AF10" s="7">
        <v>35.4</v>
      </c>
      <c r="AG10" s="7">
        <v>45.3</v>
      </c>
      <c r="AH10" s="7">
        <v>31.4</v>
      </c>
      <c r="AI10" s="7">
        <v>54.7</v>
      </c>
      <c r="AJ10" s="7">
        <v>0</v>
      </c>
      <c r="AK10" s="7">
        <v>105.85</v>
      </c>
      <c r="AL10" s="7">
        <v>32</v>
      </c>
      <c r="AM10" s="7">
        <v>37.200000000000003</v>
      </c>
      <c r="AN10" s="7">
        <v>22.8</v>
      </c>
      <c r="AO10" s="7">
        <v>19.100000000000001</v>
      </c>
      <c r="AP10" s="7">
        <v>26.6</v>
      </c>
      <c r="AQ10" s="7">
        <v>26.2</v>
      </c>
      <c r="AR10" s="7">
        <v>9.9</v>
      </c>
      <c r="AS10" s="7">
        <v>0</v>
      </c>
      <c r="AT10" s="7">
        <v>0</v>
      </c>
      <c r="AU10" s="7">
        <v>0</v>
      </c>
      <c r="AV10" s="7">
        <v>10.31</v>
      </c>
      <c r="AW10" s="7">
        <v>6.5</v>
      </c>
      <c r="AX10" s="7">
        <v>-5.56</v>
      </c>
      <c r="AY10" s="7">
        <v>8.9</v>
      </c>
      <c r="AZ10" s="7">
        <v>1957.64</v>
      </c>
      <c r="BA10" s="7">
        <v>8.4</v>
      </c>
      <c r="BB10" s="7">
        <v>12.3</v>
      </c>
      <c r="BC10" s="7">
        <v>13.6</v>
      </c>
      <c r="BD10" s="7">
        <v>12.3</v>
      </c>
      <c r="BE10" s="7">
        <v>0</v>
      </c>
      <c r="BF10" s="7">
        <v>-0.1</v>
      </c>
      <c r="BG10" s="7">
        <v>-2.9</v>
      </c>
      <c r="BH10" s="7">
        <v>98.87</v>
      </c>
      <c r="BI10" s="7">
        <v>8</v>
      </c>
      <c r="BJ10" s="7">
        <v>3.4</v>
      </c>
      <c r="BK10" s="7">
        <v>7.8</v>
      </c>
      <c r="BL10" s="7">
        <v>10.3</v>
      </c>
      <c r="BM10" s="7">
        <v>3.4999999999999898</v>
      </c>
      <c r="BN10" s="7">
        <v>7.8</v>
      </c>
      <c r="BO10" s="7">
        <v>7.9</v>
      </c>
      <c r="BP10" s="7">
        <v>8.1999999999999993</v>
      </c>
      <c r="BQ10" s="7">
        <v>9.6999999999999993</v>
      </c>
      <c r="BR10" s="7">
        <v>8.1</v>
      </c>
      <c r="BS10" s="7">
        <v>7.5</v>
      </c>
      <c r="BT10" s="7">
        <v>11.1</v>
      </c>
      <c r="BU10" s="7">
        <v>12.7</v>
      </c>
      <c r="BV10" s="7">
        <v>2.6052</v>
      </c>
      <c r="BW10" s="7">
        <v>2.3529</v>
      </c>
      <c r="BX10" s="7">
        <v>3.4670000000000001</v>
      </c>
      <c r="BY10" s="7">
        <v>1.8017999999999901</v>
      </c>
      <c r="BZ10" s="7">
        <v>145.971428</v>
      </c>
      <c r="CA10" s="7">
        <v>4.3017190000000003</v>
      </c>
      <c r="CB10" s="7">
        <v>34.285356</v>
      </c>
      <c r="CC10" s="7">
        <v>1.4748599999999901</v>
      </c>
      <c r="CD10" s="7">
        <v>65.714643999999893</v>
      </c>
      <c r="CE10" s="7">
        <v>2.82685899999999</v>
      </c>
      <c r="CF10" s="7">
        <v>2.0435750000000001</v>
      </c>
      <c r="CG10" s="7">
        <v>0.18417999999999901</v>
      </c>
      <c r="CH10" s="7">
        <v>-1.275161</v>
      </c>
      <c r="CI10" s="7">
        <v>4.6164659999999902</v>
      </c>
      <c r="CJ10" s="7">
        <v>126.9</v>
      </c>
      <c r="CK10" s="7">
        <v>12.9</v>
      </c>
      <c r="CL10" s="7">
        <v>92.6</v>
      </c>
      <c r="CM10" s="7">
        <v>21.4</v>
      </c>
      <c r="CN10" s="7">
        <v>16.2</v>
      </c>
      <c r="CO10" s="7">
        <v>5.2</v>
      </c>
      <c r="CP10" s="7">
        <v>24.2</v>
      </c>
      <c r="CQ10" s="7">
        <v>17.100000000000001</v>
      </c>
      <c r="CR10" s="7">
        <v>0</v>
      </c>
      <c r="CS10" s="7">
        <v>0</v>
      </c>
    </row>
    <row r="11" spans="1:97" x14ac:dyDescent="0.3">
      <c r="A11" s="6">
        <v>37195</v>
      </c>
      <c r="B11" s="7">
        <v>8.8000000000000007</v>
      </c>
      <c r="C11" s="7">
        <v>6.5</v>
      </c>
      <c r="D11" s="7">
        <v>7.9</v>
      </c>
      <c r="E11" s="7">
        <v>11.1</v>
      </c>
      <c r="F11" s="7">
        <v>8.5</v>
      </c>
      <c r="G11" s="7">
        <v>0</v>
      </c>
      <c r="H11" s="7">
        <v>0</v>
      </c>
      <c r="I11" s="7">
        <v>0</v>
      </c>
      <c r="J11" s="7">
        <v>0</v>
      </c>
      <c r="K11" s="7">
        <v>4.4800000000000004</v>
      </c>
      <c r="L11" s="7">
        <v>6.53</v>
      </c>
      <c r="M11" s="7">
        <v>17.399999999999999</v>
      </c>
      <c r="N11" s="7">
        <v>13.7</v>
      </c>
      <c r="O11" s="7">
        <v>15.5</v>
      </c>
      <c r="P11" s="7">
        <v>7.7</v>
      </c>
      <c r="Q11" s="7">
        <v>26.3</v>
      </c>
      <c r="R11" s="7">
        <v>32.1</v>
      </c>
      <c r="S11" s="7">
        <v>-5.5</v>
      </c>
      <c r="T11" s="7">
        <v>13</v>
      </c>
      <c r="U11" s="7">
        <v>21</v>
      </c>
      <c r="V11" s="7">
        <v>3</v>
      </c>
      <c r="W11" s="7">
        <v>31</v>
      </c>
      <c r="X11" s="7">
        <v>65.900000000000006</v>
      </c>
      <c r="Y11" s="7">
        <v>53.3</v>
      </c>
      <c r="Z11" s="7">
        <v>51</v>
      </c>
      <c r="AA11" s="7">
        <v>4.7</v>
      </c>
      <c r="AB11" s="7">
        <v>0</v>
      </c>
      <c r="AC11" s="7">
        <v>31.4</v>
      </c>
      <c r="AD11" s="7">
        <v>31.9</v>
      </c>
      <c r="AE11" s="7">
        <v>-4.3</v>
      </c>
      <c r="AF11" s="7">
        <v>35.1</v>
      </c>
      <c r="AG11" s="7">
        <v>41.3</v>
      </c>
      <c r="AH11" s="7">
        <v>31.4</v>
      </c>
      <c r="AI11" s="7">
        <v>65</v>
      </c>
      <c r="AJ11" s="7">
        <v>0</v>
      </c>
      <c r="AK11" s="7">
        <v>105.63</v>
      </c>
      <c r="AL11" s="7">
        <v>31.8</v>
      </c>
      <c r="AM11" s="7">
        <v>34.9</v>
      </c>
      <c r="AN11" s="7">
        <v>22.5</v>
      </c>
      <c r="AO11" s="7">
        <v>18.7</v>
      </c>
      <c r="AP11" s="7">
        <v>23.3</v>
      </c>
      <c r="AQ11" s="7">
        <v>22.6</v>
      </c>
      <c r="AR11" s="7">
        <v>10.5</v>
      </c>
      <c r="AS11" s="7">
        <v>0</v>
      </c>
      <c r="AT11" s="7">
        <v>0</v>
      </c>
      <c r="AU11" s="7">
        <v>0</v>
      </c>
      <c r="AV11" s="7">
        <v>6.89</v>
      </c>
      <c r="AW11" s="7">
        <v>-1.7</v>
      </c>
      <c r="AX11" s="7">
        <v>1.62</v>
      </c>
      <c r="AY11" s="7">
        <v>7.9</v>
      </c>
      <c r="AZ11" s="7">
        <v>2030.29</v>
      </c>
      <c r="BA11" s="7">
        <v>6.6</v>
      </c>
      <c r="BB11" s="7">
        <v>12.3</v>
      </c>
      <c r="BC11" s="7">
        <v>12.9</v>
      </c>
      <c r="BD11" s="7">
        <v>11.4</v>
      </c>
      <c r="BE11" s="7">
        <v>0</v>
      </c>
      <c r="BF11" s="7">
        <v>0.2</v>
      </c>
      <c r="BG11" s="7">
        <v>-3.1</v>
      </c>
      <c r="BH11" s="7">
        <v>98.5</v>
      </c>
      <c r="BI11" s="7">
        <v>7.8333333333333304</v>
      </c>
      <c r="BJ11" s="7">
        <v>3.1666666666666599</v>
      </c>
      <c r="BK11" s="7">
        <v>7.7333333333333298</v>
      </c>
      <c r="BL11" s="7">
        <v>10.233333333333301</v>
      </c>
      <c r="BM11" s="7">
        <v>3.2666666666666599</v>
      </c>
      <c r="BN11" s="7">
        <v>7.8333333333333304</v>
      </c>
      <c r="BO11" s="7">
        <v>7.2333333333333298</v>
      </c>
      <c r="BP11" s="7">
        <v>8.9</v>
      </c>
      <c r="BQ11" s="7">
        <v>8.7333333333333307</v>
      </c>
      <c r="BR11" s="7">
        <v>8.1</v>
      </c>
      <c r="BS11" s="7">
        <v>6.86666666666666</v>
      </c>
      <c r="BT11" s="7">
        <v>10.8666666666666</v>
      </c>
      <c r="BU11" s="7">
        <v>13.033333333333299</v>
      </c>
      <c r="BV11" s="7">
        <v>2.9117000000000002</v>
      </c>
      <c r="BW11" s="7">
        <v>2.6317666666666599</v>
      </c>
      <c r="BX11" s="7">
        <v>3.8727</v>
      </c>
      <c r="BY11" s="7">
        <v>1.9402999999999999</v>
      </c>
      <c r="BZ11" s="7">
        <v>142.34585100000001</v>
      </c>
      <c r="CA11" s="7">
        <v>4.0533773333333301</v>
      </c>
      <c r="CB11" s="7">
        <v>40.873894999999997</v>
      </c>
      <c r="CC11" s="7">
        <v>1.6240493333333299</v>
      </c>
      <c r="CD11" s="7">
        <v>59.126105000000003</v>
      </c>
      <c r="CE11" s="7">
        <v>2.4293279999999999</v>
      </c>
      <c r="CF11" s="7">
        <v>2.2733523333333299</v>
      </c>
      <c r="CG11" s="7">
        <v>0.115245666666667</v>
      </c>
      <c r="CH11" s="7">
        <v>-1.35403566666666</v>
      </c>
      <c r="CI11" s="7">
        <v>4.4536513333333296</v>
      </c>
      <c r="CJ11" s="7">
        <v>127.533333333333</v>
      </c>
      <c r="CK11" s="7">
        <v>13</v>
      </c>
      <c r="CL11" s="7">
        <v>92.7</v>
      </c>
      <c r="CM11" s="7">
        <v>21.8333333333333</v>
      </c>
      <c r="CN11" s="7">
        <v>16.533333333333299</v>
      </c>
      <c r="CO11" s="7">
        <v>5.3</v>
      </c>
      <c r="CP11" s="7">
        <v>24.266666666666602</v>
      </c>
      <c r="CQ11" s="7">
        <v>17.233333333333299</v>
      </c>
      <c r="CR11" s="7">
        <v>0</v>
      </c>
      <c r="CS11" s="7">
        <v>0</v>
      </c>
    </row>
    <row r="12" spans="1:97" x14ac:dyDescent="0.3">
      <c r="A12" s="6">
        <v>37225</v>
      </c>
      <c r="B12" s="7">
        <v>7.9</v>
      </c>
      <c r="C12" s="7">
        <v>4.3</v>
      </c>
      <c r="D12" s="7">
        <v>7</v>
      </c>
      <c r="E12" s="7">
        <v>10.1</v>
      </c>
      <c r="F12" s="7">
        <v>7.4</v>
      </c>
      <c r="G12" s="7">
        <v>0</v>
      </c>
      <c r="H12" s="7">
        <v>0</v>
      </c>
      <c r="I12" s="7">
        <v>0</v>
      </c>
      <c r="J12" s="7">
        <v>0</v>
      </c>
      <c r="K12" s="7">
        <v>4.5</v>
      </c>
      <c r="L12" s="7">
        <v>5.44</v>
      </c>
      <c r="M12" s="7">
        <v>16.3</v>
      </c>
      <c r="N12" s="7">
        <v>13.3</v>
      </c>
      <c r="O12" s="7">
        <v>11.4</v>
      </c>
      <c r="P12" s="7">
        <v>6.5</v>
      </c>
      <c r="Q12" s="7">
        <v>24</v>
      </c>
      <c r="R12" s="7">
        <v>28.6</v>
      </c>
      <c r="S12" s="7">
        <v>-5.3</v>
      </c>
      <c r="T12" s="7">
        <v>11.4</v>
      </c>
      <c r="U12" s="7">
        <v>20.100000000000001</v>
      </c>
      <c r="V12" s="7">
        <v>3</v>
      </c>
      <c r="W12" s="7">
        <v>31.1</v>
      </c>
      <c r="X12" s="7">
        <v>65.900000000000006</v>
      </c>
      <c r="Y12" s="7">
        <v>50.5</v>
      </c>
      <c r="Z12" s="7">
        <v>45.2</v>
      </c>
      <c r="AA12" s="7">
        <v>4.0999999999999996</v>
      </c>
      <c r="AB12" s="7">
        <v>0</v>
      </c>
      <c r="AC12" s="7">
        <v>29.7</v>
      </c>
      <c r="AD12" s="7">
        <v>30.5</v>
      </c>
      <c r="AE12" s="7">
        <v>-3.3</v>
      </c>
      <c r="AF12" s="7">
        <v>35.799999999999997</v>
      </c>
      <c r="AG12" s="7">
        <v>36.5</v>
      </c>
      <c r="AH12" s="7">
        <v>29.7</v>
      </c>
      <c r="AI12" s="7">
        <v>60.3</v>
      </c>
      <c r="AJ12" s="7">
        <v>0</v>
      </c>
      <c r="AK12" s="7">
        <v>105.1</v>
      </c>
      <c r="AL12" s="7">
        <v>29.3</v>
      </c>
      <c r="AM12" s="7">
        <v>32.5</v>
      </c>
      <c r="AN12" s="7">
        <v>21.6</v>
      </c>
      <c r="AO12" s="7">
        <v>17.600000000000001</v>
      </c>
      <c r="AP12" s="7">
        <v>21.6</v>
      </c>
      <c r="AQ12" s="7">
        <v>20.8</v>
      </c>
      <c r="AR12" s="7">
        <v>10.1</v>
      </c>
      <c r="AS12" s="7">
        <v>0</v>
      </c>
      <c r="AT12" s="7">
        <v>0</v>
      </c>
      <c r="AU12" s="7">
        <v>0</v>
      </c>
      <c r="AV12" s="7">
        <v>4.96</v>
      </c>
      <c r="AW12" s="7">
        <v>-9.9</v>
      </c>
      <c r="AX12" s="7">
        <v>523.52</v>
      </c>
      <c r="AY12" s="7">
        <v>7.4</v>
      </c>
      <c r="AZ12" s="7">
        <v>2083.15</v>
      </c>
      <c r="BA12" s="7">
        <v>6.5</v>
      </c>
      <c r="BB12" s="7">
        <v>11.4</v>
      </c>
      <c r="BC12" s="7">
        <v>13.2</v>
      </c>
      <c r="BD12" s="7">
        <v>10.9</v>
      </c>
      <c r="BE12" s="7">
        <v>0</v>
      </c>
      <c r="BF12" s="7">
        <v>-0.3</v>
      </c>
      <c r="BG12" s="7">
        <v>-3.7</v>
      </c>
      <c r="BH12" s="7">
        <v>98</v>
      </c>
      <c r="BI12" s="7">
        <v>7.6666666666666599</v>
      </c>
      <c r="BJ12" s="7">
        <v>2.93333333333333</v>
      </c>
      <c r="BK12" s="7">
        <v>7.6666666666666599</v>
      </c>
      <c r="BL12" s="7">
        <v>10.1666666666666</v>
      </c>
      <c r="BM12" s="7">
        <v>3.0333333333333301</v>
      </c>
      <c r="BN12" s="7">
        <v>7.86666666666666</v>
      </c>
      <c r="BO12" s="7">
        <v>6.5666666666666602</v>
      </c>
      <c r="BP12" s="7">
        <v>9.6</v>
      </c>
      <c r="BQ12" s="7">
        <v>7.7666666666666604</v>
      </c>
      <c r="BR12" s="7">
        <v>8.1</v>
      </c>
      <c r="BS12" s="7">
        <v>6.2333333333333298</v>
      </c>
      <c r="BT12" s="7">
        <v>10.633333333333301</v>
      </c>
      <c r="BU12" s="7">
        <v>13.3666666666666</v>
      </c>
      <c r="BV12" s="7">
        <v>3.2181999999999999</v>
      </c>
      <c r="BW12" s="7">
        <v>2.9106333333333301</v>
      </c>
      <c r="BX12" s="7">
        <v>4.2784000000000004</v>
      </c>
      <c r="BY12" s="7">
        <v>2.0788000000000002</v>
      </c>
      <c r="BZ12" s="7">
        <v>138.72027399999999</v>
      </c>
      <c r="CA12" s="7">
        <v>3.8050356666666598</v>
      </c>
      <c r="CB12" s="7">
        <v>47.462434000000002</v>
      </c>
      <c r="CC12" s="7">
        <v>1.77323866666666</v>
      </c>
      <c r="CD12" s="7">
        <v>52.537565999999998</v>
      </c>
      <c r="CE12" s="7">
        <v>2.0317970000000001</v>
      </c>
      <c r="CF12" s="7">
        <v>2.50312966666666</v>
      </c>
      <c r="CG12" s="7">
        <v>4.6311333333334002E-2</v>
      </c>
      <c r="CH12" s="7">
        <v>-1.43291033333333</v>
      </c>
      <c r="CI12" s="7">
        <v>4.2908366666666602</v>
      </c>
      <c r="CJ12" s="7">
        <v>128.166666666666</v>
      </c>
      <c r="CK12" s="7">
        <v>13.1</v>
      </c>
      <c r="CL12" s="7">
        <v>92.8</v>
      </c>
      <c r="CM12" s="7">
        <v>22.266666666666602</v>
      </c>
      <c r="CN12" s="7">
        <v>16.8666666666666</v>
      </c>
      <c r="CO12" s="7">
        <v>5.4</v>
      </c>
      <c r="CP12" s="7">
        <v>24.3333333333333</v>
      </c>
      <c r="CQ12" s="7">
        <v>17.3666666666666</v>
      </c>
      <c r="CR12" s="7">
        <v>0</v>
      </c>
      <c r="CS12" s="7">
        <v>0</v>
      </c>
    </row>
    <row r="13" spans="1:97" x14ac:dyDescent="0.3">
      <c r="A13" s="6">
        <v>37256</v>
      </c>
      <c r="B13" s="7">
        <v>8.6999999999999993</v>
      </c>
      <c r="C13" s="7">
        <v>5</v>
      </c>
      <c r="D13" s="7">
        <v>8.6999999999999993</v>
      </c>
      <c r="E13" s="7">
        <v>9.1999999999999993</v>
      </c>
      <c r="F13" s="7">
        <v>9.6</v>
      </c>
      <c r="G13" s="7">
        <v>0</v>
      </c>
      <c r="H13" s="7">
        <v>0</v>
      </c>
      <c r="I13" s="7">
        <v>0</v>
      </c>
      <c r="J13" s="7">
        <v>0</v>
      </c>
      <c r="K13" s="7">
        <v>3.17</v>
      </c>
      <c r="L13" s="7">
        <v>6.64</v>
      </c>
      <c r="M13" s="7">
        <v>13.7</v>
      </c>
      <c r="N13" s="7">
        <v>20.3</v>
      </c>
      <c r="O13" s="7">
        <v>9.1</v>
      </c>
      <c r="P13" s="7">
        <v>4.4000000000000004</v>
      </c>
      <c r="Q13" s="7">
        <v>21.3</v>
      </c>
      <c r="R13" s="7">
        <v>23.7</v>
      </c>
      <c r="S13" s="7">
        <v>-2</v>
      </c>
      <c r="T13" s="7">
        <v>7.8</v>
      </c>
      <c r="U13" s="7">
        <v>17.600000000000001</v>
      </c>
      <c r="V13" s="7">
        <v>3</v>
      </c>
      <c r="W13" s="7">
        <v>28.8</v>
      </c>
      <c r="X13" s="7">
        <v>61</v>
      </c>
      <c r="Y13" s="7">
        <v>18.399999999999999</v>
      </c>
      <c r="Z13" s="7">
        <v>32.4</v>
      </c>
      <c r="AA13" s="7">
        <v>3</v>
      </c>
      <c r="AB13" s="7">
        <v>0</v>
      </c>
      <c r="AC13" s="7">
        <v>25.3</v>
      </c>
      <c r="AD13" s="7">
        <v>28.9</v>
      </c>
      <c r="AE13" s="7">
        <v>8.6999999999999993</v>
      </c>
      <c r="AF13" s="7">
        <v>31.6</v>
      </c>
      <c r="AG13" s="7">
        <v>24.9</v>
      </c>
      <c r="AH13" s="7">
        <v>25.3</v>
      </c>
      <c r="AI13" s="7">
        <v>41.9</v>
      </c>
      <c r="AJ13" s="7">
        <v>0</v>
      </c>
      <c r="AK13" s="7">
        <v>105.27</v>
      </c>
      <c r="AL13" s="7">
        <v>29.8</v>
      </c>
      <c r="AM13" s="7">
        <v>27.2</v>
      </c>
      <c r="AN13" s="7">
        <v>21.5</v>
      </c>
      <c r="AO13" s="7">
        <v>18.600000000000001</v>
      </c>
      <c r="AP13" s="7">
        <v>22.3</v>
      </c>
      <c r="AQ13" s="7">
        <v>22.2</v>
      </c>
      <c r="AR13" s="7">
        <v>9.6</v>
      </c>
      <c r="AS13" s="7">
        <v>0</v>
      </c>
      <c r="AT13" s="7">
        <v>0</v>
      </c>
      <c r="AU13" s="7">
        <v>0</v>
      </c>
      <c r="AV13" s="7">
        <v>-3.1</v>
      </c>
      <c r="AW13" s="7">
        <v>-15.5</v>
      </c>
      <c r="AX13" s="7">
        <v>269.41000000000003</v>
      </c>
      <c r="AY13" s="7">
        <v>7.5</v>
      </c>
      <c r="AZ13" s="7">
        <v>2121.65</v>
      </c>
      <c r="BA13" s="7">
        <v>7.1</v>
      </c>
      <c r="BB13" s="7">
        <v>12.7</v>
      </c>
      <c r="BC13" s="7">
        <v>14.4</v>
      </c>
      <c r="BD13" s="7">
        <v>11.6</v>
      </c>
      <c r="BE13" s="7">
        <v>0</v>
      </c>
      <c r="BF13" s="7">
        <v>-0.3</v>
      </c>
      <c r="BG13" s="7">
        <v>-4</v>
      </c>
      <c r="BH13" s="7">
        <v>97.47</v>
      </c>
      <c r="BI13" s="7">
        <v>7.4999999999999902</v>
      </c>
      <c r="BJ13" s="7">
        <v>2.7</v>
      </c>
      <c r="BK13" s="7">
        <v>7.5999999999999899</v>
      </c>
      <c r="BL13" s="7">
        <v>10.1</v>
      </c>
      <c r="BM13" s="7">
        <v>2.8</v>
      </c>
      <c r="BN13" s="7">
        <v>7.8999999999999897</v>
      </c>
      <c r="BO13" s="7">
        <v>5.8999999999999897</v>
      </c>
      <c r="BP13" s="7">
        <v>10.3</v>
      </c>
      <c r="BQ13" s="7">
        <v>6.7999999999999901</v>
      </c>
      <c r="BR13" s="7">
        <v>8.1</v>
      </c>
      <c r="BS13" s="7">
        <v>5.6</v>
      </c>
      <c r="BT13" s="7">
        <v>10.4</v>
      </c>
      <c r="BU13" s="7">
        <v>13.7</v>
      </c>
      <c r="BV13" s="7">
        <v>3.5247000000000002</v>
      </c>
      <c r="BW13" s="7">
        <v>3.1894999999999998</v>
      </c>
      <c r="BX13" s="7">
        <v>4.6840999999999999</v>
      </c>
      <c r="BY13" s="7">
        <v>2.2172999999999998</v>
      </c>
      <c r="BZ13" s="7">
        <v>135.094697</v>
      </c>
      <c r="CA13" s="7">
        <v>3.55669399999999</v>
      </c>
      <c r="CB13" s="7">
        <v>54.050972999999999</v>
      </c>
      <c r="CC13" s="7">
        <v>1.92242799999999</v>
      </c>
      <c r="CD13" s="7">
        <v>45.949027000000001</v>
      </c>
      <c r="CE13" s="7">
        <v>1.634266</v>
      </c>
      <c r="CF13" s="7">
        <v>2.7329069999999902</v>
      </c>
      <c r="CG13" s="7">
        <v>-2.2622999999999002E-2</v>
      </c>
      <c r="CH13" s="7">
        <v>-1.5117849999999999</v>
      </c>
      <c r="CI13" s="7">
        <v>4.1280219999999899</v>
      </c>
      <c r="CJ13" s="7">
        <v>128.79999999999899</v>
      </c>
      <c r="CK13" s="7">
        <v>13.2</v>
      </c>
      <c r="CL13" s="7">
        <v>92.9</v>
      </c>
      <c r="CM13" s="7">
        <v>22.7</v>
      </c>
      <c r="CN13" s="7">
        <v>17.1999999999999</v>
      </c>
      <c r="CO13" s="7">
        <v>5.5</v>
      </c>
      <c r="CP13" s="7">
        <v>24.4</v>
      </c>
      <c r="CQ13" s="7">
        <v>17.5</v>
      </c>
      <c r="CR13" s="7">
        <v>0</v>
      </c>
      <c r="CS13" s="7">
        <v>0</v>
      </c>
    </row>
    <row r="14" spans="1:97" x14ac:dyDescent="0.3">
      <c r="A14" s="6">
        <v>37287</v>
      </c>
      <c r="B14" s="7">
        <v>18.600000000000001</v>
      </c>
      <c r="C14" s="7">
        <v>18.5</v>
      </c>
      <c r="D14" s="7">
        <v>18.3</v>
      </c>
      <c r="E14" s="7">
        <v>21.8</v>
      </c>
      <c r="F14" s="7">
        <v>15.4</v>
      </c>
      <c r="G14" s="8">
        <v>0</v>
      </c>
      <c r="H14" s="8">
        <v>0</v>
      </c>
      <c r="I14" s="8">
        <v>0</v>
      </c>
      <c r="J14" s="8">
        <v>0</v>
      </c>
      <c r="K14" s="9">
        <v>2.42</v>
      </c>
      <c r="L14" s="9">
        <v>5.17</v>
      </c>
      <c r="M14" s="9">
        <v>19.100000000000001</v>
      </c>
      <c r="N14" s="9">
        <v>36.4</v>
      </c>
      <c r="O14" s="9">
        <v>20.95</v>
      </c>
      <c r="P14" s="9">
        <v>8.5500000000000007</v>
      </c>
      <c r="Q14" s="9">
        <v>27.85</v>
      </c>
      <c r="R14" s="9">
        <v>21.5</v>
      </c>
      <c r="S14" s="9">
        <v>16.8</v>
      </c>
      <c r="T14" s="9">
        <v>12.15</v>
      </c>
      <c r="U14" s="9">
        <v>22.65</v>
      </c>
      <c r="V14" s="9">
        <v>3.05</v>
      </c>
      <c r="W14" s="9">
        <v>28.55</v>
      </c>
      <c r="X14" s="9">
        <v>64.8</v>
      </c>
      <c r="Y14" s="9">
        <v>9.75</v>
      </c>
      <c r="Z14" s="9">
        <v>40.950000000000003</v>
      </c>
      <c r="AA14" s="9">
        <v>7.8</v>
      </c>
      <c r="AB14" s="7">
        <v>0</v>
      </c>
      <c r="AC14" s="9">
        <v>27.75</v>
      </c>
      <c r="AD14" s="9">
        <v>30.7</v>
      </c>
      <c r="AE14" s="9">
        <v>0.64999999999999947</v>
      </c>
      <c r="AF14" s="9">
        <v>27</v>
      </c>
      <c r="AG14" s="9">
        <v>32.950000000000003</v>
      </c>
      <c r="AH14" s="9">
        <v>27.75</v>
      </c>
      <c r="AI14" s="9">
        <v>35</v>
      </c>
      <c r="AJ14" s="7">
        <v>0</v>
      </c>
      <c r="AK14" s="7">
        <v>103.91</v>
      </c>
      <c r="AL14" s="9">
        <v>31.950000000000003</v>
      </c>
      <c r="AM14" s="9">
        <v>28.85</v>
      </c>
      <c r="AN14" s="9">
        <v>19.899999999999999</v>
      </c>
      <c r="AO14" s="9">
        <v>14.350000000000001</v>
      </c>
      <c r="AP14" s="9">
        <v>13.75</v>
      </c>
      <c r="AQ14" s="9">
        <v>13.399999999999999</v>
      </c>
      <c r="AR14" s="7">
        <v>7.9</v>
      </c>
      <c r="AS14" s="7">
        <v>0</v>
      </c>
      <c r="AT14" s="7">
        <v>0</v>
      </c>
      <c r="AU14" s="7">
        <v>0</v>
      </c>
      <c r="AV14" s="7">
        <v>54.51</v>
      </c>
      <c r="AW14" s="7">
        <v>27.2</v>
      </c>
      <c r="AX14" s="7">
        <v>119.69</v>
      </c>
      <c r="AY14" s="7">
        <v>25.7</v>
      </c>
      <c r="AZ14" s="7">
        <v>2174</v>
      </c>
      <c r="BA14" s="7">
        <v>-1.7</v>
      </c>
      <c r="BB14" s="7">
        <v>9.5</v>
      </c>
      <c r="BC14" s="7">
        <v>13.1</v>
      </c>
      <c r="BD14" s="7">
        <v>10.9</v>
      </c>
      <c r="BE14" s="7">
        <v>-81.319999999999993</v>
      </c>
      <c r="BF14" s="7">
        <v>-1</v>
      </c>
      <c r="BG14" s="7">
        <v>-4.2</v>
      </c>
      <c r="BH14" s="7">
        <v>96.95</v>
      </c>
      <c r="BI14" s="7">
        <v>7.9666666666666597</v>
      </c>
      <c r="BJ14" s="7">
        <v>2.6666666666666599</v>
      </c>
      <c r="BK14" s="7">
        <v>8</v>
      </c>
      <c r="BL14" s="7">
        <v>10.1</v>
      </c>
      <c r="BM14" s="7">
        <v>2.8333333333333299</v>
      </c>
      <c r="BN14" s="7">
        <v>8.1666666666666607</v>
      </c>
      <c r="BO14" s="7">
        <v>6.9666666666666597</v>
      </c>
      <c r="BP14" s="7">
        <v>9.6999999999999993</v>
      </c>
      <c r="BQ14" s="7">
        <v>6.93333333333333</v>
      </c>
      <c r="BR14" s="7">
        <v>9.5333333333333297</v>
      </c>
      <c r="BS14" s="7">
        <v>6.0666666666666602</v>
      </c>
      <c r="BT14" s="7">
        <v>9.6999999999999993</v>
      </c>
      <c r="BU14" s="7">
        <v>13.533333333333299</v>
      </c>
      <c r="BV14" s="7">
        <v>3.57456666666666</v>
      </c>
      <c r="BW14" s="7">
        <v>3.3343666666666598</v>
      </c>
      <c r="BX14" s="7">
        <v>4.7287333333333299</v>
      </c>
      <c r="BY14" s="7">
        <v>2.1493333333333302</v>
      </c>
      <c r="BZ14" s="7">
        <v>161.92012433333301</v>
      </c>
      <c r="CA14" s="7">
        <v>4.6469796666666596</v>
      </c>
      <c r="CB14" s="7">
        <v>49.359462333333298</v>
      </c>
      <c r="CC14" s="7">
        <v>2.1914226666666599</v>
      </c>
      <c r="CD14" s="7">
        <v>50.640537666666603</v>
      </c>
      <c r="CE14" s="7">
        <v>2.4555570000000002</v>
      </c>
      <c r="CF14" s="7">
        <v>2.73162366666666</v>
      </c>
      <c r="CG14" s="7">
        <v>-0.10570300000000001</v>
      </c>
      <c r="CH14" s="7">
        <v>-1.176226</v>
      </c>
      <c r="CI14" s="7">
        <v>4.62936033333333</v>
      </c>
      <c r="CJ14" s="7">
        <v>129.266666666666</v>
      </c>
      <c r="CK14" s="7">
        <v>13.3333333333333</v>
      </c>
      <c r="CL14" s="7">
        <v>93.466666666666598</v>
      </c>
      <c r="CM14" s="7">
        <v>22.466666666666601</v>
      </c>
      <c r="CN14" s="7">
        <v>16.8666666666666</v>
      </c>
      <c r="CO14" s="7">
        <v>5.6</v>
      </c>
      <c r="CP14" s="7">
        <v>24.6</v>
      </c>
      <c r="CQ14" s="7">
        <v>17.8666666666666</v>
      </c>
      <c r="CR14" s="7">
        <v>0</v>
      </c>
      <c r="CS14" s="7">
        <v>0</v>
      </c>
    </row>
    <row r="15" spans="1:97" x14ac:dyDescent="0.3">
      <c r="A15" s="6">
        <v>37315</v>
      </c>
      <c r="B15" s="7">
        <v>2.7</v>
      </c>
      <c r="C15" s="7">
        <v>0.2</v>
      </c>
      <c r="D15" s="7">
        <v>4.3</v>
      </c>
      <c r="E15" s="7">
        <v>0.8</v>
      </c>
      <c r="F15" s="7">
        <v>-3.2</v>
      </c>
      <c r="G15" s="7">
        <v>0</v>
      </c>
      <c r="H15" s="7">
        <v>0</v>
      </c>
      <c r="I15" s="7">
        <v>0</v>
      </c>
      <c r="J15" s="7">
        <v>0</v>
      </c>
      <c r="K15" s="7">
        <v>1.67</v>
      </c>
      <c r="L15" s="7">
        <v>3.7</v>
      </c>
      <c r="M15" s="7">
        <v>24.5</v>
      </c>
      <c r="N15" s="7">
        <v>52.5</v>
      </c>
      <c r="O15" s="7">
        <v>32.799999999999997</v>
      </c>
      <c r="P15" s="7">
        <v>12.7</v>
      </c>
      <c r="Q15" s="7">
        <v>34.4</v>
      </c>
      <c r="R15" s="7">
        <v>19.3</v>
      </c>
      <c r="S15" s="7">
        <v>35.6</v>
      </c>
      <c r="T15" s="7">
        <v>16.5</v>
      </c>
      <c r="U15" s="7">
        <v>27.7</v>
      </c>
      <c r="V15" s="7">
        <v>3.1</v>
      </c>
      <c r="W15" s="7">
        <v>28.3</v>
      </c>
      <c r="X15" s="7">
        <v>68.599999999999994</v>
      </c>
      <c r="Y15" s="7">
        <v>1.1000000000000001</v>
      </c>
      <c r="Z15" s="7">
        <v>49.5</v>
      </c>
      <c r="AA15" s="7">
        <v>12.6</v>
      </c>
      <c r="AB15" s="7">
        <v>0</v>
      </c>
      <c r="AC15" s="7">
        <v>30.2</v>
      </c>
      <c r="AD15" s="7">
        <v>32.5</v>
      </c>
      <c r="AE15" s="7">
        <v>-7.4</v>
      </c>
      <c r="AF15" s="7">
        <v>22.4</v>
      </c>
      <c r="AG15" s="7">
        <v>41</v>
      </c>
      <c r="AH15" s="7">
        <v>30.2</v>
      </c>
      <c r="AI15" s="7">
        <v>28.1</v>
      </c>
      <c r="AJ15" s="7">
        <v>68.8</v>
      </c>
      <c r="AK15" s="7">
        <v>103.53</v>
      </c>
      <c r="AL15" s="7">
        <v>34.1</v>
      </c>
      <c r="AM15" s="7">
        <v>30.5</v>
      </c>
      <c r="AN15" s="7">
        <v>18.3</v>
      </c>
      <c r="AO15" s="7">
        <v>10.1</v>
      </c>
      <c r="AP15" s="7">
        <v>5.2</v>
      </c>
      <c r="AQ15" s="7">
        <v>4.5999999999999996</v>
      </c>
      <c r="AR15" s="7">
        <v>9.1</v>
      </c>
      <c r="AS15" s="7">
        <v>0</v>
      </c>
      <c r="AT15" s="7">
        <v>0</v>
      </c>
      <c r="AU15" s="7">
        <v>0</v>
      </c>
      <c r="AV15" s="7">
        <v>-13.84</v>
      </c>
      <c r="AW15" s="7">
        <v>29.3</v>
      </c>
      <c r="AX15" s="7">
        <v>337.26</v>
      </c>
      <c r="AY15" s="7">
        <v>8.8000000000000007</v>
      </c>
      <c r="AZ15" s="7">
        <v>2235.31</v>
      </c>
      <c r="BA15" s="7">
        <v>11.6</v>
      </c>
      <c r="BB15" s="7">
        <v>10.9</v>
      </c>
      <c r="BC15" s="7">
        <v>13</v>
      </c>
      <c r="BD15" s="7">
        <v>10.6</v>
      </c>
      <c r="BE15" s="7">
        <v>-28.42</v>
      </c>
      <c r="BF15" s="9">
        <v>-0.9</v>
      </c>
      <c r="BG15" s="7">
        <v>-4.2</v>
      </c>
      <c r="BH15" s="7">
        <v>97.31</v>
      </c>
      <c r="BI15" s="7">
        <v>8.43333333333333</v>
      </c>
      <c r="BJ15" s="7">
        <v>2.6333333333333302</v>
      </c>
      <c r="BK15" s="7">
        <v>8.4</v>
      </c>
      <c r="BL15" s="7">
        <v>10.1</v>
      </c>
      <c r="BM15" s="7">
        <v>2.86666666666666</v>
      </c>
      <c r="BN15" s="7">
        <v>8.43333333333333</v>
      </c>
      <c r="BO15" s="7">
        <v>8.0333333333333297</v>
      </c>
      <c r="BP15" s="7">
        <v>9.1</v>
      </c>
      <c r="BQ15" s="7">
        <v>7.0666666666666602</v>
      </c>
      <c r="BR15" s="7">
        <v>10.966666666666599</v>
      </c>
      <c r="BS15" s="7">
        <v>6.5333333333333297</v>
      </c>
      <c r="BT15" s="7">
        <v>9</v>
      </c>
      <c r="BU15" s="7">
        <v>13.3666666666666</v>
      </c>
      <c r="BV15" s="7">
        <v>3.6244333333333301</v>
      </c>
      <c r="BW15" s="7">
        <v>3.4792333333333301</v>
      </c>
      <c r="BX15" s="7">
        <v>4.7733666666666599</v>
      </c>
      <c r="BY15" s="7">
        <v>2.0813666666666601</v>
      </c>
      <c r="BZ15" s="7">
        <v>188.74555166666599</v>
      </c>
      <c r="CA15" s="7">
        <v>5.7372653333333297</v>
      </c>
      <c r="CB15" s="7">
        <v>44.667951666666603</v>
      </c>
      <c r="CC15" s="7">
        <v>2.4604173333333299</v>
      </c>
      <c r="CD15" s="7">
        <v>55.332048333333297</v>
      </c>
      <c r="CE15" s="7">
        <v>3.2768480000000002</v>
      </c>
      <c r="CF15" s="7">
        <v>2.7303403333333298</v>
      </c>
      <c r="CG15" s="7">
        <v>-0.18878300000000001</v>
      </c>
      <c r="CH15" s="7">
        <v>-0.84066700000000005</v>
      </c>
      <c r="CI15" s="7">
        <v>5.1306986666666603</v>
      </c>
      <c r="CJ15" s="7">
        <v>129.73333333333301</v>
      </c>
      <c r="CK15" s="7">
        <v>13.466666666666599</v>
      </c>
      <c r="CL15" s="7">
        <v>94.033333333333303</v>
      </c>
      <c r="CM15" s="7">
        <v>22.233333333333299</v>
      </c>
      <c r="CN15" s="7">
        <v>16.533333333333299</v>
      </c>
      <c r="CO15" s="7">
        <v>5.7</v>
      </c>
      <c r="CP15" s="7">
        <v>24.8</v>
      </c>
      <c r="CQ15" s="7">
        <v>18.233333333333299</v>
      </c>
      <c r="CR15" s="7">
        <v>0</v>
      </c>
      <c r="CS15" s="7">
        <v>0</v>
      </c>
    </row>
    <row r="16" spans="1:97" x14ac:dyDescent="0.3">
      <c r="A16" s="6">
        <v>37346</v>
      </c>
      <c r="B16" s="7">
        <v>10.9</v>
      </c>
      <c r="C16" s="7">
        <v>8.4</v>
      </c>
      <c r="D16" s="7">
        <v>13.4</v>
      </c>
      <c r="E16" s="7">
        <v>9.8000000000000007</v>
      </c>
      <c r="F16" s="7">
        <v>6.2</v>
      </c>
      <c r="G16" s="7">
        <v>0</v>
      </c>
      <c r="H16" s="7">
        <v>0</v>
      </c>
      <c r="I16" s="7">
        <v>0</v>
      </c>
      <c r="J16" s="7">
        <v>0</v>
      </c>
      <c r="K16" s="7">
        <v>2.2000000000000002</v>
      </c>
      <c r="L16" s="7">
        <v>3.5</v>
      </c>
      <c r="M16" s="7">
        <v>26.1</v>
      </c>
      <c r="N16" s="7">
        <v>44.6</v>
      </c>
      <c r="O16" s="7">
        <v>15.7</v>
      </c>
      <c r="P16" s="7">
        <v>11.2</v>
      </c>
      <c r="Q16" s="7">
        <v>32.6</v>
      </c>
      <c r="R16" s="7">
        <v>23.7</v>
      </c>
      <c r="S16" s="7">
        <v>11.7</v>
      </c>
      <c r="T16" s="7">
        <v>24.9</v>
      </c>
      <c r="U16" s="7">
        <v>27.4</v>
      </c>
      <c r="V16" s="7">
        <v>2.9</v>
      </c>
      <c r="W16" s="7">
        <v>31.2</v>
      </c>
      <c r="X16" s="7">
        <v>65.900000000000006</v>
      </c>
      <c r="Y16" s="7">
        <v>67.2</v>
      </c>
      <c r="Z16" s="7">
        <v>44.7</v>
      </c>
      <c r="AA16" s="7">
        <v>11</v>
      </c>
      <c r="AB16" s="7">
        <v>0</v>
      </c>
      <c r="AC16" s="7">
        <v>36.200000000000003</v>
      </c>
      <c r="AD16" s="7">
        <v>36.799999999999997</v>
      </c>
      <c r="AE16" s="7">
        <v>24.6</v>
      </c>
      <c r="AF16" s="7">
        <v>38.700000000000003</v>
      </c>
      <c r="AG16" s="7">
        <v>36</v>
      </c>
      <c r="AH16" s="7">
        <v>36.200000000000003</v>
      </c>
      <c r="AI16" s="7">
        <v>93.2</v>
      </c>
      <c r="AJ16" s="7">
        <v>47.6</v>
      </c>
      <c r="AK16" s="7">
        <v>103.87</v>
      </c>
      <c r="AL16" s="7">
        <v>25.5</v>
      </c>
      <c r="AM16" s="7">
        <v>26.1</v>
      </c>
      <c r="AN16" s="7">
        <v>20.9</v>
      </c>
      <c r="AO16" s="7">
        <v>20.8</v>
      </c>
      <c r="AP16" s="7">
        <v>17.7</v>
      </c>
      <c r="AQ16" s="7">
        <v>15.8</v>
      </c>
      <c r="AR16" s="7">
        <v>8.3000000000000007</v>
      </c>
      <c r="AS16" s="7">
        <v>0</v>
      </c>
      <c r="AT16" s="7">
        <v>0</v>
      </c>
      <c r="AU16" s="7">
        <v>0</v>
      </c>
      <c r="AV16" s="7">
        <v>18.579999999999998</v>
      </c>
      <c r="AW16" s="7">
        <v>9.5</v>
      </c>
      <c r="AX16" s="7">
        <v>-42.12</v>
      </c>
      <c r="AY16" s="7">
        <v>7.7</v>
      </c>
      <c r="AZ16" s="7">
        <v>2276.0500000000002</v>
      </c>
      <c r="BA16" s="7">
        <v>8.1999999999999993</v>
      </c>
      <c r="BB16" s="7">
        <v>10.1</v>
      </c>
      <c r="BC16" s="7">
        <v>14.4</v>
      </c>
      <c r="BD16" s="7">
        <v>11.9</v>
      </c>
      <c r="BE16" s="7">
        <v>144.5</v>
      </c>
      <c r="BF16" s="7">
        <v>-0.8</v>
      </c>
      <c r="BG16" s="7">
        <v>-4</v>
      </c>
      <c r="BH16" s="7">
        <v>96.64</v>
      </c>
      <c r="BI16" s="7">
        <v>8.9</v>
      </c>
      <c r="BJ16" s="7">
        <v>2.6</v>
      </c>
      <c r="BK16" s="7">
        <v>8.8000000000000007</v>
      </c>
      <c r="BL16" s="7">
        <v>10.1</v>
      </c>
      <c r="BM16" s="7">
        <v>2.8999999999999901</v>
      </c>
      <c r="BN16" s="7">
        <v>8.6999999999999993</v>
      </c>
      <c r="BO16" s="7">
        <v>9.1</v>
      </c>
      <c r="BP16" s="7">
        <v>8.5</v>
      </c>
      <c r="BQ16" s="7">
        <v>7.1999999999999904</v>
      </c>
      <c r="BR16" s="7">
        <v>12.399999999999901</v>
      </c>
      <c r="BS16" s="7">
        <v>7</v>
      </c>
      <c r="BT16" s="7">
        <v>8.3000000000000007</v>
      </c>
      <c r="BU16" s="7">
        <v>13.2</v>
      </c>
      <c r="BV16" s="7">
        <v>3.6743000000000001</v>
      </c>
      <c r="BW16" s="7">
        <v>3.6240999999999999</v>
      </c>
      <c r="BX16" s="7">
        <v>4.8179999999999898</v>
      </c>
      <c r="BY16" s="7">
        <v>2.0133999999999901</v>
      </c>
      <c r="BZ16" s="7">
        <v>215.57097899999999</v>
      </c>
      <c r="CA16" s="7">
        <v>6.8275509999999997</v>
      </c>
      <c r="CB16" s="7">
        <v>39.976440999999902</v>
      </c>
      <c r="CC16" s="7">
        <v>2.7294119999999999</v>
      </c>
      <c r="CD16" s="7">
        <v>60.023558999999999</v>
      </c>
      <c r="CE16" s="7">
        <v>4.0981389999999998</v>
      </c>
      <c r="CF16" s="7">
        <v>2.7290570000000001</v>
      </c>
      <c r="CG16" s="7">
        <v>-0.27186300000000002</v>
      </c>
      <c r="CH16" s="7">
        <v>-0.505108</v>
      </c>
      <c r="CI16" s="7">
        <v>5.6320369999999897</v>
      </c>
      <c r="CJ16" s="7">
        <v>130.19999999999999</v>
      </c>
      <c r="CK16" s="7">
        <v>13.5999999999999</v>
      </c>
      <c r="CL16" s="7">
        <v>94.6</v>
      </c>
      <c r="CM16" s="7">
        <v>22</v>
      </c>
      <c r="CN16" s="7">
        <v>16.2</v>
      </c>
      <c r="CO16" s="7">
        <v>5.8</v>
      </c>
      <c r="CP16" s="7">
        <v>25</v>
      </c>
      <c r="CQ16" s="7">
        <v>18.600000000000001</v>
      </c>
      <c r="CR16" s="7">
        <v>0</v>
      </c>
      <c r="CS16" s="7">
        <v>0</v>
      </c>
    </row>
    <row r="17" spans="1:97" x14ac:dyDescent="0.3">
      <c r="A17" s="6">
        <v>37376</v>
      </c>
      <c r="B17" s="7">
        <v>12.1</v>
      </c>
      <c r="C17" s="7">
        <v>10.9</v>
      </c>
      <c r="D17" s="7">
        <v>13.9</v>
      </c>
      <c r="E17" s="7">
        <v>13.1</v>
      </c>
      <c r="F17" s="7">
        <v>10.6</v>
      </c>
      <c r="G17" s="7">
        <v>0</v>
      </c>
      <c r="H17" s="7">
        <v>0</v>
      </c>
      <c r="I17" s="7">
        <v>0</v>
      </c>
      <c r="J17" s="7">
        <v>0</v>
      </c>
      <c r="K17" s="7">
        <v>2.75</v>
      </c>
      <c r="L17" s="7">
        <v>3.43</v>
      </c>
      <c r="M17" s="7">
        <v>27.1</v>
      </c>
      <c r="N17" s="7">
        <v>20.8</v>
      </c>
      <c r="O17" s="7">
        <v>23.8</v>
      </c>
      <c r="P17" s="7">
        <v>13.2</v>
      </c>
      <c r="Q17" s="7">
        <v>29.8</v>
      </c>
      <c r="R17" s="7">
        <v>29.1</v>
      </c>
      <c r="S17" s="7">
        <v>21.7</v>
      </c>
      <c r="T17" s="7">
        <v>28.5</v>
      </c>
      <c r="U17" s="7">
        <v>26.7</v>
      </c>
      <c r="V17" s="7">
        <v>3.1</v>
      </c>
      <c r="W17" s="7">
        <v>31.5</v>
      </c>
      <c r="X17" s="7">
        <v>65.400000000000006</v>
      </c>
      <c r="Y17" s="7">
        <v>68.5</v>
      </c>
      <c r="Z17" s="7">
        <v>33.5</v>
      </c>
      <c r="AA17" s="7">
        <v>12.2</v>
      </c>
      <c r="AB17" s="7">
        <v>0</v>
      </c>
      <c r="AC17" s="7">
        <v>38.799999999999997</v>
      </c>
      <c r="AD17" s="7">
        <v>42.4</v>
      </c>
      <c r="AE17" s="7">
        <v>30.5</v>
      </c>
      <c r="AF17" s="7">
        <v>32.6</v>
      </c>
      <c r="AG17" s="7">
        <v>30.3</v>
      </c>
      <c r="AH17" s="7">
        <v>38.799999999999997</v>
      </c>
      <c r="AI17" s="7">
        <v>74.8</v>
      </c>
      <c r="AJ17" s="7">
        <v>53.7</v>
      </c>
      <c r="AK17" s="7">
        <v>104.6</v>
      </c>
      <c r="AL17" s="7">
        <v>30.6</v>
      </c>
      <c r="AM17" s="7">
        <v>28</v>
      </c>
      <c r="AN17" s="7">
        <v>23.5</v>
      </c>
      <c r="AO17" s="7">
        <v>19.2</v>
      </c>
      <c r="AP17" s="7">
        <v>20.7</v>
      </c>
      <c r="AQ17" s="7">
        <v>19.600000000000001</v>
      </c>
      <c r="AR17" s="7">
        <v>8.1999999999999993</v>
      </c>
      <c r="AS17" s="7">
        <v>0</v>
      </c>
      <c r="AT17" s="7">
        <v>0</v>
      </c>
      <c r="AU17" s="7">
        <v>0</v>
      </c>
      <c r="AV17" s="7">
        <v>41.03</v>
      </c>
      <c r="AW17" s="7">
        <v>38.799999999999997</v>
      </c>
      <c r="AX17" s="7">
        <v>6.52</v>
      </c>
      <c r="AY17" s="7">
        <v>10.4</v>
      </c>
      <c r="AZ17" s="7">
        <v>2338.2399999999998</v>
      </c>
      <c r="BA17" s="7">
        <v>8.5</v>
      </c>
      <c r="BB17" s="7">
        <v>11.5</v>
      </c>
      <c r="BC17" s="7">
        <v>14.1</v>
      </c>
      <c r="BD17" s="7">
        <v>11.6</v>
      </c>
      <c r="BE17" s="7">
        <v>-8.33</v>
      </c>
      <c r="BF17" s="7">
        <v>-1.3</v>
      </c>
      <c r="BG17" s="7">
        <v>-3.06</v>
      </c>
      <c r="BH17" s="7">
        <v>96.64</v>
      </c>
      <c r="BI17" s="7">
        <v>8.86666666666666</v>
      </c>
      <c r="BJ17" s="7">
        <v>2.2999999999999998</v>
      </c>
      <c r="BK17" s="7">
        <v>9.1999999999999993</v>
      </c>
      <c r="BL17" s="7">
        <v>9.93333333333333</v>
      </c>
      <c r="BM17" s="7">
        <v>2.5666666666666602</v>
      </c>
      <c r="BN17" s="7">
        <v>9.1333333333333293</v>
      </c>
      <c r="BO17" s="7">
        <v>9.2666666666666604</v>
      </c>
      <c r="BP17" s="7">
        <v>8.5333333333333297</v>
      </c>
      <c r="BQ17" s="7">
        <v>6.1</v>
      </c>
      <c r="BR17" s="7">
        <v>12.033333333333299</v>
      </c>
      <c r="BS17" s="7">
        <v>7.0666666666666602</v>
      </c>
      <c r="BT17" s="7">
        <v>8.5</v>
      </c>
      <c r="BU17" s="7">
        <v>13.2666666666666</v>
      </c>
      <c r="BV17" s="7">
        <v>3.7290666666666601</v>
      </c>
      <c r="BW17" s="7">
        <v>3.7770333333333301</v>
      </c>
      <c r="BX17" s="7">
        <v>4.9069000000000003</v>
      </c>
      <c r="BY17" s="7">
        <v>1.9361666666666599</v>
      </c>
      <c r="BZ17" s="7">
        <v>157.866924333333</v>
      </c>
      <c r="CA17" s="7">
        <v>4.9522556666666597</v>
      </c>
      <c r="CB17" s="7">
        <v>65.416096666666604</v>
      </c>
      <c r="CC17" s="7">
        <v>2.2854350000000001</v>
      </c>
      <c r="CD17" s="7">
        <v>34.583903333333303</v>
      </c>
      <c r="CE17" s="7">
        <v>2.6668206666666601</v>
      </c>
      <c r="CF17" s="7">
        <v>2.7047816666666602</v>
      </c>
      <c r="CG17" s="7">
        <v>-0.25896466666666701</v>
      </c>
      <c r="CH17" s="7">
        <v>-0.96748733333333303</v>
      </c>
      <c r="CI17" s="7">
        <v>5.4986870000000003</v>
      </c>
      <c r="CJ17" s="7">
        <v>131.63333333333301</v>
      </c>
      <c r="CK17" s="7">
        <v>13.7</v>
      </c>
      <c r="CL17" s="7">
        <v>95.3</v>
      </c>
      <c r="CM17" s="7">
        <v>22.633333333333301</v>
      </c>
      <c r="CN17" s="7">
        <v>16.733333333333299</v>
      </c>
      <c r="CO17" s="7">
        <v>5.9</v>
      </c>
      <c r="CP17" s="7">
        <v>25.1666666666666</v>
      </c>
      <c r="CQ17" s="7">
        <v>19</v>
      </c>
      <c r="CR17" s="7">
        <v>0</v>
      </c>
      <c r="CS17" s="7">
        <v>0</v>
      </c>
    </row>
    <row r="18" spans="1:97" x14ac:dyDescent="0.3">
      <c r="A18" s="6">
        <v>37407</v>
      </c>
      <c r="B18" s="7">
        <v>12.9</v>
      </c>
      <c r="C18" s="7">
        <v>11.2</v>
      </c>
      <c r="D18" s="7">
        <v>14.4</v>
      </c>
      <c r="E18" s="7">
        <v>13.2</v>
      </c>
      <c r="F18" s="7">
        <v>8.5</v>
      </c>
      <c r="G18" s="7">
        <v>0</v>
      </c>
      <c r="H18" s="7">
        <v>0</v>
      </c>
      <c r="I18" s="7">
        <v>0</v>
      </c>
      <c r="J18" s="7">
        <v>0</v>
      </c>
      <c r="K18" s="7">
        <v>3.18</v>
      </c>
      <c r="L18" s="7">
        <v>4.1900000000000004</v>
      </c>
      <c r="M18" s="7">
        <v>25.8</v>
      </c>
      <c r="N18" s="7">
        <v>38.200000000000003</v>
      </c>
      <c r="O18" s="7">
        <v>24.8</v>
      </c>
      <c r="P18" s="7">
        <v>4.7</v>
      </c>
      <c r="Q18" s="7">
        <v>28</v>
      </c>
      <c r="R18" s="7">
        <v>29.9</v>
      </c>
      <c r="S18" s="7">
        <v>31</v>
      </c>
      <c r="T18" s="7">
        <v>25.2</v>
      </c>
      <c r="U18" s="7">
        <v>25.8</v>
      </c>
      <c r="V18" s="7">
        <v>3.4</v>
      </c>
      <c r="W18" s="7">
        <v>30.9</v>
      </c>
      <c r="X18" s="7">
        <v>65.7</v>
      </c>
      <c r="Y18" s="7">
        <v>41.9</v>
      </c>
      <c r="Z18" s="7">
        <v>33.700000000000003</v>
      </c>
      <c r="AA18" s="7">
        <v>15.3</v>
      </c>
      <c r="AB18" s="7">
        <v>0</v>
      </c>
      <c r="AC18" s="7">
        <v>36.700000000000003</v>
      </c>
      <c r="AD18" s="7">
        <v>40.799999999999997</v>
      </c>
      <c r="AE18" s="7">
        <v>29.4</v>
      </c>
      <c r="AF18" s="7">
        <v>34.9</v>
      </c>
      <c r="AG18" s="7">
        <v>21.6</v>
      </c>
      <c r="AH18" s="7">
        <v>36.700000000000003</v>
      </c>
      <c r="AI18" s="7">
        <v>46.4</v>
      </c>
      <c r="AJ18" s="7">
        <v>54.4</v>
      </c>
      <c r="AK18" s="7">
        <v>104.37</v>
      </c>
      <c r="AL18" s="7">
        <v>35</v>
      </c>
      <c r="AM18" s="7">
        <v>22.3</v>
      </c>
      <c r="AN18" s="7">
        <v>21.9</v>
      </c>
      <c r="AO18" s="7">
        <v>18.7</v>
      </c>
      <c r="AP18" s="7">
        <v>20.3</v>
      </c>
      <c r="AQ18" s="7">
        <v>20.3</v>
      </c>
      <c r="AR18" s="7">
        <v>9.3000000000000007</v>
      </c>
      <c r="AS18" s="7">
        <v>0</v>
      </c>
      <c r="AT18" s="7">
        <v>0</v>
      </c>
      <c r="AU18" s="7">
        <v>0</v>
      </c>
      <c r="AV18" s="7">
        <v>47.05</v>
      </c>
      <c r="AW18" s="7">
        <v>64.400000000000006</v>
      </c>
      <c r="AX18" s="7">
        <v>10.56</v>
      </c>
      <c r="AY18" s="7">
        <v>12.1</v>
      </c>
      <c r="AZ18" s="7">
        <v>2384.73</v>
      </c>
      <c r="BA18" s="7">
        <v>9.6</v>
      </c>
      <c r="BB18" s="7">
        <v>14.6</v>
      </c>
      <c r="BC18" s="7">
        <v>14</v>
      </c>
      <c r="BD18" s="7">
        <v>11.4</v>
      </c>
      <c r="BE18" s="7">
        <v>-9.24</v>
      </c>
      <c r="BF18" s="7">
        <v>-1.1000000000000001</v>
      </c>
      <c r="BG18" s="7">
        <v>-2.63</v>
      </c>
      <c r="BH18" s="7">
        <v>97.17</v>
      </c>
      <c r="BI18" s="7">
        <v>8.8333333333333304</v>
      </c>
      <c r="BJ18" s="7">
        <v>2</v>
      </c>
      <c r="BK18" s="7">
        <v>9.6</v>
      </c>
      <c r="BL18" s="7">
        <v>9.7666666666666604</v>
      </c>
      <c r="BM18" s="7">
        <v>2.2333333333333298</v>
      </c>
      <c r="BN18" s="7">
        <v>9.5666666666666593</v>
      </c>
      <c r="BO18" s="7">
        <v>9.43333333333333</v>
      </c>
      <c r="BP18" s="7">
        <v>8.5666666666666593</v>
      </c>
      <c r="BQ18" s="7">
        <v>5</v>
      </c>
      <c r="BR18" s="7">
        <v>11.6666666666666</v>
      </c>
      <c r="BS18" s="7">
        <v>7.1333333333333302</v>
      </c>
      <c r="BT18" s="7">
        <v>8.6999999999999993</v>
      </c>
      <c r="BU18" s="7">
        <v>13.3333333333333</v>
      </c>
      <c r="BV18" s="7">
        <v>3.7838333333333298</v>
      </c>
      <c r="BW18" s="7">
        <v>3.9299666666666599</v>
      </c>
      <c r="BX18" s="7">
        <v>4.9958</v>
      </c>
      <c r="BY18" s="7">
        <v>1.85893333333333</v>
      </c>
      <c r="BZ18" s="7">
        <v>100.162869666666</v>
      </c>
      <c r="CA18" s="7">
        <v>3.07696033333333</v>
      </c>
      <c r="CB18" s="7">
        <v>90.855752333333299</v>
      </c>
      <c r="CC18" s="7">
        <v>1.841458</v>
      </c>
      <c r="CD18" s="7">
        <v>9.1442476666666597</v>
      </c>
      <c r="CE18" s="7">
        <v>1.2355023333333299</v>
      </c>
      <c r="CF18" s="7">
        <v>2.6805063333333301</v>
      </c>
      <c r="CG18" s="7">
        <v>-0.246066333333334</v>
      </c>
      <c r="CH18" s="7">
        <v>-1.42986666666666</v>
      </c>
      <c r="CI18" s="7">
        <v>5.3653370000000002</v>
      </c>
      <c r="CJ18" s="7">
        <v>133.06666666666601</v>
      </c>
      <c r="CK18" s="7">
        <v>13.8</v>
      </c>
      <c r="CL18" s="7">
        <v>96</v>
      </c>
      <c r="CM18" s="7">
        <v>23.266666666666602</v>
      </c>
      <c r="CN18" s="7">
        <v>17.266666666666602</v>
      </c>
      <c r="CO18" s="7">
        <v>6</v>
      </c>
      <c r="CP18" s="7">
        <v>25.3333333333333</v>
      </c>
      <c r="CQ18" s="7">
        <v>19.399999999999999</v>
      </c>
      <c r="CR18" s="7">
        <v>0</v>
      </c>
      <c r="CS18" s="7">
        <v>0</v>
      </c>
    </row>
    <row r="19" spans="1:97" x14ac:dyDescent="0.3">
      <c r="A19" s="6">
        <v>37437</v>
      </c>
      <c r="B19" s="7">
        <v>12.4</v>
      </c>
      <c r="C19" s="7">
        <v>10</v>
      </c>
      <c r="D19" s="7">
        <v>12.9</v>
      </c>
      <c r="E19" s="7">
        <v>13.2</v>
      </c>
      <c r="F19" s="7">
        <v>13.4</v>
      </c>
      <c r="G19" s="7">
        <v>0</v>
      </c>
      <c r="H19" s="7">
        <v>0</v>
      </c>
      <c r="I19" s="7">
        <v>0</v>
      </c>
      <c r="J19" s="7">
        <v>0</v>
      </c>
      <c r="K19" s="7">
        <v>3.47</v>
      </c>
      <c r="L19" s="7">
        <v>4.0999999999999996</v>
      </c>
      <c r="M19" s="7">
        <v>24.4</v>
      </c>
      <c r="N19" s="7">
        <v>51.8</v>
      </c>
      <c r="O19" s="7">
        <v>20.6</v>
      </c>
      <c r="P19" s="7">
        <v>13.1</v>
      </c>
      <c r="Q19" s="7">
        <v>25.7</v>
      </c>
      <c r="R19" s="7">
        <v>27.4</v>
      </c>
      <c r="S19" s="7">
        <v>25.6</v>
      </c>
      <c r="T19" s="7">
        <v>25.3</v>
      </c>
      <c r="U19" s="7">
        <v>23.8</v>
      </c>
      <c r="V19" s="7">
        <v>3.4</v>
      </c>
      <c r="W19" s="7">
        <v>31.8</v>
      </c>
      <c r="X19" s="7">
        <v>64.900000000000006</v>
      </c>
      <c r="Y19" s="7">
        <v>32.6</v>
      </c>
      <c r="Z19" s="7">
        <v>33.200000000000003</v>
      </c>
      <c r="AA19" s="7">
        <v>16.2</v>
      </c>
      <c r="AB19" s="7">
        <v>0</v>
      </c>
      <c r="AC19" s="7">
        <v>32.9</v>
      </c>
      <c r="AD19" s="7">
        <v>37.200000000000003</v>
      </c>
      <c r="AE19" s="7">
        <v>21.3</v>
      </c>
      <c r="AF19" s="7">
        <v>35.4</v>
      </c>
      <c r="AG19" s="7">
        <v>16.399999999999999</v>
      </c>
      <c r="AH19" s="7">
        <v>32.9</v>
      </c>
      <c r="AI19" s="7">
        <v>46.1</v>
      </c>
      <c r="AJ19" s="7">
        <v>38.700000000000003</v>
      </c>
      <c r="AK19" s="7">
        <v>104.65</v>
      </c>
      <c r="AL19" s="7">
        <v>33.299999999999997</v>
      </c>
      <c r="AM19" s="7">
        <v>19.8</v>
      </c>
      <c r="AN19" s="7">
        <v>22.2</v>
      </c>
      <c r="AO19" s="7">
        <v>20.399999999999999</v>
      </c>
      <c r="AP19" s="7">
        <v>22.5</v>
      </c>
      <c r="AQ19" s="7">
        <v>22.8</v>
      </c>
      <c r="AR19" s="7">
        <v>8.6</v>
      </c>
      <c r="AS19" s="7">
        <v>0</v>
      </c>
      <c r="AT19" s="7">
        <v>0</v>
      </c>
      <c r="AU19" s="7">
        <v>0</v>
      </c>
      <c r="AV19" s="7">
        <v>38.07</v>
      </c>
      <c r="AW19" s="7">
        <v>67.599999999999994</v>
      </c>
      <c r="AX19" s="7">
        <v>265.91000000000003</v>
      </c>
      <c r="AY19" s="7">
        <v>12.3</v>
      </c>
      <c r="AZ19" s="7">
        <v>2427.63</v>
      </c>
      <c r="BA19" s="7">
        <v>8.3000000000000007</v>
      </c>
      <c r="BB19" s="7">
        <v>12.8</v>
      </c>
      <c r="BC19" s="7">
        <v>14.7</v>
      </c>
      <c r="BD19" s="7">
        <v>12.2</v>
      </c>
      <c r="BE19" s="7">
        <v>59.33</v>
      </c>
      <c r="BF19" s="7">
        <v>-0.8</v>
      </c>
      <c r="BG19" s="7">
        <v>-2.5</v>
      </c>
      <c r="BH19" s="7">
        <v>97.6</v>
      </c>
      <c r="BI19" s="7">
        <v>8.8000000000000007</v>
      </c>
      <c r="BJ19" s="7">
        <v>1.7</v>
      </c>
      <c r="BK19" s="7">
        <v>10</v>
      </c>
      <c r="BL19" s="7">
        <v>9.6</v>
      </c>
      <c r="BM19" s="7">
        <v>1.9</v>
      </c>
      <c r="BN19" s="7">
        <v>9.9999999999999893</v>
      </c>
      <c r="BO19" s="7">
        <v>9.6</v>
      </c>
      <c r="BP19" s="7">
        <v>8.6</v>
      </c>
      <c r="BQ19" s="7">
        <v>3.9</v>
      </c>
      <c r="BR19" s="7">
        <v>11.299999999999899</v>
      </c>
      <c r="BS19" s="7">
        <v>7.2</v>
      </c>
      <c r="BT19" s="7">
        <v>8.9</v>
      </c>
      <c r="BU19" s="7">
        <v>13.4</v>
      </c>
      <c r="BV19" s="7">
        <v>3.8386</v>
      </c>
      <c r="BW19" s="7">
        <v>4.0828999999999898</v>
      </c>
      <c r="BX19" s="7">
        <v>5.0846999999999998</v>
      </c>
      <c r="BY19" s="7">
        <v>1.7817000000000001</v>
      </c>
      <c r="BZ19" s="7">
        <v>42.458815000000001</v>
      </c>
      <c r="CA19" s="7">
        <v>1.201665</v>
      </c>
      <c r="CB19" s="7">
        <v>116.29540799999999</v>
      </c>
      <c r="CC19" s="7">
        <v>1.397481</v>
      </c>
      <c r="CD19" s="7">
        <v>-16.295407999999998</v>
      </c>
      <c r="CE19" s="7">
        <v>-0.19581599999999899</v>
      </c>
      <c r="CF19" s="7">
        <v>2.656231</v>
      </c>
      <c r="CG19" s="7">
        <v>-0.23316800000000101</v>
      </c>
      <c r="CH19" s="7">
        <v>-1.8922459999999901</v>
      </c>
      <c r="CI19" s="7">
        <v>5.2319870000000002</v>
      </c>
      <c r="CJ19" s="7">
        <v>134.5</v>
      </c>
      <c r="CK19" s="7">
        <v>13.9</v>
      </c>
      <c r="CL19" s="7">
        <v>96.7</v>
      </c>
      <c r="CM19" s="7">
        <v>23.9</v>
      </c>
      <c r="CN19" s="7">
        <v>17.8</v>
      </c>
      <c r="CO19" s="7">
        <v>6.1</v>
      </c>
      <c r="CP19" s="7">
        <v>25.5</v>
      </c>
      <c r="CQ19" s="7">
        <v>19.8</v>
      </c>
      <c r="CR19" s="7">
        <v>0</v>
      </c>
      <c r="CS19" s="7">
        <v>0</v>
      </c>
    </row>
    <row r="20" spans="1:97" x14ac:dyDescent="0.3">
      <c r="A20" s="6">
        <v>37468</v>
      </c>
      <c r="B20" s="7">
        <v>12.8</v>
      </c>
      <c r="C20" s="7">
        <v>11.6</v>
      </c>
      <c r="D20" s="7">
        <v>12.4</v>
      </c>
      <c r="E20" s="7">
        <v>14.1</v>
      </c>
      <c r="F20" s="7">
        <v>11.4</v>
      </c>
      <c r="G20" s="7">
        <v>0</v>
      </c>
      <c r="H20" s="7">
        <v>0</v>
      </c>
      <c r="I20" s="7">
        <v>0</v>
      </c>
      <c r="J20" s="7">
        <v>0</v>
      </c>
      <c r="K20" s="7">
        <v>3.16</v>
      </c>
      <c r="L20" s="7">
        <v>2.27</v>
      </c>
      <c r="M20" s="7">
        <v>24.1</v>
      </c>
      <c r="N20" s="7">
        <v>48.8</v>
      </c>
      <c r="O20" s="7">
        <v>24</v>
      </c>
      <c r="P20" s="7">
        <v>13.8</v>
      </c>
      <c r="Q20" s="7">
        <v>25.8</v>
      </c>
      <c r="R20" s="7">
        <v>26.6</v>
      </c>
      <c r="S20" s="7">
        <v>26.6</v>
      </c>
      <c r="T20" s="7">
        <v>26</v>
      </c>
      <c r="U20" s="7">
        <v>23.2</v>
      </c>
      <c r="V20" s="7">
        <v>3.3</v>
      </c>
      <c r="W20" s="7">
        <v>31.5</v>
      </c>
      <c r="X20" s="7">
        <v>65.099999999999994</v>
      </c>
      <c r="Y20" s="7">
        <v>26.4</v>
      </c>
      <c r="Z20" s="7">
        <v>25</v>
      </c>
      <c r="AA20" s="7">
        <v>16</v>
      </c>
      <c r="AB20" s="7">
        <v>0</v>
      </c>
      <c r="AC20" s="7">
        <v>30.7</v>
      </c>
      <c r="AD20" s="7">
        <v>35.4</v>
      </c>
      <c r="AE20" s="7">
        <v>18.3</v>
      </c>
      <c r="AF20" s="7">
        <v>29.5</v>
      </c>
      <c r="AG20" s="7">
        <v>14.7</v>
      </c>
      <c r="AH20" s="7">
        <v>30.7</v>
      </c>
      <c r="AI20" s="7">
        <v>45.6</v>
      </c>
      <c r="AJ20" s="7">
        <v>40.5</v>
      </c>
      <c r="AK20" s="7">
        <v>104.29</v>
      </c>
      <c r="AL20" s="7">
        <v>30.5</v>
      </c>
      <c r="AM20" s="7">
        <v>18</v>
      </c>
      <c r="AN20" s="7">
        <v>22.7</v>
      </c>
      <c r="AO20" s="7">
        <v>24.3</v>
      </c>
      <c r="AP20" s="7">
        <v>20.8</v>
      </c>
      <c r="AQ20" s="7">
        <v>20.399999999999999</v>
      </c>
      <c r="AR20" s="7">
        <v>8.6</v>
      </c>
      <c r="AS20" s="7">
        <v>0</v>
      </c>
      <c r="AT20" s="7">
        <v>0</v>
      </c>
      <c r="AU20" s="7">
        <v>0</v>
      </c>
      <c r="AV20" s="7">
        <v>47.51</v>
      </c>
      <c r="AW20" s="7">
        <v>75.3</v>
      </c>
      <c r="AX20" s="7">
        <v>19.420000000000002</v>
      </c>
      <c r="AY20" s="7">
        <v>14.8</v>
      </c>
      <c r="AZ20" s="7">
        <v>2465.34</v>
      </c>
      <c r="BA20" s="7">
        <v>9.1</v>
      </c>
      <c r="BB20" s="7">
        <v>17</v>
      </c>
      <c r="BC20" s="7">
        <v>14.4</v>
      </c>
      <c r="BD20" s="7">
        <v>12.2</v>
      </c>
      <c r="BE20" s="7">
        <v>14.6</v>
      </c>
      <c r="BF20" s="7">
        <v>-0.9</v>
      </c>
      <c r="BG20" s="7">
        <v>-2.2999999999999998</v>
      </c>
      <c r="BH20" s="7">
        <v>97.34</v>
      </c>
      <c r="BI20" s="7">
        <v>9.0666666666666593</v>
      </c>
      <c r="BJ20" s="7">
        <v>2.43333333333333</v>
      </c>
      <c r="BK20" s="7">
        <v>10.1666666666666</v>
      </c>
      <c r="BL20" s="7">
        <v>10.033333333333299</v>
      </c>
      <c r="BM20" s="7">
        <v>2.6333333333333302</v>
      </c>
      <c r="BN20" s="7">
        <v>10.1666666666666</v>
      </c>
      <c r="BO20" s="7">
        <v>9.7333333333333307</v>
      </c>
      <c r="BP20" s="7">
        <v>8.5</v>
      </c>
      <c r="BQ20" s="7">
        <v>5.43333333333333</v>
      </c>
      <c r="BR20" s="7">
        <v>11.7</v>
      </c>
      <c r="BS20" s="7">
        <v>7.1666666666666599</v>
      </c>
      <c r="BT20" s="7">
        <v>9.5333333333333297</v>
      </c>
      <c r="BU20" s="7">
        <v>13.6666666666666</v>
      </c>
      <c r="BV20" s="7">
        <v>3.9262666666666601</v>
      </c>
      <c r="BW20" s="7">
        <v>4.2343333333333302</v>
      </c>
      <c r="BX20" s="7">
        <v>5.1699000000000002</v>
      </c>
      <c r="BY20" s="7">
        <v>1.70403333333333</v>
      </c>
      <c r="BZ20" s="7">
        <v>95.517138000000003</v>
      </c>
      <c r="CA20" s="7">
        <v>2.5972689999999998</v>
      </c>
      <c r="CB20" s="7">
        <v>88.601424333333298</v>
      </c>
      <c r="CC20" s="7">
        <v>1.52822066666666</v>
      </c>
      <c r="CD20" s="7">
        <v>11.3985756666666</v>
      </c>
      <c r="CE20" s="7">
        <v>1.0690486666666601</v>
      </c>
      <c r="CF20" s="7">
        <v>2.4219523333333299</v>
      </c>
      <c r="CG20" s="7">
        <v>-0.100546</v>
      </c>
      <c r="CH20" s="7">
        <v>-1.68130966666666</v>
      </c>
      <c r="CI20" s="7">
        <v>5.3182619999999998</v>
      </c>
      <c r="CJ20" s="7">
        <v>135.166666666666</v>
      </c>
      <c r="CK20" s="7">
        <v>14.033333333333299</v>
      </c>
      <c r="CL20" s="7">
        <v>97</v>
      </c>
      <c r="CM20" s="7">
        <v>24.133333333333301</v>
      </c>
      <c r="CN20" s="7">
        <v>17.933333333333302</v>
      </c>
      <c r="CO20" s="7">
        <v>6.2</v>
      </c>
      <c r="CP20" s="7">
        <v>25.633333333333301</v>
      </c>
      <c r="CQ20" s="7">
        <v>20.3333333333333</v>
      </c>
      <c r="CR20" s="7">
        <v>0</v>
      </c>
      <c r="CS20" s="7">
        <v>0</v>
      </c>
    </row>
    <row r="21" spans="1:97" x14ac:dyDescent="0.3">
      <c r="A21" s="6">
        <v>37499</v>
      </c>
      <c r="B21" s="7">
        <v>12.7</v>
      </c>
      <c r="C21" s="7">
        <v>11.2</v>
      </c>
      <c r="D21" s="7">
        <v>13.2</v>
      </c>
      <c r="E21" s="7">
        <v>13.5</v>
      </c>
      <c r="F21" s="7">
        <v>13.7</v>
      </c>
      <c r="G21" s="7">
        <v>0</v>
      </c>
      <c r="H21" s="7">
        <v>0</v>
      </c>
      <c r="I21" s="7">
        <v>0</v>
      </c>
      <c r="J21" s="7">
        <v>0</v>
      </c>
      <c r="K21" s="7">
        <v>3.59</v>
      </c>
      <c r="L21" s="7">
        <v>2.9</v>
      </c>
      <c r="M21" s="7">
        <v>24.2</v>
      </c>
      <c r="N21" s="7">
        <v>57.4</v>
      </c>
      <c r="O21" s="7">
        <v>26.3</v>
      </c>
      <c r="P21" s="7">
        <v>14.1</v>
      </c>
      <c r="Q21" s="7">
        <v>28.2</v>
      </c>
      <c r="R21" s="7">
        <v>30</v>
      </c>
      <c r="S21" s="7">
        <v>30.5</v>
      </c>
      <c r="T21" s="7">
        <v>25.7</v>
      </c>
      <c r="U21" s="7">
        <v>23.2</v>
      </c>
      <c r="V21" s="7">
        <v>3.3</v>
      </c>
      <c r="W21" s="7">
        <v>31.2</v>
      </c>
      <c r="X21" s="7">
        <v>65.5</v>
      </c>
      <c r="Y21" s="7">
        <v>33.4</v>
      </c>
      <c r="Z21" s="7">
        <v>32.700000000000003</v>
      </c>
      <c r="AA21" s="7">
        <v>15.8</v>
      </c>
      <c r="AB21" s="7">
        <v>0</v>
      </c>
      <c r="AC21" s="7">
        <v>30</v>
      </c>
      <c r="AD21" s="7">
        <v>34.200000000000003</v>
      </c>
      <c r="AE21" s="7">
        <v>18.2</v>
      </c>
      <c r="AF21" s="7">
        <v>29.9</v>
      </c>
      <c r="AG21" s="7">
        <v>14.6</v>
      </c>
      <c r="AH21" s="7">
        <v>30</v>
      </c>
      <c r="AI21" s="7">
        <v>42.3</v>
      </c>
      <c r="AJ21" s="7">
        <v>44.9</v>
      </c>
      <c r="AK21" s="7">
        <v>104.46</v>
      </c>
      <c r="AL21" s="7">
        <v>36.4</v>
      </c>
      <c r="AM21" s="7">
        <v>17.5</v>
      </c>
      <c r="AN21" s="7">
        <v>22.1</v>
      </c>
      <c r="AO21" s="7">
        <v>26</v>
      </c>
      <c r="AP21" s="7">
        <v>22.3</v>
      </c>
      <c r="AQ21" s="7">
        <v>22.9</v>
      </c>
      <c r="AR21" s="7">
        <v>8.8000000000000007</v>
      </c>
      <c r="AS21" s="7">
        <v>0</v>
      </c>
      <c r="AT21" s="7">
        <v>0</v>
      </c>
      <c r="AU21" s="7">
        <v>0</v>
      </c>
      <c r="AV21" s="7">
        <v>39.81</v>
      </c>
      <c r="AW21" s="7">
        <v>79.7</v>
      </c>
      <c r="AX21" s="7">
        <v>61.65</v>
      </c>
      <c r="AY21" s="7">
        <v>16.100000000000001</v>
      </c>
      <c r="AZ21" s="7">
        <v>2530.9</v>
      </c>
      <c r="BA21" s="7">
        <v>9.3000000000000007</v>
      </c>
      <c r="BB21" s="7">
        <v>14.6</v>
      </c>
      <c r="BC21" s="7">
        <v>15.5</v>
      </c>
      <c r="BD21" s="7">
        <v>13.3</v>
      </c>
      <c r="BE21" s="7">
        <v>234.49</v>
      </c>
      <c r="BF21" s="7">
        <v>-0.7</v>
      </c>
      <c r="BG21" s="7">
        <v>-1.7</v>
      </c>
      <c r="BH21" s="7">
        <v>97.57</v>
      </c>
      <c r="BI21" s="7">
        <v>9.3333333333333304</v>
      </c>
      <c r="BJ21" s="7">
        <v>3.1666666666666599</v>
      </c>
      <c r="BK21" s="7">
        <v>10.3333333333333</v>
      </c>
      <c r="BL21" s="7">
        <v>10.466666666666599</v>
      </c>
      <c r="BM21" s="7">
        <v>3.36666666666666</v>
      </c>
      <c r="BN21" s="7">
        <v>10.3333333333333</v>
      </c>
      <c r="BO21" s="7">
        <v>9.86666666666666</v>
      </c>
      <c r="BP21" s="7">
        <v>8.4</v>
      </c>
      <c r="BQ21" s="7">
        <v>6.9666666666666597</v>
      </c>
      <c r="BR21" s="7">
        <v>12.1</v>
      </c>
      <c r="BS21" s="7">
        <v>7.1333333333333302</v>
      </c>
      <c r="BT21" s="7">
        <v>10.1666666666666</v>
      </c>
      <c r="BU21" s="7">
        <v>13.9333333333333</v>
      </c>
      <c r="BV21" s="7">
        <v>4.0139333333333296</v>
      </c>
      <c r="BW21" s="7">
        <v>4.3857666666666599</v>
      </c>
      <c r="BX21" s="7">
        <v>5.2550999999999997</v>
      </c>
      <c r="BY21" s="7">
        <v>1.6263666666666601</v>
      </c>
      <c r="BZ21" s="7">
        <v>148.57546099999999</v>
      </c>
      <c r="CA21" s="7">
        <v>3.9928729999999999</v>
      </c>
      <c r="CB21" s="7">
        <v>60.907440666666602</v>
      </c>
      <c r="CC21" s="7">
        <v>1.65896033333333</v>
      </c>
      <c r="CD21" s="7">
        <v>39.092559333333298</v>
      </c>
      <c r="CE21" s="7">
        <v>2.3339133333333302</v>
      </c>
      <c r="CF21" s="7">
        <v>2.1876736666666599</v>
      </c>
      <c r="CG21" s="7">
        <v>3.2076E-2</v>
      </c>
      <c r="CH21" s="7">
        <v>-1.47037333333333</v>
      </c>
      <c r="CI21" s="7">
        <v>5.4045370000000004</v>
      </c>
      <c r="CJ21" s="7">
        <v>135.833333333333</v>
      </c>
      <c r="CK21" s="7">
        <v>14.1666666666666</v>
      </c>
      <c r="CL21" s="7">
        <v>97.3</v>
      </c>
      <c r="CM21" s="7">
        <v>24.3666666666666</v>
      </c>
      <c r="CN21" s="7">
        <v>18.066666666666599</v>
      </c>
      <c r="CO21" s="7">
        <v>6.3</v>
      </c>
      <c r="CP21" s="7">
        <v>25.766666666666602</v>
      </c>
      <c r="CQ21" s="7">
        <v>20.8666666666666</v>
      </c>
      <c r="CR21" s="7">
        <v>0</v>
      </c>
      <c r="CS21" s="7">
        <v>0</v>
      </c>
    </row>
    <row r="22" spans="1:97" x14ac:dyDescent="0.3">
      <c r="A22" s="6">
        <v>37529</v>
      </c>
      <c r="B22" s="7">
        <v>13.8</v>
      </c>
      <c r="C22" s="7">
        <v>14</v>
      </c>
      <c r="D22" s="7">
        <v>16.3</v>
      </c>
      <c r="E22" s="7">
        <v>13.2</v>
      </c>
      <c r="F22" s="7">
        <v>18.600000000000001</v>
      </c>
      <c r="G22" s="7">
        <v>0</v>
      </c>
      <c r="H22" s="7">
        <v>0</v>
      </c>
      <c r="I22" s="7">
        <v>0</v>
      </c>
      <c r="J22" s="7">
        <v>0</v>
      </c>
      <c r="K22" s="7">
        <v>4.13</v>
      </c>
      <c r="L22" s="7">
        <v>2.42</v>
      </c>
      <c r="M22" s="7">
        <v>24.3</v>
      </c>
      <c r="N22" s="7">
        <v>48.8</v>
      </c>
      <c r="O22" s="7">
        <v>27.9</v>
      </c>
      <c r="P22" s="7">
        <v>14.1</v>
      </c>
      <c r="Q22" s="7">
        <v>27.8</v>
      </c>
      <c r="R22" s="7">
        <v>27.6</v>
      </c>
      <c r="S22" s="7">
        <v>32.9</v>
      </c>
      <c r="T22" s="7">
        <v>25.4</v>
      </c>
      <c r="U22" s="7">
        <v>23.4</v>
      </c>
      <c r="V22" s="7">
        <v>3.3</v>
      </c>
      <c r="W22" s="7">
        <v>31.2</v>
      </c>
      <c r="X22" s="7">
        <v>65.5</v>
      </c>
      <c r="Y22" s="7">
        <v>35.200000000000003</v>
      </c>
      <c r="Z22" s="7">
        <v>32.9</v>
      </c>
      <c r="AA22" s="7">
        <v>16.5</v>
      </c>
      <c r="AB22" s="7">
        <v>0</v>
      </c>
      <c r="AC22" s="7">
        <v>29.4</v>
      </c>
      <c r="AD22" s="7">
        <v>32.799999999999997</v>
      </c>
      <c r="AE22" s="7">
        <v>20.9</v>
      </c>
      <c r="AF22" s="7">
        <v>30.3</v>
      </c>
      <c r="AG22" s="7">
        <v>15.4</v>
      </c>
      <c r="AH22" s="7">
        <v>29.4</v>
      </c>
      <c r="AI22" s="7">
        <v>46</v>
      </c>
      <c r="AJ22" s="7">
        <v>47.2</v>
      </c>
      <c r="AK22" s="7">
        <v>104.97</v>
      </c>
      <c r="AL22" s="7">
        <v>34.299999999999997</v>
      </c>
      <c r="AM22" s="7">
        <v>18.2</v>
      </c>
      <c r="AN22" s="7">
        <v>22.1</v>
      </c>
      <c r="AO22" s="7">
        <v>26.4</v>
      </c>
      <c r="AP22" s="7">
        <v>24</v>
      </c>
      <c r="AQ22" s="7">
        <v>24.6</v>
      </c>
      <c r="AR22" s="7">
        <v>9.1</v>
      </c>
      <c r="AS22" s="7">
        <v>0</v>
      </c>
      <c r="AT22" s="7">
        <v>0</v>
      </c>
      <c r="AU22" s="7">
        <v>0</v>
      </c>
      <c r="AV22" s="7">
        <v>45.01</v>
      </c>
      <c r="AW22" s="7">
        <v>113.4</v>
      </c>
      <c r="AX22" s="7">
        <v>-1.17</v>
      </c>
      <c r="AY22" s="7">
        <v>18.3</v>
      </c>
      <c r="AZ22" s="7">
        <v>2586.3000000000002</v>
      </c>
      <c r="BA22" s="7">
        <v>7.8</v>
      </c>
      <c r="BB22" s="7">
        <v>15.9</v>
      </c>
      <c r="BC22" s="7">
        <v>16.5</v>
      </c>
      <c r="BD22" s="7">
        <v>14.2</v>
      </c>
      <c r="BE22" s="7">
        <v>111.77</v>
      </c>
      <c r="BF22" s="7">
        <v>-0.7</v>
      </c>
      <c r="BG22" s="7">
        <v>-1.4</v>
      </c>
      <c r="BH22" s="7">
        <v>97.92</v>
      </c>
      <c r="BI22" s="7">
        <v>9.6</v>
      </c>
      <c r="BJ22" s="7">
        <v>3.8999999999999901</v>
      </c>
      <c r="BK22" s="7">
        <v>10.5</v>
      </c>
      <c r="BL22" s="7">
        <v>10.899999999999901</v>
      </c>
      <c r="BM22" s="7">
        <v>4.0999999999999899</v>
      </c>
      <c r="BN22" s="7">
        <v>10.5</v>
      </c>
      <c r="BO22" s="7">
        <v>9.9999999999999893</v>
      </c>
      <c r="BP22" s="7">
        <v>8.3000000000000007</v>
      </c>
      <c r="BQ22" s="7">
        <v>8.4999999999999893</v>
      </c>
      <c r="BR22" s="7">
        <v>12.5</v>
      </c>
      <c r="BS22" s="7">
        <v>7.1</v>
      </c>
      <c r="BT22" s="7">
        <v>10.799999999999899</v>
      </c>
      <c r="BU22" s="7">
        <v>14.2</v>
      </c>
      <c r="BV22" s="7">
        <v>4.1016000000000004</v>
      </c>
      <c r="BW22" s="7">
        <v>4.5371999999999897</v>
      </c>
      <c r="BX22" s="7">
        <v>5.3403</v>
      </c>
      <c r="BY22" s="7">
        <v>1.54869999999999</v>
      </c>
      <c r="BZ22" s="7">
        <v>201.63378399999999</v>
      </c>
      <c r="CA22" s="7">
        <v>5.388477</v>
      </c>
      <c r="CB22" s="7">
        <v>33.213456999999899</v>
      </c>
      <c r="CC22" s="7">
        <v>1.7897000000000001</v>
      </c>
      <c r="CD22" s="7">
        <v>66.786542999999995</v>
      </c>
      <c r="CE22" s="7">
        <v>3.5987779999999998</v>
      </c>
      <c r="CF22" s="7">
        <v>1.95339499999999</v>
      </c>
      <c r="CG22" s="7">
        <v>0.16469800000000001</v>
      </c>
      <c r="CH22" s="7">
        <v>-1.2594369999999999</v>
      </c>
      <c r="CI22" s="7">
        <v>5.490812</v>
      </c>
      <c r="CJ22" s="7">
        <v>136.5</v>
      </c>
      <c r="CK22" s="7">
        <v>14.299999999999899</v>
      </c>
      <c r="CL22" s="7">
        <v>97.6</v>
      </c>
      <c r="CM22" s="7">
        <v>24.599999999999898</v>
      </c>
      <c r="CN22" s="7">
        <v>18.2</v>
      </c>
      <c r="CO22" s="7">
        <v>6.4</v>
      </c>
      <c r="CP22" s="7">
        <v>25.9</v>
      </c>
      <c r="CQ22" s="7">
        <v>21.4</v>
      </c>
      <c r="CR22" s="7">
        <v>0</v>
      </c>
      <c r="CS22" s="7">
        <v>0</v>
      </c>
    </row>
    <row r="23" spans="1:97" x14ac:dyDescent="0.3">
      <c r="A23" s="6">
        <v>37560</v>
      </c>
      <c r="B23" s="7">
        <v>14.2</v>
      </c>
      <c r="C23" s="7">
        <v>13.8</v>
      </c>
      <c r="D23" s="7">
        <v>16.2</v>
      </c>
      <c r="E23" s="7">
        <v>14.8</v>
      </c>
      <c r="F23" s="7">
        <v>16.100000000000001</v>
      </c>
      <c r="G23" s="7">
        <v>0</v>
      </c>
      <c r="H23" s="7">
        <v>0</v>
      </c>
      <c r="I23" s="7">
        <v>0</v>
      </c>
      <c r="J23" s="7">
        <v>0</v>
      </c>
      <c r="K23" s="7">
        <v>4.3499999999999996</v>
      </c>
      <c r="L23" s="7">
        <v>2.21</v>
      </c>
      <c r="M23" s="7">
        <v>24.1</v>
      </c>
      <c r="N23" s="7">
        <v>42.2</v>
      </c>
      <c r="O23" s="7">
        <v>29.8</v>
      </c>
      <c r="P23" s="7">
        <v>19</v>
      </c>
      <c r="Q23" s="7">
        <v>27.1</v>
      </c>
      <c r="R23" s="7">
        <v>27.2</v>
      </c>
      <c r="S23" s="7">
        <v>35.5</v>
      </c>
      <c r="T23" s="7">
        <v>26</v>
      </c>
      <c r="U23" s="7">
        <v>22.7</v>
      </c>
      <c r="V23" s="7">
        <v>3.3</v>
      </c>
      <c r="W23" s="7">
        <v>31.5</v>
      </c>
      <c r="X23" s="7">
        <v>65.2</v>
      </c>
      <c r="Y23" s="7">
        <v>33.200000000000003</v>
      </c>
      <c r="Z23" s="7">
        <v>34.9</v>
      </c>
      <c r="AA23" s="7">
        <v>16.100000000000001</v>
      </c>
      <c r="AB23" s="7">
        <v>3.8</v>
      </c>
      <c r="AC23" s="7">
        <v>29.8</v>
      </c>
      <c r="AD23" s="7">
        <v>32.5</v>
      </c>
      <c r="AE23" s="7">
        <v>22.8</v>
      </c>
      <c r="AF23" s="7">
        <v>32.9</v>
      </c>
      <c r="AG23" s="7">
        <v>16.8</v>
      </c>
      <c r="AH23" s="7">
        <v>29.8</v>
      </c>
      <c r="AI23" s="7">
        <v>40.1</v>
      </c>
      <c r="AJ23" s="7">
        <v>47</v>
      </c>
      <c r="AK23" s="7">
        <v>105.15</v>
      </c>
      <c r="AL23" s="7">
        <v>36.6</v>
      </c>
      <c r="AM23" s="7">
        <v>19.600000000000001</v>
      </c>
      <c r="AN23" s="7">
        <v>22.5</v>
      </c>
      <c r="AO23" s="7">
        <v>27.5</v>
      </c>
      <c r="AP23" s="7">
        <v>27.6</v>
      </c>
      <c r="AQ23" s="7">
        <v>28.1</v>
      </c>
      <c r="AR23" s="7">
        <v>9.4</v>
      </c>
      <c r="AS23" s="7">
        <v>0</v>
      </c>
      <c r="AT23" s="7">
        <v>0</v>
      </c>
      <c r="AU23" s="7">
        <v>0</v>
      </c>
      <c r="AV23" s="7">
        <v>54.88</v>
      </c>
      <c r="AW23" s="7">
        <v>125.9</v>
      </c>
      <c r="AX23" s="7">
        <v>22.04</v>
      </c>
      <c r="AY23" s="7">
        <v>19.7</v>
      </c>
      <c r="AZ23" s="7">
        <v>2655.39</v>
      </c>
      <c r="BA23" s="7">
        <v>10.6</v>
      </c>
      <c r="BB23" s="7">
        <v>17.899999999999999</v>
      </c>
      <c r="BC23" s="7">
        <v>17</v>
      </c>
      <c r="BD23" s="7">
        <v>15.4</v>
      </c>
      <c r="BE23" s="7">
        <v>4412.5</v>
      </c>
      <c r="BF23" s="7">
        <v>-0.8</v>
      </c>
      <c r="BG23" s="7">
        <v>-1</v>
      </c>
      <c r="BH23" s="7">
        <v>98.26</v>
      </c>
      <c r="BI23" s="7">
        <v>9.43333333333333</v>
      </c>
      <c r="BJ23" s="7">
        <v>3.4</v>
      </c>
      <c r="BK23" s="7">
        <v>10.4</v>
      </c>
      <c r="BL23" s="7">
        <v>11.033333333333299</v>
      </c>
      <c r="BM23" s="7">
        <v>3.6</v>
      </c>
      <c r="BN23" s="7">
        <v>10.566666666666601</v>
      </c>
      <c r="BO23" s="7">
        <v>9.1</v>
      </c>
      <c r="BP23" s="7">
        <v>8.8000000000000007</v>
      </c>
      <c r="BQ23" s="7">
        <v>8.6999999999999993</v>
      </c>
      <c r="BR23" s="7">
        <v>12.4333333333333</v>
      </c>
      <c r="BS23" s="7">
        <v>7.6666666666666599</v>
      </c>
      <c r="BT23" s="7">
        <v>10.9333333333333</v>
      </c>
      <c r="BU23" s="7">
        <v>14.1</v>
      </c>
      <c r="BV23" s="7">
        <v>4.2259666666666602</v>
      </c>
      <c r="BW23" s="7">
        <v>4.7419666666666602</v>
      </c>
      <c r="BX23" s="7">
        <v>5.4332333333333303</v>
      </c>
      <c r="BY23" s="7">
        <v>1.3217000000000001</v>
      </c>
      <c r="BZ23" s="7">
        <v>206.910681333333</v>
      </c>
      <c r="CA23" s="7">
        <v>5.3237949999999996</v>
      </c>
      <c r="CB23" s="7">
        <v>45.394359000000001</v>
      </c>
      <c r="CC23" s="7">
        <v>2.4009453333333299</v>
      </c>
      <c r="CD23" s="7">
        <v>54.605640999999999</v>
      </c>
      <c r="CE23" s="7">
        <v>2.9228503333333302</v>
      </c>
      <c r="CF23" s="7">
        <v>2.2875353333333299</v>
      </c>
      <c r="CG23" s="7">
        <v>0.17051966666666701</v>
      </c>
      <c r="CH23" s="7">
        <v>-0.97299666666666695</v>
      </c>
      <c r="CI23" s="7">
        <v>5.6826359999999996</v>
      </c>
      <c r="CJ23" s="7">
        <v>136.80000000000001</v>
      </c>
      <c r="CK23" s="7">
        <v>14.4</v>
      </c>
      <c r="CL23" s="7">
        <v>97.6666666666666</v>
      </c>
      <c r="CM23" s="7">
        <v>24.733333333333299</v>
      </c>
      <c r="CN23" s="7">
        <v>18.233333333333299</v>
      </c>
      <c r="CO23" s="7">
        <v>6.5</v>
      </c>
      <c r="CP23" s="7">
        <v>26.033333333333299</v>
      </c>
      <c r="CQ23" s="7">
        <v>22</v>
      </c>
      <c r="CR23" s="7">
        <v>0</v>
      </c>
      <c r="CS23" s="7">
        <v>0</v>
      </c>
    </row>
    <row r="24" spans="1:97" x14ac:dyDescent="0.3">
      <c r="A24" s="6">
        <v>37590</v>
      </c>
      <c r="B24" s="7">
        <v>14.5</v>
      </c>
      <c r="C24" s="7">
        <v>14.2</v>
      </c>
      <c r="D24" s="7">
        <v>17.899999999999999</v>
      </c>
      <c r="E24" s="7">
        <v>14.5</v>
      </c>
      <c r="F24" s="7">
        <v>17.100000000000001</v>
      </c>
      <c r="G24" s="7">
        <v>0</v>
      </c>
      <c r="H24" s="7">
        <v>0</v>
      </c>
      <c r="I24" s="7">
        <v>0</v>
      </c>
      <c r="J24" s="7">
        <v>0</v>
      </c>
      <c r="K24" s="7">
        <v>5.88</v>
      </c>
      <c r="L24" s="7">
        <v>2.82</v>
      </c>
      <c r="M24" s="7">
        <v>23.4</v>
      </c>
      <c r="N24" s="7">
        <v>41.6</v>
      </c>
      <c r="O24" s="7">
        <v>30.4</v>
      </c>
      <c r="P24" s="7">
        <v>23</v>
      </c>
      <c r="Q24" s="7">
        <v>26.5</v>
      </c>
      <c r="R24" s="7">
        <v>28.6</v>
      </c>
      <c r="S24" s="7">
        <v>35.200000000000003</v>
      </c>
      <c r="T24" s="7">
        <v>27.4</v>
      </c>
      <c r="U24" s="7">
        <v>21</v>
      </c>
      <c r="V24" s="7">
        <v>3.3</v>
      </c>
      <c r="W24" s="7">
        <v>32.1</v>
      </c>
      <c r="X24" s="7">
        <v>64.599999999999994</v>
      </c>
      <c r="Y24" s="7">
        <v>43.1</v>
      </c>
      <c r="Z24" s="7">
        <v>33.299999999999997</v>
      </c>
      <c r="AA24" s="7">
        <v>16.7</v>
      </c>
      <c r="AB24" s="7">
        <v>-29.1</v>
      </c>
      <c r="AC24" s="7">
        <v>28.2</v>
      </c>
      <c r="AD24" s="7">
        <v>29.6</v>
      </c>
      <c r="AE24" s="7">
        <v>22.7</v>
      </c>
      <c r="AF24" s="7">
        <v>33.6</v>
      </c>
      <c r="AG24" s="7">
        <v>19.3</v>
      </c>
      <c r="AH24" s="7">
        <v>28.2</v>
      </c>
      <c r="AI24" s="7">
        <v>45.3</v>
      </c>
      <c r="AJ24" s="7">
        <v>48.2</v>
      </c>
      <c r="AK24" s="7">
        <v>104.9</v>
      </c>
      <c r="AL24" s="7">
        <v>36.700000000000003</v>
      </c>
      <c r="AM24" s="7">
        <v>19.100000000000001</v>
      </c>
      <c r="AN24" s="7">
        <v>22.6</v>
      </c>
      <c r="AO24" s="7">
        <v>28.3</v>
      </c>
      <c r="AP24" s="7">
        <v>29.8</v>
      </c>
      <c r="AQ24" s="7">
        <v>30.4</v>
      </c>
      <c r="AR24" s="7">
        <v>9.1</v>
      </c>
      <c r="AS24" s="7">
        <v>0</v>
      </c>
      <c r="AT24" s="7">
        <v>0</v>
      </c>
      <c r="AU24" s="7">
        <v>0</v>
      </c>
      <c r="AV24" s="7">
        <v>50.05</v>
      </c>
      <c r="AW24" s="7">
        <v>136.6</v>
      </c>
      <c r="AX24" s="7">
        <v>-21.84</v>
      </c>
      <c r="AY24" s="7">
        <v>21</v>
      </c>
      <c r="AZ24" s="7">
        <v>2746.25</v>
      </c>
      <c r="BA24" s="7">
        <v>10.6</v>
      </c>
      <c r="BB24" s="7">
        <v>18.5</v>
      </c>
      <c r="BC24" s="7">
        <v>16.600000000000001</v>
      </c>
      <c r="BD24" s="7">
        <v>15.7</v>
      </c>
      <c r="BE24" s="7">
        <v>39.78</v>
      </c>
      <c r="BF24" s="7">
        <v>-0.7</v>
      </c>
      <c r="BG24" s="7">
        <v>-0.4</v>
      </c>
      <c r="BH24" s="7">
        <v>98.87</v>
      </c>
      <c r="BI24" s="7">
        <v>9.2666666666666604</v>
      </c>
      <c r="BJ24" s="7">
        <v>2.9</v>
      </c>
      <c r="BK24" s="7">
        <v>10.3</v>
      </c>
      <c r="BL24" s="7">
        <v>11.1666666666666</v>
      </c>
      <c r="BM24" s="7">
        <v>3.1</v>
      </c>
      <c r="BN24" s="7">
        <v>10.633333333333301</v>
      </c>
      <c r="BO24" s="7">
        <v>8.1999999999999993</v>
      </c>
      <c r="BP24" s="7">
        <v>9.3000000000000007</v>
      </c>
      <c r="BQ24" s="7">
        <v>8.9</v>
      </c>
      <c r="BR24" s="7">
        <v>12.3666666666666</v>
      </c>
      <c r="BS24" s="7">
        <v>8.2333333333333307</v>
      </c>
      <c r="BT24" s="7">
        <v>11.066666666666601</v>
      </c>
      <c r="BU24" s="7">
        <v>14</v>
      </c>
      <c r="BV24" s="7">
        <v>4.3503333333333298</v>
      </c>
      <c r="BW24" s="7">
        <v>4.9467333333333299</v>
      </c>
      <c r="BX24" s="7">
        <v>5.5261666666666596</v>
      </c>
      <c r="BY24" s="7">
        <v>1.0947</v>
      </c>
      <c r="BZ24" s="7">
        <v>212.18757866666601</v>
      </c>
      <c r="CA24" s="7">
        <v>5.2591130000000001</v>
      </c>
      <c r="CB24" s="7">
        <v>57.575260999999998</v>
      </c>
      <c r="CC24" s="7">
        <v>3.01219066666666</v>
      </c>
      <c r="CD24" s="7">
        <v>42.424739000000002</v>
      </c>
      <c r="CE24" s="7">
        <v>2.2469226666666602</v>
      </c>
      <c r="CF24" s="7">
        <v>2.6216756666666599</v>
      </c>
      <c r="CG24" s="7">
        <v>0.17634133333333399</v>
      </c>
      <c r="CH24" s="7">
        <v>-0.68655633333333399</v>
      </c>
      <c r="CI24" s="7">
        <v>5.87446</v>
      </c>
      <c r="CJ24" s="7">
        <v>137.1</v>
      </c>
      <c r="CK24" s="7">
        <v>14.5</v>
      </c>
      <c r="CL24" s="7">
        <v>97.733333333333306</v>
      </c>
      <c r="CM24" s="7">
        <v>24.8666666666666</v>
      </c>
      <c r="CN24" s="7">
        <v>18.266666666666602</v>
      </c>
      <c r="CO24" s="7">
        <v>6.6</v>
      </c>
      <c r="CP24" s="7">
        <v>26.1666666666666</v>
      </c>
      <c r="CQ24" s="7">
        <v>22.6</v>
      </c>
      <c r="CR24" s="7">
        <v>0</v>
      </c>
      <c r="CS24" s="7">
        <v>0</v>
      </c>
    </row>
    <row r="25" spans="1:97" x14ac:dyDescent="0.3">
      <c r="A25" s="6">
        <v>37621</v>
      </c>
      <c r="B25" s="7">
        <v>14.9</v>
      </c>
      <c r="C25" s="7">
        <v>14.1</v>
      </c>
      <c r="D25" s="7">
        <v>18.100000000000001</v>
      </c>
      <c r="E25" s="7">
        <v>18</v>
      </c>
      <c r="F25" s="7">
        <v>14.6</v>
      </c>
      <c r="G25" s="7">
        <v>0</v>
      </c>
      <c r="H25" s="7">
        <v>0</v>
      </c>
      <c r="I25" s="7">
        <v>0</v>
      </c>
      <c r="J25" s="7">
        <v>0</v>
      </c>
      <c r="K25" s="7">
        <v>8.65</v>
      </c>
      <c r="L25" s="7">
        <v>5.24</v>
      </c>
      <c r="M25" s="7">
        <v>17.399999999999999</v>
      </c>
      <c r="N25" s="7">
        <v>26.8</v>
      </c>
      <c r="O25" s="7">
        <v>24.6</v>
      </c>
      <c r="P25" s="7">
        <v>15.1</v>
      </c>
      <c r="Q25" s="7">
        <v>20.5</v>
      </c>
      <c r="R25" s="7">
        <v>21.7</v>
      </c>
      <c r="S25" s="7">
        <v>23.5</v>
      </c>
      <c r="T25" s="7">
        <v>22.9</v>
      </c>
      <c r="U25" s="7">
        <v>14.4</v>
      </c>
      <c r="V25" s="7">
        <v>3.1</v>
      </c>
      <c r="W25" s="7">
        <v>30.2</v>
      </c>
      <c r="X25" s="7">
        <v>59.5</v>
      </c>
      <c r="Y25" s="7">
        <v>45.6</v>
      </c>
      <c r="Z25" s="7">
        <v>28.9</v>
      </c>
      <c r="AA25" s="7">
        <v>13.2</v>
      </c>
      <c r="AB25" s="7">
        <v>2.2000000000000002</v>
      </c>
      <c r="AC25" s="7">
        <v>22</v>
      </c>
      <c r="AD25" s="7">
        <v>23.1</v>
      </c>
      <c r="AE25" s="7">
        <v>19.2</v>
      </c>
      <c r="AF25" s="7">
        <v>28.8</v>
      </c>
      <c r="AG25" s="7">
        <v>25.2</v>
      </c>
      <c r="AH25" s="7">
        <v>22</v>
      </c>
      <c r="AI25" s="7">
        <v>40.299999999999997</v>
      </c>
      <c r="AJ25" s="7">
        <v>53.7</v>
      </c>
      <c r="AK25" s="7">
        <v>104.18</v>
      </c>
      <c r="AL25" s="7">
        <v>29.3</v>
      </c>
      <c r="AM25" s="7">
        <v>17.600000000000001</v>
      </c>
      <c r="AN25" s="7">
        <v>20.100000000000001</v>
      </c>
      <c r="AO25" s="7">
        <v>19.100000000000001</v>
      </c>
      <c r="AP25" s="7">
        <v>20.2</v>
      </c>
      <c r="AQ25" s="7">
        <v>19.600000000000001</v>
      </c>
      <c r="AR25" s="7">
        <v>9.1999999999999993</v>
      </c>
      <c r="AS25" s="7">
        <v>0</v>
      </c>
      <c r="AT25" s="7">
        <v>0</v>
      </c>
      <c r="AU25" s="7">
        <v>0</v>
      </c>
      <c r="AV25" s="7">
        <v>36.270000000000003</v>
      </c>
      <c r="AW25" s="7">
        <v>124.7</v>
      </c>
      <c r="AX25" s="7">
        <v>49.46</v>
      </c>
      <c r="AY25" s="7">
        <v>21.8</v>
      </c>
      <c r="AZ25" s="7">
        <v>2864.07</v>
      </c>
      <c r="BA25" s="7">
        <v>10.130000000000001</v>
      </c>
      <c r="BB25" s="7">
        <v>16.82</v>
      </c>
      <c r="BC25" s="7">
        <v>16.78</v>
      </c>
      <c r="BD25" s="7">
        <v>15.8</v>
      </c>
      <c r="BE25" s="7">
        <v>-4.58</v>
      </c>
      <c r="BF25" s="7">
        <v>-0.4</v>
      </c>
      <c r="BG25" s="7">
        <v>0.4</v>
      </c>
      <c r="BH25" s="7">
        <v>99.47</v>
      </c>
      <c r="BI25" s="7">
        <v>9.1</v>
      </c>
      <c r="BJ25" s="7">
        <v>2.4</v>
      </c>
      <c r="BK25" s="7">
        <v>10.199999999999999</v>
      </c>
      <c r="BL25" s="7">
        <v>11.299999999999899</v>
      </c>
      <c r="BM25" s="7">
        <v>2.6</v>
      </c>
      <c r="BN25" s="7">
        <v>10.7</v>
      </c>
      <c r="BO25" s="7">
        <v>7.3</v>
      </c>
      <c r="BP25" s="7">
        <v>9.8000000000000007</v>
      </c>
      <c r="BQ25" s="7">
        <v>9.1</v>
      </c>
      <c r="BR25" s="7">
        <v>12.3</v>
      </c>
      <c r="BS25" s="7">
        <v>8.8000000000000007</v>
      </c>
      <c r="BT25" s="7">
        <v>11.2</v>
      </c>
      <c r="BU25" s="7">
        <v>13.9</v>
      </c>
      <c r="BV25" s="7">
        <v>4.4747000000000003</v>
      </c>
      <c r="BW25" s="7">
        <v>5.1515000000000004</v>
      </c>
      <c r="BX25" s="7">
        <v>5.6190999999999898</v>
      </c>
      <c r="BY25" s="7">
        <v>0.86770000000000003</v>
      </c>
      <c r="BZ25" s="7">
        <v>217.46447599999999</v>
      </c>
      <c r="CA25" s="7">
        <v>5.1944309999999998</v>
      </c>
      <c r="CB25" s="7">
        <v>69.756163000000001</v>
      </c>
      <c r="CC25" s="7">
        <v>3.6234359999999901</v>
      </c>
      <c r="CD25" s="7">
        <v>30.243836999999999</v>
      </c>
      <c r="CE25" s="7">
        <v>1.5709949999999899</v>
      </c>
      <c r="CF25" s="7">
        <v>2.9558159999999898</v>
      </c>
      <c r="CG25" s="7">
        <v>0.18216300000000099</v>
      </c>
      <c r="CH25" s="7">
        <v>-0.40011600000000103</v>
      </c>
      <c r="CI25" s="7">
        <v>6.0662839999999996</v>
      </c>
      <c r="CJ25" s="7">
        <v>137.4</v>
      </c>
      <c r="CK25" s="7">
        <v>14.6</v>
      </c>
      <c r="CL25" s="7">
        <v>97.8</v>
      </c>
      <c r="CM25" s="7">
        <v>25</v>
      </c>
      <c r="CN25" s="7">
        <v>18.3</v>
      </c>
      <c r="CO25" s="7">
        <v>6.7</v>
      </c>
      <c r="CP25" s="7">
        <v>26.299999999999901</v>
      </c>
      <c r="CQ25" s="7">
        <v>23.2</v>
      </c>
      <c r="CR25" s="7">
        <v>0</v>
      </c>
      <c r="CS25" s="7">
        <v>0</v>
      </c>
    </row>
    <row r="26" spans="1:97" x14ac:dyDescent="0.3">
      <c r="A26" s="6">
        <v>37652</v>
      </c>
      <c r="B26" s="7">
        <v>14.8</v>
      </c>
      <c r="C26" s="7">
        <v>14.5</v>
      </c>
      <c r="D26" s="7">
        <v>16.600000000000001</v>
      </c>
      <c r="E26" s="7">
        <v>17.2</v>
      </c>
      <c r="F26" s="7">
        <v>10.7</v>
      </c>
      <c r="G26" s="7">
        <v>-3.4</v>
      </c>
      <c r="H26" s="7">
        <v>17.600000000000001</v>
      </c>
      <c r="I26" s="7">
        <v>-1.67</v>
      </c>
      <c r="J26" s="7">
        <v>9.26</v>
      </c>
      <c r="K26" s="9">
        <v>8.41</v>
      </c>
      <c r="L26" s="9">
        <v>6.415</v>
      </c>
      <c r="M26" s="9">
        <v>25.099999999999998</v>
      </c>
      <c r="N26" s="9">
        <v>28.55</v>
      </c>
      <c r="O26" s="9">
        <v>44.849999999999994</v>
      </c>
      <c r="P26" s="9">
        <v>32.15</v>
      </c>
      <c r="Q26" s="9">
        <v>40.25</v>
      </c>
      <c r="R26" s="9">
        <v>39.549999999999997</v>
      </c>
      <c r="S26" s="9">
        <v>8.4</v>
      </c>
      <c r="T26" s="9">
        <v>40.450000000000003</v>
      </c>
      <c r="U26" s="9">
        <v>19.350000000000001</v>
      </c>
      <c r="V26" s="9">
        <v>2.6500000000000004</v>
      </c>
      <c r="W26" s="9">
        <v>31.85</v>
      </c>
      <c r="X26" s="9">
        <v>61.9</v>
      </c>
      <c r="Y26" s="9">
        <v>107.715</v>
      </c>
      <c r="Z26" s="9">
        <v>36.200000000000003</v>
      </c>
      <c r="AA26" s="9">
        <v>16.5</v>
      </c>
      <c r="AB26" s="7">
        <v>48.2</v>
      </c>
      <c r="AC26" s="9">
        <v>29.5</v>
      </c>
      <c r="AD26" s="9">
        <v>29.25</v>
      </c>
      <c r="AE26" s="9">
        <v>23</v>
      </c>
      <c r="AF26" s="9">
        <v>46.5</v>
      </c>
      <c r="AG26" s="9">
        <v>28.25</v>
      </c>
      <c r="AH26" s="9">
        <v>29.5</v>
      </c>
      <c r="AI26" s="9">
        <v>59.449999999999996</v>
      </c>
      <c r="AJ26" s="9">
        <v>59</v>
      </c>
      <c r="AK26" s="7">
        <v>108.89</v>
      </c>
      <c r="AL26" s="9">
        <v>40.6</v>
      </c>
      <c r="AM26" s="9">
        <v>33.650000000000006</v>
      </c>
      <c r="AN26" s="9">
        <v>25.85</v>
      </c>
      <c r="AO26" s="9">
        <v>46.95</v>
      </c>
      <c r="AP26" s="9">
        <v>44.550000000000004</v>
      </c>
      <c r="AQ26" s="9">
        <v>43.650000000000006</v>
      </c>
      <c r="AR26" s="7">
        <v>10</v>
      </c>
      <c r="AS26" s="7">
        <v>10.66</v>
      </c>
      <c r="AT26" s="7">
        <v>0</v>
      </c>
      <c r="AU26" s="7">
        <v>0</v>
      </c>
      <c r="AV26" s="7">
        <v>72.7</v>
      </c>
      <c r="AW26" s="7">
        <v>113.8</v>
      </c>
      <c r="AX26" s="7">
        <v>-145.37</v>
      </c>
      <c r="AY26" s="7">
        <v>49.5</v>
      </c>
      <c r="AZ26" s="7">
        <v>3044.6</v>
      </c>
      <c r="BA26" s="7">
        <v>27</v>
      </c>
      <c r="BB26" s="7">
        <v>19.5</v>
      </c>
      <c r="BC26" s="7">
        <v>19.3</v>
      </c>
      <c r="BD26" s="7">
        <v>18.88</v>
      </c>
      <c r="BE26" s="7">
        <v>1261.25</v>
      </c>
      <c r="BF26" s="7">
        <v>0.4</v>
      </c>
      <c r="BG26" s="7">
        <v>2.4</v>
      </c>
      <c r="BH26" s="7">
        <v>100.59</v>
      </c>
      <c r="BI26" s="7">
        <v>9.7666666666666604</v>
      </c>
      <c r="BJ26" s="7">
        <v>2.5333333333333301</v>
      </c>
      <c r="BK26" s="7">
        <v>11.2</v>
      </c>
      <c r="BL26" s="7">
        <v>11.033333333333299</v>
      </c>
      <c r="BM26" s="7">
        <v>2.7</v>
      </c>
      <c r="BN26" s="7">
        <v>11.5</v>
      </c>
      <c r="BO26" s="7">
        <v>9.7666666666666604</v>
      </c>
      <c r="BP26" s="7">
        <v>9.3000000000000007</v>
      </c>
      <c r="BQ26" s="7">
        <v>8.6333333333333293</v>
      </c>
      <c r="BR26" s="7">
        <v>11.8666666666666</v>
      </c>
      <c r="BS26" s="7">
        <v>9.6333333333333293</v>
      </c>
      <c r="BT26" s="7">
        <v>11.1666666666666</v>
      </c>
      <c r="BU26" s="7">
        <v>13.3</v>
      </c>
      <c r="BV26" s="7">
        <v>4.4518333333333304</v>
      </c>
      <c r="BW26" s="7">
        <v>5.2324000000000002</v>
      </c>
      <c r="BX26" s="7">
        <v>5.5506333333333302</v>
      </c>
      <c r="BY26" s="7">
        <v>1.0901666666666601</v>
      </c>
      <c r="BZ26" s="7">
        <v>230.90455533333301</v>
      </c>
      <c r="CA26" s="7">
        <v>5.86326666666666</v>
      </c>
      <c r="CB26" s="7">
        <v>49.876888999999998</v>
      </c>
      <c r="CC26" s="7">
        <v>2.6584956666666599</v>
      </c>
      <c r="CD26" s="7">
        <v>50.123111000000002</v>
      </c>
      <c r="CE26" s="7">
        <v>3.204771</v>
      </c>
      <c r="CF26" s="7">
        <v>2.0993346666666599</v>
      </c>
      <c r="CG26" s="7">
        <v>-1.3939999999999999E-2</v>
      </c>
      <c r="CH26" s="7">
        <v>-0.36870033333333302</v>
      </c>
      <c r="CI26" s="7">
        <v>5.3289216666666599</v>
      </c>
      <c r="CJ26" s="7">
        <v>138.1</v>
      </c>
      <c r="CK26" s="7">
        <v>14.733333333333301</v>
      </c>
      <c r="CL26" s="7">
        <v>98.6</v>
      </c>
      <c r="CM26" s="7">
        <v>24.766666666666602</v>
      </c>
      <c r="CN26" s="7">
        <v>18</v>
      </c>
      <c r="CO26" s="7">
        <v>6.7666666666666604</v>
      </c>
      <c r="CP26" s="7">
        <v>26.433333333333302</v>
      </c>
      <c r="CQ26" s="7">
        <v>23.233333333333299</v>
      </c>
      <c r="CR26" s="7">
        <v>0</v>
      </c>
      <c r="CS26" s="7">
        <v>0</v>
      </c>
    </row>
    <row r="27" spans="1:97" x14ac:dyDescent="0.3">
      <c r="A27" s="6">
        <v>37680</v>
      </c>
      <c r="B27" s="7">
        <v>19.8</v>
      </c>
      <c r="C27" s="7">
        <v>20.100000000000001</v>
      </c>
      <c r="D27" s="7">
        <v>21.2</v>
      </c>
      <c r="E27" s="7">
        <v>23.2</v>
      </c>
      <c r="F27" s="7">
        <v>23</v>
      </c>
      <c r="G27" s="9">
        <v>1.4000000000000001</v>
      </c>
      <c r="H27" s="9">
        <v>5.0500000000000007</v>
      </c>
      <c r="I27" s="9">
        <v>3.0649999999999999</v>
      </c>
      <c r="J27" s="9">
        <v>1.0299999999999998</v>
      </c>
      <c r="K27" s="7">
        <v>8.17</v>
      </c>
      <c r="L27" s="7">
        <v>7.59</v>
      </c>
      <c r="M27" s="7">
        <v>32.799999999999997</v>
      </c>
      <c r="N27" s="7">
        <v>30.3</v>
      </c>
      <c r="O27" s="7">
        <v>65.099999999999994</v>
      </c>
      <c r="P27" s="7">
        <v>49.2</v>
      </c>
      <c r="Q27" s="7">
        <v>60</v>
      </c>
      <c r="R27" s="7">
        <v>57.4</v>
      </c>
      <c r="S27" s="7">
        <v>-6.7</v>
      </c>
      <c r="T27" s="7">
        <v>58</v>
      </c>
      <c r="U27" s="7">
        <v>24.3</v>
      </c>
      <c r="V27" s="7">
        <v>2.2000000000000002</v>
      </c>
      <c r="W27" s="7">
        <v>33.5</v>
      </c>
      <c r="X27" s="7">
        <v>64.3</v>
      </c>
      <c r="Y27" s="7">
        <v>169.83</v>
      </c>
      <c r="Z27" s="7">
        <v>43.5</v>
      </c>
      <c r="AA27" s="7">
        <v>19.8</v>
      </c>
      <c r="AB27" s="7">
        <v>58.9</v>
      </c>
      <c r="AC27" s="7">
        <v>37</v>
      </c>
      <c r="AD27" s="7">
        <v>35.4</v>
      </c>
      <c r="AE27" s="7">
        <v>26.8</v>
      </c>
      <c r="AF27" s="7">
        <v>64.2</v>
      </c>
      <c r="AG27" s="7">
        <v>31.3</v>
      </c>
      <c r="AH27" s="7">
        <v>37</v>
      </c>
      <c r="AI27" s="7">
        <v>78.599999999999994</v>
      </c>
      <c r="AJ27" s="7">
        <v>64.3</v>
      </c>
      <c r="AK27" s="7">
        <v>109.14</v>
      </c>
      <c r="AL27" s="7">
        <v>51.9</v>
      </c>
      <c r="AM27" s="7">
        <v>49.7</v>
      </c>
      <c r="AN27" s="7">
        <v>31.6</v>
      </c>
      <c r="AO27" s="7">
        <v>74.8</v>
      </c>
      <c r="AP27" s="7">
        <v>68.900000000000006</v>
      </c>
      <c r="AQ27" s="7">
        <v>67.7</v>
      </c>
      <c r="AR27" s="7">
        <v>8.5</v>
      </c>
      <c r="AS27" s="7">
        <v>8.83</v>
      </c>
      <c r="AT27" s="7">
        <v>0</v>
      </c>
      <c r="AU27" s="7">
        <v>0</v>
      </c>
      <c r="AV27" s="7">
        <v>64.42</v>
      </c>
      <c r="AW27" s="7">
        <v>77.3</v>
      </c>
      <c r="AX27" s="7">
        <v>-79.05</v>
      </c>
      <c r="AY27" s="7">
        <v>44</v>
      </c>
      <c r="AZ27" s="7">
        <v>3082.5</v>
      </c>
      <c r="BA27" s="7">
        <v>7.8</v>
      </c>
      <c r="BB27" s="7">
        <v>18.8</v>
      </c>
      <c r="BC27" s="7">
        <v>18.100000000000001</v>
      </c>
      <c r="BD27" s="7">
        <v>19.350000000000001</v>
      </c>
      <c r="BE27" s="7">
        <v>136.29</v>
      </c>
      <c r="BF27" s="7">
        <v>0.2</v>
      </c>
      <c r="BG27" s="7">
        <v>4</v>
      </c>
      <c r="BH27" s="7">
        <v>101.01</v>
      </c>
      <c r="BI27" s="7">
        <v>10.4333333333333</v>
      </c>
      <c r="BJ27" s="7">
        <v>2.6666666666666599</v>
      </c>
      <c r="BK27" s="7">
        <v>12.2</v>
      </c>
      <c r="BL27" s="7">
        <v>10.7666666666666</v>
      </c>
      <c r="BM27" s="7">
        <v>2.8</v>
      </c>
      <c r="BN27" s="7">
        <v>12.3</v>
      </c>
      <c r="BO27" s="7">
        <v>12.233333333333301</v>
      </c>
      <c r="BP27" s="7">
        <v>8.8000000000000007</v>
      </c>
      <c r="BQ27" s="7">
        <v>8.1666666666666607</v>
      </c>
      <c r="BR27" s="7">
        <v>11.4333333333333</v>
      </c>
      <c r="BS27" s="7">
        <v>10.466666666666599</v>
      </c>
      <c r="BT27" s="7">
        <v>11.133333333333301</v>
      </c>
      <c r="BU27" s="7">
        <v>12.7</v>
      </c>
      <c r="BV27" s="7">
        <v>4.4289666666666596</v>
      </c>
      <c r="BW27" s="7">
        <v>5.3132999999999999</v>
      </c>
      <c r="BX27" s="7">
        <v>5.48216666666666</v>
      </c>
      <c r="BY27" s="7">
        <v>1.31263333333333</v>
      </c>
      <c r="BZ27" s="7">
        <v>244.344634666666</v>
      </c>
      <c r="CA27" s="7">
        <v>6.5321023333333299</v>
      </c>
      <c r="CB27" s="7">
        <v>29.997615</v>
      </c>
      <c r="CC27" s="7">
        <v>1.69355533333333</v>
      </c>
      <c r="CD27" s="7">
        <v>70.002385000000004</v>
      </c>
      <c r="CE27" s="7">
        <v>4.8385470000000002</v>
      </c>
      <c r="CF27" s="7">
        <v>1.24285333333333</v>
      </c>
      <c r="CG27" s="7">
        <v>-0.21004300000000001</v>
      </c>
      <c r="CH27" s="7">
        <v>-0.33728466666666601</v>
      </c>
      <c r="CI27" s="7">
        <v>4.59155933333333</v>
      </c>
      <c r="CJ27" s="7">
        <v>138.80000000000001</v>
      </c>
      <c r="CK27" s="7">
        <v>14.8666666666666</v>
      </c>
      <c r="CL27" s="7">
        <v>99.4</v>
      </c>
      <c r="CM27" s="7">
        <v>24.533333333333299</v>
      </c>
      <c r="CN27" s="7">
        <v>17.7</v>
      </c>
      <c r="CO27" s="7">
        <v>6.8333333333333304</v>
      </c>
      <c r="CP27" s="7">
        <v>26.566666666666599</v>
      </c>
      <c r="CQ27" s="7">
        <v>23.266666666666602</v>
      </c>
      <c r="CR27" s="7">
        <v>5.4</v>
      </c>
      <c r="CS27" s="7">
        <v>3.7</v>
      </c>
    </row>
    <row r="28" spans="1:97" x14ac:dyDescent="0.3">
      <c r="A28" s="6">
        <v>37711</v>
      </c>
      <c r="B28" s="7">
        <v>16.899999999999999</v>
      </c>
      <c r="C28" s="7">
        <v>15.1</v>
      </c>
      <c r="D28" s="7">
        <v>19</v>
      </c>
      <c r="E28" s="7">
        <v>19</v>
      </c>
      <c r="F28" s="7">
        <v>16.2</v>
      </c>
      <c r="G28" s="7">
        <v>6.2</v>
      </c>
      <c r="H28" s="7">
        <v>-7.5</v>
      </c>
      <c r="I28" s="7">
        <v>7.8</v>
      </c>
      <c r="J28" s="7">
        <v>-7.2</v>
      </c>
      <c r="K28" s="7">
        <v>9.41</v>
      </c>
      <c r="L28" s="7">
        <v>8.27</v>
      </c>
      <c r="M28" s="7">
        <v>31.6</v>
      </c>
      <c r="N28" s="7">
        <v>24.5</v>
      </c>
      <c r="O28" s="7">
        <v>53.1</v>
      </c>
      <c r="P28" s="7">
        <v>52.4</v>
      </c>
      <c r="Q28" s="7">
        <v>49.3</v>
      </c>
      <c r="R28" s="7">
        <v>39.799999999999997</v>
      </c>
      <c r="S28" s="7">
        <v>6.6</v>
      </c>
      <c r="T28" s="7">
        <v>50.6</v>
      </c>
      <c r="U28" s="7">
        <v>23.6</v>
      </c>
      <c r="V28" s="7">
        <v>2.4</v>
      </c>
      <c r="W28" s="7">
        <v>35.799999999999997</v>
      </c>
      <c r="X28" s="7">
        <v>61.8</v>
      </c>
      <c r="Y28" s="7">
        <v>84.3</v>
      </c>
      <c r="Z28" s="7">
        <v>63.3</v>
      </c>
      <c r="AA28" s="7">
        <v>24.6</v>
      </c>
      <c r="AB28" s="7">
        <v>61.2</v>
      </c>
      <c r="AC28" s="7">
        <v>34.9</v>
      </c>
      <c r="AD28" s="7">
        <v>35.700000000000003</v>
      </c>
      <c r="AE28" s="7">
        <v>14.8</v>
      </c>
      <c r="AF28" s="7">
        <v>38.200000000000003</v>
      </c>
      <c r="AG28" s="7">
        <v>37.799999999999997</v>
      </c>
      <c r="AH28" s="7">
        <v>34.9</v>
      </c>
      <c r="AI28" s="7">
        <v>38.799999999999997</v>
      </c>
      <c r="AJ28" s="7">
        <v>65.3</v>
      </c>
      <c r="AK28" s="7">
        <v>107.34</v>
      </c>
      <c r="AL28" s="7">
        <v>43</v>
      </c>
      <c r="AM28" s="7">
        <v>35.9</v>
      </c>
      <c r="AN28" s="7">
        <v>29</v>
      </c>
      <c r="AO28" s="7">
        <v>45.8</v>
      </c>
      <c r="AP28" s="7">
        <v>45.2</v>
      </c>
      <c r="AQ28" s="7">
        <v>46.5</v>
      </c>
      <c r="AR28" s="7">
        <v>9.3000000000000007</v>
      </c>
      <c r="AS28" s="7">
        <v>9.08</v>
      </c>
      <c r="AT28" s="7">
        <v>10.8</v>
      </c>
      <c r="AU28" s="7">
        <v>7.4</v>
      </c>
      <c r="AV28" s="7">
        <v>33.89</v>
      </c>
      <c r="AW28" s="7">
        <v>107.4</v>
      </c>
      <c r="AX28" s="7">
        <v>-134.94</v>
      </c>
      <c r="AY28" s="7">
        <v>42.4</v>
      </c>
      <c r="AZ28" s="7">
        <v>3160.1</v>
      </c>
      <c r="BA28" s="7">
        <v>10.050000000000001</v>
      </c>
      <c r="BB28" s="7">
        <v>20.12</v>
      </c>
      <c r="BC28" s="7">
        <v>18.54</v>
      </c>
      <c r="BD28" s="7">
        <v>19.899999999999999</v>
      </c>
      <c r="BE28" s="7">
        <v>39.53</v>
      </c>
      <c r="BF28" s="7">
        <v>0.9</v>
      </c>
      <c r="BG28" s="7">
        <v>4.5999999999999996</v>
      </c>
      <c r="BH28" s="7">
        <v>101.74</v>
      </c>
      <c r="BI28" s="7">
        <v>11.1</v>
      </c>
      <c r="BJ28" s="7">
        <v>2.7999999999999901</v>
      </c>
      <c r="BK28" s="7">
        <v>13.2</v>
      </c>
      <c r="BL28" s="7">
        <v>10.499999999999901</v>
      </c>
      <c r="BM28" s="7">
        <v>2.9</v>
      </c>
      <c r="BN28" s="7">
        <v>13.1</v>
      </c>
      <c r="BO28" s="7">
        <v>14.7</v>
      </c>
      <c r="BP28" s="7">
        <v>8.3000000000000007</v>
      </c>
      <c r="BQ28" s="7">
        <v>7.6999999999999904</v>
      </c>
      <c r="BR28" s="7">
        <v>11</v>
      </c>
      <c r="BS28" s="7">
        <v>11.299999999999899</v>
      </c>
      <c r="BT28" s="7">
        <v>11.1</v>
      </c>
      <c r="BU28" s="7">
        <v>12.1</v>
      </c>
      <c r="BV28" s="7">
        <v>4.4060999999999897</v>
      </c>
      <c r="BW28" s="7">
        <v>5.3941999999999997</v>
      </c>
      <c r="BX28" s="7">
        <v>5.4136999999999897</v>
      </c>
      <c r="BY28" s="7">
        <v>1.5350999999999999</v>
      </c>
      <c r="BZ28" s="7">
        <v>257.78471400000001</v>
      </c>
      <c r="CA28" s="7">
        <v>7.2009379999999998</v>
      </c>
      <c r="CB28" s="7">
        <v>10.118340999999999</v>
      </c>
      <c r="CC28" s="7">
        <v>0.72861500000000101</v>
      </c>
      <c r="CD28" s="7">
        <v>89.881658999999999</v>
      </c>
      <c r="CE28" s="7">
        <v>6.4723230000000003</v>
      </c>
      <c r="CF28" s="7">
        <v>0.38637200000000099</v>
      </c>
      <c r="CG28" s="7">
        <v>-0.40614600000000001</v>
      </c>
      <c r="CH28" s="7">
        <v>-0.305868999999999</v>
      </c>
      <c r="CI28" s="7">
        <v>3.8541970000000001</v>
      </c>
      <c r="CJ28" s="7">
        <v>139.5</v>
      </c>
      <c r="CK28" s="7">
        <v>14.999999999999901</v>
      </c>
      <c r="CL28" s="7">
        <v>100.2</v>
      </c>
      <c r="CM28" s="7">
        <v>24.3</v>
      </c>
      <c r="CN28" s="7">
        <v>17.399999999999999</v>
      </c>
      <c r="CO28" s="7">
        <v>6.9</v>
      </c>
      <c r="CP28" s="7">
        <v>26.7</v>
      </c>
      <c r="CQ28" s="7">
        <v>23.3</v>
      </c>
      <c r="CR28" s="7">
        <v>10.8</v>
      </c>
      <c r="CS28" s="7">
        <v>7.4</v>
      </c>
    </row>
    <row r="29" spans="1:97" x14ac:dyDescent="0.3">
      <c r="A29" s="6">
        <v>37741</v>
      </c>
      <c r="B29" s="7">
        <v>14.9</v>
      </c>
      <c r="C29" s="7">
        <v>11.9</v>
      </c>
      <c r="D29" s="7">
        <v>16.2</v>
      </c>
      <c r="E29" s="7">
        <v>18</v>
      </c>
      <c r="F29" s="7">
        <v>14.1</v>
      </c>
      <c r="G29" s="7">
        <v>5.2</v>
      </c>
      <c r="H29" s="7">
        <v>-14.7</v>
      </c>
      <c r="I29" s="7">
        <v>6.2</v>
      </c>
      <c r="J29" s="7">
        <v>-10.1</v>
      </c>
      <c r="K29" s="7">
        <v>10.94</v>
      </c>
      <c r="L29" s="7">
        <v>9.92</v>
      </c>
      <c r="M29" s="7">
        <v>30.5</v>
      </c>
      <c r="N29" s="7">
        <v>21.4</v>
      </c>
      <c r="O29" s="7">
        <v>52.9</v>
      </c>
      <c r="P29" s="7">
        <v>46.9</v>
      </c>
      <c r="Q29" s="7">
        <v>45.3</v>
      </c>
      <c r="R29" s="7">
        <v>37.4</v>
      </c>
      <c r="S29" s="7">
        <v>11.6</v>
      </c>
      <c r="T29" s="7">
        <v>50.3</v>
      </c>
      <c r="U29" s="7">
        <v>21.9</v>
      </c>
      <c r="V29" s="7">
        <v>2.6</v>
      </c>
      <c r="W29" s="7">
        <v>36.200000000000003</v>
      </c>
      <c r="X29" s="7">
        <v>61.2</v>
      </c>
      <c r="Y29" s="7">
        <v>59.32</v>
      </c>
      <c r="Z29" s="7">
        <v>57</v>
      </c>
      <c r="AA29" s="7">
        <v>20.9</v>
      </c>
      <c r="AB29" s="7">
        <v>37.200000000000003</v>
      </c>
      <c r="AC29" s="7">
        <v>33.5</v>
      </c>
      <c r="AD29" s="7">
        <v>30.8</v>
      </c>
      <c r="AE29" s="7">
        <v>19.899999999999999</v>
      </c>
      <c r="AF29" s="7">
        <v>47.8</v>
      </c>
      <c r="AG29" s="7">
        <v>41.4</v>
      </c>
      <c r="AH29" s="7">
        <v>33.5</v>
      </c>
      <c r="AI29" s="7">
        <v>28.8</v>
      </c>
      <c r="AJ29" s="7">
        <v>55</v>
      </c>
      <c r="AK29" s="7">
        <v>106.89</v>
      </c>
      <c r="AL29" s="7">
        <v>47.3</v>
      </c>
      <c r="AM29" s="7">
        <v>31.7</v>
      </c>
      <c r="AN29" s="7">
        <v>25.8</v>
      </c>
      <c r="AO29" s="7">
        <v>38</v>
      </c>
      <c r="AP29" s="7">
        <v>36.4</v>
      </c>
      <c r="AQ29" s="7">
        <v>36.299999999999997</v>
      </c>
      <c r="AR29" s="7">
        <v>7.7</v>
      </c>
      <c r="AS29" s="7">
        <v>7.59</v>
      </c>
      <c r="AT29" s="9">
        <v>10.199999999999999</v>
      </c>
      <c r="AU29" s="9">
        <v>7.166666666666667</v>
      </c>
      <c r="AV29" s="7">
        <v>12.57</v>
      </c>
      <c r="AW29" s="7">
        <v>80.099999999999994</v>
      </c>
      <c r="AX29" s="7">
        <v>3.47</v>
      </c>
      <c r="AY29" s="7">
        <v>39.799999999999997</v>
      </c>
      <c r="AZ29" s="7">
        <v>3262.91</v>
      </c>
      <c r="BA29" s="7">
        <v>9.9</v>
      </c>
      <c r="BB29" s="7">
        <v>18</v>
      </c>
      <c r="BC29" s="7">
        <v>19.2</v>
      </c>
      <c r="BD29" s="7">
        <v>20.65</v>
      </c>
      <c r="BE29" s="7">
        <v>107.8</v>
      </c>
      <c r="BF29" s="7">
        <v>1</v>
      </c>
      <c r="BG29" s="7">
        <v>3.6</v>
      </c>
      <c r="BH29" s="7">
        <v>101.59</v>
      </c>
      <c r="BI29" s="7">
        <v>10.4333333333333</v>
      </c>
      <c r="BJ29" s="7">
        <v>2.43333333333333</v>
      </c>
      <c r="BK29" s="7">
        <v>12.566666666666601</v>
      </c>
      <c r="BL29" s="7">
        <v>9.9</v>
      </c>
      <c r="BM29" s="7">
        <v>2.5333333333333301</v>
      </c>
      <c r="BN29" s="7">
        <v>12.4333333333333</v>
      </c>
      <c r="BO29" s="7">
        <v>14.133333333333301</v>
      </c>
      <c r="BP29" s="7">
        <v>8.9666666666666597</v>
      </c>
      <c r="BQ29" s="7">
        <v>5.9</v>
      </c>
      <c r="BR29" s="7">
        <v>9.8000000000000007</v>
      </c>
      <c r="BS29" s="7">
        <v>10.1</v>
      </c>
      <c r="BT29" s="7">
        <v>11.633333333333301</v>
      </c>
      <c r="BU29" s="7">
        <v>11.3666666666666</v>
      </c>
      <c r="BV29" s="7">
        <v>4.4539999999999997</v>
      </c>
      <c r="BW29" s="7">
        <v>5.52823333333333</v>
      </c>
      <c r="BX29" s="7">
        <v>5.3900333333333297</v>
      </c>
      <c r="BY29" s="7">
        <v>1.67986666666666</v>
      </c>
      <c r="BZ29" s="7">
        <v>269.64580766666597</v>
      </c>
      <c r="CA29" s="7">
        <v>7.2862869999999997</v>
      </c>
      <c r="CB29" s="7">
        <v>16.094643000000001</v>
      </c>
      <c r="CC29" s="7">
        <v>1.182903</v>
      </c>
      <c r="CD29" s="7">
        <v>83.905356999999995</v>
      </c>
      <c r="CE29" s="7">
        <v>6.1033840000000001</v>
      </c>
      <c r="CF29" s="7">
        <v>0.98446166666666701</v>
      </c>
      <c r="CG29" s="7">
        <v>-0.40077633333333301</v>
      </c>
      <c r="CH29" s="7">
        <v>-0.41834033333333298</v>
      </c>
      <c r="CI29" s="7">
        <v>4.5892869999999997</v>
      </c>
      <c r="CJ29" s="7">
        <v>140.6</v>
      </c>
      <c r="CK29" s="7">
        <v>15.133333333333301</v>
      </c>
      <c r="CL29" s="7">
        <v>100.9</v>
      </c>
      <c r="CM29" s="7">
        <v>24.566666666666599</v>
      </c>
      <c r="CN29" s="7">
        <v>17.566666666666599</v>
      </c>
      <c r="CO29" s="7">
        <v>7</v>
      </c>
      <c r="CP29" s="7">
        <v>26.8666666666666</v>
      </c>
      <c r="CQ29" s="7">
        <v>23.3333333333333</v>
      </c>
      <c r="CR29" s="7">
        <v>10.199999999999999</v>
      </c>
      <c r="CS29" s="7">
        <v>7.1666666666666599</v>
      </c>
    </row>
    <row r="30" spans="1:97" x14ac:dyDescent="0.3">
      <c r="A30" s="6">
        <v>37772</v>
      </c>
      <c r="B30" s="7">
        <v>13.7</v>
      </c>
      <c r="C30" s="7">
        <v>10.5</v>
      </c>
      <c r="D30" s="7">
        <v>14.3</v>
      </c>
      <c r="E30" s="7">
        <v>17.399999999999999</v>
      </c>
      <c r="F30" s="7">
        <v>13.4</v>
      </c>
      <c r="G30" s="7">
        <v>8</v>
      </c>
      <c r="H30" s="7">
        <v>-62.5</v>
      </c>
      <c r="I30" s="7">
        <v>8.9</v>
      </c>
      <c r="J30" s="7">
        <v>-57.2</v>
      </c>
      <c r="K30" s="7">
        <v>10.97</v>
      </c>
      <c r="L30" s="7">
        <v>10.34</v>
      </c>
      <c r="M30" s="7">
        <v>31.7</v>
      </c>
      <c r="N30" s="7">
        <v>23.8</v>
      </c>
      <c r="O30" s="7">
        <v>53.2</v>
      </c>
      <c r="P30" s="7">
        <v>53.2</v>
      </c>
      <c r="Q30" s="7">
        <v>49.4</v>
      </c>
      <c r="R30" s="7">
        <v>36.1</v>
      </c>
      <c r="S30" s="7">
        <v>12.4</v>
      </c>
      <c r="T30" s="7">
        <v>52.7</v>
      </c>
      <c r="U30" s="7">
        <v>22.9</v>
      </c>
      <c r="V30" s="7">
        <v>2.9</v>
      </c>
      <c r="W30" s="7">
        <v>35.700000000000003</v>
      </c>
      <c r="X30" s="7">
        <v>61.4</v>
      </c>
      <c r="Y30" s="7">
        <v>64.680000000000007</v>
      </c>
      <c r="Z30" s="7">
        <v>68.7</v>
      </c>
      <c r="AA30" s="7">
        <v>23.9</v>
      </c>
      <c r="AB30" s="7">
        <v>39.47</v>
      </c>
      <c r="AC30" s="7">
        <v>32.9</v>
      </c>
      <c r="AD30" s="7">
        <v>27.1</v>
      </c>
      <c r="AE30" s="7">
        <v>28.6</v>
      </c>
      <c r="AF30" s="7">
        <v>48.5</v>
      </c>
      <c r="AG30" s="7">
        <v>52.4</v>
      </c>
      <c r="AH30" s="7">
        <v>32.9</v>
      </c>
      <c r="AI30" s="7">
        <v>56.7</v>
      </c>
      <c r="AJ30" s="7">
        <v>54.5</v>
      </c>
      <c r="AK30" s="7">
        <v>106.28</v>
      </c>
      <c r="AL30" s="7">
        <v>42.5</v>
      </c>
      <c r="AM30" s="7">
        <v>32</v>
      </c>
      <c r="AN30" s="7">
        <v>28.1</v>
      </c>
      <c r="AO30" s="7">
        <v>41.4</v>
      </c>
      <c r="AP30" s="7">
        <v>37.5</v>
      </c>
      <c r="AQ30" s="7">
        <v>37</v>
      </c>
      <c r="AR30" s="7">
        <v>4.3</v>
      </c>
      <c r="AS30" s="7">
        <v>4.93</v>
      </c>
      <c r="AT30" s="9">
        <v>9.6</v>
      </c>
      <c r="AU30" s="9">
        <v>6.9333333333333336</v>
      </c>
      <c r="AV30" s="7">
        <v>8.1</v>
      </c>
      <c r="AW30" s="7">
        <v>61.6</v>
      </c>
      <c r="AX30" s="7">
        <v>0.95</v>
      </c>
      <c r="AY30" s="7">
        <v>39.6</v>
      </c>
      <c r="AZ30" s="7">
        <v>3400.61</v>
      </c>
      <c r="BA30" s="7">
        <v>12.3</v>
      </c>
      <c r="BB30" s="7">
        <v>18.8</v>
      </c>
      <c r="BC30" s="7">
        <v>20.2</v>
      </c>
      <c r="BD30" s="7">
        <v>21.66</v>
      </c>
      <c r="BE30" s="7">
        <v>128.29</v>
      </c>
      <c r="BF30" s="7">
        <v>0.7</v>
      </c>
      <c r="BG30" s="7">
        <v>2</v>
      </c>
      <c r="BH30" s="7">
        <v>100.97</v>
      </c>
      <c r="BI30" s="7">
        <v>9.7666666666666604</v>
      </c>
      <c r="BJ30" s="7">
        <v>2.0666666666666602</v>
      </c>
      <c r="BK30" s="7">
        <v>11.9333333333333</v>
      </c>
      <c r="BL30" s="7">
        <v>9.3000000000000007</v>
      </c>
      <c r="BM30" s="7">
        <v>2.1666666666666599</v>
      </c>
      <c r="BN30" s="7">
        <v>11.7666666666666</v>
      </c>
      <c r="BO30" s="7">
        <v>13.566666666666601</v>
      </c>
      <c r="BP30" s="7">
        <v>9.6333333333333293</v>
      </c>
      <c r="BQ30" s="7">
        <v>4.0999999999999996</v>
      </c>
      <c r="BR30" s="7">
        <v>8.6</v>
      </c>
      <c r="BS30" s="7">
        <v>8.9</v>
      </c>
      <c r="BT30" s="7">
        <v>12.1666666666666</v>
      </c>
      <c r="BU30" s="7">
        <v>10.633333333333301</v>
      </c>
      <c r="BV30" s="7">
        <v>4.5019</v>
      </c>
      <c r="BW30" s="7">
        <v>5.6622666666666603</v>
      </c>
      <c r="BX30" s="7">
        <v>5.3663666666666598</v>
      </c>
      <c r="BY30" s="7">
        <v>1.82463333333333</v>
      </c>
      <c r="BZ30" s="7">
        <v>281.50690133333302</v>
      </c>
      <c r="CA30" s="7">
        <v>7.3716359999999996</v>
      </c>
      <c r="CB30" s="7">
        <v>22.070944999999998</v>
      </c>
      <c r="CC30" s="7">
        <v>1.6371910000000001</v>
      </c>
      <c r="CD30" s="7">
        <v>77.929055000000005</v>
      </c>
      <c r="CE30" s="7">
        <v>5.734445</v>
      </c>
      <c r="CF30" s="7">
        <v>1.5825513333333301</v>
      </c>
      <c r="CG30" s="7">
        <v>-0.39540666666666602</v>
      </c>
      <c r="CH30" s="7">
        <v>-0.53081166666666602</v>
      </c>
      <c r="CI30" s="7">
        <v>5.3243770000000001</v>
      </c>
      <c r="CJ30" s="7">
        <v>141.69999999999999</v>
      </c>
      <c r="CK30" s="7">
        <v>15.2666666666666</v>
      </c>
      <c r="CL30" s="7">
        <v>101.6</v>
      </c>
      <c r="CM30" s="7">
        <v>24.8333333333333</v>
      </c>
      <c r="CN30" s="7">
        <v>17.733333333333299</v>
      </c>
      <c r="CO30" s="7">
        <v>7.1</v>
      </c>
      <c r="CP30" s="7">
        <v>27.033333333333299</v>
      </c>
      <c r="CQ30" s="7">
        <v>23.3666666666666</v>
      </c>
      <c r="CR30" s="7">
        <v>9.6</v>
      </c>
      <c r="CS30" s="7">
        <v>6.93333333333333</v>
      </c>
    </row>
    <row r="31" spans="1:97" x14ac:dyDescent="0.3">
      <c r="A31" s="6">
        <v>37802</v>
      </c>
      <c r="B31" s="7">
        <v>16.899999999999999</v>
      </c>
      <c r="C31" s="7">
        <v>13.7</v>
      </c>
      <c r="D31" s="7">
        <v>19</v>
      </c>
      <c r="E31" s="7">
        <v>18.7</v>
      </c>
      <c r="F31" s="7">
        <v>13.1</v>
      </c>
      <c r="G31" s="7">
        <v>10.029999999999999</v>
      </c>
      <c r="H31" s="7">
        <v>-30.54</v>
      </c>
      <c r="I31" s="7">
        <v>12.11</v>
      </c>
      <c r="J31" s="7">
        <v>-29.22</v>
      </c>
      <c r="K31" s="7">
        <v>9.69</v>
      </c>
      <c r="L31" s="7">
        <v>10.35</v>
      </c>
      <c r="M31" s="7">
        <v>32.799999999999997</v>
      </c>
      <c r="N31" s="7">
        <v>12.7</v>
      </c>
      <c r="O31" s="7">
        <v>55.9</v>
      </c>
      <c r="P31" s="7">
        <v>44.1</v>
      </c>
      <c r="Q31" s="7">
        <v>51.2</v>
      </c>
      <c r="R31" s="7">
        <v>41.7</v>
      </c>
      <c r="S31" s="7">
        <v>16.7</v>
      </c>
      <c r="T31" s="7">
        <v>51.8</v>
      </c>
      <c r="U31" s="7">
        <v>24.4</v>
      </c>
      <c r="V31" s="7">
        <v>2.9</v>
      </c>
      <c r="W31" s="7">
        <v>36.299999999999997</v>
      </c>
      <c r="X31" s="7">
        <v>60.8</v>
      </c>
      <c r="Y31" s="7">
        <v>56.49</v>
      </c>
      <c r="Z31" s="7">
        <v>70.5</v>
      </c>
      <c r="AA31" s="7">
        <v>26.2</v>
      </c>
      <c r="AB31" s="7">
        <v>2.5</v>
      </c>
      <c r="AC31" s="7">
        <v>34</v>
      </c>
      <c r="AD31" s="7">
        <v>28</v>
      </c>
      <c r="AE31" s="7">
        <v>27.9</v>
      </c>
      <c r="AF31" s="7">
        <v>50</v>
      </c>
      <c r="AG31" s="7">
        <v>55.1</v>
      </c>
      <c r="AH31" s="7">
        <v>34</v>
      </c>
      <c r="AI31" s="7">
        <v>54.7</v>
      </c>
      <c r="AJ31" s="7">
        <v>60.4</v>
      </c>
      <c r="AK31" s="7">
        <v>107.04</v>
      </c>
      <c r="AL31" s="7">
        <v>48.4</v>
      </c>
      <c r="AM31" s="7">
        <v>31</v>
      </c>
      <c r="AN31" s="7">
        <v>27.9</v>
      </c>
      <c r="AO31" s="7">
        <v>40.4</v>
      </c>
      <c r="AP31" s="7">
        <v>37.4</v>
      </c>
      <c r="AQ31" s="7">
        <v>36.4</v>
      </c>
      <c r="AR31" s="7">
        <v>8.3000000000000007</v>
      </c>
      <c r="AS31" s="7">
        <v>9.73</v>
      </c>
      <c r="AT31" s="7">
        <v>9</v>
      </c>
      <c r="AU31" s="7">
        <v>6.7</v>
      </c>
      <c r="AV31" s="7">
        <v>30.8</v>
      </c>
      <c r="AW31" s="7">
        <v>92.4</v>
      </c>
      <c r="AX31" s="7">
        <v>-26.71</v>
      </c>
      <c r="AY31" s="7">
        <v>39</v>
      </c>
      <c r="AZ31" s="7">
        <v>3464.76</v>
      </c>
      <c r="BA31" s="7">
        <v>12.32</v>
      </c>
      <c r="BB31" s="7">
        <v>20.239999999999998</v>
      </c>
      <c r="BC31" s="7">
        <v>20.83</v>
      </c>
      <c r="BD31" s="7">
        <v>23.1</v>
      </c>
      <c r="BE31" s="7">
        <v>85.63</v>
      </c>
      <c r="BF31" s="7">
        <v>0.3</v>
      </c>
      <c r="BG31" s="7">
        <v>1.3</v>
      </c>
      <c r="BH31" s="7">
        <v>100.83</v>
      </c>
      <c r="BI31" s="7">
        <v>9.1</v>
      </c>
      <c r="BJ31" s="7">
        <v>1.69999999999999</v>
      </c>
      <c r="BK31" s="7">
        <v>11.3</v>
      </c>
      <c r="BL31" s="7">
        <v>8.6999999999999993</v>
      </c>
      <c r="BM31" s="7">
        <v>1.7999999999999901</v>
      </c>
      <c r="BN31" s="7">
        <v>11.1</v>
      </c>
      <c r="BO31" s="7">
        <v>12.999999999999901</v>
      </c>
      <c r="BP31" s="7">
        <v>10.3</v>
      </c>
      <c r="BQ31" s="7">
        <v>2.2999999999999998</v>
      </c>
      <c r="BR31" s="7">
        <v>7.4</v>
      </c>
      <c r="BS31" s="7">
        <v>7.7</v>
      </c>
      <c r="BT31" s="7">
        <v>12.7</v>
      </c>
      <c r="BU31" s="7">
        <v>9.9</v>
      </c>
      <c r="BV31" s="7">
        <v>4.5498000000000003</v>
      </c>
      <c r="BW31" s="7">
        <v>5.7962999999999898</v>
      </c>
      <c r="BX31" s="7">
        <v>5.34269999999999</v>
      </c>
      <c r="BY31" s="7">
        <v>1.9694</v>
      </c>
      <c r="BZ31" s="7">
        <v>293.36799500000001</v>
      </c>
      <c r="CA31" s="7">
        <v>7.4569850000000004</v>
      </c>
      <c r="CB31" s="7">
        <v>28.047246999999999</v>
      </c>
      <c r="CC31" s="7">
        <v>2.0914790000000001</v>
      </c>
      <c r="CD31" s="7">
        <v>71.952753000000001</v>
      </c>
      <c r="CE31" s="7">
        <v>5.3655059999999999</v>
      </c>
      <c r="CF31" s="7">
        <v>2.1806410000000001</v>
      </c>
      <c r="CG31" s="7">
        <v>-0.39003699999999902</v>
      </c>
      <c r="CH31" s="7">
        <v>-0.64328299999999905</v>
      </c>
      <c r="CI31" s="7">
        <v>6.0594669999999997</v>
      </c>
      <c r="CJ31" s="7">
        <v>142.80000000000001</v>
      </c>
      <c r="CK31" s="7">
        <v>15.399999999999901</v>
      </c>
      <c r="CL31" s="7">
        <v>102.3</v>
      </c>
      <c r="CM31" s="7">
        <v>25.1</v>
      </c>
      <c r="CN31" s="7">
        <v>17.899999999999999</v>
      </c>
      <c r="CO31" s="7">
        <v>7.2</v>
      </c>
      <c r="CP31" s="7">
        <v>27.2</v>
      </c>
      <c r="CQ31" s="7">
        <v>23.4</v>
      </c>
      <c r="CR31" s="7">
        <v>9</v>
      </c>
      <c r="CS31" s="7">
        <v>6.7</v>
      </c>
    </row>
    <row r="32" spans="1:97" x14ac:dyDescent="0.3">
      <c r="A32" s="6">
        <v>37833</v>
      </c>
      <c r="B32" s="7">
        <v>16.5</v>
      </c>
      <c r="C32" s="7">
        <v>14</v>
      </c>
      <c r="D32" s="7">
        <v>17.2</v>
      </c>
      <c r="E32" s="7">
        <v>19.399999999999999</v>
      </c>
      <c r="F32" s="7">
        <v>15.2</v>
      </c>
      <c r="G32" s="7">
        <v>8.6999999999999993</v>
      </c>
      <c r="H32" s="7">
        <v>-11.1</v>
      </c>
      <c r="I32" s="7">
        <v>8.6</v>
      </c>
      <c r="J32" s="7">
        <v>-13.1</v>
      </c>
      <c r="K32" s="7">
        <v>11.71</v>
      </c>
      <c r="L32" s="7">
        <v>11.18</v>
      </c>
      <c r="M32" s="7">
        <v>32.700000000000003</v>
      </c>
      <c r="N32" s="7">
        <v>3.6</v>
      </c>
      <c r="O32" s="7">
        <v>50.7</v>
      </c>
      <c r="P32" s="7">
        <v>37.6</v>
      </c>
      <c r="Q32" s="7">
        <v>51.5</v>
      </c>
      <c r="R32" s="7">
        <v>40.6</v>
      </c>
      <c r="S32" s="7">
        <v>14.9</v>
      </c>
      <c r="T32" s="7">
        <v>51</v>
      </c>
      <c r="U32" s="7">
        <v>24.8</v>
      </c>
      <c r="V32" s="7">
        <v>2.9</v>
      </c>
      <c r="W32" s="7">
        <v>35.799999999999997</v>
      </c>
      <c r="X32" s="7">
        <v>61.3</v>
      </c>
      <c r="Y32" s="7">
        <v>54.48</v>
      </c>
      <c r="Z32" s="7">
        <v>70.099999999999994</v>
      </c>
      <c r="AA32" s="7">
        <v>28.2</v>
      </c>
      <c r="AB32" s="7">
        <v>-18.8</v>
      </c>
      <c r="AC32" s="7">
        <v>34.1</v>
      </c>
      <c r="AD32" s="7">
        <v>28.3</v>
      </c>
      <c r="AE32" s="7">
        <v>39.700000000000003</v>
      </c>
      <c r="AF32" s="7">
        <v>49.5</v>
      </c>
      <c r="AG32" s="7">
        <v>50.4</v>
      </c>
      <c r="AH32" s="7">
        <v>34.1</v>
      </c>
      <c r="AI32" s="7">
        <v>55</v>
      </c>
      <c r="AJ32" s="7">
        <v>56.6</v>
      </c>
      <c r="AK32" s="7">
        <v>107.27</v>
      </c>
      <c r="AL32" s="7">
        <v>48.8</v>
      </c>
      <c r="AM32" s="7">
        <v>29.9</v>
      </c>
      <c r="AN32" s="7">
        <v>27.9</v>
      </c>
      <c r="AO32" s="7">
        <v>37.700000000000003</v>
      </c>
      <c r="AP32" s="7">
        <v>38</v>
      </c>
      <c r="AQ32" s="7">
        <v>37.5</v>
      </c>
      <c r="AR32" s="7">
        <v>9.8000000000000007</v>
      </c>
      <c r="AS32" s="7">
        <v>11.13</v>
      </c>
      <c r="AT32" s="9">
        <v>9.1666666666666661</v>
      </c>
      <c r="AU32" s="9">
        <v>6.8666666666666671</v>
      </c>
      <c r="AV32" s="7">
        <v>28.76</v>
      </c>
      <c r="AW32" s="7">
        <v>85.3</v>
      </c>
      <c r="AX32" s="7">
        <v>-28.11</v>
      </c>
      <c r="AY32" s="7">
        <v>37.9</v>
      </c>
      <c r="AZ32" s="7">
        <v>3564.86</v>
      </c>
      <c r="BA32" s="7">
        <v>13.1</v>
      </c>
      <c r="BB32" s="7">
        <v>20</v>
      </c>
      <c r="BC32" s="7">
        <v>20.7</v>
      </c>
      <c r="BD32" s="7">
        <v>23.38</v>
      </c>
      <c r="BE32" s="7">
        <v>40.65</v>
      </c>
      <c r="BF32" s="7">
        <v>0.5</v>
      </c>
      <c r="BG32" s="7">
        <v>1.4</v>
      </c>
      <c r="BH32" s="7">
        <v>101.49</v>
      </c>
      <c r="BI32" s="7">
        <v>9.4</v>
      </c>
      <c r="BJ32" s="7">
        <v>2.2333333333333298</v>
      </c>
      <c r="BK32" s="7">
        <v>11.9333333333333</v>
      </c>
      <c r="BL32" s="7">
        <v>8.7333333333333307</v>
      </c>
      <c r="BM32" s="7">
        <v>2.3333333333333299</v>
      </c>
      <c r="BN32" s="7">
        <v>11.6666666666666</v>
      </c>
      <c r="BO32" s="7">
        <v>14.1</v>
      </c>
      <c r="BP32" s="7">
        <v>11.466666666666599</v>
      </c>
      <c r="BQ32" s="7">
        <v>4.0666666666666602</v>
      </c>
      <c r="BR32" s="7">
        <v>10.566666666666601</v>
      </c>
      <c r="BS32" s="7">
        <v>7.5333333333333297</v>
      </c>
      <c r="BT32" s="7">
        <v>10.7666666666666</v>
      </c>
      <c r="BU32" s="7">
        <v>8.7333333333333307</v>
      </c>
      <c r="BV32" s="7">
        <v>4.5966666666666596</v>
      </c>
      <c r="BW32" s="7">
        <v>5.9282333333333304</v>
      </c>
      <c r="BX32" s="7">
        <v>5.2516666666666598</v>
      </c>
      <c r="BY32" s="7">
        <v>1.9665333333333299</v>
      </c>
      <c r="BZ32" s="7">
        <v>277.51520699999998</v>
      </c>
      <c r="CA32" s="7">
        <v>6.91078833333333</v>
      </c>
      <c r="CB32" s="7">
        <v>30.292733999999999</v>
      </c>
      <c r="CC32" s="7">
        <v>2.068937</v>
      </c>
      <c r="CD32" s="7">
        <v>69.707266000000004</v>
      </c>
      <c r="CE32" s="7">
        <v>4.8418510000000001</v>
      </c>
      <c r="CF32" s="7">
        <v>2.0912630000000001</v>
      </c>
      <c r="CG32" s="7">
        <v>-0.29612899999999998</v>
      </c>
      <c r="CH32" s="7">
        <v>-0.71637566666666697</v>
      </c>
      <c r="CI32" s="7">
        <v>5.4242966666666597</v>
      </c>
      <c r="CJ32" s="7">
        <v>143.69999999999999</v>
      </c>
      <c r="CK32" s="7">
        <v>15.566666666666601</v>
      </c>
      <c r="CL32" s="7">
        <v>102.86666666666601</v>
      </c>
      <c r="CM32" s="7">
        <v>25.266666666666602</v>
      </c>
      <c r="CN32" s="7">
        <v>18</v>
      </c>
      <c r="CO32" s="7">
        <v>7.2666666666666604</v>
      </c>
      <c r="CP32" s="7">
        <v>27.3333333333333</v>
      </c>
      <c r="CQ32" s="7">
        <v>23.433333333333302</v>
      </c>
      <c r="CR32" s="7">
        <v>9.1666666666666607</v>
      </c>
      <c r="CS32" s="7">
        <v>6.86666666666666</v>
      </c>
    </row>
    <row r="33" spans="1:97" x14ac:dyDescent="0.3">
      <c r="A33" s="6">
        <v>37864</v>
      </c>
      <c r="B33" s="7">
        <v>17.100000000000001</v>
      </c>
      <c r="C33" s="7">
        <v>14</v>
      </c>
      <c r="D33" s="7">
        <v>17.899999999999999</v>
      </c>
      <c r="E33" s="7">
        <v>20.7</v>
      </c>
      <c r="F33" s="7">
        <v>16.899999999999999</v>
      </c>
      <c r="G33" s="7">
        <v>8.6</v>
      </c>
      <c r="H33" s="7">
        <v>-3.1</v>
      </c>
      <c r="I33" s="7">
        <v>8.6999999999999993</v>
      </c>
      <c r="J33" s="7">
        <v>-2.8</v>
      </c>
      <c r="K33" s="7">
        <v>13</v>
      </c>
      <c r="L33" s="7">
        <v>11.37</v>
      </c>
      <c r="M33" s="7">
        <v>32.4</v>
      </c>
      <c r="N33" s="7">
        <v>1.2</v>
      </c>
      <c r="O33" s="7">
        <v>52.3</v>
      </c>
      <c r="P33" s="7">
        <v>36.5</v>
      </c>
      <c r="Q33" s="7">
        <v>51</v>
      </c>
      <c r="R33" s="7">
        <v>38.299999999999997</v>
      </c>
      <c r="S33" s="7">
        <v>10.8</v>
      </c>
      <c r="T33" s="7">
        <v>51.5</v>
      </c>
      <c r="U33" s="7">
        <v>24.4</v>
      </c>
      <c r="V33" s="7">
        <v>2.8</v>
      </c>
      <c r="W33" s="7">
        <v>35.6</v>
      </c>
      <c r="X33" s="7">
        <v>61.6</v>
      </c>
      <c r="Y33" s="7">
        <v>51.67</v>
      </c>
      <c r="Z33" s="7">
        <v>63.7</v>
      </c>
      <c r="AA33" s="7">
        <v>28.5</v>
      </c>
      <c r="AB33" s="7">
        <v>-28.3</v>
      </c>
      <c r="AC33" s="7">
        <v>33.1</v>
      </c>
      <c r="AD33" s="7">
        <v>28.2</v>
      </c>
      <c r="AE33" s="7">
        <v>42.9</v>
      </c>
      <c r="AF33" s="7">
        <v>45.7</v>
      </c>
      <c r="AG33" s="7">
        <v>45.7</v>
      </c>
      <c r="AH33" s="7">
        <v>33.1</v>
      </c>
      <c r="AI33" s="7">
        <v>47.2</v>
      </c>
      <c r="AJ33" s="7">
        <v>50.7</v>
      </c>
      <c r="AK33" s="7">
        <v>106.89</v>
      </c>
      <c r="AL33" s="7">
        <v>47</v>
      </c>
      <c r="AM33" s="7">
        <v>31.2</v>
      </c>
      <c r="AN33" s="7">
        <v>27.7</v>
      </c>
      <c r="AO33" s="7">
        <v>32.799999999999997</v>
      </c>
      <c r="AP33" s="7">
        <v>35</v>
      </c>
      <c r="AQ33" s="7">
        <v>34.200000000000003</v>
      </c>
      <c r="AR33" s="7">
        <v>9.9</v>
      </c>
      <c r="AS33" s="7">
        <v>10.67</v>
      </c>
      <c r="AT33" s="9">
        <v>9.3333333333333321</v>
      </c>
      <c r="AU33" s="9">
        <v>7.0333333333333332</v>
      </c>
      <c r="AV33" s="7">
        <v>29.17</v>
      </c>
      <c r="AW33" s="7">
        <v>60</v>
      </c>
      <c r="AX33" s="7">
        <v>27</v>
      </c>
      <c r="AY33" s="7">
        <v>36.299999999999997</v>
      </c>
      <c r="AZ33" s="7">
        <v>3647.34</v>
      </c>
      <c r="BA33" s="7">
        <v>12.05</v>
      </c>
      <c r="BB33" s="7">
        <v>18.75</v>
      </c>
      <c r="BC33" s="7">
        <v>21.55</v>
      </c>
      <c r="BD33" s="7">
        <v>23.9</v>
      </c>
      <c r="BE33" s="7">
        <v>61.75</v>
      </c>
      <c r="BF33" s="7">
        <v>0.9</v>
      </c>
      <c r="BG33" s="7">
        <v>1.4</v>
      </c>
      <c r="BH33" s="7">
        <v>101.91</v>
      </c>
      <c r="BI33" s="7">
        <v>9.6999999999999993</v>
      </c>
      <c r="BJ33" s="7">
        <v>2.7666666666666599</v>
      </c>
      <c r="BK33" s="7">
        <v>12.566666666666601</v>
      </c>
      <c r="BL33" s="7">
        <v>8.7666666666666604</v>
      </c>
      <c r="BM33" s="7">
        <v>2.86666666666666</v>
      </c>
      <c r="BN33" s="7">
        <v>12.233333333333301</v>
      </c>
      <c r="BO33" s="7">
        <v>15.2</v>
      </c>
      <c r="BP33" s="7">
        <v>12.633333333333301</v>
      </c>
      <c r="BQ33" s="7">
        <v>5.8333333333333304</v>
      </c>
      <c r="BR33" s="7">
        <v>13.733333333333301</v>
      </c>
      <c r="BS33" s="7">
        <v>7.36666666666666</v>
      </c>
      <c r="BT33" s="7">
        <v>8.8333333333333304</v>
      </c>
      <c r="BU33" s="7">
        <v>7.5666666666666602</v>
      </c>
      <c r="BV33" s="7">
        <v>4.6435333333333304</v>
      </c>
      <c r="BW33" s="7">
        <v>6.0601666666666603</v>
      </c>
      <c r="BX33" s="7">
        <v>5.1606333333333296</v>
      </c>
      <c r="BY33" s="7">
        <v>1.96366666666666</v>
      </c>
      <c r="BZ33" s="7">
        <v>261.662419</v>
      </c>
      <c r="CA33" s="7">
        <v>6.3645916666666604</v>
      </c>
      <c r="CB33" s="7">
        <v>32.538221</v>
      </c>
      <c r="CC33" s="7">
        <v>2.046395</v>
      </c>
      <c r="CD33" s="7">
        <v>67.461779000000007</v>
      </c>
      <c r="CE33" s="7">
        <v>4.3181960000000004</v>
      </c>
      <c r="CF33" s="7">
        <v>2.0018850000000001</v>
      </c>
      <c r="CG33" s="7">
        <v>-0.20222100000000001</v>
      </c>
      <c r="CH33" s="7">
        <v>-0.78946833333333399</v>
      </c>
      <c r="CI33" s="7">
        <v>4.7891263333333303</v>
      </c>
      <c r="CJ33" s="7">
        <v>144.6</v>
      </c>
      <c r="CK33" s="7">
        <v>15.733333333333301</v>
      </c>
      <c r="CL33" s="7">
        <v>103.433333333333</v>
      </c>
      <c r="CM33" s="7">
        <v>25.433333333333302</v>
      </c>
      <c r="CN33" s="7">
        <v>18.100000000000001</v>
      </c>
      <c r="CO33" s="7">
        <v>7.3333333333333304</v>
      </c>
      <c r="CP33" s="7">
        <v>27.466666666666601</v>
      </c>
      <c r="CQ33" s="7">
        <v>23.466666666666601</v>
      </c>
      <c r="CR33" s="7">
        <v>9.3333333333333304</v>
      </c>
      <c r="CS33" s="7">
        <v>7.0333333333333297</v>
      </c>
    </row>
    <row r="34" spans="1:97" x14ac:dyDescent="0.3">
      <c r="A34" s="6">
        <v>37894</v>
      </c>
      <c r="B34" s="7">
        <v>16.3</v>
      </c>
      <c r="C34" s="7">
        <v>11.6</v>
      </c>
      <c r="D34" s="7">
        <v>16.5</v>
      </c>
      <c r="E34" s="7">
        <v>19.399999999999999</v>
      </c>
      <c r="F34" s="7">
        <v>15.5</v>
      </c>
      <c r="G34" s="7">
        <v>6.5</v>
      </c>
      <c r="H34" s="7">
        <v>-1.2</v>
      </c>
      <c r="I34" s="7">
        <v>8.3000000000000007</v>
      </c>
      <c r="J34" s="7">
        <v>3</v>
      </c>
      <c r="K34" s="7">
        <v>13.41</v>
      </c>
      <c r="L34" s="7">
        <v>11.65</v>
      </c>
      <c r="M34" s="7">
        <v>31.4</v>
      </c>
      <c r="N34" s="7">
        <v>2.1</v>
      </c>
      <c r="O34" s="7">
        <v>50.3</v>
      </c>
      <c r="P34" s="7">
        <v>32.799999999999997</v>
      </c>
      <c r="Q34" s="7">
        <v>49</v>
      </c>
      <c r="R34" s="7">
        <v>38.299999999999997</v>
      </c>
      <c r="S34" s="7">
        <v>8.5</v>
      </c>
      <c r="T34" s="7">
        <v>48.9</v>
      </c>
      <c r="U34" s="7">
        <v>24.3</v>
      </c>
      <c r="V34" s="7">
        <v>2.7</v>
      </c>
      <c r="W34" s="7">
        <v>35.299999999999997</v>
      </c>
      <c r="X34" s="7">
        <v>61.9</v>
      </c>
      <c r="Y34" s="7">
        <v>44.83</v>
      </c>
      <c r="Z34" s="7">
        <v>61.6</v>
      </c>
      <c r="AA34" s="7">
        <v>29.5</v>
      </c>
      <c r="AB34" s="7">
        <v>-28.8</v>
      </c>
      <c r="AC34" s="7">
        <v>32.799999999999997</v>
      </c>
      <c r="AD34" s="7">
        <v>28</v>
      </c>
      <c r="AE34" s="7">
        <v>39.799999999999997</v>
      </c>
      <c r="AF34" s="7">
        <v>44.6</v>
      </c>
      <c r="AG34" s="7">
        <v>46.6</v>
      </c>
      <c r="AH34" s="7">
        <v>32.799999999999997</v>
      </c>
      <c r="AI34" s="7">
        <v>44.7</v>
      </c>
      <c r="AJ34" s="7">
        <v>52.6</v>
      </c>
      <c r="AK34" s="7">
        <v>106.65</v>
      </c>
      <c r="AL34" s="7">
        <v>46.2</v>
      </c>
      <c r="AM34" s="7">
        <v>30.4</v>
      </c>
      <c r="AN34" s="7">
        <v>27.8</v>
      </c>
      <c r="AO34" s="7">
        <v>34.9</v>
      </c>
      <c r="AP34" s="7">
        <v>35.9</v>
      </c>
      <c r="AQ34" s="7">
        <v>35.299999999999997</v>
      </c>
      <c r="AR34" s="7">
        <v>9.5</v>
      </c>
      <c r="AS34" s="7">
        <v>9.94</v>
      </c>
      <c r="AT34" s="7">
        <v>9.5</v>
      </c>
      <c r="AU34" s="7">
        <v>7.2</v>
      </c>
      <c r="AV34" s="7">
        <v>27.92</v>
      </c>
      <c r="AW34" s="7">
        <v>52.9</v>
      </c>
      <c r="AX34" s="7">
        <v>-86.3</v>
      </c>
      <c r="AY34" s="7">
        <v>36.200000000000003</v>
      </c>
      <c r="AZ34" s="7">
        <v>3838.63</v>
      </c>
      <c r="BA34" s="7">
        <v>12.77</v>
      </c>
      <c r="BB34" s="7">
        <v>18.510000000000002</v>
      </c>
      <c r="BC34" s="7">
        <v>20.67</v>
      </c>
      <c r="BD34" s="7">
        <v>23.5</v>
      </c>
      <c r="BE34" s="7">
        <v>15.36</v>
      </c>
      <c r="BF34" s="7">
        <v>1.1000000000000001</v>
      </c>
      <c r="BG34" s="7">
        <v>1.4</v>
      </c>
      <c r="BH34" s="7">
        <v>102.17</v>
      </c>
      <c r="BI34" s="7">
        <v>10</v>
      </c>
      <c r="BJ34" s="7">
        <v>3.2999999999999901</v>
      </c>
      <c r="BK34" s="7">
        <v>13.2</v>
      </c>
      <c r="BL34" s="7">
        <v>8.7999999999999901</v>
      </c>
      <c r="BM34" s="7">
        <v>3.3999999999999901</v>
      </c>
      <c r="BN34" s="7">
        <v>12.8</v>
      </c>
      <c r="BO34" s="7">
        <v>16.3</v>
      </c>
      <c r="BP34" s="7">
        <v>13.8</v>
      </c>
      <c r="BQ34" s="7">
        <v>7.6</v>
      </c>
      <c r="BR34" s="7">
        <v>16.899999999999999</v>
      </c>
      <c r="BS34" s="7">
        <v>7.1999999999999904</v>
      </c>
      <c r="BT34" s="7">
        <v>6.9</v>
      </c>
      <c r="BU34" s="7">
        <v>6.3999999999999897</v>
      </c>
      <c r="BV34" s="7">
        <v>4.6904000000000003</v>
      </c>
      <c r="BW34" s="7">
        <v>6.1920999999999902</v>
      </c>
      <c r="BX34" s="7">
        <v>5.0696000000000003</v>
      </c>
      <c r="BY34" s="7">
        <v>1.9607999999999901</v>
      </c>
      <c r="BZ34" s="7">
        <v>245.809631</v>
      </c>
      <c r="CA34" s="7">
        <v>5.81839499999999</v>
      </c>
      <c r="CB34" s="7">
        <v>34.783707999999997</v>
      </c>
      <c r="CC34" s="7">
        <v>2.0238529999999999</v>
      </c>
      <c r="CD34" s="7">
        <v>65.216291999999996</v>
      </c>
      <c r="CE34" s="7">
        <v>3.7945410000000002</v>
      </c>
      <c r="CF34" s="7">
        <v>1.912507</v>
      </c>
      <c r="CG34" s="7">
        <v>-0.10831300000000001</v>
      </c>
      <c r="CH34" s="7">
        <v>-0.86256100000000102</v>
      </c>
      <c r="CI34" s="7">
        <v>4.153956</v>
      </c>
      <c r="CJ34" s="7">
        <v>145.5</v>
      </c>
      <c r="CK34" s="7">
        <v>15.9</v>
      </c>
      <c r="CL34" s="7">
        <v>104</v>
      </c>
      <c r="CM34" s="7">
        <v>25.6</v>
      </c>
      <c r="CN34" s="7">
        <v>18.2</v>
      </c>
      <c r="CO34" s="7">
        <v>7.4</v>
      </c>
      <c r="CP34" s="7">
        <v>27.599999999999898</v>
      </c>
      <c r="CQ34" s="7">
        <v>23.5</v>
      </c>
      <c r="CR34" s="7">
        <v>9.5</v>
      </c>
      <c r="CS34" s="7">
        <v>7.2</v>
      </c>
    </row>
    <row r="35" spans="1:97" x14ac:dyDescent="0.3">
      <c r="A35" s="6">
        <v>37925</v>
      </c>
      <c r="B35" s="7">
        <v>17.2</v>
      </c>
      <c r="C35" s="7">
        <v>12.6</v>
      </c>
      <c r="D35" s="7">
        <v>18.399999999999999</v>
      </c>
      <c r="E35" s="7">
        <v>20.6</v>
      </c>
      <c r="F35" s="7">
        <v>14.8</v>
      </c>
      <c r="G35" s="7">
        <v>6.4</v>
      </c>
      <c r="H35" s="7">
        <v>4</v>
      </c>
      <c r="I35" s="7">
        <v>9.5</v>
      </c>
      <c r="J35" s="7">
        <v>13</v>
      </c>
      <c r="K35" s="7">
        <v>13.78</v>
      </c>
      <c r="L35" s="7">
        <v>11.5</v>
      </c>
      <c r="M35" s="7">
        <v>30.2</v>
      </c>
      <c r="N35" s="7">
        <v>2.7</v>
      </c>
      <c r="O35" s="7">
        <v>47</v>
      </c>
      <c r="P35" s="7">
        <v>31.7</v>
      </c>
      <c r="Q35" s="7">
        <v>47.7</v>
      </c>
      <c r="R35" s="7">
        <v>40.5</v>
      </c>
      <c r="S35" s="7">
        <v>7.3</v>
      </c>
      <c r="T35" s="7">
        <v>46.5</v>
      </c>
      <c r="U35" s="7">
        <v>23.5</v>
      </c>
      <c r="V35" s="7">
        <v>2.7</v>
      </c>
      <c r="W35" s="7">
        <v>35.5</v>
      </c>
      <c r="X35" s="7">
        <v>61.8</v>
      </c>
      <c r="Y35" s="7">
        <v>46.53</v>
      </c>
      <c r="Z35" s="7">
        <v>56.4</v>
      </c>
      <c r="AA35" s="7">
        <v>30.4</v>
      </c>
      <c r="AB35" s="7">
        <v>-36</v>
      </c>
      <c r="AC35" s="7">
        <v>31.3</v>
      </c>
      <c r="AD35" s="7">
        <v>26.1</v>
      </c>
      <c r="AE35" s="7">
        <v>36.700000000000003</v>
      </c>
      <c r="AF35" s="7">
        <v>42.3</v>
      </c>
      <c r="AG35" s="7">
        <v>47.6</v>
      </c>
      <c r="AH35" s="7">
        <v>31.3</v>
      </c>
      <c r="AI35" s="7">
        <v>41</v>
      </c>
      <c r="AJ35" s="7">
        <v>49</v>
      </c>
      <c r="AK35" s="7">
        <v>106.67</v>
      </c>
      <c r="AL35" s="7">
        <v>43.8</v>
      </c>
      <c r="AM35" s="7">
        <v>29.6</v>
      </c>
      <c r="AN35" s="7">
        <v>27.6</v>
      </c>
      <c r="AO35" s="7">
        <v>33.299999999999997</v>
      </c>
      <c r="AP35" s="7">
        <v>34</v>
      </c>
      <c r="AQ35" s="7">
        <v>33.4</v>
      </c>
      <c r="AR35" s="7">
        <v>10.199999999999999</v>
      </c>
      <c r="AS35" s="7">
        <v>9.8699999999999992</v>
      </c>
      <c r="AT35" s="9">
        <v>9.6666666666666661</v>
      </c>
      <c r="AU35" s="9">
        <v>7.4666666666666668</v>
      </c>
      <c r="AV35" s="7">
        <v>27.29</v>
      </c>
      <c r="AW35" s="7">
        <v>48.4</v>
      </c>
      <c r="AX35" s="7">
        <v>20.82</v>
      </c>
      <c r="AY35" s="7">
        <v>36.4</v>
      </c>
      <c r="AZ35" s="7">
        <v>4009.92</v>
      </c>
      <c r="BA35" s="7">
        <v>13.96</v>
      </c>
      <c r="BB35" s="7">
        <v>19.62</v>
      </c>
      <c r="BC35" s="7">
        <v>20.97</v>
      </c>
      <c r="BD35" s="7">
        <v>23.28</v>
      </c>
      <c r="BE35" s="7">
        <v>-14.68</v>
      </c>
      <c r="BF35" s="7">
        <v>1.8</v>
      </c>
      <c r="BG35" s="7">
        <v>1.2</v>
      </c>
      <c r="BH35" s="7">
        <v>103.67</v>
      </c>
      <c r="BI35" s="7">
        <v>10</v>
      </c>
      <c r="BJ35" s="7">
        <v>2.8333333333333299</v>
      </c>
      <c r="BK35" s="7">
        <v>13.133333333333301</v>
      </c>
      <c r="BL35" s="7">
        <v>9.2333333333333307</v>
      </c>
      <c r="BM35" s="7">
        <v>2.93333333333333</v>
      </c>
      <c r="BN35" s="7">
        <v>13.2</v>
      </c>
      <c r="BO35" s="7">
        <v>13.2666666666666</v>
      </c>
      <c r="BP35" s="7">
        <v>11.733333333333301</v>
      </c>
      <c r="BQ35" s="7">
        <v>7.43333333333333</v>
      </c>
      <c r="BR35" s="7">
        <v>16.033333333333299</v>
      </c>
      <c r="BS35" s="7">
        <v>6.0333333333333297</v>
      </c>
      <c r="BT35" s="7">
        <v>7.6</v>
      </c>
      <c r="BU35" s="7">
        <v>9.2333333333333307</v>
      </c>
      <c r="BV35" s="7">
        <v>4.8339333333333299</v>
      </c>
      <c r="BW35" s="7">
        <v>6.6064666666666598</v>
      </c>
      <c r="BX35" s="7">
        <v>5.1859666666666602</v>
      </c>
      <c r="BY35" s="7">
        <v>1.8089999999999999</v>
      </c>
      <c r="BZ35" s="7">
        <v>224.63425366666601</v>
      </c>
      <c r="CA35" s="7">
        <v>5.1552879999999996</v>
      </c>
      <c r="CB35" s="7">
        <v>66.464026666666598</v>
      </c>
      <c r="CC35" s="7">
        <v>3.0062626666666601</v>
      </c>
      <c r="CD35" s="7">
        <v>33.535973333333303</v>
      </c>
      <c r="CE35" s="7">
        <v>2.1490246666666599</v>
      </c>
      <c r="CF35" s="7">
        <v>2.8002363333333302</v>
      </c>
      <c r="CG35" s="7">
        <v>-0.11123733333333299</v>
      </c>
      <c r="CH35" s="7">
        <v>-0.79287833333333302</v>
      </c>
      <c r="CI35" s="7">
        <v>5.3818313333333299</v>
      </c>
      <c r="CJ35" s="7">
        <v>146.80000000000001</v>
      </c>
      <c r="CK35" s="7">
        <v>16</v>
      </c>
      <c r="CL35" s="7">
        <v>104.5</v>
      </c>
      <c r="CM35" s="7">
        <v>26.3</v>
      </c>
      <c r="CN35" s="7">
        <v>18.8333333333333</v>
      </c>
      <c r="CO35" s="7">
        <v>7.4666666666666597</v>
      </c>
      <c r="CP35" s="7">
        <v>27.733333333333299</v>
      </c>
      <c r="CQ35" s="7">
        <v>23.466666666666601</v>
      </c>
      <c r="CR35" s="7">
        <v>9.6666666666666607</v>
      </c>
      <c r="CS35" s="7">
        <v>7.4666666666666597</v>
      </c>
    </row>
    <row r="36" spans="1:97" x14ac:dyDescent="0.3">
      <c r="A36" s="6">
        <v>37955</v>
      </c>
      <c r="B36" s="7">
        <v>17.899999999999999</v>
      </c>
      <c r="C36" s="7">
        <v>15.5</v>
      </c>
      <c r="D36" s="7">
        <v>20.5</v>
      </c>
      <c r="E36" s="7">
        <v>19.600000000000001</v>
      </c>
      <c r="F36" s="7">
        <v>15.6</v>
      </c>
      <c r="G36" s="7">
        <v>6.7</v>
      </c>
      <c r="H36" s="7">
        <v>4.8</v>
      </c>
      <c r="I36" s="7">
        <v>8.1</v>
      </c>
      <c r="J36" s="7">
        <v>12.2</v>
      </c>
      <c r="K36" s="7">
        <v>14.74</v>
      </c>
      <c r="L36" s="7">
        <v>11.82</v>
      </c>
      <c r="M36" s="7">
        <v>29.6</v>
      </c>
      <c r="N36" s="7">
        <v>3.2</v>
      </c>
      <c r="O36" s="7">
        <v>45.3</v>
      </c>
      <c r="P36" s="7">
        <v>28.6</v>
      </c>
      <c r="Q36" s="7">
        <v>46.6</v>
      </c>
      <c r="R36" s="7">
        <v>40.1</v>
      </c>
      <c r="S36" s="7">
        <v>4.7</v>
      </c>
      <c r="T36" s="7">
        <v>43.8</v>
      </c>
      <c r="U36" s="7">
        <v>23.8</v>
      </c>
      <c r="V36" s="7">
        <v>2.7</v>
      </c>
      <c r="W36" s="7">
        <v>35.6</v>
      </c>
      <c r="X36" s="7">
        <v>61.7</v>
      </c>
      <c r="Y36" s="7">
        <v>44.14</v>
      </c>
      <c r="Z36" s="7">
        <v>58.5</v>
      </c>
      <c r="AA36" s="7">
        <v>31.7</v>
      </c>
      <c r="AB36" s="7">
        <v>-39</v>
      </c>
      <c r="AC36" s="7">
        <v>32.5</v>
      </c>
      <c r="AD36" s="7">
        <v>27.5</v>
      </c>
      <c r="AE36" s="7">
        <v>41.5</v>
      </c>
      <c r="AF36" s="7">
        <v>42.5</v>
      </c>
      <c r="AG36" s="7">
        <v>47.1</v>
      </c>
      <c r="AH36" s="7">
        <v>32.5</v>
      </c>
      <c r="AI36" s="7">
        <v>37.299999999999997</v>
      </c>
      <c r="AJ36" s="7">
        <v>46.7</v>
      </c>
      <c r="AK36" s="7">
        <v>106.45</v>
      </c>
      <c r="AL36" s="7">
        <v>42.6</v>
      </c>
      <c r="AM36" s="7">
        <v>29.9</v>
      </c>
      <c r="AN36" s="7">
        <v>27.3</v>
      </c>
      <c r="AO36" s="7">
        <v>29</v>
      </c>
      <c r="AP36" s="7">
        <v>32</v>
      </c>
      <c r="AQ36" s="7">
        <v>31.3</v>
      </c>
      <c r="AR36" s="7">
        <v>9.6999999999999993</v>
      </c>
      <c r="AS36" s="7">
        <v>8.19</v>
      </c>
      <c r="AT36" s="9">
        <v>9.8333333333333321</v>
      </c>
      <c r="AU36" s="9">
        <v>7.7333333333333325</v>
      </c>
      <c r="AV36" s="7">
        <v>37.44</v>
      </c>
      <c r="AW36" s="7">
        <v>42.8</v>
      </c>
      <c r="AX36" s="7">
        <v>97.45</v>
      </c>
      <c r="AY36" s="7">
        <v>35.799999999999997</v>
      </c>
      <c r="AZ36" s="7">
        <v>4203.6099999999997</v>
      </c>
      <c r="BA36" s="7">
        <v>12.81</v>
      </c>
      <c r="BB36" s="7">
        <v>18.86</v>
      </c>
      <c r="BC36" s="7">
        <v>20.37</v>
      </c>
      <c r="BD36" s="7">
        <v>22.6</v>
      </c>
      <c r="BE36" s="7">
        <v>-33.4</v>
      </c>
      <c r="BF36" s="7">
        <v>3</v>
      </c>
      <c r="BG36" s="7">
        <v>1.9</v>
      </c>
      <c r="BH36" s="7">
        <v>105.47</v>
      </c>
      <c r="BI36" s="7">
        <v>10</v>
      </c>
      <c r="BJ36" s="7">
        <v>2.36666666666666</v>
      </c>
      <c r="BK36" s="7">
        <v>13.066666666666601</v>
      </c>
      <c r="BL36" s="7">
        <v>9.6666666666666607</v>
      </c>
      <c r="BM36" s="7">
        <v>2.4666666666666601</v>
      </c>
      <c r="BN36" s="7">
        <v>13.6</v>
      </c>
      <c r="BO36" s="7">
        <v>10.233333333333301</v>
      </c>
      <c r="BP36" s="7">
        <v>9.6666666666666607</v>
      </c>
      <c r="BQ36" s="7">
        <v>7.2666666666666604</v>
      </c>
      <c r="BR36" s="7">
        <v>15.1666666666666</v>
      </c>
      <c r="BS36" s="7">
        <v>4.86666666666666</v>
      </c>
      <c r="BT36" s="7">
        <v>8.3000000000000007</v>
      </c>
      <c r="BU36" s="7">
        <v>12.066666666666601</v>
      </c>
      <c r="BV36" s="7">
        <v>4.9774666666666603</v>
      </c>
      <c r="BW36" s="7">
        <v>7.0208333333333304</v>
      </c>
      <c r="BX36" s="7">
        <v>5.3023333333333298</v>
      </c>
      <c r="BY36" s="7">
        <v>1.6572</v>
      </c>
      <c r="BZ36" s="7">
        <v>203.458876333333</v>
      </c>
      <c r="CA36" s="7">
        <v>4.4921810000000004</v>
      </c>
      <c r="CB36" s="7">
        <v>98.144345333333305</v>
      </c>
      <c r="CC36" s="7">
        <v>3.98867233333333</v>
      </c>
      <c r="CD36" s="7">
        <v>1.85565466666666</v>
      </c>
      <c r="CE36" s="7">
        <v>0.503508333333334</v>
      </c>
      <c r="CF36" s="7">
        <v>3.6879656666666598</v>
      </c>
      <c r="CG36" s="7">
        <v>-0.114161666666666</v>
      </c>
      <c r="CH36" s="7">
        <v>-0.72319566666666601</v>
      </c>
      <c r="CI36" s="7">
        <v>6.6097066666666597</v>
      </c>
      <c r="CJ36" s="7">
        <v>148.1</v>
      </c>
      <c r="CK36" s="7">
        <v>16.100000000000001</v>
      </c>
      <c r="CL36" s="7">
        <v>105</v>
      </c>
      <c r="CM36" s="7">
        <v>27</v>
      </c>
      <c r="CN36" s="7">
        <v>19.466666666666601</v>
      </c>
      <c r="CO36" s="7">
        <v>7.5333333333333297</v>
      </c>
      <c r="CP36" s="7">
        <v>27.8666666666666</v>
      </c>
      <c r="CQ36" s="7">
        <v>23.433333333333302</v>
      </c>
      <c r="CR36" s="7">
        <v>9.8333333333333304</v>
      </c>
      <c r="CS36" s="7">
        <v>7.7333333333333298</v>
      </c>
    </row>
    <row r="37" spans="1:97" x14ac:dyDescent="0.3">
      <c r="A37" s="6">
        <v>37986</v>
      </c>
      <c r="B37" s="7">
        <v>18.100000000000001</v>
      </c>
      <c r="C37" s="7">
        <v>15.3</v>
      </c>
      <c r="D37" s="7">
        <v>19</v>
      </c>
      <c r="E37" s="7">
        <v>21.8</v>
      </c>
      <c r="F37" s="7">
        <v>13.4</v>
      </c>
      <c r="G37" s="7">
        <v>12.4</v>
      </c>
      <c r="H37" s="7">
        <v>3.6</v>
      </c>
      <c r="I37" s="7">
        <v>12.6</v>
      </c>
      <c r="J37" s="7">
        <v>7.4</v>
      </c>
      <c r="K37" s="7">
        <v>16.850000000000001</v>
      </c>
      <c r="L37" s="7">
        <v>11.74</v>
      </c>
      <c r="M37" s="7">
        <v>28.4</v>
      </c>
      <c r="N37" s="7">
        <v>-1.5</v>
      </c>
      <c r="O37" s="7">
        <v>39.299999999999997</v>
      </c>
      <c r="P37" s="7">
        <v>23.8</v>
      </c>
      <c r="Q37" s="7">
        <v>39.700000000000003</v>
      </c>
      <c r="R37" s="7">
        <v>35.9</v>
      </c>
      <c r="S37" s="7">
        <v>3.7</v>
      </c>
      <c r="T37" s="7">
        <v>39.1</v>
      </c>
      <c r="U37" s="7">
        <v>24.2</v>
      </c>
      <c r="V37" s="7">
        <v>2.5</v>
      </c>
      <c r="W37" s="7">
        <v>32.799999999999997</v>
      </c>
      <c r="X37" s="7">
        <v>57.8</v>
      </c>
      <c r="Y37" s="7">
        <v>41.54</v>
      </c>
      <c r="Z37" s="7">
        <v>54.7</v>
      </c>
      <c r="AA37" s="7">
        <v>33.200000000000003</v>
      </c>
      <c r="AB37" s="7">
        <v>11.7</v>
      </c>
      <c r="AC37" s="7">
        <v>29.7</v>
      </c>
      <c r="AD37" s="7">
        <v>28.6</v>
      </c>
      <c r="AE37" s="7">
        <v>34.200000000000003</v>
      </c>
      <c r="AF37" s="7">
        <v>37.6</v>
      </c>
      <c r="AG37" s="7">
        <v>32</v>
      </c>
      <c r="AH37" s="7">
        <v>29.7</v>
      </c>
      <c r="AI37" s="7">
        <v>21.5</v>
      </c>
      <c r="AJ37" s="7">
        <v>40.200000000000003</v>
      </c>
      <c r="AK37" s="7">
        <v>106.19</v>
      </c>
      <c r="AL37" s="7">
        <v>37.6</v>
      </c>
      <c r="AM37" s="7">
        <v>28.5</v>
      </c>
      <c r="AN37" s="7">
        <v>26</v>
      </c>
      <c r="AO37" s="7">
        <v>21.5</v>
      </c>
      <c r="AP37" s="7">
        <v>29.1</v>
      </c>
      <c r="AQ37" s="7">
        <v>28.9</v>
      </c>
      <c r="AR37" s="7">
        <v>10.9</v>
      </c>
      <c r="AS37" s="7">
        <v>8.83</v>
      </c>
      <c r="AT37" s="7">
        <v>10</v>
      </c>
      <c r="AU37" s="7">
        <v>8</v>
      </c>
      <c r="AV37" s="7">
        <v>60.32</v>
      </c>
      <c r="AW37" s="7">
        <v>54.7</v>
      </c>
      <c r="AX37" s="7">
        <v>81.13</v>
      </c>
      <c r="AY37" s="7">
        <v>37.1</v>
      </c>
      <c r="AZ37" s="7">
        <v>4032.51</v>
      </c>
      <c r="BA37" s="7">
        <v>14.3</v>
      </c>
      <c r="BB37" s="7">
        <v>18.7</v>
      </c>
      <c r="BC37" s="7">
        <v>19.600000000000001</v>
      </c>
      <c r="BD37" s="7">
        <v>21.1</v>
      </c>
      <c r="BE37" s="7">
        <v>-39.119999999999997</v>
      </c>
      <c r="BF37" s="7">
        <v>3.2</v>
      </c>
      <c r="BG37" s="7">
        <v>3</v>
      </c>
      <c r="BH37" s="7">
        <v>106.31</v>
      </c>
      <c r="BI37" s="7">
        <v>10</v>
      </c>
      <c r="BJ37" s="7">
        <v>1.8999999999999899</v>
      </c>
      <c r="BK37" s="7">
        <v>12.999999999999901</v>
      </c>
      <c r="BL37" s="7">
        <v>10.1</v>
      </c>
      <c r="BM37" s="7">
        <v>1.99999999999999</v>
      </c>
      <c r="BN37" s="7">
        <v>14</v>
      </c>
      <c r="BO37" s="7">
        <v>7.2</v>
      </c>
      <c r="BP37" s="7">
        <v>7.5999999999999899</v>
      </c>
      <c r="BQ37" s="7">
        <v>7.0999999999999899</v>
      </c>
      <c r="BR37" s="7">
        <v>14.299999999999899</v>
      </c>
      <c r="BS37" s="7">
        <v>3.69999999999999</v>
      </c>
      <c r="BT37" s="7">
        <v>9</v>
      </c>
      <c r="BU37" s="7">
        <v>14.899999999999901</v>
      </c>
      <c r="BV37" s="7">
        <v>5.1209999999999898</v>
      </c>
      <c r="BW37" s="7">
        <v>7.4352</v>
      </c>
      <c r="BX37" s="7">
        <v>5.4187000000000003</v>
      </c>
      <c r="BY37" s="7">
        <v>1.5054000000000001</v>
      </c>
      <c r="BZ37" s="7">
        <v>182.28349900000001</v>
      </c>
      <c r="CA37" s="7">
        <v>3.8290739999999999</v>
      </c>
      <c r="CB37" s="7">
        <v>129.82466400000001</v>
      </c>
      <c r="CC37" s="7">
        <v>4.971082</v>
      </c>
      <c r="CD37" s="7">
        <v>-29.824663999999999</v>
      </c>
      <c r="CE37" s="7">
        <v>-1.1420079999999899</v>
      </c>
      <c r="CF37" s="7">
        <v>4.5756949999999899</v>
      </c>
      <c r="CG37" s="7">
        <v>-0.117085999999999</v>
      </c>
      <c r="CH37" s="7">
        <v>-0.65351299999999901</v>
      </c>
      <c r="CI37" s="7">
        <v>7.8375819999999896</v>
      </c>
      <c r="CJ37" s="7">
        <v>149.4</v>
      </c>
      <c r="CK37" s="7">
        <v>16.2</v>
      </c>
      <c r="CL37" s="7">
        <v>105.5</v>
      </c>
      <c r="CM37" s="7">
        <v>27.7</v>
      </c>
      <c r="CN37" s="7">
        <v>20.099999999999898</v>
      </c>
      <c r="CO37" s="7">
        <v>7.6</v>
      </c>
      <c r="CP37" s="7">
        <v>28</v>
      </c>
      <c r="CQ37" s="7">
        <v>23.4</v>
      </c>
      <c r="CR37" s="7">
        <v>10</v>
      </c>
      <c r="CS37" s="7">
        <v>8</v>
      </c>
    </row>
    <row r="38" spans="1:97" x14ac:dyDescent="0.3">
      <c r="A38" s="6">
        <v>38017</v>
      </c>
      <c r="B38" s="7">
        <v>7.2</v>
      </c>
      <c r="C38" s="7">
        <v>7.5</v>
      </c>
      <c r="D38" s="7">
        <v>8.4</v>
      </c>
      <c r="E38" s="7">
        <v>6.4</v>
      </c>
      <c r="F38" s="7">
        <v>5.9</v>
      </c>
      <c r="G38" s="7">
        <v>13.2</v>
      </c>
      <c r="H38" s="7">
        <v>16.3</v>
      </c>
      <c r="I38" s="7">
        <v>9.6999999999999993</v>
      </c>
      <c r="J38" s="7">
        <v>27.4</v>
      </c>
      <c r="K38" s="9">
        <v>16.695</v>
      </c>
      <c r="L38" s="9">
        <v>13.734999999999999</v>
      </c>
      <c r="M38" s="9">
        <v>40.700000000000003</v>
      </c>
      <c r="N38" s="9">
        <v>7.6999999999999993</v>
      </c>
      <c r="O38" s="9">
        <v>60.65</v>
      </c>
      <c r="P38" s="9">
        <v>40.549999999999997</v>
      </c>
      <c r="Q38" s="9">
        <v>63</v>
      </c>
      <c r="R38" s="9">
        <v>52.5</v>
      </c>
      <c r="S38" s="9">
        <v>-10.700000000000001</v>
      </c>
      <c r="T38" s="9">
        <v>58.849999999999994</v>
      </c>
      <c r="U38" s="9">
        <v>32.6</v>
      </c>
      <c r="V38" s="9">
        <v>1.4</v>
      </c>
      <c r="W38" s="9">
        <v>35.700000000000003</v>
      </c>
      <c r="X38" s="9">
        <v>59.45</v>
      </c>
      <c r="Y38" s="9">
        <v>67.474999999999994</v>
      </c>
      <c r="Z38" s="9">
        <v>80.150000000000006</v>
      </c>
      <c r="AA38" s="9">
        <v>42.75</v>
      </c>
      <c r="AB38" s="7">
        <v>13.6</v>
      </c>
      <c r="AC38" s="9">
        <v>43.4</v>
      </c>
      <c r="AD38" s="9">
        <v>40.900000000000006</v>
      </c>
      <c r="AE38" s="9">
        <v>64.900000000000006</v>
      </c>
      <c r="AF38" s="9">
        <v>55.05</v>
      </c>
      <c r="AG38" s="9">
        <v>41.6</v>
      </c>
      <c r="AH38" s="9">
        <v>43.4</v>
      </c>
      <c r="AI38" s="9">
        <v>32.950000000000003</v>
      </c>
      <c r="AJ38" s="9">
        <v>50.55</v>
      </c>
      <c r="AK38" s="7">
        <v>106.59</v>
      </c>
      <c r="AL38" s="9">
        <v>53</v>
      </c>
      <c r="AM38" s="9">
        <v>30.4</v>
      </c>
      <c r="AN38" s="9">
        <v>35.299999999999997</v>
      </c>
      <c r="AO38" s="9">
        <v>25.9</v>
      </c>
      <c r="AP38" s="9">
        <v>35.900000000000006</v>
      </c>
      <c r="AQ38" s="9">
        <v>36.549999999999997</v>
      </c>
      <c r="AR38" s="7">
        <v>11.8</v>
      </c>
      <c r="AS38" s="7">
        <v>9.93</v>
      </c>
      <c r="AT38" s="9">
        <v>10.7</v>
      </c>
      <c r="AU38" s="9">
        <v>8.7333333333333325</v>
      </c>
      <c r="AV38" s="7">
        <v>-5.9</v>
      </c>
      <c r="AW38" s="7">
        <v>52.1</v>
      </c>
      <c r="AX38" s="7">
        <v>98.15</v>
      </c>
      <c r="AY38" s="7">
        <v>17.5</v>
      </c>
      <c r="AZ38" s="7">
        <v>4157.2</v>
      </c>
      <c r="BA38" s="7">
        <v>4.9000000000000004</v>
      </c>
      <c r="BB38" s="7">
        <v>15.7</v>
      </c>
      <c r="BC38" s="7">
        <v>18.100000000000001</v>
      </c>
      <c r="BD38" s="7">
        <v>20.12</v>
      </c>
      <c r="BE38" s="7">
        <v>-19.53</v>
      </c>
      <c r="BF38" s="7">
        <v>3.2</v>
      </c>
      <c r="BG38" s="7">
        <v>3.5</v>
      </c>
      <c r="BH38" s="7">
        <v>106.76</v>
      </c>
      <c r="BI38" s="7">
        <v>10.199999999999999</v>
      </c>
      <c r="BJ38" s="7">
        <v>2.6333333333333302</v>
      </c>
      <c r="BK38" s="7">
        <v>12.7666666666666</v>
      </c>
      <c r="BL38" s="7">
        <v>10.033333333333299</v>
      </c>
      <c r="BM38" s="7">
        <v>2.7666666666666599</v>
      </c>
      <c r="BN38" s="7">
        <v>13.533333333333299</v>
      </c>
      <c r="BO38" s="7">
        <v>7.6333333333333302</v>
      </c>
      <c r="BP38" s="7">
        <v>5.3333333333333304</v>
      </c>
      <c r="BQ38" s="7">
        <v>9.5666666666666593</v>
      </c>
      <c r="BR38" s="7">
        <v>11.2</v>
      </c>
      <c r="BS38" s="7">
        <v>4.6333333333333302</v>
      </c>
      <c r="BT38" s="7">
        <v>8.6666666666666607</v>
      </c>
      <c r="BU38" s="7">
        <v>14.9</v>
      </c>
      <c r="BV38" s="7">
        <v>6.2274666666666603</v>
      </c>
      <c r="BW38" s="7">
        <v>8.1064000000000007</v>
      </c>
      <c r="BX38" s="7">
        <v>6.8101333333333303</v>
      </c>
      <c r="BY38" s="7">
        <v>3.3073999999999999</v>
      </c>
      <c r="BZ38" s="7">
        <v>255.16975466666599</v>
      </c>
      <c r="CA38" s="7">
        <v>5.7787056666666601</v>
      </c>
      <c r="CB38" s="7">
        <v>89.332167999999996</v>
      </c>
      <c r="CC38" s="7">
        <v>3.5833336666666602</v>
      </c>
      <c r="CD38" s="7">
        <v>10.667832000000001</v>
      </c>
      <c r="CE38" s="7">
        <v>2.1953719999999999</v>
      </c>
      <c r="CF38" s="7">
        <v>2.8540353333333299</v>
      </c>
      <c r="CG38" s="7">
        <v>-0.199393666666667</v>
      </c>
      <c r="CH38" s="7">
        <v>-0.27029900000000001</v>
      </c>
      <c r="CI38" s="7">
        <v>6.5018783333333303</v>
      </c>
      <c r="CJ38" s="7">
        <v>149.73333333333301</v>
      </c>
      <c r="CK38" s="7">
        <v>16.3333333333333</v>
      </c>
      <c r="CL38" s="7">
        <v>105.933333333333</v>
      </c>
      <c r="CM38" s="7">
        <v>27.466666666666601</v>
      </c>
      <c r="CN38" s="7">
        <v>19.8</v>
      </c>
      <c r="CO38" s="7">
        <v>7.6666666666666599</v>
      </c>
      <c r="CP38" s="7">
        <v>27.633333333333301</v>
      </c>
      <c r="CQ38" s="7">
        <v>23.433333333333302</v>
      </c>
      <c r="CR38" s="7">
        <v>10.7</v>
      </c>
      <c r="CS38" s="7">
        <v>8.7333333333333307</v>
      </c>
    </row>
    <row r="39" spans="1:97" x14ac:dyDescent="0.3">
      <c r="A39" s="6">
        <v>38046</v>
      </c>
      <c r="B39" s="7">
        <v>23.2</v>
      </c>
      <c r="C39" s="7">
        <v>20</v>
      </c>
      <c r="D39" s="7">
        <v>24.2</v>
      </c>
      <c r="E39" s="7">
        <v>26.3</v>
      </c>
      <c r="F39" s="7">
        <v>24.7</v>
      </c>
      <c r="G39" s="7">
        <v>14.4</v>
      </c>
      <c r="H39" s="7">
        <v>-1.9</v>
      </c>
      <c r="I39" s="7">
        <v>15.6</v>
      </c>
      <c r="J39" s="7">
        <v>-2.9</v>
      </c>
      <c r="K39" s="7">
        <v>16.54</v>
      </c>
      <c r="L39" s="7">
        <v>15.73</v>
      </c>
      <c r="M39" s="7">
        <v>53</v>
      </c>
      <c r="N39" s="7">
        <v>16.899999999999999</v>
      </c>
      <c r="O39" s="7">
        <v>82</v>
      </c>
      <c r="P39" s="7">
        <v>57.3</v>
      </c>
      <c r="Q39" s="7">
        <v>86.3</v>
      </c>
      <c r="R39" s="7">
        <v>69.099999999999994</v>
      </c>
      <c r="S39" s="7">
        <v>-25.1</v>
      </c>
      <c r="T39" s="7">
        <v>78.599999999999994</v>
      </c>
      <c r="U39" s="7">
        <v>41</v>
      </c>
      <c r="V39" s="7">
        <v>0.3</v>
      </c>
      <c r="W39" s="7">
        <v>38.6</v>
      </c>
      <c r="X39" s="7">
        <v>61.1</v>
      </c>
      <c r="Y39" s="7">
        <v>93.41</v>
      </c>
      <c r="Z39" s="7">
        <v>105.6</v>
      </c>
      <c r="AA39" s="7">
        <v>52.3</v>
      </c>
      <c r="AB39" s="7">
        <v>7.2</v>
      </c>
      <c r="AC39" s="7">
        <v>57.1</v>
      </c>
      <c r="AD39" s="7">
        <v>53.2</v>
      </c>
      <c r="AE39" s="7">
        <v>95.6</v>
      </c>
      <c r="AF39" s="7">
        <v>72.5</v>
      </c>
      <c r="AG39" s="7">
        <v>51.2</v>
      </c>
      <c r="AH39" s="7">
        <v>57.1</v>
      </c>
      <c r="AI39" s="7">
        <v>44.4</v>
      </c>
      <c r="AJ39" s="7">
        <v>60.9</v>
      </c>
      <c r="AK39" s="7">
        <v>106.58</v>
      </c>
      <c r="AL39" s="7">
        <v>68.400000000000006</v>
      </c>
      <c r="AM39" s="7">
        <v>32.299999999999997</v>
      </c>
      <c r="AN39" s="7">
        <v>44.6</v>
      </c>
      <c r="AO39" s="7">
        <v>30.3</v>
      </c>
      <c r="AP39" s="7">
        <v>42.7</v>
      </c>
      <c r="AQ39" s="7">
        <v>44.2</v>
      </c>
      <c r="AR39" s="7">
        <v>9.1999999999999993</v>
      </c>
      <c r="AS39" s="7">
        <v>8.23</v>
      </c>
      <c r="AT39" s="9">
        <v>11.399999999999999</v>
      </c>
      <c r="AU39" s="9">
        <v>9.466666666666665</v>
      </c>
      <c r="AV39" s="7">
        <v>64.459999999999994</v>
      </c>
      <c r="AW39" s="7">
        <v>68.5</v>
      </c>
      <c r="AX39" s="7">
        <v>-1264.5</v>
      </c>
      <c r="AY39" s="7">
        <v>35.5</v>
      </c>
      <c r="AZ39" s="7">
        <v>4266.3999999999996</v>
      </c>
      <c r="BA39" s="7">
        <v>10.9</v>
      </c>
      <c r="BB39" s="7">
        <v>19.8</v>
      </c>
      <c r="BC39" s="7">
        <v>19.399999999999999</v>
      </c>
      <c r="BD39" s="7">
        <v>20.7</v>
      </c>
      <c r="BE39" s="7">
        <v>59.68</v>
      </c>
      <c r="BF39" s="7">
        <v>2.1</v>
      </c>
      <c r="BG39" s="7">
        <v>3.5</v>
      </c>
      <c r="BH39" s="7">
        <v>107.01</v>
      </c>
      <c r="BI39" s="7">
        <v>10.4</v>
      </c>
      <c r="BJ39" s="7">
        <v>3.36666666666666</v>
      </c>
      <c r="BK39" s="7">
        <v>12.533333333333299</v>
      </c>
      <c r="BL39" s="7">
        <v>9.9666666666666597</v>
      </c>
      <c r="BM39" s="7">
        <v>3.5333333333333301</v>
      </c>
      <c r="BN39" s="7">
        <v>13.066666666666601</v>
      </c>
      <c r="BO39" s="7">
        <v>8.0666666666666593</v>
      </c>
      <c r="BP39" s="7">
        <v>3.0666666666666602</v>
      </c>
      <c r="BQ39" s="7">
        <v>12.033333333333299</v>
      </c>
      <c r="BR39" s="7">
        <v>8.1</v>
      </c>
      <c r="BS39" s="7">
        <v>5.5666666666666602</v>
      </c>
      <c r="BT39" s="7">
        <v>8.3333333333333304</v>
      </c>
      <c r="BU39" s="7">
        <v>14.9</v>
      </c>
      <c r="BV39" s="7">
        <v>7.3339333333333299</v>
      </c>
      <c r="BW39" s="7">
        <v>8.7775999999999996</v>
      </c>
      <c r="BX39" s="7">
        <v>8.2015666666666593</v>
      </c>
      <c r="BY39" s="7">
        <v>5.1093999999999999</v>
      </c>
      <c r="BZ39" s="7">
        <v>328.05601033333301</v>
      </c>
      <c r="CA39" s="7">
        <v>7.7283373333333296</v>
      </c>
      <c r="CB39" s="7">
        <v>48.839672</v>
      </c>
      <c r="CC39" s="7">
        <v>2.1955853333333302</v>
      </c>
      <c r="CD39" s="7">
        <v>51.160328</v>
      </c>
      <c r="CE39" s="7">
        <v>5.5327520000000003</v>
      </c>
      <c r="CF39" s="7">
        <v>1.13237566666666</v>
      </c>
      <c r="CG39" s="7">
        <v>-0.28170133333333403</v>
      </c>
      <c r="CH39" s="7">
        <v>0.112915</v>
      </c>
      <c r="CI39" s="7">
        <v>5.1661746666666604</v>
      </c>
      <c r="CJ39" s="7">
        <v>150.06666666666601</v>
      </c>
      <c r="CK39" s="7">
        <v>16.466666666666601</v>
      </c>
      <c r="CL39" s="7">
        <v>106.36666666666601</v>
      </c>
      <c r="CM39" s="7">
        <v>27.233333333333299</v>
      </c>
      <c r="CN39" s="7">
        <v>19.5</v>
      </c>
      <c r="CO39" s="7">
        <v>7.7333333333333298</v>
      </c>
      <c r="CP39" s="7">
        <v>27.266666666666602</v>
      </c>
      <c r="CQ39" s="7">
        <v>23.466666666666601</v>
      </c>
      <c r="CR39" s="7">
        <v>11.4</v>
      </c>
      <c r="CS39" s="7">
        <v>9.4666666666666597</v>
      </c>
    </row>
    <row r="40" spans="1:97" x14ac:dyDescent="0.3">
      <c r="A40" s="6">
        <v>38077</v>
      </c>
      <c r="B40" s="7">
        <v>19.399999999999999</v>
      </c>
      <c r="C40" s="7">
        <v>15.2</v>
      </c>
      <c r="D40" s="7">
        <v>18.899999999999999</v>
      </c>
      <c r="E40" s="7">
        <v>24.5</v>
      </c>
      <c r="F40" s="7">
        <v>15.4</v>
      </c>
      <c r="G40" s="7">
        <v>7.9</v>
      </c>
      <c r="H40" s="7">
        <v>-0.8</v>
      </c>
      <c r="I40" s="7">
        <v>8.1</v>
      </c>
      <c r="J40" s="7">
        <v>5.8</v>
      </c>
      <c r="K40" s="7">
        <v>17.28</v>
      </c>
      <c r="L40" s="7">
        <v>17.829999999999998</v>
      </c>
      <c r="M40" s="7">
        <v>47.8</v>
      </c>
      <c r="N40" s="7">
        <v>13.6</v>
      </c>
      <c r="O40" s="7">
        <v>59.2</v>
      </c>
      <c r="P40" s="7">
        <v>48.2</v>
      </c>
      <c r="Q40" s="7">
        <v>70.099999999999994</v>
      </c>
      <c r="R40" s="7">
        <v>55.6</v>
      </c>
      <c r="S40" s="7">
        <v>0.4</v>
      </c>
      <c r="T40" s="7">
        <v>66.599999999999994</v>
      </c>
      <c r="U40" s="7">
        <v>37.700000000000003</v>
      </c>
      <c r="V40" s="7">
        <v>0.5</v>
      </c>
      <c r="W40" s="7">
        <v>40.6</v>
      </c>
      <c r="X40" s="7">
        <v>58.9</v>
      </c>
      <c r="Y40" s="7">
        <v>82.78</v>
      </c>
      <c r="Z40" s="7">
        <v>67.400000000000006</v>
      </c>
      <c r="AA40" s="7">
        <v>39.799999999999997</v>
      </c>
      <c r="AB40" s="7">
        <v>3.7</v>
      </c>
      <c r="AC40" s="7">
        <v>41.1</v>
      </c>
      <c r="AD40" s="7">
        <v>35.9</v>
      </c>
      <c r="AE40" s="7">
        <v>68</v>
      </c>
      <c r="AF40" s="7">
        <v>61</v>
      </c>
      <c r="AG40" s="7">
        <v>42.7</v>
      </c>
      <c r="AH40" s="7">
        <v>41.1</v>
      </c>
      <c r="AI40" s="7">
        <v>33.200000000000003</v>
      </c>
      <c r="AJ40" s="7">
        <v>45.2</v>
      </c>
      <c r="AK40" s="7">
        <v>106.11</v>
      </c>
      <c r="AL40" s="7">
        <v>53.2</v>
      </c>
      <c r="AM40" s="7">
        <v>22.5</v>
      </c>
      <c r="AN40" s="7">
        <v>32.799999999999997</v>
      </c>
      <c r="AO40" s="7">
        <v>21.3</v>
      </c>
      <c r="AP40" s="7">
        <v>35.4</v>
      </c>
      <c r="AQ40" s="7">
        <v>36.299999999999997</v>
      </c>
      <c r="AR40" s="7">
        <v>11.1</v>
      </c>
      <c r="AS40" s="7">
        <v>9.24</v>
      </c>
      <c r="AT40" s="7">
        <v>12.1</v>
      </c>
      <c r="AU40" s="7">
        <v>10.199999999999999</v>
      </c>
      <c r="AV40" s="7">
        <v>39.1</v>
      </c>
      <c r="AW40" s="7">
        <v>50.5</v>
      </c>
      <c r="AX40" s="7">
        <v>-17.899999999999999</v>
      </c>
      <c r="AY40" s="7">
        <v>38.200000000000003</v>
      </c>
      <c r="AZ40" s="7">
        <v>4398.22</v>
      </c>
      <c r="BA40" s="7">
        <v>12.8</v>
      </c>
      <c r="BB40" s="7">
        <v>20.100000000000001</v>
      </c>
      <c r="BC40" s="7">
        <v>19.100000000000001</v>
      </c>
      <c r="BD40" s="7">
        <v>20.100000000000001</v>
      </c>
      <c r="BE40" s="7">
        <v>4.5199999999999996</v>
      </c>
      <c r="BF40" s="7">
        <v>3</v>
      </c>
      <c r="BG40" s="7">
        <v>4</v>
      </c>
      <c r="BH40" s="7">
        <v>108.34</v>
      </c>
      <c r="BI40" s="7">
        <v>10.6</v>
      </c>
      <c r="BJ40" s="7">
        <v>4.0999999999999899</v>
      </c>
      <c r="BK40" s="7">
        <v>12.3</v>
      </c>
      <c r="BL40" s="7">
        <v>9.8999999999999897</v>
      </c>
      <c r="BM40" s="7">
        <v>4.3</v>
      </c>
      <c r="BN40" s="7">
        <v>12.6</v>
      </c>
      <c r="BO40" s="7">
        <v>8.4999999999999893</v>
      </c>
      <c r="BP40" s="7">
        <v>0.79999999999999905</v>
      </c>
      <c r="BQ40" s="7">
        <v>14.5</v>
      </c>
      <c r="BR40" s="7">
        <v>5</v>
      </c>
      <c r="BS40" s="7">
        <v>6.4999999999999902</v>
      </c>
      <c r="BT40" s="7">
        <v>8</v>
      </c>
      <c r="BU40" s="7">
        <v>14.9</v>
      </c>
      <c r="BV40" s="7">
        <v>8.4404000000000003</v>
      </c>
      <c r="BW40" s="7">
        <v>9.4488000000000003</v>
      </c>
      <c r="BX40" s="7">
        <v>9.5929999999999893</v>
      </c>
      <c r="BY40" s="7">
        <v>6.9114000000000004</v>
      </c>
      <c r="BZ40" s="7">
        <v>400.94226600000002</v>
      </c>
      <c r="CA40" s="7">
        <v>9.6779689999999992</v>
      </c>
      <c r="CB40" s="7">
        <v>8.3471759999999993</v>
      </c>
      <c r="CC40" s="7">
        <v>0.80783700000000103</v>
      </c>
      <c r="CD40" s="7">
        <v>91.652823999999995</v>
      </c>
      <c r="CE40" s="7">
        <v>8.8701319999999999</v>
      </c>
      <c r="CF40" s="7">
        <v>-0.58928400000000103</v>
      </c>
      <c r="CG40" s="7">
        <v>-0.36400900000000103</v>
      </c>
      <c r="CH40" s="7">
        <v>0.49612899999999999</v>
      </c>
      <c r="CI40" s="7">
        <v>3.83047099999999</v>
      </c>
      <c r="CJ40" s="7">
        <v>150.39999999999901</v>
      </c>
      <c r="CK40" s="7">
        <v>16.599999999999898</v>
      </c>
      <c r="CL40" s="7">
        <v>106.8</v>
      </c>
      <c r="CM40" s="7">
        <v>27</v>
      </c>
      <c r="CN40" s="7">
        <v>19.2</v>
      </c>
      <c r="CO40" s="7">
        <v>7.8</v>
      </c>
      <c r="CP40" s="7">
        <v>26.9</v>
      </c>
      <c r="CQ40" s="7">
        <v>23.5</v>
      </c>
      <c r="CR40" s="7">
        <v>12.1</v>
      </c>
      <c r="CS40" s="7">
        <v>10.199999999999999</v>
      </c>
    </row>
    <row r="41" spans="1:97" x14ac:dyDescent="0.3">
      <c r="A41" s="6">
        <v>38107</v>
      </c>
      <c r="B41" s="7">
        <v>19.100000000000001</v>
      </c>
      <c r="C41" s="7">
        <v>15.8</v>
      </c>
      <c r="D41" s="7">
        <v>19</v>
      </c>
      <c r="E41" s="7">
        <v>23.4</v>
      </c>
      <c r="F41" s="7">
        <v>16.2</v>
      </c>
      <c r="G41" s="7">
        <v>7.4</v>
      </c>
      <c r="H41" s="7">
        <v>18.2</v>
      </c>
      <c r="I41" s="7">
        <v>10.5</v>
      </c>
      <c r="J41" s="7">
        <v>26.4</v>
      </c>
      <c r="K41" s="7">
        <v>17.739999999999998</v>
      </c>
      <c r="L41" s="7">
        <v>18.87</v>
      </c>
      <c r="M41" s="7">
        <v>42.8</v>
      </c>
      <c r="N41" s="7">
        <v>27.5</v>
      </c>
      <c r="O41" s="7">
        <v>44.3</v>
      </c>
      <c r="P41" s="7">
        <v>32.799999999999997</v>
      </c>
      <c r="Q41" s="7">
        <v>58.2</v>
      </c>
      <c r="R41" s="7">
        <v>49.3</v>
      </c>
      <c r="S41" s="7">
        <v>17.899999999999999</v>
      </c>
      <c r="T41" s="7">
        <v>58.1</v>
      </c>
      <c r="U41" s="7">
        <v>34.200000000000003</v>
      </c>
      <c r="V41" s="7">
        <v>0.7</v>
      </c>
      <c r="W41" s="7">
        <v>40.4</v>
      </c>
      <c r="X41" s="7">
        <v>58.8</v>
      </c>
      <c r="Y41" s="7">
        <v>75.2</v>
      </c>
      <c r="Z41" s="7">
        <v>59.1</v>
      </c>
      <c r="AA41" s="7">
        <v>40.5</v>
      </c>
      <c r="AB41" s="7">
        <v>17.2</v>
      </c>
      <c r="AC41" s="7">
        <v>34.6</v>
      </c>
      <c r="AD41" s="7">
        <v>32.200000000000003</v>
      </c>
      <c r="AE41" s="7">
        <v>53.6</v>
      </c>
      <c r="AF41" s="7">
        <v>48.6</v>
      </c>
      <c r="AG41" s="7">
        <v>29.7</v>
      </c>
      <c r="AH41" s="7">
        <v>34.6</v>
      </c>
      <c r="AI41" s="7">
        <v>23.4</v>
      </c>
      <c r="AJ41" s="7">
        <v>33.1</v>
      </c>
      <c r="AK41" s="7">
        <v>105.48</v>
      </c>
      <c r="AL41" s="7">
        <v>40.799999999999997</v>
      </c>
      <c r="AM41" s="7">
        <v>19.3</v>
      </c>
      <c r="AN41" s="7">
        <v>31</v>
      </c>
      <c r="AO41" s="7">
        <v>22.9</v>
      </c>
      <c r="AP41" s="7">
        <v>33.299999999999997</v>
      </c>
      <c r="AQ41" s="7">
        <v>32.299999999999997</v>
      </c>
      <c r="AR41" s="7">
        <v>13.2</v>
      </c>
      <c r="AS41" s="7">
        <v>10.33</v>
      </c>
      <c r="AT41" s="9">
        <v>12.033333333333333</v>
      </c>
      <c r="AU41" s="9">
        <v>10.799999999999999</v>
      </c>
      <c r="AV41" s="7">
        <v>30.26</v>
      </c>
      <c r="AW41" s="7">
        <v>49.1</v>
      </c>
      <c r="AX41" s="7">
        <v>-322.39</v>
      </c>
      <c r="AY41" s="7">
        <v>38</v>
      </c>
      <c r="AZ41" s="7">
        <v>4490.17</v>
      </c>
      <c r="BA41" s="7">
        <v>14</v>
      </c>
      <c r="BB41" s="7">
        <v>20</v>
      </c>
      <c r="BC41" s="7">
        <v>19.100000000000001</v>
      </c>
      <c r="BD41" s="7">
        <v>19.899999999999999</v>
      </c>
      <c r="BE41" s="7">
        <v>2.57</v>
      </c>
      <c r="BF41" s="7">
        <v>3.8</v>
      </c>
      <c r="BG41" s="7">
        <v>5</v>
      </c>
      <c r="BH41" s="7">
        <v>109.26</v>
      </c>
      <c r="BI41" s="7">
        <v>10.9333333333333</v>
      </c>
      <c r="BJ41" s="7">
        <v>4.3</v>
      </c>
      <c r="BK41" s="7">
        <v>12.233333333333301</v>
      </c>
      <c r="BL41" s="7">
        <v>10.8333333333333</v>
      </c>
      <c r="BM41" s="7">
        <v>4.5</v>
      </c>
      <c r="BN41" s="7">
        <v>12.633333333333301</v>
      </c>
      <c r="BO41" s="7">
        <v>8.3000000000000007</v>
      </c>
      <c r="BP41" s="7">
        <v>3.2666666666666599</v>
      </c>
      <c r="BQ41" s="7">
        <v>15.733333333333301</v>
      </c>
      <c r="BR41" s="7">
        <v>8.8000000000000007</v>
      </c>
      <c r="BS41" s="7">
        <v>5.0999999999999996</v>
      </c>
      <c r="BT41" s="7">
        <v>8.0333333333333297</v>
      </c>
      <c r="BU41" s="7">
        <v>15.466666666666599</v>
      </c>
      <c r="BV41" s="7">
        <v>8.4374666666666602</v>
      </c>
      <c r="BW41" s="7">
        <v>9.36136666666666</v>
      </c>
      <c r="BX41" s="7">
        <v>9.8402999999999992</v>
      </c>
      <c r="BY41" s="7">
        <v>6.7535333333333298</v>
      </c>
      <c r="BZ41" s="7">
        <v>386.78891533333302</v>
      </c>
      <c r="CA41" s="7">
        <v>9.0067653333333304</v>
      </c>
      <c r="CB41" s="7">
        <v>10.969196333333301</v>
      </c>
      <c r="CC41" s="7">
        <v>0.95277133333333297</v>
      </c>
      <c r="CD41" s="7">
        <v>89.0308036666666</v>
      </c>
      <c r="CE41" s="7">
        <v>8.0539936666666598</v>
      </c>
      <c r="CF41" s="7">
        <v>0.19906099999999999</v>
      </c>
      <c r="CG41" s="7">
        <v>-0.43458233333333302</v>
      </c>
      <c r="CH41" s="7">
        <v>-1.6073333333329999E-3</v>
      </c>
      <c r="CI41" s="7">
        <v>4.2436666666666598</v>
      </c>
      <c r="CJ41" s="7">
        <v>150.6</v>
      </c>
      <c r="CK41" s="7">
        <v>16.7</v>
      </c>
      <c r="CL41" s="7">
        <v>106.6</v>
      </c>
      <c r="CM41" s="7">
        <v>27.3</v>
      </c>
      <c r="CN41" s="7">
        <v>19.433333333333302</v>
      </c>
      <c r="CO41" s="7">
        <v>7.86666666666666</v>
      </c>
      <c r="CP41" s="7">
        <v>26.533333333333299</v>
      </c>
      <c r="CQ41" s="7">
        <v>23.466666666666601</v>
      </c>
      <c r="CR41" s="7">
        <v>12.033333333333299</v>
      </c>
      <c r="CS41" s="7">
        <v>10.8</v>
      </c>
    </row>
    <row r="42" spans="1:97" x14ac:dyDescent="0.3">
      <c r="A42" s="6">
        <v>38138</v>
      </c>
      <c r="B42" s="7">
        <v>17.5</v>
      </c>
      <c r="C42" s="7">
        <v>13.8</v>
      </c>
      <c r="D42" s="7">
        <v>16.899999999999999</v>
      </c>
      <c r="E42" s="7">
        <v>22.3</v>
      </c>
      <c r="F42" s="7">
        <v>16.600000000000001</v>
      </c>
      <c r="G42" s="7">
        <v>5.8</v>
      </c>
      <c r="H42" s="7">
        <v>176.6</v>
      </c>
      <c r="I42" s="7">
        <v>8.4</v>
      </c>
      <c r="J42" s="7">
        <v>178.2</v>
      </c>
      <c r="K42" s="7">
        <v>18.38</v>
      </c>
      <c r="L42" s="7">
        <v>19.77</v>
      </c>
      <c r="M42" s="7">
        <v>34.799999999999997</v>
      </c>
      <c r="N42" s="7">
        <v>7.3</v>
      </c>
      <c r="O42" s="7">
        <v>35.6</v>
      </c>
      <c r="P42" s="7">
        <v>25.3</v>
      </c>
      <c r="Q42" s="7">
        <v>47.8</v>
      </c>
      <c r="R42" s="7">
        <v>44.8</v>
      </c>
      <c r="S42" s="7">
        <v>11.7</v>
      </c>
      <c r="T42" s="7">
        <v>47.8</v>
      </c>
      <c r="U42" s="7">
        <v>27.7</v>
      </c>
      <c r="V42" s="7">
        <v>0.8</v>
      </c>
      <c r="W42" s="7">
        <v>39.799999999999997</v>
      </c>
      <c r="X42" s="7">
        <v>59.3</v>
      </c>
      <c r="Y42" s="7">
        <v>47.2</v>
      </c>
      <c r="Z42" s="7">
        <v>30.6</v>
      </c>
      <c r="AA42" s="7">
        <v>36.1</v>
      </c>
      <c r="AB42" s="7">
        <v>15.5</v>
      </c>
      <c r="AC42" s="7">
        <v>32</v>
      </c>
      <c r="AD42" s="7">
        <v>32.200000000000003</v>
      </c>
      <c r="AE42" s="7">
        <v>42.9</v>
      </c>
      <c r="AF42" s="7">
        <v>38.700000000000003</v>
      </c>
      <c r="AG42" s="7">
        <v>22.4</v>
      </c>
      <c r="AH42" s="7">
        <v>32</v>
      </c>
      <c r="AI42" s="7">
        <v>9.8000000000000007</v>
      </c>
      <c r="AJ42" s="7">
        <v>26.1</v>
      </c>
      <c r="AK42" s="7">
        <v>105</v>
      </c>
      <c r="AL42" s="7">
        <v>39.299999999999997</v>
      </c>
      <c r="AM42" s="7">
        <v>18.7</v>
      </c>
      <c r="AN42" s="7">
        <v>28.7</v>
      </c>
      <c r="AO42" s="7">
        <v>21.4</v>
      </c>
      <c r="AP42" s="7">
        <v>30.9</v>
      </c>
      <c r="AQ42" s="7">
        <v>30.3</v>
      </c>
      <c r="AR42" s="7">
        <v>17.8</v>
      </c>
      <c r="AS42" s="7">
        <v>14.04</v>
      </c>
      <c r="AT42" s="9">
        <v>11.966666666666667</v>
      </c>
      <c r="AU42" s="9">
        <v>11.399999999999999</v>
      </c>
      <c r="AV42" s="7">
        <v>24.65</v>
      </c>
      <c r="AW42" s="7">
        <v>40.1</v>
      </c>
      <c r="AX42" s="7">
        <v>-5.65</v>
      </c>
      <c r="AY42" s="7">
        <v>37.1</v>
      </c>
      <c r="AZ42" s="7">
        <v>4585.6000000000004</v>
      </c>
      <c r="BA42" s="7">
        <v>11.3</v>
      </c>
      <c r="BB42" s="7">
        <v>18.600000000000001</v>
      </c>
      <c r="BC42" s="7">
        <v>17.5</v>
      </c>
      <c r="BD42" s="7">
        <v>18.600000000000001</v>
      </c>
      <c r="BE42" s="7">
        <v>-55.33</v>
      </c>
      <c r="BF42" s="7">
        <v>4.4000000000000004</v>
      </c>
      <c r="BG42" s="7">
        <v>5.7</v>
      </c>
      <c r="BH42" s="7">
        <v>109.44</v>
      </c>
      <c r="BI42" s="7">
        <v>11.2666666666666</v>
      </c>
      <c r="BJ42" s="7">
        <v>4.5</v>
      </c>
      <c r="BK42" s="7">
        <v>12.1666666666666</v>
      </c>
      <c r="BL42" s="7">
        <v>11.7666666666666</v>
      </c>
      <c r="BM42" s="7">
        <v>4.7</v>
      </c>
      <c r="BN42" s="7">
        <v>12.6666666666666</v>
      </c>
      <c r="BO42" s="7">
        <v>8.1</v>
      </c>
      <c r="BP42" s="7">
        <v>5.7333333333333298</v>
      </c>
      <c r="BQ42" s="7">
        <v>16.966666666666601</v>
      </c>
      <c r="BR42" s="7">
        <v>12.6</v>
      </c>
      <c r="BS42" s="7">
        <v>3.7</v>
      </c>
      <c r="BT42" s="7">
        <v>8.0666666666666593</v>
      </c>
      <c r="BU42" s="7">
        <v>16.033333333333299</v>
      </c>
      <c r="BV42" s="7">
        <v>8.4345333333333308</v>
      </c>
      <c r="BW42" s="7">
        <v>9.2739333333333303</v>
      </c>
      <c r="BX42" s="7">
        <v>10.0876</v>
      </c>
      <c r="BY42" s="7">
        <v>6.5956666666666601</v>
      </c>
      <c r="BZ42" s="7">
        <v>372.63556466666603</v>
      </c>
      <c r="CA42" s="7">
        <v>8.3355616666666599</v>
      </c>
      <c r="CB42" s="7">
        <v>13.5912166666666</v>
      </c>
      <c r="CC42" s="7">
        <v>1.09770566666666</v>
      </c>
      <c r="CD42" s="7">
        <v>86.408783333333304</v>
      </c>
      <c r="CE42" s="7">
        <v>7.2378553333333304</v>
      </c>
      <c r="CF42" s="7">
        <v>0.98740600000000001</v>
      </c>
      <c r="CG42" s="7">
        <v>-0.505155666666666</v>
      </c>
      <c r="CH42" s="7">
        <v>-0.49934366666666602</v>
      </c>
      <c r="CI42" s="7">
        <v>4.6568623333333301</v>
      </c>
      <c r="CJ42" s="7">
        <v>150.80000000000001</v>
      </c>
      <c r="CK42" s="7">
        <v>16.8</v>
      </c>
      <c r="CL42" s="7">
        <v>106.4</v>
      </c>
      <c r="CM42" s="7">
        <v>27.6</v>
      </c>
      <c r="CN42" s="7">
        <v>19.6666666666666</v>
      </c>
      <c r="CO42" s="7">
        <v>7.93333333333333</v>
      </c>
      <c r="CP42" s="7">
        <v>26.1666666666666</v>
      </c>
      <c r="CQ42" s="7">
        <v>23.433333333333302</v>
      </c>
      <c r="CR42" s="7">
        <v>11.966666666666599</v>
      </c>
      <c r="CS42" s="7">
        <v>11.4</v>
      </c>
    </row>
    <row r="43" spans="1:97" x14ac:dyDescent="0.3">
      <c r="A43" s="6">
        <v>38168</v>
      </c>
      <c r="B43" s="7">
        <v>16.2</v>
      </c>
      <c r="C43" s="7">
        <v>14</v>
      </c>
      <c r="D43" s="7">
        <v>16.899999999999999</v>
      </c>
      <c r="E43" s="7">
        <v>19.7</v>
      </c>
      <c r="F43" s="7">
        <v>14.3</v>
      </c>
      <c r="G43" s="7">
        <v>6.1</v>
      </c>
      <c r="H43" s="7">
        <v>54.3</v>
      </c>
      <c r="I43" s="7">
        <v>9.1999999999999993</v>
      </c>
      <c r="J43" s="7">
        <v>61.5</v>
      </c>
      <c r="K43" s="7">
        <v>18.72</v>
      </c>
      <c r="L43" s="7">
        <v>19.86</v>
      </c>
      <c r="M43" s="7">
        <v>31</v>
      </c>
      <c r="N43" s="7">
        <v>10.3</v>
      </c>
      <c r="O43" s="7">
        <v>28.4</v>
      </c>
      <c r="P43" s="7">
        <v>24</v>
      </c>
      <c r="Q43" s="7">
        <v>39.9</v>
      </c>
      <c r="R43" s="7">
        <v>38.4</v>
      </c>
      <c r="S43" s="7">
        <v>7.2</v>
      </c>
      <c r="T43" s="7">
        <v>41.8</v>
      </c>
      <c r="U43" s="7">
        <v>25</v>
      </c>
      <c r="V43" s="7">
        <v>1</v>
      </c>
      <c r="W43" s="7">
        <v>40.200000000000003</v>
      </c>
      <c r="X43" s="7">
        <v>58.8</v>
      </c>
      <c r="Y43" s="7">
        <v>28</v>
      </c>
      <c r="Z43" s="7">
        <v>30.8</v>
      </c>
      <c r="AA43" s="7">
        <v>34.4</v>
      </c>
      <c r="AB43" s="7">
        <v>14.16</v>
      </c>
      <c r="AC43" s="7">
        <v>28.7</v>
      </c>
      <c r="AD43" s="7">
        <v>29.7</v>
      </c>
      <c r="AE43" s="7">
        <v>38.299999999999997</v>
      </c>
      <c r="AF43" s="7">
        <v>33.6</v>
      </c>
      <c r="AG43" s="7">
        <v>18</v>
      </c>
      <c r="AH43" s="7">
        <v>28.7</v>
      </c>
      <c r="AI43" s="7">
        <v>2.8</v>
      </c>
      <c r="AJ43" s="7">
        <v>20.399999999999999</v>
      </c>
      <c r="AK43" s="7">
        <v>104.8</v>
      </c>
      <c r="AL43" s="7">
        <v>32.799999999999997</v>
      </c>
      <c r="AM43" s="7">
        <v>15.2</v>
      </c>
      <c r="AN43" s="7">
        <v>25.8</v>
      </c>
      <c r="AO43" s="7">
        <v>15.6</v>
      </c>
      <c r="AP43" s="7">
        <v>26.3</v>
      </c>
      <c r="AQ43" s="7">
        <v>26.4</v>
      </c>
      <c r="AR43" s="7">
        <v>13.9</v>
      </c>
      <c r="AS43" s="7">
        <v>9.41</v>
      </c>
      <c r="AT43" s="7">
        <v>11.9</v>
      </c>
      <c r="AU43" s="7">
        <v>12</v>
      </c>
      <c r="AV43" s="7">
        <v>8.67</v>
      </c>
      <c r="AW43" s="7">
        <v>19.8</v>
      </c>
      <c r="AX43" s="7">
        <v>-13.88</v>
      </c>
      <c r="AY43" s="7">
        <v>39.1</v>
      </c>
      <c r="AZ43" s="7">
        <v>4706.3900000000003</v>
      </c>
      <c r="BA43" s="7">
        <v>12.2</v>
      </c>
      <c r="BB43" s="7">
        <v>16.2</v>
      </c>
      <c r="BC43" s="7">
        <v>16.2</v>
      </c>
      <c r="BD43" s="7">
        <v>16.3</v>
      </c>
      <c r="BE43" s="7">
        <v>-48.12</v>
      </c>
      <c r="BF43" s="7">
        <v>5</v>
      </c>
      <c r="BG43" s="7">
        <v>6.4</v>
      </c>
      <c r="BH43" s="7">
        <v>109.28</v>
      </c>
      <c r="BI43" s="7">
        <v>11.6</v>
      </c>
      <c r="BJ43" s="7">
        <v>4.7</v>
      </c>
      <c r="BK43" s="7">
        <v>12.1</v>
      </c>
      <c r="BL43" s="7">
        <v>12.6999999999999</v>
      </c>
      <c r="BM43" s="7">
        <v>4.9000000000000004</v>
      </c>
      <c r="BN43" s="7">
        <v>12.7</v>
      </c>
      <c r="BO43" s="7">
        <v>7.9</v>
      </c>
      <c r="BP43" s="7">
        <v>8.1999999999999993</v>
      </c>
      <c r="BQ43" s="7">
        <v>18.2</v>
      </c>
      <c r="BR43" s="7">
        <v>16.399999999999999</v>
      </c>
      <c r="BS43" s="7">
        <v>2.2999999999999998</v>
      </c>
      <c r="BT43" s="7">
        <v>8.1</v>
      </c>
      <c r="BU43" s="7">
        <v>16.600000000000001</v>
      </c>
      <c r="BV43" s="7">
        <v>8.4315999999999995</v>
      </c>
      <c r="BW43" s="7">
        <v>9.1865000000000006</v>
      </c>
      <c r="BX43" s="7">
        <v>10.334899999999999</v>
      </c>
      <c r="BY43" s="7">
        <v>6.4377999999999904</v>
      </c>
      <c r="BZ43" s="7">
        <v>358.48221399999898</v>
      </c>
      <c r="CA43" s="7">
        <v>7.6643579999999902</v>
      </c>
      <c r="CB43" s="7">
        <v>16.213236999999999</v>
      </c>
      <c r="CC43" s="7">
        <v>1.24263999999999</v>
      </c>
      <c r="CD43" s="7">
        <v>83.786762999999993</v>
      </c>
      <c r="CE43" s="7">
        <v>6.4217170000000001</v>
      </c>
      <c r="CF43" s="7">
        <v>1.7757510000000001</v>
      </c>
      <c r="CG43" s="7">
        <v>-0.57572899999999905</v>
      </c>
      <c r="CH43" s="7">
        <v>-0.99707999999999897</v>
      </c>
      <c r="CI43" s="7">
        <v>5.0700580000000004</v>
      </c>
      <c r="CJ43" s="7">
        <v>151</v>
      </c>
      <c r="CK43" s="7">
        <v>16.899999999999999</v>
      </c>
      <c r="CL43" s="7">
        <v>106.2</v>
      </c>
      <c r="CM43" s="7">
        <v>27.9</v>
      </c>
      <c r="CN43" s="7">
        <v>19.899999999999999</v>
      </c>
      <c r="CO43" s="7">
        <v>8</v>
      </c>
      <c r="CP43" s="7">
        <v>25.799999999999901</v>
      </c>
      <c r="CQ43" s="7">
        <v>23.4</v>
      </c>
      <c r="CR43" s="7">
        <v>11.899999999999901</v>
      </c>
      <c r="CS43" s="7">
        <v>12</v>
      </c>
    </row>
    <row r="44" spans="1:97" x14ac:dyDescent="0.3">
      <c r="A44" s="6">
        <v>38199</v>
      </c>
      <c r="B44" s="7">
        <v>15.5</v>
      </c>
      <c r="C44" s="7">
        <v>12.7</v>
      </c>
      <c r="D44" s="7">
        <v>15.3</v>
      </c>
      <c r="E44" s="7">
        <v>18.100000000000001</v>
      </c>
      <c r="F44" s="7">
        <v>11.7</v>
      </c>
      <c r="G44" s="7">
        <v>8</v>
      </c>
      <c r="H44" s="7">
        <v>18.7</v>
      </c>
      <c r="I44" s="7">
        <v>8.4</v>
      </c>
      <c r="J44" s="7">
        <v>16.8</v>
      </c>
      <c r="K44" s="7">
        <v>18.760000000000002</v>
      </c>
      <c r="L44" s="7">
        <v>19.78</v>
      </c>
      <c r="M44" s="7">
        <v>31.1</v>
      </c>
      <c r="N44" s="7">
        <v>11.8</v>
      </c>
      <c r="O44" s="7">
        <v>25.1</v>
      </c>
      <c r="P44" s="7">
        <v>29</v>
      </c>
      <c r="Q44" s="7">
        <v>38.9</v>
      </c>
      <c r="R44" s="7">
        <v>37.700000000000003</v>
      </c>
      <c r="S44" s="7">
        <v>15</v>
      </c>
      <c r="T44" s="7">
        <v>42.5</v>
      </c>
      <c r="U44" s="7">
        <v>24.6</v>
      </c>
      <c r="V44" s="7">
        <v>1</v>
      </c>
      <c r="W44" s="7">
        <v>40</v>
      </c>
      <c r="X44" s="7">
        <v>59</v>
      </c>
      <c r="Y44" s="7">
        <v>28.7</v>
      </c>
      <c r="Z44" s="7">
        <v>27.3</v>
      </c>
      <c r="AA44" s="7">
        <v>38.1</v>
      </c>
      <c r="AB44" s="7">
        <v>45.88</v>
      </c>
      <c r="AC44" s="7">
        <v>28.6</v>
      </c>
      <c r="AD44" s="7">
        <v>28.1</v>
      </c>
      <c r="AE44" s="7">
        <v>31.5</v>
      </c>
      <c r="AF44" s="7">
        <v>35.6</v>
      </c>
      <c r="AG44" s="7">
        <v>24.2</v>
      </c>
      <c r="AH44" s="7">
        <v>28.6</v>
      </c>
      <c r="AI44" s="7">
        <v>6</v>
      </c>
      <c r="AJ44" s="7">
        <v>22.8</v>
      </c>
      <c r="AK44" s="7">
        <v>104.82</v>
      </c>
      <c r="AL44" s="7">
        <v>31.2</v>
      </c>
      <c r="AM44" s="7">
        <v>14.9</v>
      </c>
      <c r="AN44" s="7">
        <v>24.3</v>
      </c>
      <c r="AO44" s="7">
        <v>12.9</v>
      </c>
      <c r="AP44" s="7">
        <v>25.2</v>
      </c>
      <c r="AQ44" s="7">
        <v>23.7</v>
      </c>
      <c r="AR44" s="7">
        <v>13.2</v>
      </c>
      <c r="AS44" s="7">
        <v>8.43</v>
      </c>
      <c r="AT44" s="9">
        <v>11.733333333333334</v>
      </c>
      <c r="AU44" s="9">
        <v>11.633333333333333</v>
      </c>
      <c r="AV44" s="7">
        <v>2.86</v>
      </c>
      <c r="AW44" s="7">
        <v>9</v>
      </c>
      <c r="AX44" s="7">
        <v>27.38</v>
      </c>
      <c r="AY44" s="7">
        <v>38.299999999999997</v>
      </c>
      <c r="AZ44" s="7">
        <v>4829.82</v>
      </c>
      <c r="BA44" s="7">
        <v>11.8</v>
      </c>
      <c r="BB44" s="7">
        <v>15</v>
      </c>
      <c r="BC44" s="7">
        <v>15.3</v>
      </c>
      <c r="BD44" s="7">
        <v>15.5</v>
      </c>
      <c r="BE44" s="7">
        <v>-102.18</v>
      </c>
      <c r="BF44" s="7">
        <v>5.3</v>
      </c>
      <c r="BG44" s="7">
        <v>6.4</v>
      </c>
      <c r="BH44" s="7">
        <v>109.35</v>
      </c>
      <c r="BI44" s="7">
        <v>11</v>
      </c>
      <c r="BJ44" s="7">
        <v>5.5666666666666602</v>
      </c>
      <c r="BK44" s="7">
        <v>11.566666666666601</v>
      </c>
      <c r="BL44" s="7">
        <v>11.733333333333301</v>
      </c>
      <c r="BM44" s="7">
        <v>5.7666666666666604</v>
      </c>
      <c r="BN44" s="7">
        <v>12.033333333333299</v>
      </c>
      <c r="BO44" s="7">
        <v>8.4666666666666597</v>
      </c>
      <c r="BP44" s="7">
        <v>7.2333333333333298</v>
      </c>
      <c r="BQ44" s="7">
        <v>17.399999999999999</v>
      </c>
      <c r="BR44" s="7">
        <v>14.6</v>
      </c>
      <c r="BS44" s="7">
        <v>2.43333333333333</v>
      </c>
      <c r="BT44" s="7">
        <v>6.9</v>
      </c>
      <c r="BU44" s="7">
        <v>15.566666666666601</v>
      </c>
      <c r="BV44" s="7">
        <v>8.2494999999999994</v>
      </c>
      <c r="BW44" s="7">
        <v>8.9217999999999993</v>
      </c>
      <c r="BX44" s="7">
        <v>10.6111666666666</v>
      </c>
      <c r="BY44" s="7">
        <v>6.0724999999999998</v>
      </c>
      <c r="BZ44" s="7">
        <v>320.34663333333299</v>
      </c>
      <c r="CA44" s="7">
        <v>6.7346936666666597</v>
      </c>
      <c r="CB44" s="7">
        <v>34.389656000000002</v>
      </c>
      <c r="CC44" s="7">
        <v>1.9780783333333301</v>
      </c>
      <c r="CD44" s="7">
        <v>65.610343999999998</v>
      </c>
      <c r="CE44" s="7">
        <v>4.7566146666666604</v>
      </c>
      <c r="CF44" s="7">
        <v>2.3838046666666601</v>
      </c>
      <c r="CG44" s="7">
        <v>-0.65414533333333302</v>
      </c>
      <c r="CH44" s="7">
        <v>-0.81627333333333296</v>
      </c>
      <c r="CI44" s="7">
        <v>5.3641076666666603</v>
      </c>
      <c r="CJ44" s="7">
        <v>151.166666666666</v>
      </c>
      <c r="CK44" s="7">
        <v>17</v>
      </c>
      <c r="CL44" s="7">
        <v>106.133333333333</v>
      </c>
      <c r="CM44" s="7">
        <v>28.033333333333299</v>
      </c>
      <c r="CN44" s="7">
        <v>20</v>
      </c>
      <c r="CO44" s="7">
        <v>8.0333333333333297</v>
      </c>
      <c r="CP44" s="7">
        <v>25.5</v>
      </c>
      <c r="CQ44" s="7">
        <v>23.3666666666666</v>
      </c>
      <c r="CR44" s="7">
        <v>11.733333333333301</v>
      </c>
      <c r="CS44" s="7">
        <v>11.633333333333301</v>
      </c>
    </row>
    <row r="45" spans="1:97" x14ac:dyDescent="0.3">
      <c r="A45" s="6">
        <v>38230</v>
      </c>
      <c r="B45" s="7">
        <v>15.9</v>
      </c>
      <c r="C45" s="7">
        <v>12.8</v>
      </c>
      <c r="D45" s="7">
        <v>15.7</v>
      </c>
      <c r="E45" s="7">
        <v>18.2</v>
      </c>
      <c r="F45" s="7">
        <v>12.1</v>
      </c>
      <c r="G45" s="7">
        <v>9.9</v>
      </c>
      <c r="H45" s="7">
        <v>6.9</v>
      </c>
      <c r="I45" s="7">
        <v>8.1</v>
      </c>
      <c r="J45" s="7">
        <v>6.5</v>
      </c>
      <c r="K45" s="7">
        <v>16.62</v>
      </c>
      <c r="L45" s="7">
        <v>20.46</v>
      </c>
      <c r="M45" s="7">
        <v>30.3</v>
      </c>
      <c r="N45" s="7">
        <v>14.3</v>
      </c>
      <c r="O45" s="7">
        <v>20.399999999999999</v>
      </c>
      <c r="P45" s="7">
        <v>28.5</v>
      </c>
      <c r="Q45" s="7">
        <v>37.9</v>
      </c>
      <c r="R45" s="7">
        <v>38.9</v>
      </c>
      <c r="S45" s="7">
        <v>16.3</v>
      </c>
      <c r="T45" s="7">
        <v>41.7</v>
      </c>
      <c r="U45" s="7">
        <v>23.9</v>
      </c>
      <c r="V45" s="7">
        <v>1</v>
      </c>
      <c r="W45" s="7">
        <v>39.799999999999997</v>
      </c>
      <c r="X45" s="7">
        <v>59.2</v>
      </c>
      <c r="Y45" s="7">
        <v>30.8</v>
      </c>
      <c r="Z45" s="7">
        <v>26.9</v>
      </c>
      <c r="AA45" s="7">
        <v>33.9</v>
      </c>
      <c r="AB45" s="7">
        <v>55.29</v>
      </c>
      <c r="AC45" s="7">
        <v>28.8</v>
      </c>
      <c r="AD45" s="7">
        <v>27.7</v>
      </c>
      <c r="AE45" s="7">
        <v>30.9</v>
      </c>
      <c r="AF45" s="7">
        <v>37</v>
      </c>
      <c r="AG45" s="7">
        <v>26.1</v>
      </c>
      <c r="AH45" s="7">
        <v>28.8</v>
      </c>
      <c r="AI45" s="7">
        <v>6</v>
      </c>
      <c r="AJ45" s="7">
        <v>22.9</v>
      </c>
      <c r="AK45" s="7">
        <v>104.92</v>
      </c>
      <c r="AL45" s="7">
        <v>31.6</v>
      </c>
      <c r="AM45" s="7">
        <v>13.7</v>
      </c>
      <c r="AN45" s="7">
        <v>24.3</v>
      </c>
      <c r="AO45" s="7">
        <v>11.6</v>
      </c>
      <c r="AP45" s="7">
        <v>23</v>
      </c>
      <c r="AQ45" s="7">
        <v>21.5</v>
      </c>
      <c r="AR45" s="7">
        <v>13.1</v>
      </c>
      <c r="AS45" s="7">
        <v>8.33</v>
      </c>
      <c r="AT45" s="9">
        <v>11.566666666666666</v>
      </c>
      <c r="AU45" s="9">
        <v>11.266666666666666</v>
      </c>
      <c r="AV45" s="7">
        <v>8.98</v>
      </c>
      <c r="AW45" s="7">
        <v>9.8000000000000007</v>
      </c>
      <c r="AX45" s="7">
        <v>60.7</v>
      </c>
      <c r="AY45" s="7">
        <v>38.200000000000003</v>
      </c>
      <c r="AZ45" s="7">
        <v>4961.6899999999996</v>
      </c>
      <c r="BA45" s="7">
        <v>10.85</v>
      </c>
      <c r="BB45" s="7">
        <v>15.14</v>
      </c>
      <c r="BC45" s="7">
        <v>13.63</v>
      </c>
      <c r="BD45" s="7">
        <v>14.1</v>
      </c>
      <c r="BE45" s="7">
        <v>-58.8</v>
      </c>
      <c r="BF45" s="7">
        <v>5.3</v>
      </c>
      <c r="BG45" s="7">
        <v>6.8</v>
      </c>
      <c r="BH45" s="7">
        <v>109.48</v>
      </c>
      <c r="BI45" s="7">
        <v>10.4</v>
      </c>
      <c r="BJ45" s="7">
        <v>6.43333333333333</v>
      </c>
      <c r="BK45" s="7">
        <v>11.033333333333299</v>
      </c>
      <c r="BL45" s="7">
        <v>10.7666666666666</v>
      </c>
      <c r="BM45" s="7">
        <v>6.6333333333333302</v>
      </c>
      <c r="BN45" s="7">
        <v>11.3666666666666</v>
      </c>
      <c r="BO45" s="7">
        <v>9.0333333333333297</v>
      </c>
      <c r="BP45" s="7">
        <v>6.2666666666666604</v>
      </c>
      <c r="BQ45" s="7">
        <v>16.600000000000001</v>
      </c>
      <c r="BR45" s="7">
        <v>12.8</v>
      </c>
      <c r="BS45" s="7">
        <v>2.5666666666666602</v>
      </c>
      <c r="BT45" s="7">
        <v>5.7</v>
      </c>
      <c r="BU45" s="7">
        <v>14.533333333333299</v>
      </c>
      <c r="BV45" s="7">
        <v>8.0673999999999992</v>
      </c>
      <c r="BW45" s="7">
        <v>8.6570999999999998</v>
      </c>
      <c r="BX45" s="7">
        <v>10.8874333333333</v>
      </c>
      <c r="BY45" s="7">
        <v>5.7072000000000003</v>
      </c>
      <c r="BZ45" s="7">
        <v>282.21105266666598</v>
      </c>
      <c r="CA45" s="7">
        <v>5.80502933333333</v>
      </c>
      <c r="CB45" s="7">
        <v>52.566074999999998</v>
      </c>
      <c r="CC45" s="7">
        <v>2.7135166666666599</v>
      </c>
      <c r="CD45" s="7">
        <v>47.433925000000002</v>
      </c>
      <c r="CE45" s="7">
        <v>3.0915123333333301</v>
      </c>
      <c r="CF45" s="7">
        <v>2.99185833333333</v>
      </c>
      <c r="CG45" s="7">
        <v>-0.732561666666666</v>
      </c>
      <c r="CH45" s="7">
        <v>-0.63546666666666596</v>
      </c>
      <c r="CI45" s="7">
        <v>5.6581573333333299</v>
      </c>
      <c r="CJ45" s="7">
        <v>151.333333333333</v>
      </c>
      <c r="CK45" s="7">
        <v>17.100000000000001</v>
      </c>
      <c r="CL45" s="7">
        <v>106.06666666666599</v>
      </c>
      <c r="CM45" s="7">
        <v>28.1666666666666</v>
      </c>
      <c r="CN45" s="7">
        <v>20.100000000000001</v>
      </c>
      <c r="CO45" s="7">
        <v>8.0666666666666593</v>
      </c>
      <c r="CP45" s="7">
        <v>25.2</v>
      </c>
      <c r="CQ45" s="7">
        <v>23.3333333333333</v>
      </c>
      <c r="CR45" s="7">
        <v>11.566666666666601</v>
      </c>
      <c r="CS45" s="7">
        <v>11.2666666666666</v>
      </c>
    </row>
    <row r="46" spans="1:97" x14ac:dyDescent="0.3">
      <c r="A46" s="6">
        <v>38260</v>
      </c>
      <c r="B46" s="7">
        <v>16.100000000000001</v>
      </c>
      <c r="C46" s="7">
        <v>13.3</v>
      </c>
      <c r="D46" s="7">
        <v>16.7</v>
      </c>
      <c r="E46" s="7">
        <v>17</v>
      </c>
      <c r="F46" s="7">
        <v>11.8</v>
      </c>
      <c r="G46" s="7">
        <v>11</v>
      </c>
      <c r="H46" s="7">
        <v>-0.4</v>
      </c>
      <c r="I46" s="7">
        <v>11.2</v>
      </c>
      <c r="J46" s="7">
        <v>9</v>
      </c>
      <c r="K46" s="7">
        <v>16.690000000000001</v>
      </c>
      <c r="L46" s="7">
        <v>21.53</v>
      </c>
      <c r="M46" s="7">
        <v>29.9</v>
      </c>
      <c r="N46" s="7">
        <v>12.8</v>
      </c>
      <c r="O46" s="7">
        <v>18.5</v>
      </c>
      <c r="P46" s="7">
        <v>28</v>
      </c>
      <c r="Q46" s="7">
        <v>38.200000000000003</v>
      </c>
      <c r="R46" s="7">
        <v>38.700000000000003</v>
      </c>
      <c r="S46" s="7">
        <v>21.4</v>
      </c>
      <c r="T46" s="7">
        <v>42.4</v>
      </c>
      <c r="U46" s="7">
        <v>22.8</v>
      </c>
      <c r="V46" s="7">
        <v>1.1000000000000001</v>
      </c>
      <c r="W46" s="7">
        <v>39.799999999999997</v>
      </c>
      <c r="X46" s="7">
        <v>59.1</v>
      </c>
      <c r="Y46" s="7">
        <v>33</v>
      </c>
      <c r="Z46" s="7">
        <v>25.4</v>
      </c>
      <c r="AA46" s="7">
        <v>32.1</v>
      </c>
      <c r="AB46" s="7">
        <v>44</v>
      </c>
      <c r="AC46" s="7">
        <v>28.3</v>
      </c>
      <c r="AD46" s="7">
        <v>27.4</v>
      </c>
      <c r="AE46" s="7">
        <v>32</v>
      </c>
      <c r="AF46" s="7">
        <v>35.1</v>
      </c>
      <c r="AG46" s="7">
        <v>26.1</v>
      </c>
      <c r="AH46" s="7">
        <v>28.3</v>
      </c>
      <c r="AI46" s="7">
        <v>3.8</v>
      </c>
      <c r="AJ46" s="7">
        <v>19.899999999999999</v>
      </c>
      <c r="AK46" s="7">
        <v>104.95</v>
      </c>
      <c r="AL46" s="7">
        <v>31.4</v>
      </c>
      <c r="AM46" s="7">
        <v>12.2</v>
      </c>
      <c r="AN46" s="7">
        <v>23.3</v>
      </c>
      <c r="AO46" s="7">
        <v>9.5</v>
      </c>
      <c r="AP46" s="7">
        <v>19.3</v>
      </c>
      <c r="AQ46" s="7">
        <v>18.2</v>
      </c>
      <c r="AR46" s="7">
        <v>14</v>
      </c>
      <c r="AS46" s="7">
        <v>9.3000000000000007</v>
      </c>
      <c r="AT46" s="7">
        <v>11.4</v>
      </c>
      <c r="AU46" s="7">
        <v>10.9</v>
      </c>
      <c r="AV46" s="7">
        <v>11.17</v>
      </c>
      <c r="AW46" s="7">
        <v>6.5</v>
      </c>
      <c r="AX46" s="7">
        <v>1621.38</v>
      </c>
      <c r="AY46" s="7">
        <v>36.700000000000003</v>
      </c>
      <c r="AZ46" s="7">
        <v>5145.38</v>
      </c>
      <c r="BA46" s="7">
        <v>12.11</v>
      </c>
      <c r="BB46" s="7">
        <v>13.7</v>
      </c>
      <c r="BC46" s="7">
        <v>13.94</v>
      </c>
      <c r="BD46" s="7">
        <v>13.6</v>
      </c>
      <c r="BE46" s="7">
        <v>-24.64</v>
      </c>
      <c r="BF46" s="7">
        <v>5.2</v>
      </c>
      <c r="BG46" s="7">
        <v>7.9</v>
      </c>
      <c r="BH46" s="7">
        <v>109.62</v>
      </c>
      <c r="BI46" s="7">
        <v>9.8000000000000007</v>
      </c>
      <c r="BJ46" s="7">
        <v>7.3</v>
      </c>
      <c r="BK46" s="7">
        <v>10.5</v>
      </c>
      <c r="BL46" s="7">
        <v>9.7999999999999901</v>
      </c>
      <c r="BM46" s="7">
        <v>7.5</v>
      </c>
      <c r="BN46" s="7">
        <v>10.7</v>
      </c>
      <c r="BO46" s="7">
        <v>9.6</v>
      </c>
      <c r="BP46" s="7">
        <v>5.2999999999999901</v>
      </c>
      <c r="BQ46" s="7">
        <v>15.8</v>
      </c>
      <c r="BR46" s="7">
        <v>11</v>
      </c>
      <c r="BS46" s="7">
        <v>2.69999999999999</v>
      </c>
      <c r="BT46" s="7">
        <v>4.5</v>
      </c>
      <c r="BU46" s="7">
        <v>13.5</v>
      </c>
      <c r="BV46" s="7">
        <v>7.8853</v>
      </c>
      <c r="BW46" s="7">
        <v>8.3924000000000003</v>
      </c>
      <c r="BX46" s="7">
        <v>11.1637</v>
      </c>
      <c r="BY46" s="7">
        <v>5.3418999999999999</v>
      </c>
      <c r="BZ46" s="7">
        <v>244.07547199999999</v>
      </c>
      <c r="CA46" s="7">
        <v>4.8753650000000004</v>
      </c>
      <c r="CB46" s="7">
        <v>70.742493999999994</v>
      </c>
      <c r="CC46" s="7">
        <v>3.44895499999999</v>
      </c>
      <c r="CD46" s="7">
        <v>29.257505999999999</v>
      </c>
      <c r="CE46" s="7">
        <v>1.42641</v>
      </c>
      <c r="CF46" s="7">
        <v>3.5999119999999998</v>
      </c>
      <c r="CG46" s="7">
        <v>-0.81097799999999898</v>
      </c>
      <c r="CH46" s="7">
        <v>-0.45465999999999901</v>
      </c>
      <c r="CI46" s="7">
        <v>5.9522069999999996</v>
      </c>
      <c r="CJ46" s="7">
        <v>151.5</v>
      </c>
      <c r="CK46" s="7">
        <v>17.2</v>
      </c>
      <c r="CL46" s="7">
        <v>106</v>
      </c>
      <c r="CM46" s="7">
        <v>28.299999999999901</v>
      </c>
      <c r="CN46" s="7">
        <v>20.2</v>
      </c>
      <c r="CO46" s="7">
        <v>8.1</v>
      </c>
      <c r="CP46" s="7">
        <v>24.9</v>
      </c>
      <c r="CQ46" s="7">
        <v>23.3</v>
      </c>
      <c r="CR46" s="7">
        <v>11.399999999999901</v>
      </c>
      <c r="CS46" s="7">
        <v>10.899999999999901</v>
      </c>
    </row>
    <row r="47" spans="1:97" x14ac:dyDescent="0.3">
      <c r="A47" s="6">
        <v>38291</v>
      </c>
      <c r="B47" s="7">
        <v>15.7</v>
      </c>
      <c r="C47" s="7">
        <v>14</v>
      </c>
      <c r="D47" s="7">
        <v>15.9</v>
      </c>
      <c r="E47" s="7">
        <v>16.3</v>
      </c>
      <c r="F47" s="7">
        <v>15.8</v>
      </c>
      <c r="G47" s="7">
        <v>11.1</v>
      </c>
      <c r="H47" s="7">
        <v>3.3</v>
      </c>
      <c r="I47" s="7">
        <v>12.4</v>
      </c>
      <c r="J47" s="7">
        <v>13.4</v>
      </c>
      <c r="K47" s="7">
        <v>18.239999999999998</v>
      </c>
      <c r="L47" s="7">
        <v>22.22</v>
      </c>
      <c r="M47" s="7">
        <v>29.5</v>
      </c>
      <c r="N47" s="7">
        <v>13</v>
      </c>
      <c r="O47" s="7">
        <v>17.100000000000001</v>
      </c>
      <c r="P47" s="7">
        <v>22.4</v>
      </c>
      <c r="Q47" s="7">
        <v>38.5</v>
      </c>
      <c r="R47" s="7">
        <v>35.700000000000003</v>
      </c>
      <c r="S47" s="7">
        <v>23.1</v>
      </c>
      <c r="T47" s="7">
        <v>41.7</v>
      </c>
      <c r="U47" s="7">
        <v>22.5</v>
      </c>
      <c r="V47" s="7">
        <v>1.1000000000000001</v>
      </c>
      <c r="W47" s="7">
        <v>39.9</v>
      </c>
      <c r="X47" s="7">
        <v>59</v>
      </c>
      <c r="Y47" s="7">
        <v>29.5</v>
      </c>
      <c r="Z47" s="7">
        <v>27.6</v>
      </c>
      <c r="AA47" s="7">
        <v>31.9</v>
      </c>
      <c r="AB47" s="7">
        <v>53.3</v>
      </c>
      <c r="AC47" s="7">
        <v>28.9</v>
      </c>
      <c r="AD47" s="7">
        <v>27.9</v>
      </c>
      <c r="AE47" s="7">
        <v>33.799999999999997</v>
      </c>
      <c r="AF47" s="7">
        <v>34.700000000000003</v>
      </c>
      <c r="AG47" s="7">
        <v>27.1</v>
      </c>
      <c r="AH47" s="7">
        <v>28.9</v>
      </c>
      <c r="AI47" s="7">
        <v>7</v>
      </c>
      <c r="AJ47" s="7">
        <v>22.3</v>
      </c>
      <c r="AK47" s="7">
        <v>104.71</v>
      </c>
      <c r="AL47" s="7">
        <v>31.4</v>
      </c>
      <c r="AM47" s="7">
        <v>11.7</v>
      </c>
      <c r="AN47" s="7">
        <v>22.3</v>
      </c>
      <c r="AO47" s="7">
        <v>9.8000000000000007</v>
      </c>
      <c r="AP47" s="7">
        <v>18</v>
      </c>
      <c r="AQ47" s="7">
        <v>17.100000000000001</v>
      </c>
      <c r="AR47" s="7">
        <v>14.2</v>
      </c>
      <c r="AS47" s="7">
        <v>10.44</v>
      </c>
      <c r="AT47" s="9">
        <v>11.333333333333332</v>
      </c>
      <c r="AU47" s="9">
        <v>10.7</v>
      </c>
      <c r="AV47" s="7">
        <v>12.29</v>
      </c>
      <c r="AW47" s="7">
        <v>2.1</v>
      </c>
      <c r="AX47" s="7">
        <v>23.7</v>
      </c>
      <c r="AY47" s="7">
        <v>35.799999999999997</v>
      </c>
      <c r="AZ47" s="7">
        <v>5424.43</v>
      </c>
      <c r="BA47" s="7">
        <v>10.01</v>
      </c>
      <c r="BB47" s="7">
        <v>12.57</v>
      </c>
      <c r="BC47" s="7">
        <v>13.45</v>
      </c>
      <c r="BD47" s="7">
        <v>13.3</v>
      </c>
      <c r="BE47" s="7">
        <v>-58.44</v>
      </c>
      <c r="BF47" s="7">
        <v>4.3</v>
      </c>
      <c r="BG47" s="7">
        <v>8.4</v>
      </c>
      <c r="BH47" s="7">
        <v>108.17</v>
      </c>
      <c r="BI47" s="7">
        <v>9.4666666666666597</v>
      </c>
      <c r="BJ47" s="7">
        <v>7.1</v>
      </c>
      <c r="BK47" s="7">
        <v>10.3666666666666</v>
      </c>
      <c r="BL47" s="7">
        <v>9.2666666666666604</v>
      </c>
      <c r="BM47" s="7">
        <v>7.2666666666666604</v>
      </c>
      <c r="BN47" s="7">
        <v>10.633333333333301</v>
      </c>
      <c r="BO47" s="7">
        <v>8.7666666666666604</v>
      </c>
      <c r="BP47" s="7">
        <v>7.5</v>
      </c>
      <c r="BQ47" s="7">
        <v>13.9</v>
      </c>
      <c r="BR47" s="7">
        <v>13.2666666666666</v>
      </c>
      <c r="BS47" s="7">
        <v>4.0666666666666602</v>
      </c>
      <c r="BT47" s="7">
        <v>4.2</v>
      </c>
      <c r="BU47" s="7">
        <v>10.9333333333333</v>
      </c>
      <c r="BV47" s="7">
        <v>7.2940666666666596</v>
      </c>
      <c r="BW47" s="7">
        <v>7.8124000000000002</v>
      </c>
      <c r="BX47" s="7">
        <v>10.4331333333333</v>
      </c>
      <c r="BY47" s="7">
        <v>4.1968666666666596</v>
      </c>
      <c r="BZ47" s="7">
        <v>418.52746966666598</v>
      </c>
      <c r="CA47" s="7">
        <v>7.8255460000000001</v>
      </c>
      <c r="CB47" s="7">
        <v>65.628267333333298</v>
      </c>
      <c r="CC47" s="7">
        <v>4.8340126666666601</v>
      </c>
      <c r="CD47" s="7">
        <v>34.371732666666603</v>
      </c>
      <c r="CE47" s="7">
        <v>2.9915336666666601</v>
      </c>
      <c r="CF47" s="7">
        <v>4.5180696666666602</v>
      </c>
      <c r="CG47" s="7">
        <v>-0.53942699999999999</v>
      </c>
      <c r="CH47" s="7">
        <v>-0.35553566666666703</v>
      </c>
      <c r="CI47" s="7">
        <v>7.5275993333333302</v>
      </c>
      <c r="CJ47" s="7">
        <v>151.30000000000001</v>
      </c>
      <c r="CK47" s="7">
        <v>17.266666666666602</v>
      </c>
      <c r="CL47" s="7">
        <v>105.966666666666</v>
      </c>
      <c r="CM47" s="7">
        <v>28.066666666666599</v>
      </c>
      <c r="CN47" s="7">
        <v>19.899999999999999</v>
      </c>
      <c r="CO47" s="7">
        <v>8.1666666666666607</v>
      </c>
      <c r="CP47" s="7">
        <v>24.6666666666666</v>
      </c>
      <c r="CQ47" s="7">
        <v>23.266666666666602</v>
      </c>
      <c r="CR47" s="7">
        <v>11.3333333333333</v>
      </c>
      <c r="CS47" s="7">
        <v>10.7</v>
      </c>
    </row>
    <row r="48" spans="1:97" x14ac:dyDescent="0.3">
      <c r="A48" s="6">
        <v>38321</v>
      </c>
      <c r="B48" s="7">
        <v>14.8</v>
      </c>
      <c r="C48" s="7">
        <v>12.5</v>
      </c>
      <c r="D48" s="7">
        <v>15.8</v>
      </c>
      <c r="E48" s="7">
        <v>15.1</v>
      </c>
      <c r="F48" s="7">
        <v>14.4</v>
      </c>
      <c r="G48" s="7">
        <v>10.9</v>
      </c>
      <c r="H48" s="7">
        <v>0</v>
      </c>
      <c r="I48" s="7">
        <v>12.1</v>
      </c>
      <c r="J48" s="7">
        <v>9.1999999999999993</v>
      </c>
      <c r="K48" s="7">
        <v>16.78</v>
      </c>
      <c r="L48" s="7">
        <v>23.03</v>
      </c>
      <c r="M48" s="7">
        <v>28.9</v>
      </c>
      <c r="N48" s="7">
        <v>12.8</v>
      </c>
      <c r="O48" s="7">
        <v>17.399999999999999</v>
      </c>
      <c r="P48" s="7">
        <v>24.3</v>
      </c>
      <c r="Q48" s="7">
        <v>38.200000000000003</v>
      </c>
      <c r="R48" s="7">
        <v>34.9</v>
      </c>
      <c r="S48" s="7">
        <v>24</v>
      </c>
      <c r="T48" s="7">
        <v>40.5</v>
      </c>
      <c r="U48" s="7">
        <v>22.2</v>
      </c>
      <c r="V48" s="7">
        <v>1.1000000000000001</v>
      </c>
      <c r="W48" s="7">
        <v>39.9</v>
      </c>
      <c r="X48" s="7">
        <v>59</v>
      </c>
      <c r="Y48" s="7">
        <v>29.1</v>
      </c>
      <c r="Z48" s="7">
        <v>27.3</v>
      </c>
      <c r="AA48" s="7">
        <v>30.2</v>
      </c>
      <c r="AB48" s="7">
        <v>4.8</v>
      </c>
      <c r="AC48" s="7">
        <v>29.2</v>
      </c>
      <c r="AD48" s="7">
        <v>28.7</v>
      </c>
      <c r="AE48" s="7">
        <v>29.7</v>
      </c>
      <c r="AF48" s="7">
        <v>33.200000000000003</v>
      </c>
      <c r="AG48" s="7">
        <v>28.1</v>
      </c>
      <c r="AH48" s="7">
        <v>29.2</v>
      </c>
      <c r="AI48" s="7">
        <v>7.4</v>
      </c>
      <c r="AJ48" s="7">
        <v>24.1</v>
      </c>
      <c r="AK48" s="7">
        <v>104.22</v>
      </c>
      <c r="AL48" s="7">
        <v>31.7</v>
      </c>
      <c r="AM48" s="7">
        <v>11.7</v>
      </c>
      <c r="AN48" s="7">
        <v>21.7</v>
      </c>
      <c r="AO48" s="7">
        <v>11.7</v>
      </c>
      <c r="AP48" s="7">
        <v>18.5</v>
      </c>
      <c r="AQ48" s="7">
        <v>17.8</v>
      </c>
      <c r="AR48" s="7">
        <v>13.9</v>
      </c>
      <c r="AS48" s="7">
        <v>11.78</v>
      </c>
      <c r="AT48" s="9">
        <v>11.266666666666666</v>
      </c>
      <c r="AU48" s="9">
        <v>10.5</v>
      </c>
      <c r="AV48" s="7">
        <v>11.28</v>
      </c>
      <c r="AW48" s="7">
        <v>11.8</v>
      </c>
      <c r="AX48" s="7">
        <v>103.22</v>
      </c>
      <c r="AY48" s="7">
        <v>36.5</v>
      </c>
      <c r="AZ48" s="7">
        <v>5738.82</v>
      </c>
      <c r="BA48" s="7">
        <v>9.6</v>
      </c>
      <c r="BB48" s="7">
        <v>13.8</v>
      </c>
      <c r="BC48" s="7">
        <v>14</v>
      </c>
      <c r="BD48" s="7">
        <v>13.5</v>
      </c>
      <c r="BE48" s="7">
        <v>45.85</v>
      </c>
      <c r="BF48" s="7">
        <v>2.8</v>
      </c>
      <c r="BG48" s="7">
        <v>8.1</v>
      </c>
      <c r="BH48" s="7">
        <v>106.33</v>
      </c>
      <c r="BI48" s="7">
        <v>9.1333333333333293</v>
      </c>
      <c r="BJ48" s="7">
        <v>6.9</v>
      </c>
      <c r="BK48" s="7">
        <v>10.233333333333301</v>
      </c>
      <c r="BL48" s="7">
        <v>8.7333333333333307</v>
      </c>
      <c r="BM48" s="7">
        <v>7.0333333333333297</v>
      </c>
      <c r="BN48" s="7">
        <v>10.566666666666601</v>
      </c>
      <c r="BO48" s="7">
        <v>7.93333333333333</v>
      </c>
      <c r="BP48" s="7">
        <v>9.6999999999999993</v>
      </c>
      <c r="BQ48" s="7">
        <v>12</v>
      </c>
      <c r="BR48" s="7">
        <v>15.533333333333299</v>
      </c>
      <c r="BS48" s="7">
        <v>5.43333333333333</v>
      </c>
      <c r="BT48" s="7">
        <v>3.9</v>
      </c>
      <c r="BU48" s="7">
        <v>8.36666666666666</v>
      </c>
      <c r="BV48" s="7">
        <v>6.7028333333333299</v>
      </c>
      <c r="BW48" s="7">
        <v>7.2324000000000002</v>
      </c>
      <c r="BX48" s="7">
        <v>9.7025666666666606</v>
      </c>
      <c r="BY48" s="7">
        <v>3.0518333333333301</v>
      </c>
      <c r="BZ48" s="7">
        <v>592.97946733333299</v>
      </c>
      <c r="CA48" s="7">
        <v>10.775727</v>
      </c>
      <c r="CB48" s="7">
        <v>60.514040666666602</v>
      </c>
      <c r="CC48" s="7">
        <v>6.2190703333333301</v>
      </c>
      <c r="CD48" s="7">
        <v>39.485959333333298</v>
      </c>
      <c r="CE48" s="7">
        <v>4.5566573333333302</v>
      </c>
      <c r="CF48" s="7">
        <v>5.4362273333333304</v>
      </c>
      <c r="CG48" s="7">
        <v>-0.267876</v>
      </c>
      <c r="CH48" s="7">
        <v>-0.25641133333333399</v>
      </c>
      <c r="CI48" s="7">
        <v>9.1029916666666608</v>
      </c>
      <c r="CJ48" s="7">
        <v>151.1</v>
      </c>
      <c r="CK48" s="7">
        <v>17.3333333333333</v>
      </c>
      <c r="CL48" s="7">
        <v>105.933333333333</v>
      </c>
      <c r="CM48" s="7">
        <v>27.8333333333333</v>
      </c>
      <c r="CN48" s="7">
        <v>19.600000000000001</v>
      </c>
      <c r="CO48" s="7">
        <v>8.2333333333333307</v>
      </c>
      <c r="CP48" s="7">
        <v>24.433333333333302</v>
      </c>
      <c r="CQ48" s="7">
        <v>23.233333333333299</v>
      </c>
      <c r="CR48" s="7">
        <v>11.2666666666666</v>
      </c>
      <c r="CS48" s="7">
        <v>10.5</v>
      </c>
    </row>
    <row r="49" spans="1:97" x14ac:dyDescent="0.3">
      <c r="A49" s="6">
        <v>38352</v>
      </c>
      <c r="B49" s="7">
        <v>14.4</v>
      </c>
      <c r="C49" s="7">
        <v>12.4</v>
      </c>
      <c r="D49" s="7">
        <v>15.2</v>
      </c>
      <c r="E49" s="7">
        <v>14.8</v>
      </c>
      <c r="F49" s="7">
        <v>11.8</v>
      </c>
      <c r="G49" s="7">
        <v>5</v>
      </c>
      <c r="H49" s="7">
        <v>0.5</v>
      </c>
      <c r="I49" s="7">
        <v>7.3</v>
      </c>
      <c r="J49" s="7">
        <v>-4.5</v>
      </c>
      <c r="K49" s="7">
        <v>15.62</v>
      </c>
      <c r="L49" s="7">
        <v>24.65</v>
      </c>
      <c r="M49" s="7">
        <v>27.6</v>
      </c>
      <c r="N49" s="7">
        <v>12.9</v>
      </c>
      <c r="O49" s="7">
        <v>13.8</v>
      </c>
      <c r="P49" s="7">
        <v>21.8</v>
      </c>
      <c r="Q49" s="7">
        <v>36.200000000000003</v>
      </c>
      <c r="R49" s="7">
        <v>31.5</v>
      </c>
      <c r="S49" s="7">
        <v>20.3</v>
      </c>
      <c r="T49" s="7">
        <v>38.299999999999997</v>
      </c>
      <c r="U49" s="7">
        <v>21.6</v>
      </c>
      <c r="V49" s="7">
        <v>1.1000000000000001</v>
      </c>
      <c r="W49" s="7">
        <v>38.9</v>
      </c>
      <c r="X49" s="7">
        <v>59.3</v>
      </c>
      <c r="Y49" s="7">
        <v>40.4</v>
      </c>
      <c r="Z49" s="7">
        <v>24.4</v>
      </c>
      <c r="AA49" s="7">
        <v>27</v>
      </c>
      <c r="AB49" s="7">
        <v>2</v>
      </c>
      <c r="AC49" s="7">
        <v>28.1</v>
      </c>
      <c r="AD49" s="7">
        <v>28.7</v>
      </c>
      <c r="AE49" s="7">
        <v>28.3</v>
      </c>
      <c r="AF49" s="7">
        <v>31.4</v>
      </c>
      <c r="AG49" s="7">
        <v>22.8</v>
      </c>
      <c r="AH49" s="7">
        <v>28.1</v>
      </c>
      <c r="AI49" s="7">
        <v>5.4</v>
      </c>
      <c r="AJ49" s="7">
        <v>25.2</v>
      </c>
      <c r="AK49" s="7">
        <v>103.65</v>
      </c>
      <c r="AL49" s="7">
        <v>29.9</v>
      </c>
      <c r="AM49" s="7">
        <v>10.4</v>
      </c>
      <c r="AN49" s="7">
        <v>19.2</v>
      </c>
      <c r="AO49" s="7">
        <v>2.1</v>
      </c>
      <c r="AP49" s="7">
        <v>13.7</v>
      </c>
      <c r="AQ49" s="7">
        <v>13.9</v>
      </c>
      <c r="AR49" s="7">
        <v>14.5</v>
      </c>
      <c r="AS49" s="7">
        <v>13.03</v>
      </c>
      <c r="AT49" s="7">
        <v>11.2</v>
      </c>
      <c r="AU49" s="7">
        <v>10.3</v>
      </c>
      <c r="AV49" s="7">
        <v>6.62</v>
      </c>
      <c r="AW49" s="7">
        <v>4.5999999999999996</v>
      </c>
      <c r="AX49" s="7">
        <v>93.64</v>
      </c>
      <c r="AY49" s="7">
        <v>35.700000000000003</v>
      </c>
      <c r="AZ49" s="7">
        <v>6099.32</v>
      </c>
      <c r="BA49" s="7">
        <v>8.6999999999999993</v>
      </c>
      <c r="BB49" s="7">
        <v>13.6</v>
      </c>
      <c r="BC49" s="7">
        <v>14.6</v>
      </c>
      <c r="BD49" s="7">
        <v>14.5</v>
      </c>
      <c r="BE49" s="7">
        <v>119.58</v>
      </c>
      <c r="BF49" s="7">
        <v>2.4</v>
      </c>
      <c r="BG49" s="7">
        <v>7.1</v>
      </c>
      <c r="BH49" s="7">
        <v>105.33</v>
      </c>
      <c r="BI49" s="7">
        <v>8.8000000000000007</v>
      </c>
      <c r="BJ49" s="7">
        <v>6.7</v>
      </c>
      <c r="BK49" s="7">
        <v>10.1</v>
      </c>
      <c r="BL49" s="7">
        <v>8.1999999999999993</v>
      </c>
      <c r="BM49" s="7">
        <v>6.8</v>
      </c>
      <c r="BN49" s="7">
        <v>10.499999999999901</v>
      </c>
      <c r="BO49" s="7">
        <v>7.1</v>
      </c>
      <c r="BP49" s="7">
        <v>11.9</v>
      </c>
      <c r="BQ49" s="7">
        <v>10.1</v>
      </c>
      <c r="BR49" s="7">
        <v>17.8</v>
      </c>
      <c r="BS49" s="7">
        <v>6.8</v>
      </c>
      <c r="BT49" s="7">
        <v>3.6</v>
      </c>
      <c r="BU49" s="7">
        <v>5.8</v>
      </c>
      <c r="BV49" s="7">
        <v>6.1116000000000001</v>
      </c>
      <c r="BW49" s="7">
        <v>6.6524000000000001</v>
      </c>
      <c r="BX49" s="7">
        <v>8.9719999999999906</v>
      </c>
      <c r="BY49" s="7">
        <v>1.9068000000000001</v>
      </c>
      <c r="BZ49" s="7">
        <v>767.431465</v>
      </c>
      <c r="CA49" s="7">
        <v>13.725908</v>
      </c>
      <c r="CB49" s="7">
        <v>55.399813999999999</v>
      </c>
      <c r="CC49" s="7">
        <v>7.6041280000000002</v>
      </c>
      <c r="CD49" s="7">
        <v>44.600186000000001</v>
      </c>
      <c r="CE49" s="7">
        <v>6.1217810000000004</v>
      </c>
      <c r="CF49" s="7">
        <v>6.3543849999999997</v>
      </c>
      <c r="CG49" s="7">
        <v>3.6749999999999999E-3</v>
      </c>
      <c r="CH49" s="7">
        <v>-0.15728700000000101</v>
      </c>
      <c r="CI49" s="7">
        <v>10.678383999999999</v>
      </c>
      <c r="CJ49" s="7">
        <v>150.9</v>
      </c>
      <c r="CK49" s="7">
        <v>17.399999999999999</v>
      </c>
      <c r="CL49" s="7">
        <v>105.9</v>
      </c>
      <c r="CM49" s="7">
        <v>27.6</v>
      </c>
      <c r="CN49" s="7">
        <v>19.3</v>
      </c>
      <c r="CO49" s="7">
        <v>8.3000000000000007</v>
      </c>
      <c r="CP49" s="7">
        <v>24.2</v>
      </c>
      <c r="CQ49" s="7">
        <v>23.2</v>
      </c>
      <c r="CR49" s="7">
        <v>11.1999999999999</v>
      </c>
      <c r="CS49" s="7">
        <v>10.3</v>
      </c>
    </row>
    <row r="50" spans="1:97" x14ac:dyDescent="0.3">
      <c r="A50" s="6">
        <v>38383</v>
      </c>
      <c r="B50" s="7">
        <v>20.9</v>
      </c>
      <c r="C50" s="7">
        <v>17</v>
      </c>
      <c r="D50" s="7">
        <v>21.2</v>
      </c>
      <c r="E50" s="7">
        <v>21.6</v>
      </c>
      <c r="F50" s="7">
        <v>27.3</v>
      </c>
      <c r="G50" s="7">
        <v>11.6</v>
      </c>
      <c r="H50" s="7">
        <v>-15.8</v>
      </c>
      <c r="I50" s="7">
        <v>12.9</v>
      </c>
      <c r="J50" s="7">
        <v>-23.7</v>
      </c>
      <c r="K50" s="9">
        <v>16.504999999999999</v>
      </c>
      <c r="L50" s="9">
        <v>23.434999999999999</v>
      </c>
      <c r="M50" s="9">
        <v>26.05</v>
      </c>
      <c r="N50" s="9">
        <v>25</v>
      </c>
      <c r="O50" s="9">
        <v>14.100000000000001</v>
      </c>
      <c r="P50" s="9">
        <v>20.6</v>
      </c>
      <c r="Q50" s="9">
        <v>29.150000000000002</v>
      </c>
      <c r="R50" s="9">
        <v>33.65</v>
      </c>
      <c r="S50" s="9">
        <v>45.1</v>
      </c>
      <c r="T50" s="9">
        <v>33.299999999999997</v>
      </c>
      <c r="U50" s="9">
        <v>21.700000000000003</v>
      </c>
      <c r="V50" s="9">
        <v>0.75</v>
      </c>
      <c r="W50" s="9">
        <v>39.65</v>
      </c>
      <c r="X50" s="9">
        <v>59.25</v>
      </c>
      <c r="Y50" s="9">
        <v>5.75</v>
      </c>
      <c r="Z50" s="9">
        <v>8.8999999999999986</v>
      </c>
      <c r="AA50" s="9">
        <v>24.2</v>
      </c>
      <c r="AB50" s="7">
        <v>10.7</v>
      </c>
      <c r="AC50" s="9">
        <v>27.55</v>
      </c>
      <c r="AD50" s="9">
        <v>27.7</v>
      </c>
      <c r="AE50" s="9">
        <v>29.75</v>
      </c>
      <c r="AF50" s="9">
        <v>25.549999999999997</v>
      </c>
      <c r="AG50" s="9">
        <v>27.6</v>
      </c>
      <c r="AH50" s="9">
        <v>27.55</v>
      </c>
      <c r="AI50" s="9">
        <v>-0.69999999999999973</v>
      </c>
      <c r="AJ50" s="9">
        <v>22.049999999999997</v>
      </c>
      <c r="AK50" s="7">
        <v>103.12</v>
      </c>
      <c r="AL50" s="9">
        <v>29.6</v>
      </c>
      <c r="AM50" s="9">
        <v>5.7</v>
      </c>
      <c r="AN50" s="9">
        <v>18.2</v>
      </c>
      <c r="AO50" s="9">
        <v>11.700000000000001</v>
      </c>
      <c r="AP50" s="9">
        <v>14.55</v>
      </c>
      <c r="AQ50" s="9">
        <v>14.55</v>
      </c>
      <c r="AR50" s="7">
        <v>11.5</v>
      </c>
      <c r="AS50" s="7">
        <v>10.51</v>
      </c>
      <c r="AT50" s="9">
        <v>11.233333333333333</v>
      </c>
      <c r="AU50" s="9">
        <v>10.166666666666668</v>
      </c>
      <c r="AV50" s="7">
        <v>20.38</v>
      </c>
      <c r="AW50" s="7">
        <v>20.7</v>
      </c>
      <c r="AX50" s="7">
        <v>28334.78</v>
      </c>
      <c r="AY50" s="7">
        <v>33</v>
      </c>
      <c r="AZ50" s="7">
        <v>6236.46</v>
      </c>
      <c r="BA50" s="7">
        <v>7.75</v>
      </c>
      <c r="BB50" s="7">
        <v>15.32</v>
      </c>
      <c r="BC50" s="7">
        <v>14.13</v>
      </c>
      <c r="BD50" s="7">
        <v>14.2</v>
      </c>
      <c r="BE50" s="7">
        <v>6.85</v>
      </c>
      <c r="BF50" s="7">
        <v>1.9</v>
      </c>
      <c r="BG50" s="7">
        <v>5.8</v>
      </c>
      <c r="BH50" s="7">
        <v>104.67</v>
      </c>
      <c r="BI50" s="7">
        <v>9.5666666666666593</v>
      </c>
      <c r="BJ50" s="7">
        <v>6.0333333333333297</v>
      </c>
      <c r="BK50" s="7">
        <v>10.466666666666599</v>
      </c>
      <c r="BL50" s="7">
        <v>9.43333333333333</v>
      </c>
      <c r="BM50" s="7">
        <v>6.2</v>
      </c>
      <c r="BN50" s="7">
        <v>10.7</v>
      </c>
      <c r="BO50" s="7">
        <v>8.9666666666666597</v>
      </c>
      <c r="BP50" s="7">
        <v>11.8666666666666</v>
      </c>
      <c r="BQ50" s="7">
        <v>11.566666666666601</v>
      </c>
      <c r="BR50" s="7">
        <v>16.733333333333299</v>
      </c>
      <c r="BS50" s="7">
        <v>7.7666666666666604</v>
      </c>
      <c r="BT50" s="7">
        <v>6.5333333333333297</v>
      </c>
      <c r="BU50" s="7">
        <v>7.5666666666666602</v>
      </c>
      <c r="BV50" s="7">
        <v>4.9204333333333299</v>
      </c>
      <c r="BW50" s="7">
        <v>5.4626666666666601</v>
      </c>
      <c r="BX50" s="7">
        <v>7.5433666666666603</v>
      </c>
      <c r="BY50" s="7">
        <v>0.32843333333333302</v>
      </c>
      <c r="BZ50" s="7">
        <v>675.30998633333297</v>
      </c>
      <c r="CA50" s="7">
        <v>12.526488000000001</v>
      </c>
      <c r="CB50" s="7">
        <v>53.113070999999998</v>
      </c>
      <c r="CC50" s="7">
        <v>6.7080580000000003</v>
      </c>
      <c r="CD50" s="7">
        <v>46.886929000000002</v>
      </c>
      <c r="CE50" s="7">
        <v>5.8184306666666599</v>
      </c>
      <c r="CF50" s="7">
        <v>5.8290136666666603</v>
      </c>
      <c r="CG50" s="7">
        <v>-0.138829333333333</v>
      </c>
      <c r="CH50" s="7">
        <v>-0.28325866666666699</v>
      </c>
      <c r="CI50" s="7">
        <v>9.9086993333333293</v>
      </c>
      <c r="CJ50" s="7">
        <v>151.13333333333301</v>
      </c>
      <c r="CK50" s="7">
        <v>17.533333333333299</v>
      </c>
      <c r="CL50" s="7">
        <v>106.266666666666</v>
      </c>
      <c r="CM50" s="7">
        <v>27.3333333333333</v>
      </c>
      <c r="CN50" s="7">
        <v>18.966666666666601</v>
      </c>
      <c r="CO50" s="7">
        <v>8.36666666666666</v>
      </c>
      <c r="CP50" s="7">
        <v>23.2</v>
      </c>
      <c r="CQ50" s="7">
        <v>22.6</v>
      </c>
      <c r="CR50" s="7">
        <v>11.233333333333301</v>
      </c>
      <c r="CS50" s="7">
        <v>10.1666666666666</v>
      </c>
    </row>
    <row r="51" spans="1:97" x14ac:dyDescent="0.3">
      <c r="A51" s="6">
        <v>38411</v>
      </c>
      <c r="B51" s="7">
        <v>7.6</v>
      </c>
      <c r="C51" s="7">
        <v>4</v>
      </c>
      <c r="D51" s="7">
        <v>8.5</v>
      </c>
      <c r="E51" s="7">
        <v>6.7</v>
      </c>
      <c r="F51" s="7">
        <v>-0.6</v>
      </c>
      <c r="G51" s="7">
        <v>5.3</v>
      </c>
      <c r="H51" s="7">
        <v>9.4</v>
      </c>
      <c r="I51" s="7">
        <v>-1.9</v>
      </c>
      <c r="J51" s="7">
        <v>11.4</v>
      </c>
      <c r="K51" s="7">
        <v>17.39</v>
      </c>
      <c r="L51" s="7">
        <v>22.22</v>
      </c>
      <c r="M51" s="7">
        <v>24.5</v>
      </c>
      <c r="N51" s="7">
        <v>37.1</v>
      </c>
      <c r="O51" s="7">
        <v>14.4</v>
      </c>
      <c r="P51" s="7">
        <v>19.399999999999999</v>
      </c>
      <c r="Q51" s="7">
        <v>22.1</v>
      </c>
      <c r="R51" s="7">
        <v>35.799999999999997</v>
      </c>
      <c r="S51" s="7">
        <v>69.900000000000006</v>
      </c>
      <c r="T51" s="7">
        <v>28.3</v>
      </c>
      <c r="U51" s="7">
        <v>21.8</v>
      </c>
      <c r="V51" s="7">
        <v>0.4</v>
      </c>
      <c r="W51" s="7">
        <v>40.4</v>
      </c>
      <c r="X51" s="7">
        <v>59.2</v>
      </c>
      <c r="Y51" s="7">
        <v>-28.9</v>
      </c>
      <c r="Z51" s="7">
        <v>-6.6</v>
      </c>
      <c r="AA51" s="7">
        <v>21.4</v>
      </c>
      <c r="AB51" s="7">
        <v>5.7</v>
      </c>
      <c r="AC51" s="7">
        <v>27</v>
      </c>
      <c r="AD51" s="7">
        <v>26.7</v>
      </c>
      <c r="AE51" s="7">
        <v>31.2</v>
      </c>
      <c r="AF51" s="7">
        <v>19.7</v>
      </c>
      <c r="AG51" s="7">
        <v>32.4</v>
      </c>
      <c r="AH51" s="7">
        <v>27</v>
      </c>
      <c r="AI51" s="7">
        <v>-6.8</v>
      </c>
      <c r="AJ51" s="7">
        <v>18.899999999999999</v>
      </c>
      <c r="AK51" s="7">
        <v>102.71</v>
      </c>
      <c r="AL51" s="7">
        <v>29.3</v>
      </c>
      <c r="AM51" s="7">
        <v>1</v>
      </c>
      <c r="AN51" s="7">
        <v>17.2</v>
      </c>
      <c r="AO51" s="7">
        <v>21.3</v>
      </c>
      <c r="AP51" s="7">
        <v>15.4</v>
      </c>
      <c r="AQ51" s="7">
        <v>15.2</v>
      </c>
      <c r="AR51" s="7">
        <v>15.8</v>
      </c>
      <c r="AS51" s="7">
        <v>13.09</v>
      </c>
      <c r="AT51" s="9">
        <v>11.266666666666666</v>
      </c>
      <c r="AU51" s="9">
        <v>10.033333333333333</v>
      </c>
      <c r="AV51" s="7">
        <v>-25.92</v>
      </c>
      <c r="AW51" s="7">
        <v>1</v>
      </c>
      <c r="AX51" s="7">
        <v>155.35</v>
      </c>
      <c r="AY51" s="7">
        <v>21.5</v>
      </c>
      <c r="AZ51" s="7">
        <v>6426.1</v>
      </c>
      <c r="BA51" s="7">
        <v>14</v>
      </c>
      <c r="BB51" s="7">
        <v>10.6</v>
      </c>
      <c r="BC51" s="7">
        <v>13.9</v>
      </c>
      <c r="BD51" s="7">
        <v>13.4</v>
      </c>
      <c r="BE51" s="7">
        <v>-51.95</v>
      </c>
      <c r="BF51" s="7">
        <v>3.9</v>
      </c>
      <c r="BG51" s="7">
        <v>5.38</v>
      </c>
      <c r="BH51" s="7">
        <v>104.82</v>
      </c>
      <c r="BI51" s="7">
        <v>10.3333333333333</v>
      </c>
      <c r="BJ51" s="7">
        <v>5.36666666666666</v>
      </c>
      <c r="BK51" s="7">
        <v>10.8333333333333</v>
      </c>
      <c r="BL51" s="7">
        <v>10.6666666666666</v>
      </c>
      <c r="BM51" s="7">
        <v>5.6</v>
      </c>
      <c r="BN51" s="7">
        <v>10.9</v>
      </c>
      <c r="BO51" s="7">
        <v>10.8333333333333</v>
      </c>
      <c r="BP51" s="7">
        <v>11.8333333333333</v>
      </c>
      <c r="BQ51" s="7">
        <v>13.033333333333299</v>
      </c>
      <c r="BR51" s="7">
        <v>15.6666666666666</v>
      </c>
      <c r="BS51" s="7">
        <v>8.7333333333333307</v>
      </c>
      <c r="BT51" s="7">
        <v>9.4666666666666597</v>
      </c>
      <c r="BU51" s="7">
        <v>9.3333333333333304</v>
      </c>
      <c r="BV51" s="7">
        <v>3.7292666666666601</v>
      </c>
      <c r="BW51" s="7">
        <v>4.2729333333333299</v>
      </c>
      <c r="BX51" s="7">
        <v>6.11473333333333</v>
      </c>
      <c r="BY51" s="7">
        <v>-1.24993333333333</v>
      </c>
      <c r="BZ51" s="7">
        <v>583.18850766666606</v>
      </c>
      <c r="CA51" s="7">
        <v>11.327068000000001</v>
      </c>
      <c r="CB51" s="7">
        <v>50.826327999999997</v>
      </c>
      <c r="CC51" s="7">
        <v>5.8119880000000004</v>
      </c>
      <c r="CD51" s="7">
        <v>49.173672000000003</v>
      </c>
      <c r="CE51" s="7">
        <v>5.51508033333333</v>
      </c>
      <c r="CF51" s="7">
        <v>5.3036423333333298</v>
      </c>
      <c r="CG51" s="7">
        <v>-0.28133366666666598</v>
      </c>
      <c r="CH51" s="7">
        <v>-0.40923033333333397</v>
      </c>
      <c r="CI51" s="7">
        <v>9.1390146666666592</v>
      </c>
      <c r="CJ51" s="7">
        <v>151.36666666666599</v>
      </c>
      <c r="CK51" s="7">
        <v>17.6666666666666</v>
      </c>
      <c r="CL51" s="7">
        <v>106.633333333333</v>
      </c>
      <c r="CM51" s="7">
        <v>27.066666666666599</v>
      </c>
      <c r="CN51" s="7">
        <v>18.633333333333301</v>
      </c>
      <c r="CO51" s="7">
        <v>8.43333333333333</v>
      </c>
      <c r="CP51" s="7">
        <v>22.2</v>
      </c>
      <c r="CQ51" s="7">
        <v>22</v>
      </c>
      <c r="CR51" s="7">
        <v>11.2666666666666</v>
      </c>
      <c r="CS51" s="7">
        <v>10.033333333333299</v>
      </c>
    </row>
    <row r="52" spans="1:97" x14ac:dyDescent="0.3">
      <c r="A52" s="6">
        <v>38442</v>
      </c>
      <c r="B52" s="7">
        <v>15.1</v>
      </c>
      <c r="C52" s="7">
        <v>11.8</v>
      </c>
      <c r="D52" s="7">
        <v>17.600000000000001</v>
      </c>
      <c r="E52" s="7">
        <v>12.8</v>
      </c>
      <c r="F52" s="7">
        <v>13.4</v>
      </c>
      <c r="G52" s="7">
        <v>8</v>
      </c>
      <c r="H52" s="7">
        <v>7.7</v>
      </c>
      <c r="I52" s="7">
        <v>5.9</v>
      </c>
      <c r="J52" s="7">
        <v>24.3</v>
      </c>
      <c r="K52" s="7">
        <v>15.27</v>
      </c>
      <c r="L52" s="7">
        <v>20.34</v>
      </c>
      <c r="M52" s="7">
        <v>25.3</v>
      </c>
      <c r="N52" s="7">
        <v>17.8</v>
      </c>
      <c r="O52" s="7">
        <v>13.6</v>
      </c>
      <c r="P52" s="7">
        <v>13.7</v>
      </c>
      <c r="Q52" s="7">
        <v>22.9</v>
      </c>
      <c r="R52" s="7">
        <v>26.7</v>
      </c>
      <c r="S52" s="7">
        <v>39.9</v>
      </c>
      <c r="T52" s="7">
        <v>27.7</v>
      </c>
      <c r="U52" s="7">
        <v>23.5</v>
      </c>
      <c r="V52" s="7">
        <v>0.6</v>
      </c>
      <c r="W52" s="7">
        <v>41.9</v>
      </c>
      <c r="X52" s="7">
        <v>57.5</v>
      </c>
      <c r="Y52" s="7">
        <v>-38.799999999999997</v>
      </c>
      <c r="Z52" s="7">
        <v>1.5</v>
      </c>
      <c r="AA52" s="7">
        <v>26.7</v>
      </c>
      <c r="AB52" s="7">
        <v>11.4</v>
      </c>
      <c r="AC52" s="7">
        <v>26.7</v>
      </c>
      <c r="AD52" s="7">
        <v>26.6</v>
      </c>
      <c r="AE52" s="7">
        <v>23.8</v>
      </c>
      <c r="AF52" s="7">
        <v>21.7</v>
      </c>
      <c r="AG52" s="7">
        <v>31.5</v>
      </c>
      <c r="AH52" s="7">
        <v>26.7</v>
      </c>
      <c r="AI52" s="7">
        <v>3.9</v>
      </c>
      <c r="AJ52" s="7">
        <v>30.1</v>
      </c>
      <c r="AK52" s="7">
        <v>102.43</v>
      </c>
      <c r="AL52" s="7">
        <v>25.5</v>
      </c>
      <c r="AM52" s="7">
        <v>9.3000000000000007</v>
      </c>
      <c r="AN52" s="7">
        <v>19.2</v>
      </c>
      <c r="AO52" s="7">
        <v>13.1</v>
      </c>
      <c r="AP52" s="7">
        <v>20.3</v>
      </c>
      <c r="AQ52" s="7">
        <v>20</v>
      </c>
      <c r="AR52" s="7">
        <v>13.9</v>
      </c>
      <c r="AS52" s="7">
        <v>12.33</v>
      </c>
      <c r="AT52" s="7">
        <v>11.3</v>
      </c>
      <c r="AU52" s="7">
        <v>9.9</v>
      </c>
      <c r="AV52" s="7">
        <v>7.34</v>
      </c>
      <c r="AW52" s="7">
        <v>8.1999999999999993</v>
      </c>
      <c r="AX52" s="7">
        <v>1161.67</v>
      </c>
      <c r="AY52" s="7">
        <v>23.1</v>
      </c>
      <c r="AZ52" s="7">
        <v>6591.44</v>
      </c>
      <c r="BA52" s="7">
        <v>10.1</v>
      </c>
      <c r="BB52" s="7">
        <v>9.9</v>
      </c>
      <c r="BC52" s="7">
        <v>14</v>
      </c>
      <c r="BD52" s="7">
        <v>13</v>
      </c>
      <c r="BE52" s="7">
        <v>-3.19</v>
      </c>
      <c r="BF52" s="7">
        <v>2.7</v>
      </c>
      <c r="BG52" s="7">
        <v>5.6</v>
      </c>
      <c r="BH52" s="7">
        <v>103.48</v>
      </c>
      <c r="BI52" s="7">
        <v>11.1</v>
      </c>
      <c r="BJ52" s="7">
        <v>4.6999999999999904</v>
      </c>
      <c r="BK52" s="7">
        <v>11.2</v>
      </c>
      <c r="BL52" s="7">
        <v>11.9</v>
      </c>
      <c r="BM52" s="7">
        <v>5</v>
      </c>
      <c r="BN52" s="7">
        <v>11.1</v>
      </c>
      <c r="BO52" s="7">
        <v>12.7</v>
      </c>
      <c r="BP52" s="7">
        <v>11.8</v>
      </c>
      <c r="BQ52" s="7">
        <v>14.5</v>
      </c>
      <c r="BR52" s="7">
        <v>14.6</v>
      </c>
      <c r="BS52" s="7">
        <v>9.6999999999999993</v>
      </c>
      <c r="BT52" s="7">
        <v>12.399999999999901</v>
      </c>
      <c r="BU52" s="7">
        <v>11.1</v>
      </c>
      <c r="BV52" s="7">
        <v>2.5380999999999898</v>
      </c>
      <c r="BW52" s="7">
        <v>3.0832000000000002</v>
      </c>
      <c r="BX52" s="7">
        <v>4.6860999999999997</v>
      </c>
      <c r="BY52" s="7">
        <v>-2.8283</v>
      </c>
      <c r="BZ52" s="7">
        <v>491.06702899999999</v>
      </c>
      <c r="CA52" s="7">
        <v>10.127648000000001</v>
      </c>
      <c r="CB52" s="7">
        <v>48.539585000000002</v>
      </c>
      <c r="CC52" s="7">
        <v>4.9159179999999996</v>
      </c>
      <c r="CD52" s="7">
        <v>51.460414999999998</v>
      </c>
      <c r="CE52" s="7">
        <v>5.2117300000000002</v>
      </c>
      <c r="CF52" s="7">
        <v>4.7782710000000002</v>
      </c>
      <c r="CG52" s="7">
        <v>-0.42383799999999899</v>
      </c>
      <c r="CH52" s="7">
        <v>-0.53520200000000095</v>
      </c>
      <c r="CI52" s="7">
        <v>8.3693299999999997</v>
      </c>
      <c r="CJ52" s="7">
        <v>151.6</v>
      </c>
      <c r="CK52" s="7">
        <v>17.799999999999901</v>
      </c>
      <c r="CL52" s="7">
        <v>107</v>
      </c>
      <c r="CM52" s="7">
        <v>26.799999999999901</v>
      </c>
      <c r="CN52" s="7">
        <v>18.3</v>
      </c>
      <c r="CO52" s="7">
        <v>8.5</v>
      </c>
      <c r="CP52" s="7">
        <v>21.2</v>
      </c>
      <c r="CQ52" s="7">
        <v>21.4</v>
      </c>
      <c r="CR52" s="7">
        <v>11.299999999999899</v>
      </c>
      <c r="CS52" s="7">
        <v>9.9</v>
      </c>
    </row>
    <row r="53" spans="1:97" x14ac:dyDescent="0.3">
      <c r="A53" s="6">
        <v>38472</v>
      </c>
      <c r="B53" s="7">
        <v>16</v>
      </c>
      <c r="C53" s="7">
        <v>11.9</v>
      </c>
      <c r="D53" s="7">
        <v>17.899999999999999</v>
      </c>
      <c r="E53" s="7">
        <v>15.2</v>
      </c>
      <c r="F53" s="7">
        <v>12.7</v>
      </c>
      <c r="G53" s="7">
        <v>9.5</v>
      </c>
      <c r="H53" s="7">
        <v>3.2</v>
      </c>
      <c r="I53" s="7">
        <v>8.3000000000000007</v>
      </c>
      <c r="J53" s="7">
        <v>10.3</v>
      </c>
      <c r="K53" s="7">
        <v>15.44</v>
      </c>
      <c r="L53" s="7">
        <v>19.5</v>
      </c>
      <c r="M53" s="7">
        <v>25.7</v>
      </c>
      <c r="N53" s="7">
        <v>18.3</v>
      </c>
      <c r="O53" s="7">
        <v>15.5</v>
      </c>
      <c r="P53" s="7">
        <v>19.8</v>
      </c>
      <c r="Q53" s="7">
        <v>29.3</v>
      </c>
      <c r="R53" s="7">
        <v>25.7</v>
      </c>
      <c r="S53" s="7">
        <v>32.9</v>
      </c>
      <c r="T53" s="7">
        <v>30.3</v>
      </c>
      <c r="U53" s="7">
        <v>23.1</v>
      </c>
      <c r="V53" s="7">
        <v>0.8</v>
      </c>
      <c r="W53" s="7">
        <v>42.1</v>
      </c>
      <c r="X53" s="7">
        <v>57.2</v>
      </c>
      <c r="Y53" s="7">
        <v>-28.8</v>
      </c>
      <c r="Z53" s="7">
        <v>13.5</v>
      </c>
      <c r="AA53" s="7">
        <v>26.2</v>
      </c>
      <c r="AB53" s="7">
        <v>-16</v>
      </c>
      <c r="AC53" s="7">
        <v>25.9</v>
      </c>
      <c r="AD53" s="7">
        <v>24</v>
      </c>
      <c r="AE53" s="7">
        <v>25</v>
      </c>
      <c r="AF53" s="7">
        <v>24.6</v>
      </c>
      <c r="AG53" s="7">
        <v>35.799999999999997</v>
      </c>
      <c r="AH53" s="7">
        <v>25.9</v>
      </c>
      <c r="AI53" s="7">
        <v>2.4</v>
      </c>
      <c r="AJ53" s="7">
        <v>34.299999999999997</v>
      </c>
      <c r="AK53" s="7">
        <v>102.26</v>
      </c>
      <c r="AL53" s="7">
        <v>26.6</v>
      </c>
      <c r="AM53" s="7">
        <v>12.4</v>
      </c>
      <c r="AN53" s="7">
        <v>20</v>
      </c>
      <c r="AO53" s="7">
        <v>13</v>
      </c>
      <c r="AP53" s="7">
        <v>16</v>
      </c>
      <c r="AQ53" s="7">
        <v>16.899999999999999</v>
      </c>
      <c r="AR53" s="7">
        <v>12.2</v>
      </c>
      <c r="AS53" s="7">
        <v>11.53</v>
      </c>
      <c r="AT53" s="9">
        <v>11.399999999999999</v>
      </c>
      <c r="AU53" s="9">
        <v>10.233333333333333</v>
      </c>
      <c r="AV53" s="7">
        <v>7.8</v>
      </c>
      <c r="AW53" s="7">
        <v>13</v>
      </c>
      <c r="AX53" s="7">
        <v>303.58999999999997</v>
      </c>
      <c r="AY53" s="7">
        <v>23.3</v>
      </c>
      <c r="AZ53" s="7">
        <v>6707.74</v>
      </c>
      <c r="BA53" s="7">
        <v>9</v>
      </c>
      <c r="BB53" s="7">
        <v>10</v>
      </c>
      <c r="BC53" s="7">
        <v>14.1</v>
      </c>
      <c r="BD53" s="7">
        <v>12.5</v>
      </c>
      <c r="BE53" s="7">
        <v>-28.82</v>
      </c>
      <c r="BF53" s="7">
        <v>1.8</v>
      </c>
      <c r="BG53" s="7">
        <v>5.78</v>
      </c>
      <c r="BH53" s="7">
        <v>102.81</v>
      </c>
      <c r="BI53" s="7">
        <v>11.1</v>
      </c>
      <c r="BJ53" s="7">
        <v>4.8</v>
      </c>
      <c r="BK53" s="7">
        <v>11.4333333333333</v>
      </c>
      <c r="BL53" s="7">
        <v>11.7666666666666</v>
      </c>
      <c r="BM53" s="7">
        <v>5.0666666666666602</v>
      </c>
      <c r="BN53" s="7">
        <v>11.233333333333301</v>
      </c>
      <c r="BO53" s="7">
        <v>13.566666666666601</v>
      </c>
      <c r="BP53" s="7">
        <v>12.4</v>
      </c>
      <c r="BQ53" s="7">
        <v>14.633333333333301</v>
      </c>
      <c r="BR53" s="7">
        <v>14.6</v>
      </c>
      <c r="BS53" s="7">
        <v>10.633333333333301</v>
      </c>
      <c r="BT53" s="7">
        <v>12.9333333333333</v>
      </c>
      <c r="BU53" s="7">
        <v>10.033333333333299</v>
      </c>
      <c r="BV53" s="7">
        <v>2.5003000000000002</v>
      </c>
      <c r="BW53" s="7">
        <v>2.9508999999999999</v>
      </c>
      <c r="BX53" s="7">
        <v>4.5117666666666603</v>
      </c>
      <c r="BY53" s="7">
        <v>-2.6920000000000002</v>
      </c>
      <c r="BZ53" s="7">
        <v>535.711097</v>
      </c>
      <c r="CA53" s="7">
        <v>10.605034666666601</v>
      </c>
      <c r="CB53" s="7">
        <v>48.051576333333301</v>
      </c>
      <c r="CC53" s="7">
        <v>5.0912266666666603</v>
      </c>
      <c r="CD53" s="7">
        <v>51.948423666666599</v>
      </c>
      <c r="CE53" s="7">
        <v>5.513808</v>
      </c>
      <c r="CF53" s="7">
        <v>4.9998013333333304</v>
      </c>
      <c r="CG53" s="7">
        <v>-0.30748500000000001</v>
      </c>
      <c r="CH53" s="7">
        <v>-0.76866833333333295</v>
      </c>
      <c r="CI53" s="7">
        <v>8.9692480000000003</v>
      </c>
      <c r="CJ53" s="7">
        <v>150.46666666666599</v>
      </c>
      <c r="CK53" s="7">
        <v>17.8</v>
      </c>
      <c r="CL53" s="7">
        <v>105.8</v>
      </c>
      <c r="CM53" s="7">
        <v>26.8666666666666</v>
      </c>
      <c r="CN53" s="7">
        <v>18.3</v>
      </c>
      <c r="CO53" s="7">
        <v>8.5666666666666593</v>
      </c>
      <c r="CP53" s="7">
        <v>21.933333333333302</v>
      </c>
      <c r="CQ53" s="7">
        <v>21.8333333333333</v>
      </c>
      <c r="CR53" s="7">
        <v>11.4</v>
      </c>
      <c r="CS53" s="7">
        <v>10.233333333333301</v>
      </c>
    </row>
    <row r="54" spans="1:97" x14ac:dyDescent="0.3">
      <c r="A54" s="6">
        <v>38503</v>
      </c>
      <c r="B54" s="7">
        <v>16.600000000000001</v>
      </c>
      <c r="C54" s="7">
        <v>11.3</v>
      </c>
      <c r="D54" s="7">
        <v>19.2</v>
      </c>
      <c r="E54" s="7">
        <v>14.7</v>
      </c>
      <c r="F54" s="7">
        <v>13.5</v>
      </c>
      <c r="G54" s="7">
        <v>7.6</v>
      </c>
      <c r="H54" s="7">
        <v>5</v>
      </c>
      <c r="I54" s="7">
        <v>8.6999999999999993</v>
      </c>
      <c r="J54" s="7">
        <v>15</v>
      </c>
      <c r="K54" s="7">
        <v>15.49</v>
      </c>
      <c r="L54" s="7">
        <v>19.36</v>
      </c>
      <c r="M54" s="7">
        <v>26.4</v>
      </c>
      <c r="N54" s="7">
        <v>27.8</v>
      </c>
      <c r="O54" s="7">
        <v>13.7</v>
      </c>
      <c r="P54" s="7">
        <v>29.5</v>
      </c>
      <c r="Q54" s="7">
        <v>31.3</v>
      </c>
      <c r="R54" s="7">
        <v>24.9</v>
      </c>
      <c r="S54" s="7">
        <v>27.5</v>
      </c>
      <c r="T54" s="7">
        <v>32.1</v>
      </c>
      <c r="U54" s="7">
        <v>22.6</v>
      </c>
      <c r="V54" s="7">
        <v>0.8</v>
      </c>
      <c r="W54" s="7">
        <v>41.9</v>
      </c>
      <c r="X54" s="7">
        <v>57.3</v>
      </c>
      <c r="Y54" s="7">
        <v>-19.8</v>
      </c>
      <c r="Z54" s="7">
        <v>24.9</v>
      </c>
      <c r="AA54" s="7">
        <v>28.7</v>
      </c>
      <c r="AB54" s="7">
        <v>-10.3</v>
      </c>
      <c r="AC54" s="7">
        <v>24.3</v>
      </c>
      <c r="AD54" s="7">
        <v>21.8</v>
      </c>
      <c r="AE54" s="7">
        <v>20.6</v>
      </c>
      <c r="AF54" s="7">
        <v>25.5</v>
      </c>
      <c r="AG54" s="7">
        <v>36.799999999999997</v>
      </c>
      <c r="AH54" s="7">
        <v>24.3</v>
      </c>
      <c r="AI54" s="7">
        <v>3.7</v>
      </c>
      <c r="AJ54" s="7">
        <v>33.6</v>
      </c>
      <c r="AK54" s="7">
        <v>102.17</v>
      </c>
      <c r="AL54" s="7">
        <v>25.5</v>
      </c>
      <c r="AM54" s="7">
        <v>11.4</v>
      </c>
      <c r="AN54" s="7">
        <v>18.8</v>
      </c>
      <c r="AO54" s="7">
        <v>13.8</v>
      </c>
      <c r="AP54" s="7">
        <v>13.9</v>
      </c>
      <c r="AQ54" s="7">
        <v>14.2</v>
      </c>
      <c r="AR54" s="7">
        <v>12.8</v>
      </c>
      <c r="AS54" s="7">
        <v>12.13</v>
      </c>
      <c r="AT54" s="9">
        <v>11.5</v>
      </c>
      <c r="AU54" s="9">
        <v>10.566666666666666</v>
      </c>
      <c r="AV54" s="7">
        <v>17.7</v>
      </c>
      <c r="AW54" s="7">
        <v>15.4</v>
      </c>
      <c r="AX54" s="7">
        <v>327.19</v>
      </c>
      <c r="AY54" s="7">
        <v>23.2</v>
      </c>
      <c r="AZ54" s="7">
        <v>6910.12</v>
      </c>
      <c r="BA54" s="7">
        <v>9.3000000000000007</v>
      </c>
      <c r="BB54" s="7">
        <v>10.4</v>
      </c>
      <c r="BC54" s="7">
        <v>14.6</v>
      </c>
      <c r="BD54" s="7">
        <v>12.4</v>
      </c>
      <c r="BE54" s="7">
        <v>-4.7699999999999996</v>
      </c>
      <c r="BF54" s="7">
        <v>1.8</v>
      </c>
      <c r="BG54" s="7">
        <v>5.9</v>
      </c>
      <c r="BH54" s="7">
        <v>103.16</v>
      </c>
      <c r="BI54" s="7">
        <v>11.1</v>
      </c>
      <c r="BJ54" s="7">
        <v>4.9000000000000004</v>
      </c>
      <c r="BK54" s="7">
        <v>11.6666666666666</v>
      </c>
      <c r="BL54" s="7">
        <v>11.633333333333301</v>
      </c>
      <c r="BM54" s="7">
        <v>5.1333333333333302</v>
      </c>
      <c r="BN54" s="7">
        <v>11.3666666666666</v>
      </c>
      <c r="BO54" s="7">
        <v>14.4333333333333</v>
      </c>
      <c r="BP54" s="7">
        <v>13</v>
      </c>
      <c r="BQ54" s="7">
        <v>14.7666666666666</v>
      </c>
      <c r="BR54" s="7">
        <v>14.6</v>
      </c>
      <c r="BS54" s="7">
        <v>11.566666666666601</v>
      </c>
      <c r="BT54" s="7">
        <v>13.466666666666599</v>
      </c>
      <c r="BU54" s="7">
        <v>8.9666666666666597</v>
      </c>
      <c r="BV54" s="7">
        <v>2.4624999999999999</v>
      </c>
      <c r="BW54" s="7">
        <v>2.8186</v>
      </c>
      <c r="BX54" s="7">
        <v>4.3374333333333297</v>
      </c>
      <c r="BY54" s="7">
        <v>-2.5556999999999999</v>
      </c>
      <c r="BZ54" s="7">
        <v>580.35516500000006</v>
      </c>
      <c r="CA54" s="7">
        <v>11.082421333333301</v>
      </c>
      <c r="CB54" s="7">
        <v>47.5635676666666</v>
      </c>
      <c r="CC54" s="7">
        <v>5.26653533333333</v>
      </c>
      <c r="CD54" s="7">
        <v>52.4364323333333</v>
      </c>
      <c r="CE54" s="7">
        <v>5.8158859999999999</v>
      </c>
      <c r="CF54" s="7">
        <v>5.2213316666666598</v>
      </c>
      <c r="CG54" s="7">
        <v>-0.191132</v>
      </c>
      <c r="CH54" s="7">
        <v>-1.00213466666666</v>
      </c>
      <c r="CI54" s="7">
        <v>9.5691659999999992</v>
      </c>
      <c r="CJ54" s="7">
        <v>149.333333333333</v>
      </c>
      <c r="CK54" s="7">
        <v>17.8</v>
      </c>
      <c r="CL54" s="7">
        <v>104.6</v>
      </c>
      <c r="CM54" s="7">
        <v>26.933333333333302</v>
      </c>
      <c r="CN54" s="7">
        <v>18.3</v>
      </c>
      <c r="CO54" s="7">
        <v>8.6333333333333293</v>
      </c>
      <c r="CP54" s="7">
        <v>22.6666666666666</v>
      </c>
      <c r="CQ54" s="7">
        <v>22.266666666666602</v>
      </c>
      <c r="CR54" s="7">
        <v>11.5</v>
      </c>
      <c r="CS54" s="7">
        <v>10.566666666666601</v>
      </c>
    </row>
    <row r="55" spans="1:97" x14ac:dyDescent="0.3">
      <c r="A55" s="6">
        <v>38533</v>
      </c>
      <c r="B55" s="7">
        <v>16.8</v>
      </c>
      <c r="C55" s="7">
        <v>10.199999999999999</v>
      </c>
      <c r="D55" s="7">
        <v>19.399999999999999</v>
      </c>
      <c r="E55" s="7">
        <v>15.4</v>
      </c>
      <c r="F55" s="7">
        <v>13.6</v>
      </c>
      <c r="G55" s="7">
        <v>6.7</v>
      </c>
      <c r="H55" s="7">
        <v>-0.3</v>
      </c>
      <c r="I55" s="7">
        <v>5.4</v>
      </c>
      <c r="J55" s="7">
        <v>1.4</v>
      </c>
      <c r="K55" s="7">
        <v>15.33</v>
      </c>
      <c r="L55" s="7">
        <v>19.47</v>
      </c>
      <c r="M55" s="7">
        <v>27.1</v>
      </c>
      <c r="N55" s="7">
        <v>27</v>
      </c>
      <c r="O55" s="7">
        <v>11.8</v>
      </c>
      <c r="P55" s="7">
        <v>22.3</v>
      </c>
      <c r="Q55" s="7">
        <v>35.4</v>
      </c>
      <c r="R55" s="7">
        <v>22.6</v>
      </c>
      <c r="S55" s="7">
        <v>20.8</v>
      </c>
      <c r="T55" s="7">
        <v>35.299999999999997</v>
      </c>
      <c r="U55" s="7">
        <v>21.6</v>
      </c>
      <c r="V55" s="7">
        <v>0.9</v>
      </c>
      <c r="W55" s="7">
        <v>42.7</v>
      </c>
      <c r="X55" s="7">
        <v>56.4</v>
      </c>
      <c r="Y55" s="7">
        <v>-11.7</v>
      </c>
      <c r="Z55" s="7">
        <v>24.3</v>
      </c>
      <c r="AA55" s="7">
        <v>28.4</v>
      </c>
      <c r="AB55" s="7">
        <v>-10.9</v>
      </c>
      <c r="AC55" s="7">
        <v>23.5</v>
      </c>
      <c r="AD55" s="7">
        <v>21.3</v>
      </c>
      <c r="AE55" s="7">
        <v>19.100000000000001</v>
      </c>
      <c r="AF55" s="7">
        <v>23.8</v>
      </c>
      <c r="AG55" s="7">
        <v>35.1</v>
      </c>
      <c r="AH55" s="7">
        <v>23.5</v>
      </c>
      <c r="AI55" s="7">
        <v>3.9</v>
      </c>
      <c r="AJ55" s="7">
        <v>31.3</v>
      </c>
      <c r="AK55" s="7">
        <v>102.08</v>
      </c>
      <c r="AL55" s="7">
        <v>23.3</v>
      </c>
      <c r="AM55" s="7">
        <v>10.9</v>
      </c>
      <c r="AN55" s="7">
        <v>18.8</v>
      </c>
      <c r="AO55" s="7">
        <v>16.3</v>
      </c>
      <c r="AP55" s="7">
        <v>14</v>
      </c>
      <c r="AQ55" s="7">
        <v>14.4</v>
      </c>
      <c r="AR55" s="7">
        <v>12.9</v>
      </c>
      <c r="AS55" s="7">
        <v>12.34</v>
      </c>
      <c r="AT55" s="7">
        <v>11.6</v>
      </c>
      <c r="AU55" s="7">
        <v>10.9</v>
      </c>
      <c r="AV55" s="7">
        <v>36.03</v>
      </c>
      <c r="AW55" s="7">
        <v>20.3</v>
      </c>
      <c r="AX55" s="7">
        <v>425.12</v>
      </c>
      <c r="AY55" s="7">
        <v>23.2</v>
      </c>
      <c r="AZ55" s="7">
        <v>7109.73</v>
      </c>
      <c r="BA55" s="7">
        <v>9.6300000000000008</v>
      </c>
      <c r="BB55" s="7">
        <v>11.25</v>
      </c>
      <c r="BC55" s="7">
        <v>15.67</v>
      </c>
      <c r="BD55" s="7">
        <v>13.3</v>
      </c>
      <c r="BE55" s="7">
        <v>64.88</v>
      </c>
      <c r="BF55" s="7">
        <v>1.6</v>
      </c>
      <c r="BG55" s="7">
        <v>5.2</v>
      </c>
      <c r="BH55" s="7">
        <v>103.01</v>
      </c>
      <c r="BI55" s="7">
        <v>11.1</v>
      </c>
      <c r="BJ55" s="7">
        <v>5</v>
      </c>
      <c r="BK55" s="7">
        <v>11.9</v>
      </c>
      <c r="BL55" s="7">
        <v>11.5</v>
      </c>
      <c r="BM55" s="7">
        <v>5.2</v>
      </c>
      <c r="BN55" s="7">
        <v>11.499999999999901</v>
      </c>
      <c r="BO55" s="7">
        <v>15.3</v>
      </c>
      <c r="BP55" s="7">
        <v>13.6</v>
      </c>
      <c r="BQ55" s="7">
        <v>14.899999999999901</v>
      </c>
      <c r="BR55" s="7">
        <v>14.6</v>
      </c>
      <c r="BS55" s="7">
        <v>12.499999999999901</v>
      </c>
      <c r="BT55" s="7">
        <v>14</v>
      </c>
      <c r="BU55" s="7">
        <v>7.8999999999999897</v>
      </c>
      <c r="BV55" s="7">
        <v>2.4247000000000001</v>
      </c>
      <c r="BW55" s="7">
        <v>2.6863000000000001</v>
      </c>
      <c r="BX55" s="7">
        <v>4.1631</v>
      </c>
      <c r="BY55" s="7">
        <v>-2.4194</v>
      </c>
      <c r="BZ55" s="7">
        <v>624.999233</v>
      </c>
      <c r="CA55" s="7">
        <v>11.559808</v>
      </c>
      <c r="CB55" s="7">
        <v>47.075558999999998</v>
      </c>
      <c r="CC55" s="7">
        <v>5.4418439999999997</v>
      </c>
      <c r="CD55" s="7">
        <v>52.924441000000002</v>
      </c>
      <c r="CE55" s="7">
        <v>6.1179639999999997</v>
      </c>
      <c r="CF55" s="7">
        <v>5.4428619999999901</v>
      </c>
      <c r="CG55" s="7">
        <v>-7.4778999999999998E-2</v>
      </c>
      <c r="CH55" s="7">
        <v>-1.23560099999999</v>
      </c>
      <c r="CI55" s="7">
        <v>10.169084</v>
      </c>
      <c r="CJ55" s="7">
        <v>148.19999999999999</v>
      </c>
      <c r="CK55" s="7">
        <v>17.8</v>
      </c>
      <c r="CL55" s="7">
        <v>103.4</v>
      </c>
      <c r="CM55" s="7">
        <v>27</v>
      </c>
      <c r="CN55" s="7">
        <v>18.3</v>
      </c>
      <c r="CO55" s="7">
        <v>8.6999999999999993</v>
      </c>
      <c r="CP55" s="7">
        <v>23.4</v>
      </c>
      <c r="CQ55" s="7">
        <v>22.7</v>
      </c>
      <c r="CR55" s="7">
        <v>11.6</v>
      </c>
      <c r="CS55" s="7">
        <v>10.899999999999901</v>
      </c>
    </row>
    <row r="56" spans="1:97" x14ac:dyDescent="0.3">
      <c r="A56" s="6">
        <v>38564</v>
      </c>
      <c r="B56" s="7">
        <v>16.100000000000001</v>
      </c>
      <c r="C56" s="7">
        <v>11.3</v>
      </c>
      <c r="D56" s="7">
        <v>18</v>
      </c>
      <c r="E56" s="7">
        <v>16.5</v>
      </c>
      <c r="F56" s="7">
        <v>14.9</v>
      </c>
      <c r="G56" s="7">
        <v>5.6</v>
      </c>
      <c r="H56" s="7">
        <v>3.3</v>
      </c>
      <c r="I56" s="7">
        <v>6.3</v>
      </c>
      <c r="J56" s="7">
        <v>-0.9</v>
      </c>
      <c r="K56" s="7">
        <v>16.22</v>
      </c>
      <c r="L56" s="7">
        <v>19.09</v>
      </c>
      <c r="M56" s="7">
        <v>27.2</v>
      </c>
      <c r="N56" s="7">
        <v>24.7</v>
      </c>
      <c r="O56" s="7">
        <v>14.8</v>
      </c>
      <c r="P56" s="7">
        <v>24.2</v>
      </c>
      <c r="Q56" s="7">
        <v>35.799999999999997</v>
      </c>
      <c r="R56" s="7">
        <v>22.4</v>
      </c>
      <c r="S56" s="7">
        <v>17.7</v>
      </c>
      <c r="T56" s="7">
        <v>35.4</v>
      </c>
      <c r="U56" s="7">
        <v>21.9</v>
      </c>
      <c r="V56" s="7">
        <v>0.9</v>
      </c>
      <c r="W56" s="7">
        <v>42.5</v>
      </c>
      <c r="X56" s="7">
        <v>56.6</v>
      </c>
      <c r="Y56" s="7">
        <v>-7.5</v>
      </c>
      <c r="Z56" s="7">
        <v>28.4</v>
      </c>
      <c r="AA56" s="7">
        <v>26.1</v>
      </c>
      <c r="AB56" s="7">
        <v>-4.9000000000000004</v>
      </c>
      <c r="AC56" s="7">
        <v>23.5</v>
      </c>
      <c r="AD56" s="7">
        <v>22.2</v>
      </c>
      <c r="AE56" s="7">
        <v>19.2</v>
      </c>
      <c r="AF56" s="7">
        <v>26.2</v>
      </c>
      <c r="AG56" s="7">
        <v>28.8</v>
      </c>
      <c r="AH56" s="7">
        <v>23.5</v>
      </c>
      <c r="AI56" s="7">
        <v>3.9</v>
      </c>
      <c r="AJ56" s="7">
        <v>28.5</v>
      </c>
      <c r="AK56" s="7">
        <v>101.97</v>
      </c>
      <c r="AL56" s="7">
        <v>23.5</v>
      </c>
      <c r="AM56" s="7">
        <v>13.3</v>
      </c>
      <c r="AN56" s="7">
        <v>19.8</v>
      </c>
      <c r="AO56" s="7">
        <v>24</v>
      </c>
      <c r="AP56" s="7">
        <v>22.9</v>
      </c>
      <c r="AQ56" s="7">
        <v>23.3</v>
      </c>
      <c r="AR56" s="7">
        <v>12.7</v>
      </c>
      <c r="AS56" s="7">
        <v>11.81</v>
      </c>
      <c r="AT56" s="9">
        <v>11.633333333333333</v>
      </c>
      <c r="AU56" s="9">
        <v>10.833333333333332</v>
      </c>
      <c r="AV56" s="7">
        <v>25.22</v>
      </c>
      <c r="AW56" s="7">
        <v>18.2</v>
      </c>
      <c r="AX56" s="7">
        <v>418.69</v>
      </c>
      <c r="AY56" s="7">
        <v>22.8</v>
      </c>
      <c r="AZ56" s="7">
        <v>7327.33</v>
      </c>
      <c r="BA56" s="7">
        <v>9.1</v>
      </c>
      <c r="BB56" s="7">
        <v>11</v>
      </c>
      <c r="BC56" s="7">
        <v>16.3</v>
      </c>
      <c r="BD56" s="7">
        <v>13.1</v>
      </c>
      <c r="BE56" s="7">
        <v>1589.47</v>
      </c>
      <c r="BF56" s="7">
        <v>1.8</v>
      </c>
      <c r="BG56" s="7">
        <v>5.2</v>
      </c>
      <c r="BH56" s="7">
        <v>102.72</v>
      </c>
      <c r="BI56" s="7">
        <v>11</v>
      </c>
      <c r="BJ56" s="7">
        <v>5</v>
      </c>
      <c r="BK56" s="7">
        <v>11.6666666666666</v>
      </c>
      <c r="BL56" s="7">
        <v>11.8</v>
      </c>
      <c r="BM56" s="7">
        <v>5.1666666666666599</v>
      </c>
      <c r="BN56" s="7">
        <v>11.3666666666666</v>
      </c>
      <c r="BO56" s="7">
        <v>14.233333333333301</v>
      </c>
      <c r="BP56" s="7">
        <v>13.3666666666666</v>
      </c>
      <c r="BQ56" s="7">
        <v>14.066666666666601</v>
      </c>
      <c r="BR56" s="7">
        <v>13.4333333333333</v>
      </c>
      <c r="BS56" s="7">
        <v>13.7666666666666</v>
      </c>
      <c r="BT56" s="7">
        <v>13.2</v>
      </c>
      <c r="BU56" s="7">
        <v>9.0666666666666593</v>
      </c>
      <c r="BV56" s="7">
        <v>2.4193333333333298</v>
      </c>
      <c r="BW56" s="7">
        <v>2.6288</v>
      </c>
      <c r="BX56" s="7">
        <v>3.8250333333333302</v>
      </c>
      <c r="BY56" s="7">
        <v>-2.1538333333333299</v>
      </c>
      <c r="BZ56" s="7">
        <v>642.66122499999994</v>
      </c>
      <c r="CA56" s="7">
        <v>11.5748763333333</v>
      </c>
      <c r="CB56" s="7">
        <v>47.851160666666601</v>
      </c>
      <c r="CC56" s="7">
        <v>5.53894633333333</v>
      </c>
      <c r="CD56" s="7">
        <v>52.148839333333299</v>
      </c>
      <c r="CE56" s="7">
        <v>6.0359299999999996</v>
      </c>
      <c r="CF56" s="7">
        <v>5.6880373333333303</v>
      </c>
      <c r="CG56" s="7">
        <v>-0.221353666666667</v>
      </c>
      <c r="CH56" s="7">
        <v>-1.18348233333333</v>
      </c>
      <c r="CI56" s="7">
        <v>10.100232</v>
      </c>
      <c r="CJ56" s="7">
        <v>147.766666666666</v>
      </c>
      <c r="CK56" s="7">
        <v>17.7</v>
      </c>
      <c r="CL56" s="7">
        <v>103.033333333333</v>
      </c>
      <c r="CM56" s="7">
        <v>27.033333333333299</v>
      </c>
      <c r="CN56" s="7">
        <v>18.233333333333299</v>
      </c>
      <c r="CO56" s="7">
        <v>8.8000000000000007</v>
      </c>
      <c r="CP56" s="7">
        <v>23.7</v>
      </c>
      <c r="CQ56" s="7">
        <v>23.133333333333301</v>
      </c>
      <c r="CR56" s="7">
        <v>11.633333333333301</v>
      </c>
      <c r="CS56" s="7">
        <v>10.8333333333333</v>
      </c>
    </row>
    <row r="57" spans="1:97" x14ac:dyDescent="0.3">
      <c r="A57" s="6">
        <v>38595</v>
      </c>
      <c r="B57" s="7">
        <v>16</v>
      </c>
      <c r="C57" s="7">
        <v>11.1</v>
      </c>
      <c r="D57" s="7">
        <v>17.3</v>
      </c>
      <c r="E57" s="7">
        <v>16.3</v>
      </c>
      <c r="F57" s="7">
        <v>12</v>
      </c>
      <c r="G57" s="7">
        <v>3.4</v>
      </c>
      <c r="H57" s="7">
        <v>4.3</v>
      </c>
      <c r="I57" s="7">
        <v>2.2999999999999998</v>
      </c>
      <c r="J57" s="7">
        <v>1.4</v>
      </c>
      <c r="K57" s="7">
        <v>15.96</v>
      </c>
      <c r="L57" s="7">
        <v>18.940000000000001</v>
      </c>
      <c r="M57" s="7">
        <v>27.4</v>
      </c>
      <c r="N57" s="7">
        <v>26.7</v>
      </c>
      <c r="O57" s="7">
        <v>15</v>
      </c>
      <c r="P57" s="7">
        <v>25.1</v>
      </c>
      <c r="Q57" s="7">
        <v>36.299999999999997</v>
      </c>
      <c r="R57" s="7">
        <v>19</v>
      </c>
      <c r="S57" s="7">
        <v>20</v>
      </c>
      <c r="T57" s="7">
        <v>35.200000000000003</v>
      </c>
      <c r="U57" s="7">
        <v>22.3</v>
      </c>
      <c r="V57" s="7">
        <v>1</v>
      </c>
      <c r="W57" s="7">
        <v>42.1</v>
      </c>
      <c r="X57" s="7">
        <v>56.9</v>
      </c>
      <c r="Y57" s="7">
        <v>-11.3</v>
      </c>
      <c r="Z57" s="7">
        <v>28.4</v>
      </c>
      <c r="AA57" s="7">
        <v>29.7</v>
      </c>
      <c r="AB57" s="7">
        <v>-0.3</v>
      </c>
      <c r="AC57" s="7">
        <v>22.3</v>
      </c>
      <c r="AD57" s="7">
        <v>21.5</v>
      </c>
      <c r="AE57" s="7">
        <v>19.3</v>
      </c>
      <c r="AF57" s="7">
        <v>23.4</v>
      </c>
      <c r="AG57" s="7">
        <v>25.7</v>
      </c>
      <c r="AH57" s="7">
        <v>22.3</v>
      </c>
      <c r="AI57" s="7">
        <v>2.7</v>
      </c>
      <c r="AJ57" s="7">
        <v>25.2</v>
      </c>
      <c r="AK57" s="7">
        <v>101.76</v>
      </c>
      <c r="AL57" s="7">
        <v>22.8</v>
      </c>
      <c r="AM57" s="7">
        <v>13</v>
      </c>
      <c r="AN57" s="7">
        <v>18.899999999999999</v>
      </c>
      <c r="AO57" s="7">
        <v>24.7</v>
      </c>
      <c r="AP57" s="7">
        <v>24.3</v>
      </c>
      <c r="AQ57" s="7">
        <v>24.8</v>
      </c>
      <c r="AR57" s="7">
        <v>12.5</v>
      </c>
      <c r="AS57" s="7">
        <v>12.16</v>
      </c>
      <c r="AT57" s="9">
        <v>11.666666666666664</v>
      </c>
      <c r="AU57" s="9">
        <v>10.766666666666666</v>
      </c>
      <c r="AV57" s="7">
        <v>9.5399999999999991</v>
      </c>
      <c r="AW57" s="7">
        <v>18.5</v>
      </c>
      <c r="AX57" s="7">
        <v>135.91999999999999</v>
      </c>
      <c r="AY57" s="7">
        <v>23.5</v>
      </c>
      <c r="AZ57" s="7">
        <v>7532.09</v>
      </c>
      <c r="BA57" s="7">
        <v>9.39</v>
      </c>
      <c r="BB57" s="7">
        <v>11.5</v>
      </c>
      <c r="BC57" s="7">
        <v>17.34</v>
      </c>
      <c r="BD57" s="7">
        <v>13.4</v>
      </c>
      <c r="BE57" s="7">
        <v>63.96</v>
      </c>
      <c r="BF57" s="7">
        <v>1.3</v>
      </c>
      <c r="BG57" s="7">
        <v>5.3</v>
      </c>
      <c r="BH57" s="7">
        <v>102.13</v>
      </c>
      <c r="BI57" s="7">
        <v>10.9</v>
      </c>
      <c r="BJ57" s="7">
        <v>5</v>
      </c>
      <c r="BK57" s="7">
        <v>11.4333333333333</v>
      </c>
      <c r="BL57" s="7">
        <v>12.1</v>
      </c>
      <c r="BM57" s="7">
        <v>5.1333333333333302</v>
      </c>
      <c r="BN57" s="7">
        <v>11.233333333333301</v>
      </c>
      <c r="BO57" s="7">
        <v>13.1666666666666</v>
      </c>
      <c r="BP57" s="7">
        <v>13.133333333333301</v>
      </c>
      <c r="BQ57" s="7">
        <v>13.233333333333301</v>
      </c>
      <c r="BR57" s="7">
        <v>12.2666666666666</v>
      </c>
      <c r="BS57" s="7">
        <v>15.033333333333299</v>
      </c>
      <c r="BT57" s="7">
        <v>12.4</v>
      </c>
      <c r="BU57" s="7">
        <v>10.233333333333301</v>
      </c>
      <c r="BV57" s="7">
        <v>2.4139666666666599</v>
      </c>
      <c r="BW57" s="7">
        <v>2.5712999999999999</v>
      </c>
      <c r="BX57" s="7">
        <v>3.4869666666666599</v>
      </c>
      <c r="BY57" s="7">
        <v>-1.8882666666666601</v>
      </c>
      <c r="BZ57" s="7">
        <v>660.323217</v>
      </c>
      <c r="CA57" s="7">
        <v>11.5899446666666</v>
      </c>
      <c r="CB57" s="7">
        <v>48.626762333333303</v>
      </c>
      <c r="CC57" s="7">
        <v>5.6360486666666603</v>
      </c>
      <c r="CD57" s="7">
        <v>51.373237666666597</v>
      </c>
      <c r="CE57" s="7">
        <v>5.9538960000000003</v>
      </c>
      <c r="CF57" s="7">
        <v>5.9332126666666598</v>
      </c>
      <c r="CG57" s="7">
        <v>-0.36792833333333402</v>
      </c>
      <c r="CH57" s="7">
        <v>-1.13136366666666</v>
      </c>
      <c r="CI57" s="7">
        <v>10.03138</v>
      </c>
      <c r="CJ57" s="7">
        <v>147.333333333333</v>
      </c>
      <c r="CK57" s="7">
        <v>17.600000000000001</v>
      </c>
      <c r="CL57" s="7">
        <v>102.666666666666</v>
      </c>
      <c r="CM57" s="7">
        <v>27.066666666666599</v>
      </c>
      <c r="CN57" s="7">
        <v>18.1666666666666</v>
      </c>
      <c r="CO57" s="7">
        <v>8.9</v>
      </c>
      <c r="CP57" s="7">
        <v>24</v>
      </c>
      <c r="CQ57" s="7">
        <v>23.566666666666599</v>
      </c>
      <c r="CR57" s="7">
        <v>11.6666666666666</v>
      </c>
      <c r="CS57" s="7">
        <v>10.7666666666666</v>
      </c>
    </row>
    <row r="58" spans="1:97" x14ac:dyDescent="0.3">
      <c r="A58" s="6">
        <v>38625</v>
      </c>
      <c r="B58" s="7">
        <v>16.5</v>
      </c>
      <c r="C58" s="7">
        <v>11.3</v>
      </c>
      <c r="D58" s="7">
        <v>17.8</v>
      </c>
      <c r="E58" s="7">
        <v>17.3</v>
      </c>
      <c r="F58" s="7">
        <v>12.7</v>
      </c>
      <c r="G58" s="7">
        <v>4.5999999999999996</v>
      </c>
      <c r="H58" s="7">
        <v>4.3</v>
      </c>
      <c r="I58" s="7">
        <v>1.9</v>
      </c>
      <c r="J58" s="7">
        <v>4.0999999999999996</v>
      </c>
      <c r="K58" s="7">
        <v>16.149999999999999</v>
      </c>
      <c r="L58" s="7">
        <v>18.78</v>
      </c>
      <c r="M58" s="7">
        <v>27.7</v>
      </c>
      <c r="N58" s="7">
        <v>21.1</v>
      </c>
      <c r="O58" s="7">
        <v>15.2</v>
      </c>
      <c r="P58" s="7">
        <v>26.9</v>
      </c>
      <c r="Q58" s="7">
        <v>36.4</v>
      </c>
      <c r="R58" s="7">
        <v>17.899999999999999</v>
      </c>
      <c r="S58" s="7">
        <v>18.7</v>
      </c>
      <c r="T58" s="7">
        <v>35.5</v>
      </c>
      <c r="U58" s="7">
        <v>22.7</v>
      </c>
      <c r="V58" s="7">
        <v>1</v>
      </c>
      <c r="W58" s="7">
        <v>42.1</v>
      </c>
      <c r="X58" s="7">
        <v>56.9</v>
      </c>
      <c r="Y58" s="7">
        <v>-7.6</v>
      </c>
      <c r="Z58" s="7">
        <v>27.9</v>
      </c>
      <c r="AA58" s="7">
        <v>27.9</v>
      </c>
      <c r="AB58" s="7">
        <v>5</v>
      </c>
      <c r="AC58" s="7">
        <v>22.2</v>
      </c>
      <c r="AD58" s="7">
        <v>21.5</v>
      </c>
      <c r="AE58" s="7">
        <v>19.600000000000001</v>
      </c>
      <c r="AF58" s="7">
        <v>23.9</v>
      </c>
      <c r="AG58" s="7">
        <v>25.1</v>
      </c>
      <c r="AH58" s="7">
        <v>22.2</v>
      </c>
      <c r="AI58" s="7">
        <v>3.1</v>
      </c>
      <c r="AJ58" s="7">
        <v>23.6</v>
      </c>
      <c r="AK58" s="7">
        <v>101.42</v>
      </c>
      <c r="AL58" s="7">
        <v>21.6</v>
      </c>
      <c r="AM58" s="7">
        <v>13.2</v>
      </c>
      <c r="AN58" s="7">
        <v>18.7</v>
      </c>
      <c r="AO58" s="7">
        <v>19.899999999999999</v>
      </c>
      <c r="AP58" s="7">
        <v>23</v>
      </c>
      <c r="AQ58" s="7">
        <v>23.1</v>
      </c>
      <c r="AR58" s="7">
        <v>12.7</v>
      </c>
      <c r="AS58" s="7">
        <v>12.7</v>
      </c>
      <c r="AT58" s="7">
        <v>11.7</v>
      </c>
      <c r="AU58" s="7">
        <v>10.7</v>
      </c>
      <c r="AV58" s="7">
        <v>12.95</v>
      </c>
      <c r="AW58" s="7">
        <v>21</v>
      </c>
      <c r="AX58" s="7">
        <v>51.64</v>
      </c>
      <c r="AY58" s="7">
        <v>23.7</v>
      </c>
      <c r="AZ58" s="7">
        <v>7690.04</v>
      </c>
      <c r="BA58" s="7">
        <v>8.52</v>
      </c>
      <c r="BB58" s="7">
        <v>11.64</v>
      </c>
      <c r="BC58" s="7">
        <v>17.920000000000002</v>
      </c>
      <c r="BD58" s="7">
        <v>13.8</v>
      </c>
      <c r="BE58" s="7">
        <v>38.01</v>
      </c>
      <c r="BF58" s="7">
        <v>0.9</v>
      </c>
      <c r="BG58" s="7">
        <v>4.5</v>
      </c>
      <c r="BH58" s="7">
        <v>101.43</v>
      </c>
      <c r="BI58" s="7">
        <v>10.8</v>
      </c>
      <c r="BJ58" s="7">
        <v>5</v>
      </c>
      <c r="BK58" s="7">
        <v>11.2</v>
      </c>
      <c r="BL58" s="7">
        <v>12.4</v>
      </c>
      <c r="BM58" s="7">
        <v>5.0999999999999996</v>
      </c>
      <c r="BN58" s="7">
        <v>11.1</v>
      </c>
      <c r="BO58" s="7">
        <v>12.1</v>
      </c>
      <c r="BP58" s="7">
        <v>12.9</v>
      </c>
      <c r="BQ58" s="7">
        <v>12.4</v>
      </c>
      <c r="BR58" s="7">
        <v>11.1</v>
      </c>
      <c r="BS58" s="7">
        <v>16.3</v>
      </c>
      <c r="BT58" s="7">
        <v>11.6</v>
      </c>
      <c r="BU58" s="7">
        <v>11.4</v>
      </c>
      <c r="BV58" s="7">
        <v>2.4085999999999901</v>
      </c>
      <c r="BW58" s="7">
        <v>2.5137999999999998</v>
      </c>
      <c r="BX58" s="7">
        <v>3.14889999999999</v>
      </c>
      <c r="BY58" s="7">
        <v>-1.62269999999999</v>
      </c>
      <c r="BZ58" s="7">
        <v>677.98520900000005</v>
      </c>
      <c r="CA58" s="7">
        <v>11.6050129999999</v>
      </c>
      <c r="CB58" s="7">
        <v>49.402363999999999</v>
      </c>
      <c r="CC58" s="7">
        <v>5.7331509999999897</v>
      </c>
      <c r="CD58" s="7">
        <v>50.597636000000001</v>
      </c>
      <c r="CE58" s="7">
        <v>5.8718620000000001</v>
      </c>
      <c r="CF58" s="7">
        <v>6.1783879999999902</v>
      </c>
      <c r="CG58" s="7">
        <v>-0.51450300000000104</v>
      </c>
      <c r="CH58" s="7">
        <v>-1.07924499999999</v>
      </c>
      <c r="CI58" s="7">
        <v>9.9625280000000007</v>
      </c>
      <c r="CJ58" s="7">
        <v>146.9</v>
      </c>
      <c r="CK58" s="7">
        <v>17.5</v>
      </c>
      <c r="CL58" s="7">
        <v>102.3</v>
      </c>
      <c r="CM58" s="7">
        <v>27.099999999999898</v>
      </c>
      <c r="CN58" s="7">
        <v>18.100000000000001</v>
      </c>
      <c r="CO58" s="7">
        <v>9</v>
      </c>
      <c r="CP58" s="7">
        <v>24.3</v>
      </c>
      <c r="CQ58" s="7">
        <v>24</v>
      </c>
      <c r="CR58" s="7">
        <v>11.7</v>
      </c>
      <c r="CS58" s="7">
        <v>10.6999999999999</v>
      </c>
    </row>
    <row r="59" spans="1:97" x14ac:dyDescent="0.3">
      <c r="A59" s="6">
        <v>38656</v>
      </c>
      <c r="B59" s="7">
        <v>16.100000000000001</v>
      </c>
      <c r="C59" s="7">
        <v>8.9</v>
      </c>
      <c r="D59" s="7">
        <v>16.5</v>
      </c>
      <c r="E59" s="7">
        <v>18.2</v>
      </c>
      <c r="F59" s="7">
        <v>9.4</v>
      </c>
      <c r="G59" s="7">
        <v>7.4</v>
      </c>
      <c r="H59" s="7">
        <v>9.6</v>
      </c>
      <c r="I59" s="7">
        <v>3.6</v>
      </c>
      <c r="J59" s="7">
        <v>17.899999999999999</v>
      </c>
      <c r="K59" s="7">
        <v>15.48</v>
      </c>
      <c r="L59" s="7">
        <v>19.32</v>
      </c>
      <c r="M59" s="7">
        <v>27.6</v>
      </c>
      <c r="N59" s="7">
        <v>22.3</v>
      </c>
      <c r="O59" s="7">
        <v>17</v>
      </c>
      <c r="P59" s="7">
        <v>30</v>
      </c>
      <c r="Q59" s="7">
        <v>36.200000000000003</v>
      </c>
      <c r="R59" s="7">
        <v>16.8</v>
      </c>
      <c r="S59" s="7">
        <v>20.7</v>
      </c>
      <c r="T59" s="7">
        <v>35.9</v>
      </c>
      <c r="U59" s="7">
        <v>22.3</v>
      </c>
      <c r="V59" s="7">
        <v>1</v>
      </c>
      <c r="W59" s="7">
        <v>42.3</v>
      </c>
      <c r="X59" s="7">
        <v>56.7</v>
      </c>
      <c r="Y59" s="7">
        <v>1.3</v>
      </c>
      <c r="Z59" s="7">
        <v>28.5</v>
      </c>
      <c r="AA59" s="7">
        <v>27.8</v>
      </c>
      <c r="AB59" s="7">
        <v>-2.2000000000000002</v>
      </c>
      <c r="AC59" s="7">
        <v>21.6</v>
      </c>
      <c r="AD59" s="7">
        <v>21.9</v>
      </c>
      <c r="AE59" s="7">
        <v>18.100000000000001</v>
      </c>
      <c r="AF59" s="7">
        <v>22.7</v>
      </c>
      <c r="AG59" s="7">
        <v>20.6</v>
      </c>
      <c r="AH59" s="7">
        <v>21.6</v>
      </c>
      <c r="AI59" s="7">
        <v>1.6</v>
      </c>
      <c r="AJ59" s="7">
        <v>21.1</v>
      </c>
      <c r="AK59" s="7">
        <v>101.02</v>
      </c>
      <c r="AL59" s="7">
        <v>21.4</v>
      </c>
      <c r="AM59" s="7">
        <v>12.5</v>
      </c>
      <c r="AN59" s="7">
        <v>18.5</v>
      </c>
      <c r="AO59" s="7">
        <v>19.600000000000001</v>
      </c>
      <c r="AP59" s="7">
        <v>22.2</v>
      </c>
      <c r="AQ59" s="7">
        <v>22.5</v>
      </c>
      <c r="AR59" s="7">
        <v>12.8</v>
      </c>
      <c r="AS59" s="7">
        <v>12.35</v>
      </c>
      <c r="AT59" s="9">
        <v>11.599999999999998</v>
      </c>
      <c r="AU59" s="9">
        <v>10.666666666666666</v>
      </c>
      <c r="AV59" s="7">
        <v>11.66</v>
      </c>
      <c r="AW59" s="7">
        <v>26.7</v>
      </c>
      <c r="AX59" s="7">
        <v>69.41</v>
      </c>
      <c r="AY59" s="7">
        <v>24</v>
      </c>
      <c r="AZ59" s="7">
        <v>7849.02</v>
      </c>
      <c r="BA59" s="7">
        <v>9.0399999999999991</v>
      </c>
      <c r="BB59" s="7">
        <v>12.08</v>
      </c>
      <c r="BC59" s="7">
        <v>17.989999999999998</v>
      </c>
      <c r="BD59" s="7">
        <v>13.8</v>
      </c>
      <c r="BE59" s="7">
        <v>3.13</v>
      </c>
      <c r="BF59" s="7">
        <v>1.2</v>
      </c>
      <c r="BG59" s="7">
        <v>4</v>
      </c>
      <c r="BH59" s="7">
        <v>100.93</v>
      </c>
      <c r="BI59" s="7">
        <v>11.3333333333333</v>
      </c>
      <c r="BJ59" s="7">
        <v>5.0999999999999996</v>
      </c>
      <c r="BK59" s="7">
        <v>12.1</v>
      </c>
      <c r="BL59" s="7">
        <v>12.7666666666666</v>
      </c>
      <c r="BM59" s="7">
        <v>5.2333333333333298</v>
      </c>
      <c r="BN59" s="7">
        <v>11.633333333333301</v>
      </c>
      <c r="BO59" s="7">
        <v>15.133333333333301</v>
      </c>
      <c r="BP59" s="7">
        <v>13.1666666666666</v>
      </c>
      <c r="BQ59" s="7">
        <v>9.5</v>
      </c>
      <c r="BR59" s="7">
        <v>10.3666666666666</v>
      </c>
      <c r="BS59" s="7">
        <v>16.899999999999999</v>
      </c>
      <c r="BT59" s="7">
        <v>11.3333333333333</v>
      </c>
      <c r="BU59" s="7">
        <v>13.6</v>
      </c>
      <c r="BV59" s="7">
        <v>9.1182666666666599</v>
      </c>
      <c r="BW59" s="7">
        <v>8.0977333333333306</v>
      </c>
      <c r="BX59" s="7">
        <v>13.991766666666599</v>
      </c>
      <c r="BY59" s="7">
        <v>-1.9134</v>
      </c>
      <c r="BZ59" s="7">
        <v>613.06478733333302</v>
      </c>
      <c r="CA59" s="7">
        <v>10.171526666666599</v>
      </c>
      <c r="CB59" s="7">
        <v>64.408269666666598</v>
      </c>
      <c r="CC59" s="7">
        <v>6.1210893333333303</v>
      </c>
      <c r="CD59" s="7">
        <v>35.591730333333302</v>
      </c>
      <c r="CE59" s="7">
        <v>4.0504373333333303</v>
      </c>
      <c r="CF59" s="7">
        <v>6.2068413333333297</v>
      </c>
      <c r="CG59" s="7">
        <v>-0.34485300000000002</v>
      </c>
      <c r="CH59" s="7">
        <v>-0.82293099999999997</v>
      </c>
      <c r="CI59" s="7">
        <v>10.118081</v>
      </c>
      <c r="CJ59" s="7">
        <v>146.266666666666</v>
      </c>
      <c r="CK59" s="7">
        <v>17.3</v>
      </c>
      <c r="CL59" s="7">
        <v>101.73333333333299</v>
      </c>
      <c r="CM59" s="7">
        <v>27.233333333333299</v>
      </c>
      <c r="CN59" s="7">
        <v>18.1666666666666</v>
      </c>
      <c r="CO59" s="7">
        <v>9.0666666666666593</v>
      </c>
      <c r="CP59" s="7">
        <v>24.3666666666666</v>
      </c>
      <c r="CQ59" s="7">
        <v>24.066666666666599</v>
      </c>
      <c r="CR59" s="7">
        <v>11.6</v>
      </c>
      <c r="CS59" s="7">
        <v>10.6666666666666</v>
      </c>
    </row>
    <row r="60" spans="1:97" x14ac:dyDescent="0.3">
      <c r="A60" s="6">
        <v>38686</v>
      </c>
      <c r="B60" s="7">
        <v>16.600000000000001</v>
      </c>
      <c r="C60" s="7">
        <v>9.6</v>
      </c>
      <c r="D60" s="7">
        <v>17.5</v>
      </c>
      <c r="E60" s="7">
        <v>17.899999999999999</v>
      </c>
      <c r="F60" s="7">
        <v>10.9</v>
      </c>
      <c r="G60" s="7">
        <v>9.3000000000000007</v>
      </c>
      <c r="H60" s="7">
        <v>7.7</v>
      </c>
      <c r="I60" s="7">
        <v>6.9</v>
      </c>
      <c r="J60" s="7">
        <v>13.8</v>
      </c>
      <c r="K60" s="7">
        <v>16.329999999999998</v>
      </c>
      <c r="L60" s="7">
        <v>17.8</v>
      </c>
      <c r="M60" s="7">
        <v>27.8</v>
      </c>
      <c r="N60" s="7">
        <v>20.8</v>
      </c>
      <c r="O60" s="7">
        <v>17.899999999999999</v>
      </c>
      <c r="P60" s="7">
        <v>27.5</v>
      </c>
      <c r="Q60" s="7">
        <v>37.299999999999997</v>
      </c>
      <c r="R60" s="7">
        <v>17.3</v>
      </c>
      <c r="S60" s="7">
        <v>24.1</v>
      </c>
      <c r="T60" s="7">
        <v>36.4</v>
      </c>
      <c r="U60" s="7">
        <v>22.1</v>
      </c>
      <c r="V60" s="7">
        <v>1</v>
      </c>
      <c r="W60" s="7">
        <v>42.4</v>
      </c>
      <c r="X60" s="7">
        <v>56.5</v>
      </c>
      <c r="Y60" s="7">
        <v>4.5</v>
      </c>
      <c r="Z60" s="7">
        <v>28.1</v>
      </c>
      <c r="AA60" s="7">
        <v>28.2</v>
      </c>
      <c r="AB60" s="7">
        <v>0.5</v>
      </c>
      <c r="AC60" s="7">
        <v>22.2</v>
      </c>
      <c r="AD60" s="7">
        <v>22.3</v>
      </c>
      <c r="AE60" s="7">
        <v>21.4</v>
      </c>
      <c r="AF60" s="7">
        <v>22</v>
      </c>
      <c r="AG60" s="7">
        <v>22.6</v>
      </c>
      <c r="AH60" s="7">
        <v>22.2</v>
      </c>
      <c r="AI60" s="7">
        <v>4</v>
      </c>
      <c r="AJ60" s="7">
        <v>18.8</v>
      </c>
      <c r="AK60" s="7">
        <v>100.69</v>
      </c>
      <c r="AL60" s="7">
        <v>22.2</v>
      </c>
      <c r="AM60" s="7">
        <v>12.3</v>
      </c>
      <c r="AN60" s="7">
        <v>18.5</v>
      </c>
      <c r="AO60" s="7">
        <v>18.600000000000001</v>
      </c>
      <c r="AP60" s="7">
        <v>20.8</v>
      </c>
      <c r="AQ60" s="7">
        <v>20.8</v>
      </c>
      <c r="AR60" s="7">
        <v>12.4</v>
      </c>
      <c r="AS60" s="7">
        <v>11.73</v>
      </c>
      <c r="AT60" s="9">
        <v>11.5</v>
      </c>
      <c r="AU60" s="9">
        <v>10.633333333333333</v>
      </c>
      <c r="AV60" s="7">
        <v>21.7</v>
      </c>
      <c r="AW60" s="7">
        <v>28.8</v>
      </c>
      <c r="AX60" s="7">
        <v>6.43</v>
      </c>
      <c r="AY60" s="7">
        <v>23.5</v>
      </c>
      <c r="AZ60" s="7">
        <v>7942.23</v>
      </c>
      <c r="BA60" s="7">
        <v>10.9</v>
      </c>
      <c r="BB60" s="7">
        <v>12.7</v>
      </c>
      <c r="BC60" s="7">
        <v>18.3</v>
      </c>
      <c r="BD60" s="7">
        <v>14.1</v>
      </c>
      <c r="BE60" s="7">
        <v>50.57</v>
      </c>
      <c r="BF60" s="7">
        <v>1.3</v>
      </c>
      <c r="BG60" s="7">
        <v>3.2</v>
      </c>
      <c r="BH60" s="7">
        <v>100.71</v>
      </c>
      <c r="BI60" s="7">
        <v>11.8666666666666</v>
      </c>
      <c r="BJ60" s="7">
        <v>5.2</v>
      </c>
      <c r="BK60" s="7">
        <v>13</v>
      </c>
      <c r="BL60" s="7">
        <v>13.133333333333301</v>
      </c>
      <c r="BM60" s="7">
        <v>5.36666666666666</v>
      </c>
      <c r="BN60" s="7">
        <v>12.1666666666666</v>
      </c>
      <c r="BO60" s="7">
        <v>18.1666666666666</v>
      </c>
      <c r="BP60" s="7">
        <v>13.4333333333333</v>
      </c>
      <c r="BQ60" s="7">
        <v>6.6</v>
      </c>
      <c r="BR60" s="7">
        <v>9.6333333333333293</v>
      </c>
      <c r="BS60" s="7">
        <v>17.5</v>
      </c>
      <c r="BT60" s="7">
        <v>11.066666666666601</v>
      </c>
      <c r="BU60" s="7">
        <v>15.8</v>
      </c>
      <c r="BV60" s="7">
        <v>15.8279333333333</v>
      </c>
      <c r="BW60" s="7">
        <v>13.681666666666599</v>
      </c>
      <c r="BX60" s="7">
        <v>24.834633333333301</v>
      </c>
      <c r="BY60" s="7">
        <v>-2.2040999999999999</v>
      </c>
      <c r="BZ60" s="7">
        <v>548.14436566666598</v>
      </c>
      <c r="CA60" s="7">
        <v>8.7380403333333305</v>
      </c>
      <c r="CB60" s="7">
        <v>79.414175333333304</v>
      </c>
      <c r="CC60" s="7">
        <v>6.5090276666666602</v>
      </c>
      <c r="CD60" s="7">
        <v>20.5858246666666</v>
      </c>
      <c r="CE60" s="7">
        <v>2.2290126666666601</v>
      </c>
      <c r="CF60" s="7">
        <v>6.2352946666666602</v>
      </c>
      <c r="CG60" s="7">
        <v>-0.175203</v>
      </c>
      <c r="CH60" s="7">
        <v>-0.56661700000000004</v>
      </c>
      <c r="CI60" s="7">
        <v>10.273633999999999</v>
      </c>
      <c r="CJ60" s="7">
        <v>145.63333333333301</v>
      </c>
      <c r="CK60" s="7">
        <v>17.100000000000001</v>
      </c>
      <c r="CL60" s="7">
        <v>101.166666666666</v>
      </c>
      <c r="CM60" s="7">
        <v>27.3666666666666</v>
      </c>
      <c r="CN60" s="7">
        <v>18.233333333333299</v>
      </c>
      <c r="CO60" s="7">
        <v>9.1333333333333293</v>
      </c>
      <c r="CP60" s="7">
        <v>24.433333333333302</v>
      </c>
      <c r="CQ60" s="7">
        <v>24.133333333333301</v>
      </c>
      <c r="CR60" s="7">
        <v>11.5</v>
      </c>
      <c r="CS60" s="7">
        <v>10.633333333333301</v>
      </c>
    </row>
    <row r="61" spans="1:97" x14ac:dyDescent="0.3">
      <c r="A61" s="6">
        <v>38717</v>
      </c>
      <c r="B61" s="7">
        <v>16.5</v>
      </c>
      <c r="C61" s="7">
        <v>10.3</v>
      </c>
      <c r="D61" s="7">
        <v>16.8</v>
      </c>
      <c r="E61" s="7">
        <v>16.8</v>
      </c>
      <c r="F61" s="7">
        <v>14.7</v>
      </c>
      <c r="G61" s="7">
        <v>9.5</v>
      </c>
      <c r="H61" s="7">
        <v>3.1</v>
      </c>
      <c r="I61" s="7">
        <v>9.8000000000000007</v>
      </c>
      <c r="J61" s="7">
        <v>2.2999999999999998</v>
      </c>
      <c r="K61" s="7">
        <v>19.23</v>
      </c>
      <c r="L61" s="7">
        <v>17.940000000000001</v>
      </c>
      <c r="M61" s="7">
        <v>27.2</v>
      </c>
      <c r="N61" s="7">
        <v>24</v>
      </c>
      <c r="O61" s="7">
        <v>18.2</v>
      </c>
      <c r="P61" s="7">
        <v>25.2</v>
      </c>
      <c r="Q61" s="7">
        <v>36.799999999999997</v>
      </c>
      <c r="R61" s="7">
        <v>18.600000000000001</v>
      </c>
      <c r="S61" s="7">
        <v>27.5</v>
      </c>
      <c r="T61" s="7">
        <v>38.4</v>
      </c>
      <c r="U61" s="7">
        <v>20</v>
      </c>
      <c r="V61" s="7">
        <v>1.1000000000000001</v>
      </c>
      <c r="W61" s="7">
        <v>42.1</v>
      </c>
      <c r="X61" s="7">
        <v>56.8</v>
      </c>
      <c r="Y61" s="7">
        <v>57.7</v>
      </c>
      <c r="Z61" s="7">
        <v>32.4</v>
      </c>
      <c r="AA61" s="7">
        <v>29</v>
      </c>
      <c r="AB61" s="7">
        <v>11.1</v>
      </c>
      <c r="AC61" s="7">
        <v>20.9</v>
      </c>
      <c r="AD61" s="7">
        <v>21.9</v>
      </c>
      <c r="AE61" s="7">
        <v>13.4</v>
      </c>
      <c r="AF61" s="7">
        <v>18.3</v>
      </c>
      <c r="AG61" s="7">
        <v>15.4</v>
      </c>
      <c r="AH61" s="7">
        <v>20.9</v>
      </c>
      <c r="AI61" s="7">
        <v>-4</v>
      </c>
      <c r="AJ61" s="7">
        <v>12.8</v>
      </c>
      <c r="AK61" s="7">
        <v>100.608</v>
      </c>
      <c r="AL61" s="7">
        <v>24.6</v>
      </c>
      <c r="AM61" s="7">
        <v>10.6</v>
      </c>
      <c r="AN61" s="7">
        <v>17.100000000000001</v>
      </c>
      <c r="AO61" s="7">
        <v>14.9</v>
      </c>
      <c r="AP61" s="7">
        <v>15.7</v>
      </c>
      <c r="AQ61" s="7">
        <v>15.7</v>
      </c>
      <c r="AR61" s="7">
        <v>12.5</v>
      </c>
      <c r="AS61" s="7">
        <v>11.5</v>
      </c>
      <c r="AT61" s="7">
        <v>11.4</v>
      </c>
      <c r="AU61" s="7">
        <v>10.6</v>
      </c>
      <c r="AV61" s="7">
        <v>27.58</v>
      </c>
      <c r="AW61" s="7">
        <v>44.8</v>
      </c>
      <c r="AX61" s="7">
        <v>-0.6</v>
      </c>
      <c r="AY61" s="7">
        <v>23.2</v>
      </c>
      <c r="AZ61" s="7">
        <v>8188.72</v>
      </c>
      <c r="BA61" s="7">
        <v>11.94</v>
      </c>
      <c r="BB61" s="7">
        <v>11.78</v>
      </c>
      <c r="BC61" s="7">
        <v>17.57</v>
      </c>
      <c r="BD61" s="7">
        <v>12.98</v>
      </c>
      <c r="BE61" s="7">
        <v>-53.03</v>
      </c>
      <c r="BF61" s="7">
        <v>1.6</v>
      </c>
      <c r="BG61" s="7">
        <v>3.2</v>
      </c>
      <c r="BH61" s="7">
        <v>100.76</v>
      </c>
      <c r="BI61" s="7">
        <v>12.399999999999901</v>
      </c>
      <c r="BJ61" s="7">
        <v>5.3</v>
      </c>
      <c r="BK61" s="7">
        <v>13.9</v>
      </c>
      <c r="BL61" s="7">
        <v>13.5</v>
      </c>
      <c r="BM61" s="7">
        <v>5.4999999999999902</v>
      </c>
      <c r="BN61" s="7">
        <v>12.7</v>
      </c>
      <c r="BO61" s="7">
        <v>21.2</v>
      </c>
      <c r="BP61" s="7">
        <v>13.7</v>
      </c>
      <c r="BQ61" s="7">
        <v>3.7</v>
      </c>
      <c r="BR61" s="7">
        <v>8.9</v>
      </c>
      <c r="BS61" s="7">
        <v>18.100000000000001</v>
      </c>
      <c r="BT61" s="7">
        <v>10.799999999999899</v>
      </c>
      <c r="BU61" s="7">
        <v>18</v>
      </c>
      <c r="BV61" s="7">
        <v>22.537600000000001</v>
      </c>
      <c r="BW61" s="7">
        <v>19.265599999999999</v>
      </c>
      <c r="BX61" s="7">
        <v>35.677500000000002</v>
      </c>
      <c r="BY61" s="7">
        <v>-2.4948000000000001</v>
      </c>
      <c r="BZ61" s="7">
        <v>483.22394400000002</v>
      </c>
      <c r="CA61" s="7">
        <v>7.3045540000000004</v>
      </c>
      <c r="CB61" s="7">
        <v>94.420080999999996</v>
      </c>
      <c r="CC61" s="7">
        <v>6.8969659999999902</v>
      </c>
      <c r="CD61" s="7">
        <v>5.5799189999999896</v>
      </c>
      <c r="CE61" s="7">
        <v>0.40758799999999901</v>
      </c>
      <c r="CF61" s="7">
        <v>6.2637479999999899</v>
      </c>
      <c r="CG61" s="7">
        <v>-5.5529999999999998E-3</v>
      </c>
      <c r="CH61" s="7">
        <v>-0.310303</v>
      </c>
      <c r="CI61" s="7">
        <v>10.429187000000001</v>
      </c>
      <c r="CJ61" s="7">
        <v>145</v>
      </c>
      <c r="CK61" s="7">
        <v>16.899999999999999</v>
      </c>
      <c r="CL61" s="7">
        <v>100.6</v>
      </c>
      <c r="CM61" s="7">
        <v>27.5</v>
      </c>
      <c r="CN61" s="7">
        <v>18.3</v>
      </c>
      <c r="CO61" s="7">
        <v>9.1999999999999993</v>
      </c>
      <c r="CP61" s="7">
        <v>24.5</v>
      </c>
      <c r="CQ61" s="7">
        <v>24.2</v>
      </c>
      <c r="CR61" s="7">
        <v>11.4</v>
      </c>
      <c r="CS61" s="7">
        <v>10.6</v>
      </c>
    </row>
    <row r="62" spans="1:97" x14ac:dyDescent="0.3">
      <c r="A62" s="6">
        <v>38748</v>
      </c>
      <c r="B62" s="7">
        <v>12.6</v>
      </c>
      <c r="C62" s="7">
        <v>6.7</v>
      </c>
      <c r="D62" s="7">
        <v>13.4</v>
      </c>
      <c r="E62" s="7">
        <v>13.6</v>
      </c>
      <c r="F62" s="7">
        <v>5.3</v>
      </c>
      <c r="G62" s="7">
        <v>-0.2</v>
      </c>
      <c r="H62" s="7">
        <v>9.8000000000000007</v>
      </c>
      <c r="I62" s="7">
        <v>-2.7</v>
      </c>
      <c r="J62" s="7">
        <v>5.3</v>
      </c>
      <c r="K62" s="9">
        <v>18.91</v>
      </c>
      <c r="L62" s="9">
        <v>17.664999999999999</v>
      </c>
      <c r="M62" s="9">
        <v>26.9</v>
      </c>
      <c r="N62" s="9">
        <v>19</v>
      </c>
      <c r="O62" s="9">
        <v>25.049999999999997</v>
      </c>
      <c r="P62" s="9">
        <v>29.85</v>
      </c>
      <c r="Q62" s="9">
        <v>37.5</v>
      </c>
      <c r="R62" s="9">
        <v>13.25</v>
      </c>
      <c r="S62" s="9">
        <v>31</v>
      </c>
      <c r="T62" s="9">
        <v>33.6</v>
      </c>
      <c r="U62" s="9">
        <v>22.5</v>
      </c>
      <c r="V62" s="9">
        <v>0.8</v>
      </c>
      <c r="W62" s="9">
        <v>41.8</v>
      </c>
      <c r="X62" s="9">
        <v>57.45</v>
      </c>
      <c r="Y62" s="9">
        <v>43.85</v>
      </c>
      <c r="Z62" s="9">
        <v>32.9</v>
      </c>
      <c r="AA62" s="9">
        <v>34.4</v>
      </c>
      <c r="AB62" s="7">
        <v>11</v>
      </c>
      <c r="AC62" s="9">
        <v>20.299999999999997</v>
      </c>
      <c r="AD62" s="9">
        <v>22.2</v>
      </c>
      <c r="AE62" s="9">
        <v>10</v>
      </c>
      <c r="AF62" s="9">
        <v>21.9</v>
      </c>
      <c r="AG62" s="9">
        <v>11.95</v>
      </c>
      <c r="AH62" s="9">
        <v>20.299999999999997</v>
      </c>
      <c r="AI62" s="9">
        <v>-4.55</v>
      </c>
      <c r="AJ62" s="9">
        <v>14.75</v>
      </c>
      <c r="AK62" s="7">
        <v>100.76</v>
      </c>
      <c r="AL62" s="9">
        <v>22.15</v>
      </c>
      <c r="AM62" s="9">
        <v>19.45</v>
      </c>
      <c r="AN62" s="9">
        <v>21.4</v>
      </c>
      <c r="AO62" s="9">
        <v>29.599999999999998</v>
      </c>
      <c r="AP62" s="9">
        <v>11.75</v>
      </c>
      <c r="AQ62" s="9">
        <v>10.7</v>
      </c>
      <c r="AR62" s="7">
        <v>15.5</v>
      </c>
      <c r="AS62" s="7">
        <v>14.36</v>
      </c>
      <c r="AT62" s="9">
        <v>11.633333333333333</v>
      </c>
      <c r="AU62" s="9">
        <v>10.766666666666666</v>
      </c>
      <c r="AV62" s="7">
        <v>44.81</v>
      </c>
      <c r="AW62" s="7">
        <v>27.5</v>
      </c>
      <c r="AX62" s="7">
        <v>46.17</v>
      </c>
      <c r="AY62" s="7">
        <v>26.8</v>
      </c>
      <c r="AZ62" s="7">
        <v>8451.7999999999993</v>
      </c>
      <c r="BA62" s="7">
        <v>22.05</v>
      </c>
      <c r="BB62" s="7">
        <v>10.63</v>
      </c>
      <c r="BC62" s="7">
        <v>19.21</v>
      </c>
      <c r="BD62" s="7">
        <v>13.8</v>
      </c>
      <c r="BE62" s="7">
        <v>101.42</v>
      </c>
      <c r="BF62" s="7">
        <v>1.9</v>
      </c>
      <c r="BG62" s="7">
        <v>3.05</v>
      </c>
      <c r="BH62" s="7">
        <v>101.1</v>
      </c>
      <c r="BI62" s="7">
        <v>12.4333333333333</v>
      </c>
      <c r="BJ62" s="7">
        <v>5</v>
      </c>
      <c r="BK62" s="7">
        <v>13.633333333333301</v>
      </c>
      <c r="BL62" s="7">
        <v>13.3666666666666</v>
      </c>
      <c r="BM62" s="7">
        <v>5.2333333333333298</v>
      </c>
      <c r="BN62" s="7">
        <v>12.6666666666666</v>
      </c>
      <c r="BO62" s="7">
        <v>20.399999999999999</v>
      </c>
      <c r="BP62" s="7">
        <v>15.3666666666666</v>
      </c>
      <c r="BQ62" s="7">
        <v>5.6666666666666599</v>
      </c>
      <c r="BR62" s="7">
        <v>9.1333333333333293</v>
      </c>
      <c r="BS62" s="7">
        <v>19.633333333333301</v>
      </c>
      <c r="BT62" s="7">
        <v>12.3</v>
      </c>
      <c r="BU62" s="7">
        <v>15.2666666666666</v>
      </c>
      <c r="BV62" s="7">
        <v>25.036066666666599</v>
      </c>
      <c r="BW62" s="7">
        <v>20.736733333333301</v>
      </c>
      <c r="BX62" s="7">
        <v>36.707299999999996</v>
      </c>
      <c r="BY62" s="7">
        <v>-1.3859999999999999</v>
      </c>
      <c r="BZ62" s="7">
        <v>530.72926633333304</v>
      </c>
      <c r="CA62" s="7">
        <v>8.4663936666666597</v>
      </c>
      <c r="CB62" s="7">
        <v>81.035855333333302</v>
      </c>
      <c r="CC62" s="7">
        <v>6.5498079999999996</v>
      </c>
      <c r="CD62" s="7">
        <v>18.964144666666598</v>
      </c>
      <c r="CE62" s="7">
        <v>1.9165856666666601</v>
      </c>
      <c r="CF62" s="7">
        <v>5.9826953333333304</v>
      </c>
      <c r="CG62" s="7">
        <v>-0.20823800000000001</v>
      </c>
      <c r="CH62" s="7">
        <v>-0.226945333333333</v>
      </c>
      <c r="CI62" s="7">
        <v>10.1431576666666</v>
      </c>
      <c r="CJ62" s="7">
        <v>145.56666666666601</v>
      </c>
      <c r="CK62" s="7">
        <v>17.100000000000001</v>
      </c>
      <c r="CL62" s="7">
        <v>101.2</v>
      </c>
      <c r="CM62" s="7">
        <v>27.266666666666602</v>
      </c>
      <c r="CN62" s="7">
        <v>18</v>
      </c>
      <c r="CO62" s="7">
        <v>9.2666666666666604</v>
      </c>
      <c r="CP62" s="7">
        <v>24.733333333333299</v>
      </c>
      <c r="CQ62" s="7">
        <v>24.466666666666601</v>
      </c>
      <c r="CR62" s="7">
        <v>11.633333333333301</v>
      </c>
      <c r="CS62" s="7">
        <v>10.7666666666666</v>
      </c>
    </row>
    <row r="63" spans="1:97" x14ac:dyDescent="0.3">
      <c r="A63" s="6">
        <v>38776</v>
      </c>
      <c r="B63" s="7">
        <v>20.100000000000001</v>
      </c>
      <c r="C63" s="7">
        <v>12.4</v>
      </c>
      <c r="D63" s="7">
        <v>20.2</v>
      </c>
      <c r="E63" s="7">
        <v>24.9</v>
      </c>
      <c r="F63" s="7">
        <v>18.3</v>
      </c>
      <c r="G63" s="7">
        <v>5.6</v>
      </c>
      <c r="H63" s="7">
        <v>8.9</v>
      </c>
      <c r="I63" s="7">
        <v>2.2999999999999998</v>
      </c>
      <c r="J63" s="7">
        <v>2.6</v>
      </c>
      <c r="K63" s="7">
        <v>18.59</v>
      </c>
      <c r="L63" s="7">
        <v>17.39</v>
      </c>
      <c r="M63" s="7">
        <v>26.6</v>
      </c>
      <c r="N63" s="7">
        <v>14</v>
      </c>
      <c r="O63" s="7">
        <v>31.9</v>
      </c>
      <c r="P63" s="7">
        <v>34.5</v>
      </c>
      <c r="Q63" s="7">
        <v>38.200000000000003</v>
      </c>
      <c r="R63" s="7">
        <v>7.9</v>
      </c>
      <c r="S63" s="7">
        <v>34.5</v>
      </c>
      <c r="T63" s="7">
        <v>28.8</v>
      </c>
      <c r="U63" s="7">
        <v>25</v>
      </c>
      <c r="V63" s="7">
        <v>0.5</v>
      </c>
      <c r="W63" s="7">
        <v>41.5</v>
      </c>
      <c r="X63" s="7">
        <v>58.1</v>
      </c>
      <c r="Y63" s="7">
        <v>30</v>
      </c>
      <c r="Z63" s="7">
        <v>33.4</v>
      </c>
      <c r="AA63" s="7">
        <v>39.799999999999997</v>
      </c>
      <c r="AB63" s="7">
        <v>4.4000000000000004</v>
      </c>
      <c r="AC63" s="7">
        <v>19.7</v>
      </c>
      <c r="AD63" s="7">
        <v>22.5</v>
      </c>
      <c r="AE63" s="7">
        <v>6.6</v>
      </c>
      <c r="AF63" s="7">
        <v>25.5</v>
      </c>
      <c r="AG63" s="7">
        <v>8.5</v>
      </c>
      <c r="AH63" s="7">
        <v>19.7</v>
      </c>
      <c r="AI63" s="7">
        <v>-5.0999999999999996</v>
      </c>
      <c r="AJ63" s="7">
        <v>16.7</v>
      </c>
      <c r="AK63" s="7">
        <v>101.05</v>
      </c>
      <c r="AL63" s="7">
        <v>19.7</v>
      </c>
      <c r="AM63" s="7">
        <v>28.3</v>
      </c>
      <c r="AN63" s="7">
        <v>25.7</v>
      </c>
      <c r="AO63" s="7">
        <v>44.3</v>
      </c>
      <c r="AP63" s="7">
        <v>7.8</v>
      </c>
      <c r="AQ63" s="7">
        <v>5.7</v>
      </c>
      <c r="AR63" s="7">
        <v>9.4</v>
      </c>
      <c r="AS63" s="7">
        <v>8.9600000000000009</v>
      </c>
      <c r="AT63" s="9">
        <v>11.866666666666667</v>
      </c>
      <c r="AU63" s="9">
        <v>10.933333333333334</v>
      </c>
      <c r="AV63" s="7">
        <v>50.65</v>
      </c>
      <c r="AW63" s="7">
        <v>31</v>
      </c>
      <c r="AX63" s="7">
        <v>-44.37</v>
      </c>
      <c r="AY63" s="7">
        <v>26.3</v>
      </c>
      <c r="AZ63" s="7">
        <v>8536.7199999999993</v>
      </c>
      <c r="BA63" s="7">
        <v>8</v>
      </c>
      <c r="BB63" s="7">
        <v>12.4</v>
      </c>
      <c r="BC63" s="7">
        <v>18.8</v>
      </c>
      <c r="BD63" s="7">
        <v>14.1</v>
      </c>
      <c r="BE63" s="7">
        <v>55.47</v>
      </c>
      <c r="BF63" s="7">
        <v>0.9</v>
      </c>
      <c r="BG63" s="7">
        <v>3.01</v>
      </c>
      <c r="BH63" s="7">
        <v>100.7</v>
      </c>
      <c r="BI63" s="7">
        <v>12.466666666666599</v>
      </c>
      <c r="BJ63" s="7">
        <v>4.7</v>
      </c>
      <c r="BK63" s="7">
        <v>13.3666666666666</v>
      </c>
      <c r="BL63" s="7">
        <v>13.233333333333301</v>
      </c>
      <c r="BM63" s="7">
        <v>4.9666666666666597</v>
      </c>
      <c r="BN63" s="7">
        <v>12.633333333333301</v>
      </c>
      <c r="BO63" s="7">
        <v>19.600000000000001</v>
      </c>
      <c r="BP63" s="7">
        <v>17.033333333333299</v>
      </c>
      <c r="BQ63" s="7">
        <v>7.6333333333333302</v>
      </c>
      <c r="BR63" s="7">
        <v>9.36666666666666</v>
      </c>
      <c r="BS63" s="7">
        <v>21.1666666666666</v>
      </c>
      <c r="BT63" s="7">
        <v>13.8</v>
      </c>
      <c r="BU63" s="7">
        <v>12.533333333333299</v>
      </c>
      <c r="BV63" s="7">
        <v>27.5345333333333</v>
      </c>
      <c r="BW63" s="7">
        <v>22.2078666666666</v>
      </c>
      <c r="BX63" s="7">
        <v>37.737099999999998</v>
      </c>
      <c r="BY63" s="7">
        <v>-0.2772</v>
      </c>
      <c r="BZ63" s="7">
        <v>578.23458866666601</v>
      </c>
      <c r="CA63" s="7">
        <v>9.6282333333333305</v>
      </c>
      <c r="CB63" s="7">
        <v>67.651629666666594</v>
      </c>
      <c r="CC63" s="7">
        <v>6.2026500000000002</v>
      </c>
      <c r="CD63" s="7">
        <v>32.3483703333333</v>
      </c>
      <c r="CE63" s="7">
        <v>3.4255833333333299</v>
      </c>
      <c r="CF63" s="7">
        <v>5.7016426666666602</v>
      </c>
      <c r="CG63" s="7">
        <v>-0.41092299999999998</v>
      </c>
      <c r="CH63" s="7">
        <v>-0.143587666666666</v>
      </c>
      <c r="CI63" s="7">
        <v>9.8571283333333302</v>
      </c>
      <c r="CJ63" s="7">
        <v>146.13333333333301</v>
      </c>
      <c r="CK63" s="7">
        <v>17.3</v>
      </c>
      <c r="CL63" s="7">
        <v>101.8</v>
      </c>
      <c r="CM63" s="7">
        <v>27.033333333333299</v>
      </c>
      <c r="CN63" s="7">
        <v>17.7</v>
      </c>
      <c r="CO63" s="7">
        <v>9.3333333333333304</v>
      </c>
      <c r="CP63" s="7">
        <v>24.966666666666601</v>
      </c>
      <c r="CQ63" s="7">
        <v>24.733333333333299</v>
      </c>
      <c r="CR63" s="7">
        <v>11.8666666666666</v>
      </c>
      <c r="CS63" s="7">
        <v>10.9333333333333</v>
      </c>
    </row>
    <row r="64" spans="1:97" x14ac:dyDescent="0.3">
      <c r="A64" s="6">
        <v>38807</v>
      </c>
      <c r="B64" s="7">
        <v>17.8</v>
      </c>
      <c r="C64" s="7">
        <v>9</v>
      </c>
      <c r="D64" s="7">
        <v>18.100000000000001</v>
      </c>
      <c r="E64" s="7">
        <v>20.399999999999999</v>
      </c>
      <c r="F64" s="7">
        <v>11.1</v>
      </c>
      <c r="G64" s="7">
        <v>7.1</v>
      </c>
      <c r="H64" s="7">
        <v>6.3</v>
      </c>
      <c r="I64" s="7">
        <v>6.4</v>
      </c>
      <c r="J64" s="7">
        <v>7</v>
      </c>
      <c r="K64" s="7">
        <v>20.71</v>
      </c>
      <c r="L64" s="7">
        <v>17.71</v>
      </c>
      <c r="M64" s="7">
        <v>29.8</v>
      </c>
      <c r="N64" s="7">
        <v>42</v>
      </c>
      <c r="O64" s="7">
        <v>33.200000000000003</v>
      </c>
      <c r="P64" s="7">
        <v>28.7</v>
      </c>
      <c r="Q64" s="7">
        <v>43.6</v>
      </c>
      <c r="R64" s="7">
        <v>17.600000000000001</v>
      </c>
      <c r="S64" s="7">
        <v>47.1</v>
      </c>
      <c r="T64" s="7">
        <v>32.700000000000003</v>
      </c>
      <c r="U64" s="7">
        <v>27.5</v>
      </c>
      <c r="V64" s="7">
        <v>0.7</v>
      </c>
      <c r="W64" s="7">
        <v>43.3</v>
      </c>
      <c r="X64" s="7">
        <v>56</v>
      </c>
      <c r="Y64" s="7">
        <v>73</v>
      </c>
      <c r="Z64" s="7">
        <v>42</v>
      </c>
      <c r="AA64" s="7">
        <v>30.1</v>
      </c>
      <c r="AB64" s="7">
        <v>4.4000000000000004</v>
      </c>
      <c r="AC64" s="7">
        <v>20.2</v>
      </c>
      <c r="AD64" s="7">
        <v>23.1</v>
      </c>
      <c r="AE64" s="7">
        <v>1.2</v>
      </c>
      <c r="AF64" s="7">
        <v>20.9</v>
      </c>
      <c r="AG64" s="7">
        <v>13.9</v>
      </c>
      <c r="AH64" s="7">
        <v>20.2</v>
      </c>
      <c r="AI64" s="7">
        <v>-9.3000000000000007</v>
      </c>
      <c r="AJ64" s="7">
        <v>18.2</v>
      </c>
      <c r="AK64" s="7">
        <v>101.46</v>
      </c>
      <c r="AL64" s="7">
        <v>24.8</v>
      </c>
      <c r="AM64" s="7">
        <v>22.1</v>
      </c>
      <c r="AN64" s="7">
        <v>23.3</v>
      </c>
      <c r="AO64" s="7">
        <v>35.9</v>
      </c>
      <c r="AP64" s="7">
        <v>10.199999999999999</v>
      </c>
      <c r="AQ64" s="7">
        <v>9.1999999999999993</v>
      </c>
      <c r="AR64" s="7">
        <v>13.5</v>
      </c>
      <c r="AS64" s="7">
        <v>13.27</v>
      </c>
      <c r="AT64" s="7">
        <v>12.1</v>
      </c>
      <c r="AU64" s="7">
        <v>11.1</v>
      </c>
      <c r="AV64" s="7">
        <v>23.87</v>
      </c>
      <c r="AW64" s="7">
        <v>31.2</v>
      </c>
      <c r="AX64" s="7">
        <v>95.17</v>
      </c>
      <c r="AY64" s="7">
        <v>25.8</v>
      </c>
      <c r="AZ64" s="7">
        <v>8750.7000000000007</v>
      </c>
      <c r="BA64" s="7">
        <v>10.5</v>
      </c>
      <c r="BB64" s="7">
        <v>12.7</v>
      </c>
      <c r="BC64" s="7">
        <v>18.8</v>
      </c>
      <c r="BD64" s="7">
        <v>14.7</v>
      </c>
      <c r="BE64" s="7">
        <v>49.76</v>
      </c>
      <c r="BF64" s="7">
        <v>0.8</v>
      </c>
      <c r="BG64" s="7">
        <v>2.4900000000000002</v>
      </c>
      <c r="BH64" s="7">
        <v>100.8</v>
      </c>
      <c r="BI64" s="7">
        <v>12.5</v>
      </c>
      <c r="BJ64" s="7">
        <v>4.4000000000000004</v>
      </c>
      <c r="BK64" s="7">
        <v>13.1</v>
      </c>
      <c r="BL64" s="7">
        <v>13.1</v>
      </c>
      <c r="BM64" s="7">
        <v>4.6999999999999904</v>
      </c>
      <c r="BN64" s="7">
        <v>12.6</v>
      </c>
      <c r="BO64" s="7">
        <v>18.8</v>
      </c>
      <c r="BP64" s="7">
        <v>18.7</v>
      </c>
      <c r="BQ64" s="7">
        <v>9.6</v>
      </c>
      <c r="BR64" s="7">
        <v>9.6</v>
      </c>
      <c r="BS64" s="7">
        <v>22.7</v>
      </c>
      <c r="BT64" s="7">
        <v>15.3</v>
      </c>
      <c r="BU64" s="7">
        <v>9.8000000000000007</v>
      </c>
      <c r="BV64" s="7">
        <v>30.033000000000001</v>
      </c>
      <c r="BW64" s="7">
        <v>23.678999999999998</v>
      </c>
      <c r="BX64" s="7">
        <v>38.7669</v>
      </c>
      <c r="BY64" s="7">
        <v>0.83160000000000001</v>
      </c>
      <c r="BZ64" s="7">
        <v>625.73991100000001</v>
      </c>
      <c r="CA64" s="7">
        <v>10.790073</v>
      </c>
      <c r="CB64" s="7">
        <v>54.2674039999999</v>
      </c>
      <c r="CC64" s="7">
        <v>5.8554919999999999</v>
      </c>
      <c r="CD64" s="7">
        <v>45.732596000000001</v>
      </c>
      <c r="CE64" s="7">
        <v>4.9345809999999997</v>
      </c>
      <c r="CF64" s="7">
        <v>5.42058999999999</v>
      </c>
      <c r="CG64" s="7">
        <v>-0.61360800000000004</v>
      </c>
      <c r="CH64" s="7">
        <v>-6.0229999999999E-2</v>
      </c>
      <c r="CI64" s="7">
        <v>9.5710990000000002</v>
      </c>
      <c r="CJ64" s="7">
        <v>146.69999999999999</v>
      </c>
      <c r="CK64" s="7">
        <v>17.5</v>
      </c>
      <c r="CL64" s="7">
        <v>102.4</v>
      </c>
      <c r="CM64" s="7">
        <v>26.8</v>
      </c>
      <c r="CN64" s="7">
        <v>17.399999999999999</v>
      </c>
      <c r="CO64" s="7">
        <v>9.4</v>
      </c>
      <c r="CP64" s="7">
        <v>25.2</v>
      </c>
      <c r="CQ64" s="7">
        <v>25</v>
      </c>
      <c r="CR64" s="7">
        <v>12.1</v>
      </c>
      <c r="CS64" s="7">
        <v>11.1</v>
      </c>
    </row>
    <row r="65" spans="1:97" x14ac:dyDescent="0.3">
      <c r="A65" s="6">
        <v>38837</v>
      </c>
      <c r="B65" s="7">
        <v>16.600000000000001</v>
      </c>
      <c r="C65" s="7">
        <v>10.8</v>
      </c>
      <c r="D65" s="7">
        <v>17.2</v>
      </c>
      <c r="E65" s="7">
        <v>18.600000000000001</v>
      </c>
      <c r="F65" s="7">
        <v>11.2</v>
      </c>
      <c r="G65" s="7">
        <v>8</v>
      </c>
      <c r="H65" s="7">
        <v>6.2</v>
      </c>
      <c r="I65" s="7">
        <v>6.9</v>
      </c>
      <c r="J65" s="7">
        <v>8.6999999999999993</v>
      </c>
      <c r="K65" s="7">
        <v>19.760000000000002</v>
      </c>
      <c r="L65" s="7">
        <v>17.170000000000002</v>
      </c>
      <c r="M65" s="7">
        <v>29.6</v>
      </c>
      <c r="N65" s="7">
        <v>33.700000000000003</v>
      </c>
      <c r="O65" s="7">
        <v>25.1</v>
      </c>
      <c r="P65" s="7">
        <v>31</v>
      </c>
      <c r="Q65" s="7">
        <v>39.299999999999997</v>
      </c>
      <c r="R65" s="7">
        <v>19.2</v>
      </c>
      <c r="S65" s="7">
        <v>33.9</v>
      </c>
      <c r="T65" s="7">
        <v>32.299999999999997</v>
      </c>
      <c r="U65" s="7">
        <v>27.6</v>
      </c>
      <c r="V65" s="7">
        <v>0.8</v>
      </c>
      <c r="W65" s="7">
        <v>43.3</v>
      </c>
      <c r="X65" s="7">
        <v>55.9</v>
      </c>
      <c r="Y65" s="7">
        <v>63.2</v>
      </c>
      <c r="Z65" s="7">
        <v>32.200000000000003</v>
      </c>
      <c r="AA65" s="7">
        <v>29.2</v>
      </c>
      <c r="AB65" s="7">
        <v>3.7</v>
      </c>
      <c r="AC65" s="7">
        <v>21.3</v>
      </c>
      <c r="AD65" s="7">
        <v>25.6</v>
      </c>
      <c r="AE65" s="7">
        <v>5.5</v>
      </c>
      <c r="AF65" s="7">
        <v>21.3</v>
      </c>
      <c r="AG65" s="7">
        <v>8.8000000000000007</v>
      </c>
      <c r="AH65" s="7">
        <v>21.3</v>
      </c>
      <c r="AI65" s="7">
        <v>-5.0999999999999996</v>
      </c>
      <c r="AJ65" s="7">
        <v>14.6</v>
      </c>
      <c r="AK65" s="7">
        <v>101.61</v>
      </c>
      <c r="AL65" s="7">
        <v>23.4</v>
      </c>
      <c r="AM65" s="7">
        <v>21.9</v>
      </c>
      <c r="AN65" s="7">
        <v>22.1</v>
      </c>
      <c r="AO65" s="7">
        <v>31.5</v>
      </c>
      <c r="AP65" s="7">
        <v>9.4</v>
      </c>
      <c r="AQ65" s="7">
        <v>9.4</v>
      </c>
      <c r="AR65" s="7">
        <v>13.6</v>
      </c>
      <c r="AS65" s="7">
        <v>12.92</v>
      </c>
      <c r="AT65" s="9">
        <v>11.933333333333334</v>
      </c>
      <c r="AU65" s="9">
        <v>10.533333333333333</v>
      </c>
      <c r="AV65" s="7">
        <v>25.38</v>
      </c>
      <c r="AW65" s="7">
        <v>26.3</v>
      </c>
      <c r="AX65" s="7">
        <v>127.77</v>
      </c>
      <c r="AY65" s="7">
        <v>24</v>
      </c>
      <c r="AZ65" s="7">
        <v>8950.4</v>
      </c>
      <c r="BA65" s="7">
        <v>11.5</v>
      </c>
      <c r="BB65" s="7">
        <v>12.5</v>
      </c>
      <c r="BC65" s="7">
        <v>18.899999999999999</v>
      </c>
      <c r="BD65" s="7">
        <v>15.5</v>
      </c>
      <c r="BE65" s="7">
        <v>123.38</v>
      </c>
      <c r="BF65" s="7">
        <v>1.2</v>
      </c>
      <c r="BG65" s="7">
        <v>1.87</v>
      </c>
      <c r="BH65" s="7">
        <v>101</v>
      </c>
      <c r="BI65" s="7">
        <v>12.9</v>
      </c>
      <c r="BJ65" s="7">
        <v>4.5999999999999996</v>
      </c>
      <c r="BK65" s="7">
        <v>13.7666666666666</v>
      </c>
      <c r="BL65" s="7">
        <v>13.4</v>
      </c>
      <c r="BM65" s="7">
        <v>4.9000000000000004</v>
      </c>
      <c r="BN65" s="7">
        <v>13.4</v>
      </c>
      <c r="BO65" s="7">
        <v>17.8666666666666</v>
      </c>
      <c r="BP65" s="7">
        <v>19.3666666666666</v>
      </c>
      <c r="BQ65" s="7">
        <v>8.43333333333333</v>
      </c>
      <c r="BR65" s="7">
        <v>9.9666666666666597</v>
      </c>
      <c r="BS65" s="7">
        <v>23.933333333333302</v>
      </c>
      <c r="BT65" s="7">
        <v>15.8</v>
      </c>
      <c r="BU65" s="7">
        <v>10.2666666666666</v>
      </c>
      <c r="BV65" s="7">
        <v>29.953966666666599</v>
      </c>
      <c r="BW65" s="7">
        <v>23.6010666666666</v>
      </c>
      <c r="BX65" s="7">
        <v>38.584000000000003</v>
      </c>
      <c r="BY65" s="7">
        <v>0.76100000000000001</v>
      </c>
      <c r="BZ65" s="7">
        <v>655.16093233333299</v>
      </c>
      <c r="CA65" s="7">
        <v>10.821436333333301</v>
      </c>
      <c r="CB65" s="7">
        <v>58.308909</v>
      </c>
      <c r="CC65" s="7">
        <v>6.3123963333333304</v>
      </c>
      <c r="CD65" s="7">
        <v>41.691091</v>
      </c>
      <c r="CE65" s="7">
        <v>4.5090399999999997</v>
      </c>
      <c r="CF65" s="7">
        <v>6.0169023333333298</v>
      </c>
      <c r="CG65" s="7">
        <v>-0.45299699999999998</v>
      </c>
      <c r="CH65" s="7">
        <v>-0.36855966666666701</v>
      </c>
      <c r="CI65" s="7">
        <v>9.7893623333333295</v>
      </c>
      <c r="CJ65" s="7">
        <v>146.69999999999999</v>
      </c>
      <c r="CK65" s="7">
        <v>17.600000000000001</v>
      </c>
      <c r="CL65" s="7">
        <v>102.433333333333</v>
      </c>
      <c r="CM65" s="7">
        <v>26.6666666666666</v>
      </c>
      <c r="CN65" s="7">
        <v>17.2</v>
      </c>
      <c r="CO65" s="7">
        <v>9.4666666666666597</v>
      </c>
      <c r="CP65" s="7">
        <v>25.3</v>
      </c>
      <c r="CQ65" s="7">
        <v>25.566666666666599</v>
      </c>
      <c r="CR65" s="7">
        <v>11.9333333333333</v>
      </c>
      <c r="CS65" s="7">
        <v>10.533333333333299</v>
      </c>
    </row>
    <row r="66" spans="1:97" x14ac:dyDescent="0.3">
      <c r="A66" s="6">
        <v>38868</v>
      </c>
      <c r="B66" s="7">
        <v>17.899999999999999</v>
      </c>
      <c r="C66" s="7">
        <v>13.6</v>
      </c>
      <c r="D66" s="7">
        <v>19.399999999999999</v>
      </c>
      <c r="E66" s="7">
        <v>17.899999999999999</v>
      </c>
      <c r="F66" s="7">
        <v>12.5</v>
      </c>
      <c r="G66" s="7">
        <v>8.5</v>
      </c>
      <c r="H66" s="7">
        <v>13.3</v>
      </c>
      <c r="I66" s="7">
        <v>5.4</v>
      </c>
      <c r="J66" s="7">
        <v>16.600000000000001</v>
      </c>
      <c r="K66" s="7">
        <v>20.420000000000002</v>
      </c>
      <c r="L66" s="7">
        <v>15.64</v>
      </c>
      <c r="M66" s="7">
        <v>30.3</v>
      </c>
      <c r="N66" s="7">
        <v>29.8</v>
      </c>
      <c r="O66" s="7">
        <v>24.1</v>
      </c>
      <c r="P66" s="7">
        <v>22.7</v>
      </c>
      <c r="Q66" s="7">
        <v>37.9</v>
      </c>
      <c r="R66" s="7">
        <v>21.3</v>
      </c>
      <c r="S66" s="7">
        <v>36.299999999999997</v>
      </c>
      <c r="T66" s="7">
        <v>33.5</v>
      </c>
      <c r="U66" s="7">
        <v>27.8</v>
      </c>
      <c r="V66" s="7">
        <v>0.9</v>
      </c>
      <c r="W66" s="7">
        <v>43.3</v>
      </c>
      <c r="X66" s="7">
        <v>55.8</v>
      </c>
      <c r="Y66" s="7">
        <v>82.8</v>
      </c>
      <c r="Z66" s="7">
        <v>23.6</v>
      </c>
      <c r="AA66" s="7">
        <v>26.9</v>
      </c>
      <c r="AB66" s="7">
        <v>-7.9</v>
      </c>
      <c r="AC66" s="7">
        <v>21.8</v>
      </c>
      <c r="AD66" s="7">
        <v>25.4</v>
      </c>
      <c r="AE66" s="7">
        <v>13.5</v>
      </c>
      <c r="AF66" s="7">
        <v>20.8</v>
      </c>
      <c r="AG66" s="7">
        <v>10.1</v>
      </c>
      <c r="AH66" s="7">
        <v>21.8</v>
      </c>
      <c r="AI66" s="7">
        <v>-9.6999999999999993</v>
      </c>
      <c r="AJ66" s="7">
        <v>16.2</v>
      </c>
      <c r="AK66" s="7">
        <v>101.87</v>
      </c>
      <c r="AL66" s="7">
        <v>24.1</v>
      </c>
      <c r="AM66" s="7">
        <v>20.7</v>
      </c>
      <c r="AN66" s="7">
        <v>20.9</v>
      </c>
      <c r="AO66" s="7">
        <v>24</v>
      </c>
      <c r="AP66" s="7">
        <v>14.7</v>
      </c>
      <c r="AQ66" s="7">
        <v>14.9</v>
      </c>
      <c r="AR66" s="7">
        <v>14.2</v>
      </c>
      <c r="AS66" s="7">
        <v>13.07</v>
      </c>
      <c r="AT66" s="9">
        <v>11.766666666666666</v>
      </c>
      <c r="AU66" s="9">
        <v>9.9666666666666668</v>
      </c>
      <c r="AV66" s="7">
        <v>21.7</v>
      </c>
      <c r="AW66" s="7">
        <v>29.4</v>
      </c>
      <c r="AX66" s="7">
        <v>44.68</v>
      </c>
      <c r="AY66" s="7">
        <v>23.9</v>
      </c>
      <c r="AZ66" s="7">
        <v>9250.2000000000007</v>
      </c>
      <c r="BA66" s="7">
        <v>12.75</v>
      </c>
      <c r="BB66" s="7">
        <v>14.01</v>
      </c>
      <c r="BC66" s="7">
        <v>19.100000000000001</v>
      </c>
      <c r="BD66" s="7">
        <v>16</v>
      </c>
      <c r="BE66" s="7">
        <v>94.25</v>
      </c>
      <c r="BF66" s="7">
        <v>1.4</v>
      </c>
      <c r="BG66" s="7">
        <v>2.4300000000000002</v>
      </c>
      <c r="BH66" s="7">
        <v>101.5</v>
      </c>
      <c r="BI66" s="7">
        <v>13.3</v>
      </c>
      <c r="BJ66" s="7">
        <v>4.8</v>
      </c>
      <c r="BK66" s="7">
        <v>14.4333333333333</v>
      </c>
      <c r="BL66" s="7">
        <v>13.7</v>
      </c>
      <c r="BM66" s="7">
        <v>5.0999999999999996</v>
      </c>
      <c r="BN66" s="7">
        <v>14.2</v>
      </c>
      <c r="BO66" s="7">
        <v>16.933333333333302</v>
      </c>
      <c r="BP66" s="7">
        <v>20.033333333333299</v>
      </c>
      <c r="BQ66" s="7">
        <v>7.2666666666666604</v>
      </c>
      <c r="BR66" s="7">
        <v>10.3333333333333</v>
      </c>
      <c r="BS66" s="7">
        <v>25.1666666666666</v>
      </c>
      <c r="BT66" s="7">
        <v>16.3</v>
      </c>
      <c r="BU66" s="7">
        <v>10.733333333333301</v>
      </c>
      <c r="BV66" s="7">
        <v>29.874933333333299</v>
      </c>
      <c r="BW66" s="7">
        <v>23.523133333333298</v>
      </c>
      <c r="BX66" s="7">
        <v>38.4011</v>
      </c>
      <c r="BY66" s="7">
        <v>0.69040000000000001</v>
      </c>
      <c r="BZ66" s="7">
        <v>684.58195366666598</v>
      </c>
      <c r="CA66" s="7">
        <v>10.8527996666666</v>
      </c>
      <c r="CB66" s="7">
        <v>62.350414000000001</v>
      </c>
      <c r="CC66" s="7">
        <v>6.76930066666666</v>
      </c>
      <c r="CD66" s="7">
        <v>37.649585999999999</v>
      </c>
      <c r="CE66" s="7">
        <v>4.0834989999999998</v>
      </c>
      <c r="CF66" s="7">
        <v>6.6132146666666598</v>
      </c>
      <c r="CG66" s="7">
        <v>-0.29238599999999998</v>
      </c>
      <c r="CH66" s="7">
        <v>-0.67688933333333401</v>
      </c>
      <c r="CI66" s="7">
        <v>10.0076256666666</v>
      </c>
      <c r="CJ66" s="7">
        <v>146.69999999999999</v>
      </c>
      <c r="CK66" s="7">
        <v>17.7</v>
      </c>
      <c r="CL66" s="7">
        <v>102.466666666666</v>
      </c>
      <c r="CM66" s="7">
        <v>26.533333333333299</v>
      </c>
      <c r="CN66" s="7">
        <v>17</v>
      </c>
      <c r="CO66" s="7">
        <v>9.5333333333333297</v>
      </c>
      <c r="CP66" s="7">
        <v>25.4</v>
      </c>
      <c r="CQ66" s="7">
        <v>26.133333333333301</v>
      </c>
      <c r="CR66" s="7">
        <v>11.7666666666666</v>
      </c>
      <c r="CS66" s="7">
        <v>9.9666666666666597</v>
      </c>
    </row>
    <row r="67" spans="1:97" x14ac:dyDescent="0.3">
      <c r="A67" s="6">
        <v>38898</v>
      </c>
      <c r="B67" s="7">
        <v>19.5</v>
      </c>
      <c r="C67" s="7">
        <v>15.4</v>
      </c>
      <c r="D67" s="7">
        <v>21.3</v>
      </c>
      <c r="E67" s="7">
        <v>19</v>
      </c>
      <c r="F67" s="7">
        <v>14</v>
      </c>
      <c r="G67" s="7">
        <v>8.8000000000000007</v>
      </c>
      <c r="H67" s="7">
        <v>10</v>
      </c>
      <c r="I67" s="7">
        <v>5.9</v>
      </c>
      <c r="J67" s="7">
        <v>11.5</v>
      </c>
      <c r="K67" s="7">
        <v>19.89</v>
      </c>
      <c r="L67" s="7">
        <v>16.02</v>
      </c>
      <c r="M67" s="7">
        <v>31.3</v>
      </c>
      <c r="N67" s="7">
        <v>22.3</v>
      </c>
      <c r="O67" s="7">
        <v>29.8</v>
      </c>
      <c r="P67" s="7">
        <v>26.6</v>
      </c>
      <c r="Q67" s="7">
        <v>37.6</v>
      </c>
      <c r="R67" s="7">
        <v>23.2</v>
      </c>
      <c r="S67" s="7">
        <v>40.200000000000003</v>
      </c>
      <c r="T67" s="7">
        <v>35</v>
      </c>
      <c r="U67" s="7">
        <v>28.2</v>
      </c>
      <c r="V67" s="7">
        <v>1</v>
      </c>
      <c r="W67" s="7">
        <v>44.3</v>
      </c>
      <c r="X67" s="7">
        <v>54.7</v>
      </c>
      <c r="Y67" s="7">
        <v>69.5</v>
      </c>
      <c r="Z67" s="7">
        <v>22.2</v>
      </c>
      <c r="AA67" s="7">
        <v>26.6</v>
      </c>
      <c r="AB67" s="7">
        <v>-12.2</v>
      </c>
      <c r="AC67" s="7">
        <v>24.2</v>
      </c>
      <c r="AD67" s="7">
        <v>28.2</v>
      </c>
      <c r="AE67" s="7">
        <v>16.3</v>
      </c>
      <c r="AF67" s="7">
        <v>20.7</v>
      </c>
      <c r="AG67" s="7">
        <v>12.5</v>
      </c>
      <c r="AH67" s="7">
        <v>24.2</v>
      </c>
      <c r="AI67" s="7">
        <v>-3.8</v>
      </c>
      <c r="AJ67" s="7">
        <v>23.9</v>
      </c>
      <c r="AK67" s="7">
        <v>102.93</v>
      </c>
      <c r="AL67" s="7">
        <v>29.1</v>
      </c>
      <c r="AM67" s="7">
        <v>21.6</v>
      </c>
      <c r="AN67" s="7">
        <v>20.9</v>
      </c>
      <c r="AO67" s="7">
        <v>20.399999999999999</v>
      </c>
      <c r="AP67" s="7">
        <v>16.5</v>
      </c>
      <c r="AQ67" s="7">
        <v>16.600000000000001</v>
      </c>
      <c r="AR67" s="7">
        <v>13.9</v>
      </c>
      <c r="AS67" s="7">
        <v>12.44</v>
      </c>
      <c r="AT67" s="7">
        <v>11.6</v>
      </c>
      <c r="AU67" s="7">
        <v>9.4</v>
      </c>
      <c r="AV67" s="7">
        <v>7.84</v>
      </c>
      <c r="AW67" s="7">
        <v>22.9</v>
      </c>
      <c r="AX67" s="7">
        <v>49.86</v>
      </c>
      <c r="AY67" s="7">
        <v>23.4</v>
      </c>
      <c r="AZ67" s="7">
        <v>9411.15</v>
      </c>
      <c r="BA67" s="7">
        <v>12.6</v>
      </c>
      <c r="BB67" s="7">
        <v>13.9</v>
      </c>
      <c r="BC67" s="7">
        <v>18.43</v>
      </c>
      <c r="BD67" s="7">
        <v>15.24</v>
      </c>
      <c r="BE67" s="7">
        <v>-15.17</v>
      </c>
      <c r="BF67" s="7">
        <v>1.5</v>
      </c>
      <c r="BG67" s="7">
        <v>3.52</v>
      </c>
      <c r="BH67" s="7">
        <v>102.3</v>
      </c>
      <c r="BI67" s="7">
        <v>13.7</v>
      </c>
      <c r="BJ67" s="7">
        <v>5</v>
      </c>
      <c r="BK67" s="7">
        <v>15.1</v>
      </c>
      <c r="BL67" s="7">
        <v>14</v>
      </c>
      <c r="BM67" s="7">
        <v>5.3</v>
      </c>
      <c r="BN67" s="7">
        <v>15</v>
      </c>
      <c r="BO67" s="7">
        <v>16</v>
      </c>
      <c r="BP67" s="7">
        <v>20.7</v>
      </c>
      <c r="BQ67" s="7">
        <v>6.1</v>
      </c>
      <c r="BR67" s="7">
        <v>10.7</v>
      </c>
      <c r="BS67" s="7">
        <v>26.4</v>
      </c>
      <c r="BT67" s="7">
        <v>16.8</v>
      </c>
      <c r="BU67" s="7">
        <v>11.2</v>
      </c>
      <c r="BV67" s="7">
        <v>29.7959</v>
      </c>
      <c r="BW67" s="7">
        <v>23.4452</v>
      </c>
      <c r="BX67" s="7">
        <v>38.218200000000003</v>
      </c>
      <c r="BY67" s="7">
        <v>0.61980000000000002</v>
      </c>
      <c r="BZ67" s="7">
        <v>714.00297499999999</v>
      </c>
      <c r="CA67" s="7">
        <v>10.884162999999999</v>
      </c>
      <c r="CB67" s="7">
        <v>66.391919000000001</v>
      </c>
      <c r="CC67" s="7">
        <v>7.2262049999999904</v>
      </c>
      <c r="CD67" s="7">
        <v>33.608080999999999</v>
      </c>
      <c r="CE67" s="7">
        <v>3.6579579999999998</v>
      </c>
      <c r="CF67" s="7">
        <v>7.2095269999999898</v>
      </c>
      <c r="CG67" s="7">
        <v>-0.131775</v>
      </c>
      <c r="CH67" s="7">
        <v>-0.98521900000000096</v>
      </c>
      <c r="CI67" s="7">
        <v>10.225888999999899</v>
      </c>
      <c r="CJ67" s="7">
        <v>146.69999999999999</v>
      </c>
      <c r="CK67" s="7">
        <v>17.8</v>
      </c>
      <c r="CL67" s="7">
        <v>102.5</v>
      </c>
      <c r="CM67" s="7">
        <v>26.4</v>
      </c>
      <c r="CN67" s="7">
        <v>16.8</v>
      </c>
      <c r="CO67" s="7">
        <v>9.6</v>
      </c>
      <c r="CP67" s="7">
        <v>25.5</v>
      </c>
      <c r="CQ67" s="7">
        <v>26.7</v>
      </c>
      <c r="CR67" s="7">
        <v>11.6</v>
      </c>
      <c r="CS67" s="7">
        <v>9.3999999999999897</v>
      </c>
    </row>
    <row r="68" spans="1:97" x14ac:dyDescent="0.3">
      <c r="A68" s="6">
        <v>38929</v>
      </c>
      <c r="B68" s="7">
        <v>16.7</v>
      </c>
      <c r="C68" s="7">
        <v>12.7</v>
      </c>
      <c r="D68" s="7">
        <v>18.5</v>
      </c>
      <c r="E68" s="7">
        <v>15.5</v>
      </c>
      <c r="F68" s="7">
        <v>13.5</v>
      </c>
      <c r="G68" s="7">
        <v>7.4</v>
      </c>
      <c r="H68" s="7">
        <v>10.1</v>
      </c>
      <c r="I68" s="7">
        <v>4.4000000000000004</v>
      </c>
      <c r="J68" s="7">
        <v>4.7</v>
      </c>
      <c r="K68" s="7">
        <v>19.41</v>
      </c>
      <c r="L68" s="7">
        <v>17</v>
      </c>
      <c r="M68" s="7">
        <v>30.5</v>
      </c>
      <c r="N68" s="7">
        <v>21.8</v>
      </c>
      <c r="O68" s="7">
        <v>30.1</v>
      </c>
      <c r="P68" s="7">
        <v>21.9</v>
      </c>
      <c r="Q68" s="7">
        <v>36.1</v>
      </c>
      <c r="R68" s="7">
        <v>23.9</v>
      </c>
      <c r="S68" s="7">
        <v>39.4</v>
      </c>
      <c r="T68" s="7">
        <v>34.5</v>
      </c>
      <c r="U68" s="7">
        <v>27.4</v>
      </c>
      <c r="V68" s="7">
        <v>1</v>
      </c>
      <c r="W68" s="7">
        <v>44.2</v>
      </c>
      <c r="X68" s="7">
        <v>54.8</v>
      </c>
      <c r="Y68" s="7">
        <v>70.7</v>
      </c>
      <c r="Z68" s="7">
        <v>19.3</v>
      </c>
      <c r="AA68" s="7">
        <v>24.8</v>
      </c>
      <c r="AB68" s="7">
        <v>2.8</v>
      </c>
      <c r="AC68" s="7">
        <v>24</v>
      </c>
      <c r="AD68" s="7">
        <v>29.2</v>
      </c>
      <c r="AE68" s="7">
        <v>13.6</v>
      </c>
      <c r="AF68" s="7">
        <v>15.6</v>
      </c>
      <c r="AG68" s="7">
        <v>11.8</v>
      </c>
      <c r="AH68" s="7">
        <v>24</v>
      </c>
      <c r="AI68" s="7">
        <v>-4.8</v>
      </c>
      <c r="AJ68" s="7">
        <v>21.5</v>
      </c>
      <c r="AK68" s="7">
        <v>103.51</v>
      </c>
      <c r="AL68" s="7">
        <v>29.4</v>
      </c>
      <c r="AM68" s="7">
        <v>17.399999999999999</v>
      </c>
      <c r="AN68" s="7">
        <v>19.2</v>
      </c>
      <c r="AO68" s="7">
        <v>11</v>
      </c>
      <c r="AP68" s="7">
        <v>12.6</v>
      </c>
      <c r="AQ68" s="7">
        <v>12.6</v>
      </c>
      <c r="AR68" s="7">
        <v>13.7</v>
      </c>
      <c r="AS68" s="7">
        <v>12.91</v>
      </c>
      <c r="AT68" s="9">
        <v>11.533333333333331</v>
      </c>
      <c r="AU68" s="9">
        <v>9.2333333333333343</v>
      </c>
      <c r="AV68" s="7">
        <v>7.82</v>
      </c>
      <c r="AW68" s="7">
        <v>13.6</v>
      </c>
      <c r="AX68" s="7">
        <v>38.67</v>
      </c>
      <c r="AY68" s="7">
        <v>23.1</v>
      </c>
      <c r="AZ68" s="7">
        <v>9545.5</v>
      </c>
      <c r="BA68" s="7">
        <v>12.2</v>
      </c>
      <c r="BB68" s="7">
        <v>15.3</v>
      </c>
      <c r="BC68" s="7">
        <v>18.399999999999999</v>
      </c>
      <c r="BD68" s="7">
        <v>16.3</v>
      </c>
      <c r="BE68" s="7">
        <v>-635.20000000000005</v>
      </c>
      <c r="BF68" s="7">
        <v>1</v>
      </c>
      <c r="BG68" s="7">
        <v>3.58</v>
      </c>
      <c r="BH68" s="7">
        <v>102.5</v>
      </c>
      <c r="BI68" s="7">
        <v>13.2</v>
      </c>
      <c r="BJ68" s="7">
        <v>4.9000000000000004</v>
      </c>
      <c r="BK68" s="7">
        <v>14.4</v>
      </c>
      <c r="BL68" s="7">
        <v>14</v>
      </c>
      <c r="BM68" s="7">
        <v>5.1666666666666599</v>
      </c>
      <c r="BN68" s="7">
        <v>14.133333333333301</v>
      </c>
      <c r="BO68" s="7">
        <v>16.3</v>
      </c>
      <c r="BP68" s="7">
        <v>20.533333333333299</v>
      </c>
      <c r="BQ68" s="7">
        <v>7.2333333333333298</v>
      </c>
      <c r="BR68" s="7">
        <v>11.8333333333333</v>
      </c>
      <c r="BS68" s="7">
        <v>24.9</v>
      </c>
      <c r="BT68" s="7">
        <v>15.3</v>
      </c>
      <c r="BU68" s="7">
        <v>11.2666666666666</v>
      </c>
      <c r="BV68" s="7">
        <v>30.001799999999999</v>
      </c>
      <c r="BW68" s="7">
        <v>23.591566666666601</v>
      </c>
      <c r="BX68" s="7">
        <v>38.515099999999997</v>
      </c>
      <c r="BY68" s="7">
        <v>0.89429999999999998</v>
      </c>
      <c r="BZ68" s="7">
        <v>665.56156899999996</v>
      </c>
      <c r="CA68" s="7">
        <v>9.9788896666666602</v>
      </c>
      <c r="CB68" s="7">
        <v>79.744356999999994</v>
      </c>
      <c r="CC68" s="7">
        <v>7.7158493333333302</v>
      </c>
      <c r="CD68" s="7">
        <v>20.255642999999999</v>
      </c>
      <c r="CE68" s="7">
        <v>2.26304033333333</v>
      </c>
      <c r="CF68" s="7">
        <v>7.6455416666666602</v>
      </c>
      <c r="CG68" s="7">
        <v>-0.29072799999999999</v>
      </c>
      <c r="CH68" s="7">
        <v>-0.73087266666666695</v>
      </c>
      <c r="CI68" s="7">
        <v>10.3305736666666</v>
      </c>
      <c r="CJ68" s="7">
        <v>146.30000000000001</v>
      </c>
      <c r="CK68" s="7">
        <v>17.8</v>
      </c>
      <c r="CL68" s="7">
        <v>102.06666666666599</v>
      </c>
      <c r="CM68" s="7">
        <v>26.433333333333302</v>
      </c>
      <c r="CN68" s="7">
        <v>16.733333333333299</v>
      </c>
      <c r="CO68" s="7">
        <v>9.6999999999999993</v>
      </c>
      <c r="CP68" s="7">
        <v>25.3</v>
      </c>
      <c r="CQ68" s="7">
        <v>26.7</v>
      </c>
      <c r="CR68" s="7">
        <v>11.533333333333299</v>
      </c>
      <c r="CS68" s="7">
        <v>9.2333333333333307</v>
      </c>
    </row>
    <row r="69" spans="1:97" x14ac:dyDescent="0.3">
      <c r="A69" s="6">
        <v>38960</v>
      </c>
      <c r="B69" s="7">
        <v>15.7</v>
      </c>
      <c r="C69" s="7">
        <v>12.1</v>
      </c>
      <c r="D69" s="7">
        <v>17.3</v>
      </c>
      <c r="E69" s="7">
        <v>15.2</v>
      </c>
      <c r="F69" s="7">
        <v>16.399999999999999</v>
      </c>
      <c r="G69" s="7">
        <v>10.1</v>
      </c>
      <c r="H69" s="7">
        <v>7.7</v>
      </c>
      <c r="I69" s="7">
        <v>6.5</v>
      </c>
      <c r="J69" s="7">
        <v>4.7</v>
      </c>
      <c r="K69" s="7">
        <v>19.53</v>
      </c>
      <c r="L69" s="7">
        <v>17.34</v>
      </c>
      <c r="M69" s="7">
        <v>29.1</v>
      </c>
      <c r="N69" s="7">
        <v>20.7</v>
      </c>
      <c r="O69" s="7">
        <v>29.8</v>
      </c>
      <c r="P69" s="7">
        <v>18.600000000000001</v>
      </c>
      <c r="Q69" s="7">
        <v>33.4</v>
      </c>
      <c r="R69" s="7">
        <v>25.1</v>
      </c>
      <c r="S69" s="7">
        <v>38.200000000000003</v>
      </c>
      <c r="T69" s="7">
        <v>32</v>
      </c>
      <c r="U69" s="7">
        <v>26.8</v>
      </c>
      <c r="V69" s="7">
        <v>1</v>
      </c>
      <c r="W69" s="7">
        <v>43.5</v>
      </c>
      <c r="X69" s="7">
        <v>55.5</v>
      </c>
      <c r="Y69" s="7">
        <v>56.9</v>
      </c>
      <c r="Z69" s="7">
        <v>11.4</v>
      </c>
      <c r="AA69" s="7">
        <v>23.5</v>
      </c>
      <c r="AB69" s="7">
        <v>-8.5</v>
      </c>
      <c r="AC69" s="7">
        <v>24</v>
      </c>
      <c r="AD69" s="7">
        <v>29.2</v>
      </c>
      <c r="AE69" s="7">
        <v>16.2</v>
      </c>
      <c r="AF69" s="7">
        <v>15.8</v>
      </c>
      <c r="AG69" s="7">
        <v>10.5</v>
      </c>
      <c r="AH69" s="7">
        <v>24</v>
      </c>
      <c r="AI69" s="7">
        <v>-4.2</v>
      </c>
      <c r="AJ69" s="7">
        <v>24.3</v>
      </c>
      <c r="AK69" s="7">
        <v>103.31</v>
      </c>
      <c r="AL69" s="7">
        <v>28.1</v>
      </c>
      <c r="AM69" s="7">
        <v>16.8</v>
      </c>
      <c r="AN69" s="7">
        <v>18.5</v>
      </c>
      <c r="AO69" s="7">
        <v>8.4</v>
      </c>
      <c r="AP69" s="7">
        <v>8.9</v>
      </c>
      <c r="AQ69" s="7">
        <v>9.3000000000000007</v>
      </c>
      <c r="AR69" s="7">
        <v>13.8</v>
      </c>
      <c r="AS69" s="7">
        <v>12.78</v>
      </c>
      <c r="AT69" s="9">
        <v>11.466666666666665</v>
      </c>
      <c r="AU69" s="9">
        <v>9.0666666666666664</v>
      </c>
      <c r="AV69" s="7">
        <v>26.12</v>
      </c>
      <c r="AW69" s="7">
        <v>23.3</v>
      </c>
      <c r="AX69" s="7">
        <v>77.44</v>
      </c>
      <c r="AY69" s="7">
        <v>23.9</v>
      </c>
      <c r="AZ69" s="7">
        <v>9720.39</v>
      </c>
      <c r="BA69" s="7">
        <v>13.3</v>
      </c>
      <c r="BB69" s="7">
        <v>15.6</v>
      </c>
      <c r="BC69" s="7">
        <v>17.899999999999999</v>
      </c>
      <c r="BD69" s="7">
        <v>16.100000000000001</v>
      </c>
      <c r="BE69" s="7">
        <v>-1.1599999999999999</v>
      </c>
      <c r="BF69" s="7">
        <v>1.3</v>
      </c>
      <c r="BG69" s="7">
        <v>3.4</v>
      </c>
      <c r="BH69" s="7">
        <v>102.9</v>
      </c>
      <c r="BI69" s="7">
        <v>12.7</v>
      </c>
      <c r="BJ69" s="7">
        <v>4.8</v>
      </c>
      <c r="BK69" s="7">
        <v>13.7</v>
      </c>
      <c r="BL69" s="7">
        <v>14</v>
      </c>
      <c r="BM69" s="7">
        <v>5.0333333333333297</v>
      </c>
      <c r="BN69" s="7">
        <v>13.2666666666666</v>
      </c>
      <c r="BO69" s="7">
        <v>16.600000000000001</v>
      </c>
      <c r="BP69" s="7">
        <v>20.3666666666666</v>
      </c>
      <c r="BQ69" s="7">
        <v>8.36666666666666</v>
      </c>
      <c r="BR69" s="7">
        <v>12.966666666666599</v>
      </c>
      <c r="BS69" s="7">
        <v>23.4</v>
      </c>
      <c r="BT69" s="7">
        <v>13.8</v>
      </c>
      <c r="BU69" s="7">
        <v>11.3333333333333</v>
      </c>
      <c r="BV69" s="7">
        <v>30.207699999999999</v>
      </c>
      <c r="BW69" s="7">
        <v>23.737933333333299</v>
      </c>
      <c r="BX69" s="7">
        <v>38.811999999999998</v>
      </c>
      <c r="BY69" s="7">
        <v>1.1688000000000001</v>
      </c>
      <c r="BZ69" s="7">
        <v>617.12016300000005</v>
      </c>
      <c r="CA69" s="7">
        <v>9.0736163333333302</v>
      </c>
      <c r="CB69" s="7">
        <v>93.096795</v>
      </c>
      <c r="CC69" s="7">
        <v>8.2054936666666602</v>
      </c>
      <c r="CD69" s="7">
        <v>6.9032049999999998</v>
      </c>
      <c r="CE69" s="7">
        <v>0.86812266666666604</v>
      </c>
      <c r="CF69" s="7">
        <v>8.0815563333333298</v>
      </c>
      <c r="CG69" s="7">
        <v>-0.449681</v>
      </c>
      <c r="CH69" s="7">
        <v>-0.476526333333334</v>
      </c>
      <c r="CI69" s="7">
        <v>10.4352583333333</v>
      </c>
      <c r="CJ69" s="7">
        <v>145.9</v>
      </c>
      <c r="CK69" s="7">
        <v>17.8</v>
      </c>
      <c r="CL69" s="7">
        <v>101.633333333333</v>
      </c>
      <c r="CM69" s="7">
        <v>26.466666666666601</v>
      </c>
      <c r="CN69" s="7">
        <v>16.6666666666666</v>
      </c>
      <c r="CO69" s="7">
        <v>9.8000000000000007</v>
      </c>
      <c r="CP69" s="7">
        <v>25.1</v>
      </c>
      <c r="CQ69" s="7">
        <v>26.7</v>
      </c>
      <c r="CR69" s="7">
        <v>11.466666666666599</v>
      </c>
      <c r="CS69" s="7">
        <v>9.0666666666666593</v>
      </c>
    </row>
    <row r="70" spans="1:97" x14ac:dyDescent="0.3">
      <c r="A70" s="6">
        <v>38990</v>
      </c>
      <c r="B70" s="7">
        <v>16.100000000000001</v>
      </c>
      <c r="C70" s="7">
        <v>12.4</v>
      </c>
      <c r="D70" s="7">
        <v>16.7</v>
      </c>
      <c r="E70" s="7">
        <v>16</v>
      </c>
      <c r="F70" s="7">
        <v>14</v>
      </c>
      <c r="G70" s="7">
        <v>10.199999999999999</v>
      </c>
      <c r="H70" s="7">
        <v>5.9</v>
      </c>
      <c r="I70" s="7">
        <v>8.6</v>
      </c>
      <c r="J70" s="7">
        <v>9.1</v>
      </c>
      <c r="K70" s="7">
        <v>19.71</v>
      </c>
      <c r="L70" s="7">
        <v>17.62</v>
      </c>
      <c r="M70" s="7">
        <v>28.2</v>
      </c>
      <c r="N70" s="7">
        <v>31.6</v>
      </c>
      <c r="O70" s="7">
        <v>28.7</v>
      </c>
      <c r="P70" s="7">
        <v>17</v>
      </c>
      <c r="Q70" s="7">
        <v>32.1</v>
      </c>
      <c r="R70" s="7">
        <v>25.6</v>
      </c>
      <c r="S70" s="7">
        <v>37</v>
      </c>
      <c r="T70" s="7">
        <v>30.1</v>
      </c>
      <c r="U70" s="7">
        <v>26.7</v>
      </c>
      <c r="V70" s="7">
        <v>1.1000000000000001</v>
      </c>
      <c r="W70" s="7">
        <v>43.1</v>
      </c>
      <c r="X70" s="7">
        <v>55.8</v>
      </c>
      <c r="Y70" s="7">
        <v>47.8</v>
      </c>
      <c r="Z70" s="7">
        <v>7.5</v>
      </c>
      <c r="AA70" s="7">
        <v>23.6</v>
      </c>
      <c r="AB70" s="7">
        <v>2.7</v>
      </c>
      <c r="AC70" s="7">
        <v>24.3</v>
      </c>
      <c r="AD70" s="7">
        <v>29.5</v>
      </c>
      <c r="AE70" s="7">
        <v>15.8</v>
      </c>
      <c r="AF70" s="7">
        <v>16.899999999999999</v>
      </c>
      <c r="AG70" s="7">
        <v>10.1</v>
      </c>
      <c r="AH70" s="7">
        <v>24.3</v>
      </c>
      <c r="AI70" s="7">
        <v>-3</v>
      </c>
      <c r="AJ70" s="7">
        <v>26.3</v>
      </c>
      <c r="AK70" s="7">
        <v>103.14</v>
      </c>
      <c r="AL70" s="7">
        <v>28.5</v>
      </c>
      <c r="AM70" s="7">
        <v>18</v>
      </c>
      <c r="AN70" s="7">
        <v>18.899999999999999</v>
      </c>
      <c r="AO70" s="7">
        <v>8.6999999999999993</v>
      </c>
      <c r="AP70" s="7">
        <v>10.5</v>
      </c>
      <c r="AQ70" s="7">
        <v>10.9</v>
      </c>
      <c r="AR70" s="7">
        <v>13.9</v>
      </c>
      <c r="AS70" s="7">
        <v>12.55</v>
      </c>
      <c r="AT70" s="7">
        <v>11.4</v>
      </c>
      <c r="AU70" s="7">
        <v>8.9</v>
      </c>
      <c r="AV70" s="7">
        <v>28.03</v>
      </c>
      <c r="AW70" s="7">
        <v>31.6</v>
      </c>
      <c r="AX70" s="7">
        <v>102.11</v>
      </c>
      <c r="AY70" s="7">
        <v>24.3</v>
      </c>
      <c r="AZ70" s="7">
        <v>9879.2800000000007</v>
      </c>
      <c r="BA70" s="7">
        <v>15.3</v>
      </c>
      <c r="BB70" s="7">
        <v>15.7</v>
      </c>
      <c r="BC70" s="7">
        <v>16.829999999999998</v>
      </c>
      <c r="BD70" s="7">
        <v>15.23</v>
      </c>
      <c r="BE70" s="7">
        <v>-36.26</v>
      </c>
      <c r="BF70" s="7">
        <v>1.5</v>
      </c>
      <c r="BG70" s="7">
        <v>3.5</v>
      </c>
      <c r="BH70" s="7">
        <v>103.6</v>
      </c>
      <c r="BI70" s="7">
        <v>12.2</v>
      </c>
      <c r="BJ70" s="7">
        <v>4.7</v>
      </c>
      <c r="BK70" s="7">
        <v>13</v>
      </c>
      <c r="BL70" s="7">
        <v>14</v>
      </c>
      <c r="BM70" s="7">
        <v>4.9000000000000004</v>
      </c>
      <c r="BN70" s="7">
        <v>12.399999999999901</v>
      </c>
      <c r="BO70" s="7">
        <v>16.899999999999999</v>
      </c>
      <c r="BP70" s="7">
        <v>20.1999999999999</v>
      </c>
      <c r="BQ70" s="7">
        <v>9.4999999999999893</v>
      </c>
      <c r="BR70" s="7">
        <v>14.0999999999999</v>
      </c>
      <c r="BS70" s="7">
        <v>21.9</v>
      </c>
      <c r="BT70" s="7">
        <v>12.3</v>
      </c>
      <c r="BU70" s="7">
        <v>11.4</v>
      </c>
      <c r="BV70" s="7">
        <v>30.413599999999999</v>
      </c>
      <c r="BW70" s="7">
        <v>23.8843</v>
      </c>
      <c r="BX70" s="7">
        <v>39.108899999999998</v>
      </c>
      <c r="BY70" s="7">
        <v>1.4433</v>
      </c>
      <c r="BZ70" s="7">
        <v>568.67875700000002</v>
      </c>
      <c r="CA70" s="7">
        <v>8.1683430000000001</v>
      </c>
      <c r="CB70" s="7">
        <v>106.44923300000001</v>
      </c>
      <c r="CC70" s="7">
        <v>8.6951379999999894</v>
      </c>
      <c r="CD70" s="7">
        <v>-6.4492330000000004</v>
      </c>
      <c r="CE70" s="7">
        <v>-0.52679500000000101</v>
      </c>
      <c r="CF70" s="7">
        <v>8.5175710000000002</v>
      </c>
      <c r="CG70" s="7">
        <v>-0.60863400000000001</v>
      </c>
      <c r="CH70" s="7">
        <v>-0.22218000000000099</v>
      </c>
      <c r="CI70" s="7">
        <v>10.539942999999999</v>
      </c>
      <c r="CJ70" s="7">
        <v>145.5</v>
      </c>
      <c r="CK70" s="7">
        <v>17.8</v>
      </c>
      <c r="CL70" s="7">
        <v>101.19999999999899</v>
      </c>
      <c r="CM70" s="7">
        <v>26.5</v>
      </c>
      <c r="CN70" s="7">
        <v>16.600000000000001</v>
      </c>
      <c r="CO70" s="7">
        <v>9.9</v>
      </c>
      <c r="CP70" s="7">
        <v>24.9</v>
      </c>
      <c r="CQ70" s="7">
        <v>26.7</v>
      </c>
      <c r="CR70" s="7">
        <v>11.399999999999901</v>
      </c>
      <c r="CS70" s="7">
        <v>8.8999999999999897</v>
      </c>
    </row>
    <row r="71" spans="1:97" x14ac:dyDescent="0.3">
      <c r="A71" s="6">
        <v>39021</v>
      </c>
      <c r="B71" s="7">
        <v>14.7</v>
      </c>
      <c r="C71" s="7">
        <v>12.5</v>
      </c>
      <c r="D71" s="7">
        <v>16</v>
      </c>
      <c r="E71" s="7">
        <v>14.9</v>
      </c>
      <c r="F71" s="7">
        <v>14.4</v>
      </c>
      <c r="G71" s="7">
        <v>8.4</v>
      </c>
      <c r="H71" s="7">
        <v>13.2</v>
      </c>
      <c r="I71" s="7">
        <v>8.4</v>
      </c>
      <c r="J71" s="7">
        <v>19.2</v>
      </c>
      <c r="K71" s="7">
        <v>20.100000000000001</v>
      </c>
      <c r="L71" s="7">
        <v>17.25</v>
      </c>
      <c r="M71" s="7">
        <v>26.8</v>
      </c>
      <c r="N71" s="7">
        <v>33.1</v>
      </c>
      <c r="O71" s="7">
        <v>27.7</v>
      </c>
      <c r="P71" s="7">
        <v>12.9</v>
      </c>
      <c r="Q71" s="7">
        <v>30.8</v>
      </c>
      <c r="R71" s="7">
        <v>26.5</v>
      </c>
      <c r="S71" s="7">
        <v>34.9</v>
      </c>
      <c r="T71" s="7">
        <v>27.6</v>
      </c>
      <c r="U71" s="7">
        <v>26</v>
      </c>
      <c r="V71" s="7">
        <v>1.1000000000000001</v>
      </c>
      <c r="W71" s="7">
        <v>43</v>
      </c>
      <c r="X71" s="7">
        <v>55.9</v>
      </c>
      <c r="Y71" s="7">
        <v>33.799999999999997</v>
      </c>
      <c r="Z71" s="7">
        <v>4.4000000000000004</v>
      </c>
      <c r="AA71" s="7">
        <v>22.6</v>
      </c>
      <c r="AB71" s="7">
        <v>15.9</v>
      </c>
      <c r="AC71" s="7">
        <v>24.1</v>
      </c>
      <c r="AD71" s="7">
        <v>28.4</v>
      </c>
      <c r="AE71" s="7">
        <v>20.6</v>
      </c>
      <c r="AF71" s="7">
        <v>16.100000000000001</v>
      </c>
      <c r="AG71" s="7">
        <v>12.6</v>
      </c>
      <c r="AH71" s="7">
        <v>24.1</v>
      </c>
      <c r="AI71" s="7">
        <v>-2.6</v>
      </c>
      <c r="AJ71" s="7">
        <v>27</v>
      </c>
      <c r="AK71" s="7">
        <v>103.4</v>
      </c>
      <c r="AL71" s="7">
        <v>29.2</v>
      </c>
      <c r="AM71" s="7">
        <v>18.100000000000001</v>
      </c>
      <c r="AN71" s="7">
        <v>18.8</v>
      </c>
      <c r="AO71" s="7">
        <v>8.5</v>
      </c>
      <c r="AP71" s="7">
        <v>10.9</v>
      </c>
      <c r="AQ71" s="7">
        <v>11.7</v>
      </c>
      <c r="AR71" s="7">
        <v>14.3</v>
      </c>
      <c r="AS71" s="7">
        <v>13.06</v>
      </c>
      <c r="AT71" s="9">
        <v>11.633333333333333</v>
      </c>
      <c r="AU71" s="9">
        <v>9.1</v>
      </c>
      <c r="AV71" s="7">
        <v>27.54</v>
      </c>
      <c r="AW71" s="7">
        <v>24.7</v>
      </c>
      <c r="AX71" s="7">
        <v>98.31</v>
      </c>
      <c r="AY71" s="7">
        <v>24.1</v>
      </c>
      <c r="AZ71" s="7">
        <v>10096.26</v>
      </c>
      <c r="BA71" s="7">
        <v>14</v>
      </c>
      <c r="BB71" s="7">
        <v>16.3</v>
      </c>
      <c r="BC71" s="7">
        <v>17.100000000000001</v>
      </c>
      <c r="BD71" s="7">
        <v>15.2</v>
      </c>
      <c r="BE71" s="7">
        <v>-35.61</v>
      </c>
      <c r="BF71" s="7">
        <v>1.4</v>
      </c>
      <c r="BG71" s="7">
        <v>2.9</v>
      </c>
      <c r="BH71" s="7">
        <v>103.8</v>
      </c>
      <c r="BI71" s="7">
        <v>12.3</v>
      </c>
      <c r="BJ71" s="7">
        <v>4.7333333333333298</v>
      </c>
      <c r="BK71" s="7">
        <v>12.9</v>
      </c>
      <c r="BL71" s="7">
        <v>14.466666666666599</v>
      </c>
      <c r="BM71" s="7">
        <v>4.9666666666666597</v>
      </c>
      <c r="BN71" s="7">
        <v>12.233333333333301</v>
      </c>
      <c r="BO71" s="7">
        <v>17.1666666666666</v>
      </c>
      <c r="BP71" s="7">
        <v>19.533333333333299</v>
      </c>
      <c r="BQ71" s="7">
        <v>11.3</v>
      </c>
      <c r="BR71" s="7">
        <v>14.7</v>
      </c>
      <c r="BS71" s="7">
        <v>22.6666666666666</v>
      </c>
      <c r="BT71" s="7">
        <v>13.8666666666666</v>
      </c>
      <c r="BU71" s="7">
        <v>11.3666666666666</v>
      </c>
      <c r="BV71" s="7">
        <v>22.001433333333299</v>
      </c>
      <c r="BW71" s="7">
        <v>17.455266666666599</v>
      </c>
      <c r="BX71" s="7">
        <v>28.158566666666601</v>
      </c>
      <c r="BY71" s="7">
        <v>2.0993666666666599</v>
      </c>
      <c r="BZ71" s="7">
        <v>680.139989666666</v>
      </c>
      <c r="CA71" s="7">
        <v>9.2048333333333296</v>
      </c>
      <c r="CB71" s="7">
        <v>104.166633333333</v>
      </c>
      <c r="CC71" s="7">
        <v>9.5410470000000007</v>
      </c>
      <c r="CD71" s="7">
        <v>-4.1666333333333299</v>
      </c>
      <c r="CE71" s="7">
        <v>-0.33621333333333298</v>
      </c>
      <c r="CF71" s="7">
        <v>8.9110936666666607</v>
      </c>
      <c r="CG71" s="7">
        <v>-0.32695433333333301</v>
      </c>
      <c r="CH71" s="7">
        <v>-9.7073000000000007E-2</v>
      </c>
      <c r="CI71" s="7">
        <v>12.689168</v>
      </c>
      <c r="CJ71" s="7">
        <v>144.73333333333301</v>
      </c>
      <c r="CK71" s="7">
        <v>17.7</v>
      </c>
      <c r="CL71" s="7">
        <v>100.466666666666</v>
      </c>
      <c r="CM71" s="7">
        <v>26.566666666666599</v>
      </c>
      <c r="CN71" s="7">
        <v>16.633333333333301</v>
      </c>
      <c r="CO71" s="7">
        <v>9.93333333333333</v>
      </c>
      <c r="CP71" s="7">
        <v>24.733333333333299</v>
      </c>
      <c r="CQ71" s="7">
        <v>26.8666666666666</v>
      </c>
      <c r="CR71" s="7">
        <v>11.633333333333301</v>
      </c>
      <c r="CS71" s="7">
        <v>9.1</v>
      </c>
    </row>
    <row r="72" spans="1:97" x14ac:dyDescent="0.3">
      <c r="A72" s="6">
        <v>39051</v>
      </c>
      <c r="B72" s="7">
        <v>14.9</v>
      </c>
      <c r="C72" s="7">
        <v>13.6</v>
      </c>
      <c r="D72" s="7">
        <v>16.100000000000001</v>
      </c>
      <c r="E72" s="7">
        <v>14.7</v>
      </c>
      <c r="F72" s="7">
        <v>14.7</v>
      </c>
      <c r="G72" s="7">
        <v>7</v>
      </c>
      <c r="H72" s="7">
        <v>9</v>
      </c>
      <c r="I72" s="7">
        <v>4.4000000000000004</v>
      </c>
      <c r="J72" s="7">
        <v>11.7</v>
      </c>
      <c r="K72" s="7">
        <v>19.28</v>
      </c>
      <c r="L72" s="7">
        <v>18.079999999999998</v>
      </c>
      <c r="M72" s="7">
        <v>26.6</v>
      </c>
      <c r="N72" s="7">
        <v>32.9</v>
      </c>
      <c r="O72" s="7">
        <v>26.6</v>
      </c>
      <c r="P72" s="7">
        <v>12.9</v>
      </c>
      <c r="Q72" s="7">
        <v>29.6</v>
      </c>
      <c r="R72" s="7">
        <v>29.3</v>
      </c>
      <c r="S72" s="7">
        <v>36.799999999999997</v>
      </c>
      <c r="T72" s="7">
        <v>26.9</v>
      </c>
      <c r="U72" s="7">
        <v>26.2</v>
      </c>
      <c r="V72" s="7">
        <v>1.1000000000000001</v>
      </c>
      <c r="W72" s="7">
        <v>43</v>
      </c>
      <c r="X72" s="7">
        <v>55.9</v>
      </c>
      <c r="Y72" s="7">
        <v>27.2</v>
      </c>
      <c r="Z72" s="7">
        <v>3.7</v>
      </c>
      <c r="AA72" s="7">
        <v>21.3</v>
      </c>
      <c r="AB72" s="7">
        <v>20.6</v>
      </c>
      <c r="AC72" s="7">
        <v>24</v>
      </c>
      <c r="AD72" s="7">
        <v>28.4</v>
      </c>
      <c r="AE72" s="7">
        <v>20.2</v>
      </c>
      <c r="AF72" s="7">
        <v>16.399999999999999</v>
      </c>
      <c r="AG72" s="7">
        <v>11.2</v>
      </c>
      <c r="AH72" s="7">
        <v>24</v>
      </c>
      <c r="AI72" s="7">
        <v>-5.2</v>
      </c>
      <c r="AJ72" s="7">
        <v>29.2</v>
      </c>
      <c r="AK72" s="7">
        <v>103.92</v>
      </c>
      <c r="AL72" s="7">
        <v>29.8</v>
      </c>
      <c r="AM72" s="7">
        <v>18</v>
      </c>
      <c r="AN72" s="7">
        <v>18.399999999999999</v>
      </c>
      <c r="AO72" s="7">
        <v>8.8000000000000007</v>
      </c>
      <c r="AP72" s="7">
        <v>12</v>
      </c>
      <c r="AQ72" s="7">
        <v>12.6</v>
      </c>
      <c r="AR72" s="7">
        <v>14.1</v>
      </c>
      <c r="AS72" s="7">
        <v>12.41</v>
      </c>
      <c r="AT72" s="9">
        <v>11.866666666666667</v>
      </c>
      <c r="AU72" s="9">
        <v>9.3000000000000007</v>
      </c>
      <c r="AV72" s="7">
        <v>25.36</v>
      </c>
      <c r="AW72" s="7">
        <v>27.7</v>
      </c>
      <c r="AX72" s="7">
        <v>117.72</v>
      </c>
      <c r="AY72" s="7">
        <v>24.3</v>
      </c>
      <c r="AZ72" s="7">
        <v>10387.51</v>
      </c>
      <c r="BA72" s="7">
        <v>13.9</v>
      </c>
      <c r="BB72" s="7">
        <v>16.8</v>
      </c>
      <c r="BC72" s="7">
        <v>16.8</v>
      </c>
      <c r="BD72" s="7">
        <v>14.8</v>
      </c>
      <c r="BE72" s="7">
        <v>-14.04</v>
      </c>
      <c r="BF72" s="7">
        <v>1.9</v>
      </c>
      <c r="BG72" s="7">
        <v>2.78</v>
      </c>
      <c r="BH72" s="7">
        <v>104.1</v>
      </c>
      <c r="BI72" s="7">
        <v>12.4</v>
      </c>
      <c r="BJ72" s="7">
        <v>4.7666666666666604</v>
      </c>
      <c r="BK72" s="7">
        <v>12.8</v>
      </c>
      <c r="BL72" s="7">
        <v>14.9333333333333</v>
      </c>
      <c r="BM72" s="7">
        <v>5.0333333333333297</v>
      </c>
      <c r="BN72" s="7">
        <v>12.066666666666601</v>
      </c>
      <c r="BO72" s="7">
        <v>17.433333333333302</v>
      </c>
      <c r="BP72" s="7">
        <v>18.8666666666666</v>
      </c>
      <c r="BQ72" s="7">
        <v>13.1</v>
      </c>
      <c r="BR72" s="7">
        <v>15.3</v>
      </c>
      <c r="BS72" s="7">
        <v>23.433333333333302</v>
      </c>
      <c r="BT72" s="7">
        <v>15.4333333333333</v>
      </c>
      <c r="BU72" s="7">
        <v>11.3333333333333</v>
      </c>
      <c r="BV72" s="7">
        <v>13.5892666666666</v>
      </c>
      <c r="BW72" s="7">
        <v>11.0262333333333</v>
      </c>
      <c r="BX72" s="7">
        <v>17.2082333333333</v>
      </c>
      <c r="BY72" s="7">
        <v>2.7554333333333298</v>
      </c>
      <c r="BZ72" s="7">
        <v>791.601222333333</v>
      </c>
      <c r="CA72" s="7">
        <v>10.241323666666601</v>
      </c>
      <c r="CB72" s="7">
        <v>101.884033666666</v>
      </c>
      <c r="CC72" s="7">
        <v>10.386956</v>
      </c>
      <c r="CD72" s="7">
        <v>-1.8840336666666599</v>
      </c>
      <c r="CE72" s="7">
        <v>-0.14563166666666599</v>
      </c>
      <c r="CF72" s="7">
        <v>9.30461633333333</v>
      </c>
      <c r="CG72" s="7">
        <v>-4.5274666666665998E-2</v>
      </c>
      <c r="CH72" s="7">
        <v>2.8034E-2</v>
      </c>
      <c r="CI72" s="7">
        <v>14.838393</v>
      </c>
      <c r="CJ72" s="7">
        <v>143.96666666666599</v>
      </c>
      <c r="CK72" s="7">
        <v>17.600000000000001</v>
      </c>
      <c r="CL72" s="7">
        <v>99.733333333333306</v>
      </c>
      <c r="CM72" s="7">
        <v>26.633333333333301</v>
      </c>
      <c r="CN72" s="7">
        <v>16.6666666666666</v>
      </c>
      <c r="CO72" s="7">
        <v>9.9666666666666597</v>
      </c>
      <c r="CP72" s="7">
        <v>24.566666666666599</v>
      </c>
      <c r="CQ72" s="7">
        <v>27.033333333333299</v>
      </c>
      <c r="CR72" s="7">
        <v>11.8666666666666</v>
      </c>
      <c r="CS72" s="7">
        <v>9.3000000000000007</v>
      </c>
    </row>
    <row r="73" spans="1:97" x14ac:dyDescent="0.3">
      <c r="A73" s="6">
        <v>39082</v>
      </c>
      <c r="B73" s="7">
        <v>14.7</v>
      </c>
      <c r="C73" s="7">
        <v>15.8</v>
      </c>
      <c r="D73" s="7">
        <v>16.8</v>
      </c>
      <c r="E73" s="7">
        <v>12.9</v>
      </c>
      <c r="F73" s="7">
        <v>14.6</v>
      </c>
      <c r="G73" s="7">
        <v>7.1</v>
      </c>
      <c r="H73" s="7">
        <v>6.4</v>
      </c>
      <c r="I73" s="7">
        <v>5.8</v>
      </c>
      <c r="J73" s="7">
        <v>3.2</v>
      </c>
      <c r="K73" s="7">
        <v>18.37</v>
      </c>
      <c r="L73" s="7">
        <v>18.34</v>
      </c>
      <c r="M73" s="7">
        <v>24.3</v>
      </c>
      <c r="N73" s="7">
        <v>25.5</v>
      </c>
      <c r="O73" s="7">
        <v>22.5</v>
      </c>
      <c r="P73" s="7">
        <v>12.5</v>
      </c>
      <c r="Q73" s="7">
        <v>28.1</v>
      </c>
      <c r="R73" s="7">
        <v>24.9</v>
      </c>
      <c r="S73" s="7">
        <v>30.7</v>
      </c>
      <c r="T73" s="7">
        <v>25.9</v>
      </c>
      <c r="U73" s="7">
        <v>23.3</v>
      </c>
      <c r="V73" s="7">
        <v>1.2</v>
      </c>
      <c r="W73" s="7">
        <v>42.6</v>
      </c>
      <c r="X73" s="7">
        <v>56.3</v>
      </c>
      <c r="Y73" s="7">
        <v>50.1</v>
      </c>
      <c r="Z73" s="7">
        <v>-4.4000000000000004</v>
      </c>
      <c r="AA73" s="7">
        <v>19.2</v>
      </c>
      <c r="AB73" s="7">
        <v>21.7</v>
      </c>
      <c r="AC73" s="7">
        <v>22.1</v>
      </c>
      <c r="AD73" s="7">
        <v>25.3</v>
      </c>
      <c r="AE73" s="7">
        <v>21</v>
      </c>
      <c r="AF73" s="7">
        <v>15.4</v>
      </c>
      <c r="AG73" s="7">
        <v>11.4</v>
      </c>
      <c r="AH73" s="7">
        <v>22.1</v>
      </c>
      <c r="AI73" s="7">
        <v>-3.8</v>
      </c>
      <c r="AJ73" s="7">
        <v>30.2</v>
      </c>
      <c r="AK73" s="7">
        <v>102.96</v>
      </c>
      <c r="AL73" s="7">
        <v>26.8</v>
      </c>
      <c r="AM73" s="7">
        <v>15.1</v>
      </c>
      <c r="AN73" s="7">
        <v>17.100000000000001</v>
      </c>
      <c r="AO73" s="7">
        <v>-0.6</v>
      </c>
      <c r="AP73" s="7">
        <v>12.2</v>
      </c>
      <c r="AQ73" s="7">
        <v>13.1</v>
      </c>
      <c r="AR73" s="7">
        <v>14.6</v>
      </c>
      <c r="AS73" s="7">
        <v>11.91</v>
      </c>
      <c r="AT73" s="7">
        <v>12.1</v>
      </c>
      <c r="AU73" s="7">
        <v>9.5</v>
      </c>
      <c r="AV73" s="7">
        <v>22.18</v>
      </c>
      <c r="AW73" s="7">
        <v>28.5</v>
      </c>
      <c r="AX73" s="7">
        <v>90.71</v>
      </c>
      <c r="AY73" s="7">
        <v>23.8</v>
      </c>
      <c r="AZ73" s="7">
        <v>10663.44</v>
      </c>
      <c r="BA73" s="7">
        <v>12.65</v>
      </c>
      <c r="BB73" s="7">
        <v>17.48</v>
      </c>
      <c r="BC73" s="7">
        <v>16.940000000000001</v>
      </c>
      <c r="BD73" s="7">
        <v>15.07</v>
      </c>
      <c r="BE73" s="7">
        <v>54.66</v>
      </c>
      <c r="BF73" s="7">
        <v>2.8</v>
      </c>
      <c r="BG73" s="7">
        <v>3.1</v>
      </c>
      <c r="BH73" s="7">
        <v>105.1</v>
      </c>
      <c r="BI73" s="7">
        <v>12.5</v>
      </c>
      <c r="BJ73" s="7">
        <v>4.7999999999999901</v>
      </c>
      <c r="BK73" s="7">
        <v>12.7</v>
      </c>
      <c r="BL73" s="7">
        <v>15.4</v>
      </c>
      <c r="BM73" s="7">
        <v>5.0999999999999996</v>
      </c>
      <c r="BN73" s="7">
        <v>11.899999999999901</v>
      </c>
      <c r="BO73" s="7">
        <v>17.7</v>
      </c>
      <c r="BP73" s="7">
        <v>18.1999999999999</v>
      </c>
      <c r="BQ73" s="7">
        <v>14.9</v>
      </c>
      <c r="BR73" s="7">
        <v>15.9</v>
      </c>
      <c r="BS73" s="7">
        <v>24.2</v>
      </c>
      <c r="BT73" s="7">
        <v>17</v>
      </c>
      <c r="BU73" s="7">
        <v>11.3</v>
      </c>
      <c r="BV73" s="7">
        <v>5.1770999999999896</v>
      </c>
      <c r="BW73" s="7">
        <v>4.5972</v>
      </c>
      <c r="BX73" s="7">
        <v>6.2578999999999896</v>
      </c>
      <c r="BY73" s="7">
        <v>3.4115000000000002</v>
      </c>
      <c r="BZ73" s="7">
        <v>903.062455</v>
      </c>
      <c r="CA73" s="7">
        <v>11.277813999999999</v>
      </c>
      <c r="CB73" s="7">
        <v>99.601433999999998</v>
      </c>
      <c r="CC73" s="7">
        <v>11.232865</v>
      </c>
      <c r="CD73" s="7">
        <v>0.39856600000000098</v>
      </c>
      <c r="CE73" s="7">
        <v>4.4950000000001003E-2</v>
      </c>
      <c r="CF73" s="7">
        <v>9.6981389999999994</v>
      </c>
      <c r="CG73" s="7">
        <v>0.236405000000001</v>
      </c>
      <c r="CH73" s="7">
        <v>0.153141</v>
      </c>
      <c r="CI73" s="7">
        <v>16.987618000000001</v>
      </c>
      <c r="CJ73" s="7">
        <v>143.19999999999999</v>
      </c>
      <c r="CK73" s="7">
        <v>17.5</v>
      </c>
      <c r="CL73" s="7">
        <v>99</v>
      </c>
      <c r="CM73" s="7">
        <v>26.7</v>
      </c>
      <c r="CN73" s="7">
        <v>16.7</v>
      </c>
      <c r="CO73" s="7">
        <v>10</v>
      </c>
      <c r="CP73" s="7">
        <v>24.4</v>
      </c>
      <c r="CQ73" s="7">
        <v>27.2</v>
      </c>
      <c r="CR73" s="7">
        <v>12.1</v>
      </c>
      <c r="CS73" s="7">
        <v>9.5</v>
      </c>
    </row>
    <row r="74" spans="1:97" x14ac:dyDescent="0.3">
      <c r="A74" s="6">
        <v>39113</v>
      </c>
      <c r="B74" s="7">
        <v>24.71</v>
      </c>
      <c r="C74" s="9">
        <v>12.95</v>
      </c>
      <c r="D74" s="9">
        <v>14.95</v>
      </c>
      <c r="E74" s="9">
        <v>12.45</v>
      </c>
      <c r="F74" s="7">
        <v>27.3</v>
      </c>
      <c r="G74" s="7">
        <v>17.100000000000001</v>
      </c>
      <c r="H74" s="7">
        <v>-8.6999999999999993</v>
      </c>
      <c r="I74" s="7">
        <v>19.7</v>
      </c>
      <c r="J74" s="7">
        <v>-16.399999999999999</v>
      </c>
      <c r="K74" s="9">
        <v>18.645000000000003</v>
      </c>
      <c r="L74" s="9">
        <v>18.39</v>
      </c>
      <c r="M74" s="9">
        <v>23.85</v>
      </c>
      <c r="N74" s="9">
        <v>36.4</v>
      </c>
      <c r="O74" s="9">
        <v>12.6</v>
      </c>
      <c r="P74" s="9">
        <v>11.6</v>
      </c>
      <c r="Q74" s="9">
        <v>25.5</v>
      </c>
      <c r="R74" s="9">
        <v>23.25</v>
      </c>
      <c r="S74" s="9">
        <v>27.75</v>
      </c>
      <c r="T74" s="9">
        <v>23.45</v>
      </c>
      <c r="U74" s="9">
        <v>24.200000000000003</v>
      </c>
      <c r="V74" s="9">
        <v>0.85</v>
      </c>
      <c r="W74" s="9">
        <v>41.6</v>
      </c>
      <c r="X74" s="9">
        <v>57.599999999999994</v>
      </c>
      <c r="Y74" s="9">
        <v>34.450000000000003</v>
      </c>
      <c r="Z74" s="9">
        <v>-20.099999999999998</v>
      </c>
      <c r="AA74" s="9">
        <v>14.25</v>
      </c>
      <c r="AB74" s="7">
        <v>13.9</v>
      </c>
      <c r="AC74" s="9">
        <v>23.200000000000003</v>
      </c>
      <c r="AD74" s="9">
        <v>27.6</v>
      </c>
      <c r="AE74" s="9">
        <v>20.25</v>
      </c>
      <c r="AF74" s="9">
        <v>14.05</v>
      </c>
      <c r="AG74" s="9">
        <v>10.45</v>
      </c>
      <c r="AH74" s="9">
        <v>23.200000000000003</v>
      </c>
      <c r="AI74" s="9">
        <v>-17.099999999999998</v>
      </c>
      <c r="AJ74" s="9">
        <v>15.5</v>
      </c>
      <c r="AK74" s="7">
        <v>102.42</v>
      </c>
      <c r="AL74" s="9">
        <v>24.15</v>
      </c>
      <c r="AM74" s="9">
        <v>9.35</v>
      </c>
      <c r="AN74" s="9">
        <v>17.25</v>
      </c>
      <c r="AO74" s="9">
        <v>-0.85000000000000009</v>
      </c>
      <c r="AP74" s="9">
        <v>6.35</v>
      </c>
      <c r="AQ74" s="9">
        <v>7</v>
      </c>
      <c r="AR74" s="7">
        <v>12.7</v>
      </c>
      <c r="AS74" s="7">
        <v>10.71</v>
      </c>
      <c r="AT74" s="9">
        <v>14.566666666666666</v>
      </c>
      <c r="AU74" s="9">
        <v>11.899999999999999</v>
      </c>
      <c r="AV74" s="7">
        <v>35.28</v>
      </c>
      <c r="AW74" s="7">
        <v>47.9</v>
      </c>
      <c r="AX74" s="7">
        <v>67.17</v>
      </c>
      <c r="AY74" s="7">
        <v>30.568300000000001</v>
      </c>
      <c r="AZ74" s="7">
        <v>11046.92</v>
      </c>
      <c r="BA74" s="7">
        <v>-4.6399999999999997</v>
      </c>
      <c r="BB74" s="7">
        <v>20.21</v>
      </c>
      <c r="BC74" s="7">
        <v>15.93</v>
      </c>
      <c r="BD74" s="7">
        <v>16</v>
      </c>
      <c r="BE74" s="7">
        <v>0.32</v>
      </c>
      <c r="BF74" s="7">
        <v>2.2000000000000002</v>
      </c>
      <c r="BG74" s="7">
        <v>3.3</v>
      </c>
      <c r="BH74" s="7">
        <v>104.6</v>
      </c>
      <c r="BI74" s="7">
        <v>12.9333333333333</v>
      </c>
      <c r="BJ74" s="7">
        <v>4.5666666666666602</v>
      </c>
      <c r="BK74" s="7">
        <v>13.4</v>
      </c>
      <c r="BL74" s="7">
        <v>14.966666666666599</v>
      </c>
      <c r="BM74" s="7">
        <v>4.86666666666666</v>
      </c>
      <c r="BN74" s="7">
        <v>12.8</v>
      </c>
      <c r="BO74" s="7">
        <v>17.600000000000001</v>
      </c>
      <c r="BP74" s="7">
        <v>18.8333333333333</v>
      </c>
      <c r="BQ74" s="7">
        <v>13.3333333333333</v>
      </c>
      <c r="BR74" s="7">
        <v>13.6</v>
      </c>
      <c r="BS74" s="7">
        <v>25.033333333333299</v>
      </c>
      <c r="BT74" s="7">
        <v>16.933333333333302</v>
      </c>
      <c r="BU74" s="7">
        <v>10.7</v>
      </c>
      <c r="BV74" s="7">
        <v>3.3033333333333301</v>
      </c>
      <c r="BW74" s="7">
        <v>3.4409999999999998</v>
      </c>
      <c r="BX74" s="7">
        <v>5.36893333333333</v>
      </c>
      <c r="BY74" s="7">
        <v>3.7863666666666602</v>
      </c>
      <c r="BZ74" s="7">
        <v>991.366041</v>
      </c>
      <c r="CA74" s="7">
        <v>12.8487606666666</v>
      </c>
      <c r="CB74" s="7">
        <v>85.415219666666601</v>
      </c>
      <c r="CC74" s="7">
        <v>10.529081666666601</v>
      </c>
      <c r="CD74" s="7">
        <v>14.584780333333301</v>
      </c>
      <c r="CE74" s="7">
        <v>2.3196796666666599</v>
      </c>
      <c r="CF74" s="7">
        <v>9.0241819999999997</v>
      </c>
      <c r="CG74" s="7">
        <v>0.15523400000000001</v>
      </c>
      <c r="CH74" s="7">
        <v>0.21637933333333301</v>
      </c>
      <c r="CI74" s="7">
        <v>15.532809</v>
      </c>
      <c r="CJ74" s="7">
        <v>143.69999999999999</v>
      </c>
      <c r="CK74" s="7">
        <v>17.8</v>
      </c>
      <c r="CL74" s="7">
        <v>99.5</v>
      </c>
      <c r="CM74" s="7">
        <v>26.4</v>
      </c>
      <c r="CN74" s="7">
        <v>16.3333333333333</v>
      </c>
      <c r="CO74" s="7">
        <v>10.066666666666601</v>
      </c>
      <c r="CP74" s="7">
        <v>24.466666666666601</v>
      </c>
      <c r="CQ74" s="7">
        <v>27.966666666666601</v>
      </c>
      <c r="CR74" s="7">
        <v>14.566666666666601</v>
      </c>
      <c r="CS74" s="7">
        <v>11.9</v>
      </c>
    </row>
    <row r="75" spans="1:97" x14ac:dyDescent="0.3">
      <c r="A75" s="6">
        <v>39141</v>
      </c>
      <c r="B75" s="7">
        <v>12.6</v>
      </c>
      <c r="C75" s="7">
        <v>10.1</v>
      </c>
      <c r="D75" s="7">
        <v>13.1</v>
      </c>
      <c r="E75" s="7">
        <v>12</v>
      </c>
      <c r="F75" s="7">
        <v>5.3</v>
      </c>
      <c r="G75" s="7">
        <v>13.5</v>
      </c>
      <c r="H75" s="7">
        <v>1.3</v>
      </c>
      <c r="I75" s="7">
        <v>10.8</v>
      </c>
      <c r="J75" s="7">
        <v>-9.1999999999999993</v>
      </c>
      <c r="K75" s="7">
        <v>18.920000000000002</v>
      </c>
      <c r="L75" s="7">
        <v>18.440000000000001</v>
      </c>
      <c r="M75" s="7">
        <v>23.4</v>
      </c>
      <c r="N75" s="7">
        <v>47.3</v>
      </c>
      <c r="O75" s="7">
        <v>2.7</v>
      </c>
      <c r="P75" s="7">
        <v>10.7</v>
      </c>
      <c r="Q75" s="7">
        <v>22.9</v>
      </c>
      <c r="R75" s="7">
        <v>21.6</v>
      </c>
      <c r="S75" s="7">
        <v>24.8</v>
      </c>
      <c r="T75" s="7">
        <v>21</v>
      </c>
      <c r="U75" s="7">
        <v>25.1</v>
      </c>
      <c r="V75" s="7">
        <v>0.5</v>
      </c>
      <c r="W75" s="7">
        <v>40.6</v>
      </c>
      <c r="X75" s="7">
        <v>58.9</v>
      </c>
      <c r="Y75" s="7">
        <v>18.8</v>
      </c>
      <c r="Z75" s="7">
        <v>-35.799999999999997</v>
      </c>
      <c r="AA75" s="7">
        <v>9.3000000000000007</v>
      </c>
      <c r="AB75" s="7">
        <v>12.1</v>
      </c>
      <c r="AC75" s="7">
        <v>24.3</v>
      </c>
      <c r="AD75" s="7">
        <v>29.9</v>
      </c>
      <c r="AE75" s="7">
        <v>19.5</v>
      </c>
      <c r="AF75" s="7">
        <v>12.7</v>
      </c>
      <c r="AG75" s="7">
        <v>9.5</v>
      </c>
      <c r="AH75" s="7">
        <v>24.3</v>
      </c>
      <c r="AI75" s="7">
        <v>-30.4</v>
      </c>
      <c r="AJ75" s="7">
        <v>0.8</v>
      </c>
      <c r="AK75" s="7">
        <v>101.78</v>
      </c>
      <c r="AL75" s="7">
        <v>21.5</v>
      </c>
      <c r="AM75" s="7">
        <v>3.6</v>
      </c>
      <c r="AN75" s="7">
        <v>17.399999999999999</v>
      </c>
      <c r="AO75" s="7">
        <v>-1.1000000000000001</v>
      </c>
      <c r="AP75" s="7">
        <v>0.5</v>
      </c>
      <c r="AQ75" s="7">
        <v>0.9</v>
      </c>
      <c r="AR75" s="7">
        <v>16.899999999999999</v>
      </c>
      <c r="AS75" s="7">
        <v>14.72</v>
      </c>
      <c r="AT75" s="9">
        <v>17.033333333333331</v>
      </c>
      <c r="AU75" s="9">
        <v>14.299999999999999</v>
      </c>
      <c r="AV75" s="7">
        <v>15.3</v>
      </c>
      <c r="AW75" s="7">
        <v>48.8</v>
      </c>
      <c r="AX75" s="7">
        <v>881.48</v>
      </c>
      <c r="AY75" s="7">
        <v>31.568899999999999</v>
      </c>
      <c r="AZ75" s="7">
        <v>11573.72</v>
      </c>
      <c r="BA75" s="7">
        <v>25.1</v>
      </c>
      <c r="BB75" s="7">
        <v>21</v>
      </c>
      <c r="BC75" s="7">
        <v>17.8</v>
      </c>
      <c r="BD75" s="7">
        <v>17.2</v>
      </c>
      <c r="BE75" s="7">
        <v>177.53</v>
      </c>
      <c r="BF75" s="7">
        <v>2.7</v>
      </c>
      <c r="BG75" s="7">
        <v>2.6</v>
      </c>
      <c r="BH75" s="7">
        <v>104.5</v>
      </c>
      <c r="BI75" s="7">
        <v>13.3666666666666</v>
      </c>
      <c r="BJ75" s="7">
        <v>4.3333333333333304</v>
      </c>
      <c r="BK75" s="7">
        <v>14.1</v>
      </c>
      <c r="BL75" s="7">
        <v>14.533333333333299</v>
      </c>
      <c r="BM75" s="7">
        <v>4.6333333333333302</v>
      </c>
      <c r="BN75" s="7">
        <v>13.7</v>
      </c>
      <c r="BO75" s="7">
        <v>17.5</v>
      </c>
      <c r="BP75" s="7">
        <v>19.466666666666601</v>
      </c>
      <c r="BQ75" s="7">
        <v>11.7666666666666</v>
      </c>
      <c r="BR75" s="7">
        <v>11.3</v>
      </c>
      <c r="BS75" s="7">
        <v>25.8666666666666</v>
      </c>
      <c r="BT75" s="7">
        <v>16.8666666666666</v>
      </c>
      <c r="BU75" s="7">
        <v>10.1</v>
      </c>
      <c r="BV75" s="7">
        <v>1.42956666666666</v>
      </c>
      <c r="BW75" s="7">
        <v>2.2848000000000002</v>
      </c>
      <c r="BX75" s="7">
        <v>4.4799666666666598</v>
      </c>
      <c r="BY75" s="7">
        <v>4.16123333333333</v>
      </c>
      <c r="BZ75" s="7">
        <v>1079.669627</v>
      </c>
      <c r="CA75" s="7">
        <v>14.419707333333299</v>
      </c>
      <c r="CB75" s="7">
        <v>71.229005333333305</v>
      </c>
      <c r="CC75" s="7">
        <v>9.8252983333333308</v>
      </c>
      <c r="CD75" s="7">
        <v>28.770994666666599</v>
      </c>
      <c r="CE75" s="7">
        <v>4.5944093333333296</v>
      </c>
      <c r="CF75" s="7">
        <v>8.350225</v>
      </c>
      <c r="CG75" s="7">
        <v>7.4063000000000004E-2</v>
      </c>
      <c r="CH75" s="7">
        <v>0.27961766666666599</v>
      </c>
      <c r="CI75" s="7">
        <v>14.077999999999999</v>
      </c>
      <c r="CJ75" s="7">
        <v>144.19999999999999</v>
      </c>
      <c r="CK75" s="7">
        <v>18.100000000000001</v>
      </c>
      <c r="CL75" s="7">
        <v>100</v>
      </c>
      <c r="CM75" s="7">
        <v>26.1</v>
      </c>
      <c r="CN75" s="7">
        <v>15.966666666666599</v>
      </c>
      <c r="CO75" s="7">
        <v>10.133333333333301</v>
      </c>
      <c r="CP75" s="7">
        <v>24.533333333333299</v>
      </c>
      <c r="CQ75" s="7">
        <v>28.733333333333299</v>
      </c>
      <c r="CR75" s="7">
        <v>17.033333333333299</v>
      </c>
      <c r="CS75" s="7">
        <v>14.3</v>
      </c>
    </row>
    <row r="76" spans="1:97" x14ac:dyDescent="0.3">
      <c r="A76" s="6">
        <v>39172</v>
      </c>
      <c r="B76" s="7">
        <v>17.600000000000001</v>
      </c>
      <c r="C76" s="7">
        <v>13.6</v>
      </c>
      <c r="D76" s="7">
        <v>19.600000000000001</v>
      </c>
      <c r="E76" s="7">
        <v>16.5</v>
      </c>
      <c r="F76" s="7">
        <v>13.7</v>
      </c>
      <c r="G76" s="7">
        <v>6.4</v>
      </c>
      <c r="H76" s="7">
        <v>23.7</v>
      </c>
      <c r="I76" s="7">
        <v>3.9</v>
      </c>
      <c r="J76" s="7">
        <v>34.700000000000003</v>
      </c>
      <c r="K76" s="9">
        <v>18.883333333333333</v>
      </c>
      <c r="L76" s="9">
        <v>18.989999999999998</v>
      </c>
      <c r="M76" s="7">
        <v>25.3</v>
      </c>
      <c r="N76" s="7">
        <v>10.9</v>
      </c>
      <c r="O76" s="7">
        <v>9.5</v>
      </c>
      <c r="P76" s="7">
        <v>18.399999999999999</v>
      </c>
      <c r="Q76" s="7">
        <v>21.8</v>
      </c>
      <c r="R76" s="7">
        <v>25.2</v>
      </c>
      <c r="S76" s="7">
        <v>20.3</v>
      </c>
      <c r="T76" s="7">
        <v>27</v>
      </c>
      <c r="U76" s="7">
        <v>24</v>
      </c>
      <c r="V76" s="7">
        <v>0.7</v>
      </c>
      <c r="W76" s="7">
        <v>43.9</v>
      </c>
      <c r="X76" s="7">
        <v>55.4</v>
      </c>
      <c r="Y76" s="7">
        <v>41.8</v>
      </c>
      <c r="Z76" s="7">
        <v>-13.9</v>
      </c>
      <c r="AA76" s="7">
        <v>16</v>
      </c>
      <c r="AB76" s="7">
        <v>9.3000000000000007</v>
      </c>
      <c r="AC76" s="7">
        <v>26.9</v>
      </c>
      <c r="AD76" s="7">
        <v>30.4</v>
      </c>
      <c r="AE76" s="7">
        <v>23</v>
      </c>
      <c r="AF76" s="7">
        <v>17.7</v>
      </c>
      <c r="AG76" s="7">
        <v>20</v>
      </c>
      <c r="AH76" s="7">
        <v>26.9</v>
      </c>
      <c r="AI76" s="7">
        <v>-8.6</v>
      </c>
      <c r="AJ76" s="7">
        <v>18.100000000000001</v>
      </c>
      <c r="AK76" s="7">
        <v>101.22</v>
      </c>
      <c r="AL76" s="7">
        <v>26.3</v>
      </c>
      <c r="AM76" s="7">
        <v>10.6</v>
      </c>
      <c r="AN76" s="7">
        <v>20.7</v>
      </c>
      <c r="AO76" s="7">
        <v>9.5</v>
      </c>
      <c r="AP76" s="7">
        <v>12.8</v>
      </c>
      <c r="AQ76" s="7">
        <v>13.1</v>
      </c>
      <c r="AR76" s="7">
        <v>15.3</v>
      </c>
      <c r="AS76" s="7">
        <v>12.49</v>
      </c>
      <c r="AT76" s="7">
        <v>19.5</v>
      </c>
      <c r="AU76" s="7">
        <v>16.7</v>
      </c>
      <c r="AV76" s="7">
        <v>17.420000000000002</v>
      </c>
      <c r="AW76" s="7">
        <v>21.8</v>
      </c>
      <c r="AX76" s="7">
        <v>-38.42</v>
      </c>
      <c r="AY76" s="7">
        <v>23.373999999999999</v>
      </c>
      <c r="AZ76" s="7">
        <v>12020.31</v>
      </c>
      <c r="BA76" s="7">
        <v>16.7</v>
      </c>
      <c r="BB76" s="7">
        <v>19.8</v>
      </c>
      <c r="BC76" s="7">
        <v>17.3</v>
      </c>
      <c r="BD76" s="7">
        <v>16.25</v>
      </c>
      <c r="BE76" s="7">
        <v>-18.23</v>
      </c>
      <c r="BF76" s="7">
        <v>3.3</v>
      </c>
      <c r="BG76" s="7">
        <v>2.7</v>
      </c>
      <c r="BH76" s="7">
        <v>104.2</v>
      </c>
      <c r="BI76" s="7">
        <v>13.8</v>
      </c>
      <c r="BJ76" s="7">
        <v>4.0999999999999996</v>
      </c>
      <c r="BK76" s="7">
        <v>14.8</v>
      </c>
      <c r="BL76" s="7">
        <v>14.1</v>
      </c>
      <c r="BM76" s="7">
        <v>4.4000000000000004</v>
      </c>
      <c r="BN76" s="7">
        <v>14.6</v>
      </c>
      <c r="BO76" s="7">
        <v>17.399999999999999</v>
      </c>
      <c r="BP76" s="7">
        <v>20.099999999999898</v>
      </c>
      <c r="BQ76" s="7">
        <v>10.1999999999999</v>
      </c>
      <c r="BR76" s="7">
        <v>9</v>
      </c>
      <c r="BS76" s="7">
        <v>26.6999999999999</v>
      </c>
      <c r="BT76" s="7">
        <v>16.8</v>
      </c>
      <c r="BU76" s="7">
        <v>9.5</v>
      </c>
      <c r="BV76" s="7">
        <v>-0.44420000000000098</v>
      </c>
      <c r="BW76" s="7">
        <v>1.1286</v>
      </c>
      <c r="BX76" s="7">
        <v>3.59099999999999</v>
      </c>
      <c r="BY76" s="7">
        <v>4.5361000000000002</v>
      </c>
      <c r="BZ76" s="7">
        <v>1167.973213</v>
      </c>
      <c r="CA76" s="7">
        <v>15.990653999999999</v>
      </c>
      <c r="CB76" s="7">
        <v>57.042791000000001</v>
      </c>
      <c r="CC76" s="7">
        <v>9.1215150000000005</v>
      </c>
      <c r="CD76" s="7">
        <v>42.957208999999999</v>
      </c>
      <c r="CE76" s="7">
        <v>6.8691389999999997</v>
      </c>
      <c r="CF76" s="7">
        <v>7.6762680000000003</v>
      </c>
      <c r="CG76" s="7">
        <v>-7.1079999999999997E-3</v>
      </c>
      <c r="CH76" s="7">
        <v>0.34285599999999899</v>
      </c>
      <c r="CI76" s="7">
        <v>12.623191</v>
      </c>
      <c r="CJ76" s="7">
        <v>144.69999999999999</v>
      </c>
      <c r="CK76" s="7">
        <v>18.399999999999999</v>
      </c>
      <c r="CL76" s="7">
        <v>100.5</v>
      </c>
      <c r="CM76" s="7">
        <v>25.8</v>
      </c>
      <c r="CN76" s="7">
        <v>15.5999999999999</v>
      </c>
      <c r="CO76" s="7">
        <v>10.199999999999999</v>
      </c>
      <c r="CP76" s="7">
        <v>24.6</v>
      </c>
      <c r="CQ76" s="7">
        <v>29.5</v>
      </c>
      <c r="CR76" s="7">
        <v>19.5</v>
      </c>
      <c r="CS76" s="7">
        <v>16.7</v>
      </c>
    </row>
    <row r="77" spans="1:97" x14ac:dyDescent="0.3">
      <c r="A77" s="6">
        <v>39202</v>
      </c>
      <c r="B77" s="7">
        <v>17.399999999999999</v>
      </c>
      <c r="C77" s="7">
        <v>13.2</v>
      </c>
      <c r="D77" s="7">
        <v>19.399999999999999</v>
      </c>
      <c r="E77" s="7">
        <v>15.4</v>
      </c>
      <c r="F77" s="7">
        <v>15.4</v>
      </c>
      <c r="G77" s="7">
        <v>8.5</v>
      </c>
      <c r="H77" s="7">
        <v>3.2</v>
      </c>
      <c r="I77" s="7">
        <v>6</v>
      </c>
      <c r="J77" s="7">
        <v>7.2</v>
      </c>
      <c r="K77" s="9">
        <v>18.846666666666664</v>
      </c>
      <c r="L77" s="9">
        <v>19.54</v>
      </c>
      <c r="M77" s="7">
        <v>25.5</v>
      </c>
      <c r="N77" s="7">
        <v>16.7</v>
      </c>
      <c r="O77" s="7">
        <v>13.4</v>
      </c>
      <c r="P77" s="7">
        <v>15.5</v>
      </c>
      <c r="Q77" s="7">
        <v>26.4</v>
      </c>
      <c r="R77" s="7">
        <v>22.1</v>
      </c>
      <c r="S77" s="7">
        <v>29.2</v>
      </c>
      <c r="T77" s="7">
        <v>27.4</v>
      </c>
      <c r="U77" s="7">
        <v>24</v>
      </c>
      <c r="V77" s="7">
        <v>0.8</v>
      </c>
      <c r="W77" s="7">
        <v>44</v>
      </c>
      <c r="X77" s="7">
        <v>55.2</v>
      </c>
      <c r="Y77" s="7">
        <v>42.6</v>
      </c>
      <c r="Z77" s="7">
        <v>-2.2000000000000002</v>
      </c>
      <c r="AA77" s="7">
        <v>18</v>
      </c>
      <c r="AB77" s="7">
        <v>5.5</v>
      </c>
      <c r="AC77" s="7">
        <v>27.4</v>
      </c>
      <c r="AD77" s="7">
        <v>29</v>
      </c>
      <c r="AE77" s="7">
        <v>38.299999999999997</v>
      </c>
      <c r="AF77" s="7">
        <v>15.3</v>
      </c>
      <c r="AG77" s="7">
        <v>27</v>
      </c>
      <c r="AH77" s="7">
        <v>27.4</v>
      </c>
      <c r="AI77" s="7">
        <v>-0.6</v>
      </c>
      <c r="AJ77" s="7">
        <v>31.8</v>
      </c>
      <c r="AK77" s="7">
        <v>102.65</v>
      </c>
      <c r="AL77" s="7">
        <v>26</v>
      </c>
      <c r="AM77" s="7">
        <v>14.7</v>
      </c>
      <c r="AN77" s="7">
        <v>21.3</v>
      </c>
      <c r="AO77" s="7">
        <v>10.4</v>
      </c>
      <c r="AP77" s="7">
        <v>16.399999999999999</v>
      </c>
      <c r="AQ77" s="7">
        <v>16.600000000000001</v>
      </c>
      <c r="AR77" s="7">
        <v>15.5</v>
      </c>
      <c r="AS77" s="7">
        <v>13.01</v>
      </c>
      <c r="AT77" s="9">
        <v>18.866666666666667</v>
      </c>
      <c r="AU77" s="9">
        <v>15.866666666666665</v>
      </c>
      <c r="AV77" s="7">
        <v>20.170000000000002</v>
      </c>
      <c r="AW77" s="7">
        <v>38.6</v>
      </c>
      <c r="AX77" s="7">
        <v>60.03</v>
      </c>
      <c r="AY77" s="7">
        <v>23.6296</v>
      </c>
      <c r="AZ77" s="7">
        <v>12465.66</v>
      </c>
      <c r="BA77" s="7">
        <v>15.1</v>
      </c>
      <c r="BB77" s="7">
        <v>20</v>
      </c>
      <c r="BC77" s="7">
        <v>17.100000000000001</v>
      </c>
      <c r="BD77" s="7">
        <v>16.5</v>
      </c>
      <c r="BE77" s="7">
        <v>33.04</v>
      </c>
      <c r="BF77" s="7">
        <v>3</v>
      </c>
      <c r="BG77" s="7">
        <v>2.9</v>
      </c>
      <c r="BH77" s="7">
        <v>104.6</v>
      </c>
      <c r="BI77" s="7">
        <v>14.2</v>
      </c>
      <c r="BJ77" s="7">
        <v>4</v>
      </c>
      <c r="BK77" s="7">
        <v>15.2666666666666</v>
      </c>
      <c r="BL77" s="7">
        <v>14.733333333333301</v>
      </c>
      <c r="BM77" s="7">
        <v>4.2666666666666604</v>
      </c>
      <c r="BN77" s="7">
        <v>15.066666666666601</v>
      </c>
      <c r="BO77" s="7">
        <v>17.566666666666599</v>
      </c>
      <c r="BP77" s="7">
        <v>20.133333333333301</v>
      </c>
      <c r="BQ77" s="7">
        <v>11.133333333333301</v>
      </c>
      <c r="BR77" s="7">
        <v>8.2666666666666604</v>
      </c>
      <c r="BS77" s="7">
        <v>28.3</v>
      </c>
      <c r="BT77" s="7">
        <v>19.8666666666666</v>
      </c>
      <c r="BU77" s="7">
        <v>9.5666666666666593</v>
      </c>
      <c r="BV77" s="7">
        <v>-0.1913</v>
      </c>
      <c r="BW77" s="7">
        <v>1.3654999999999999</v>
      </c>
      <c r="BX77" s="7">
        <v>3.8799333333333301</v>
      </c>
      <c r="BY77" s="7">
        <v>4.9405666666666601</v>
      </c>
      <c r="BZ77" s="7">
        <v>1260.3062090000001</v>
      </c>
      <c r="CA77" s="7">
        <v>16.379583666666601</v>
      </c>
      <c r="CB77" s="7">
        <v>57.994439999999997</v>
      </c>
      <c r="CC77" s="7">
        <v>9.5066500000000005</v>
      </c>
      <c r="CD77" s="7">
        <v>42.005560000000003</v>
      </c>
      <c r="CE77" s="7">
        <v>6.8729336666666603</v>
      </c>
      <c r="CF77" s="7">
        <v>8.1995730000000009</v>
      </c>
      <c r="CG77" s="7">
        <v>-3.5520999999999997E-2</v>
      </c>
      <c r="CH77" s="7">
        <v>0.19766300000000001</v>
      </c>
      <c r="CI77" s="7">
        <v>13.19712</v>
      </c>
      <c r="CJ77" s="7">
        <v>144.96666666666599</v>
      </c>
      <c r="CK77" s="7">
        <v>18.566666666666599</v>
      </c>
      <c r="CL77" s="7">
        <v>100.6</v>
      </c>
      <c r="CM77" s="7">
        <v>25.8</v>
      </c>
      <c r="CN77" s="7">
        <v>15.566666666666601</v>
      </c>
      <c r="CO77" s="7">
        <v>10.233333333333301</v>
      </c>
      <c r="CP77" s="7">
        <v>25.133333333333301</v>
      </c>
      <c r="CQ77" s="7">
        <v>30.8666666666666</v>
      </c>
      <c r="CR77" s="7">
        <v>18.8666666666666</v>
      </c>
      <c r="CS77" s="7">
        <v>15.8666666666666</v>
      </c>
    </row>
    <row r="78" spans="1:97" x14ac:dyDescent="0.3">
      <c r="A78" s="6">
        <v>39233</v>
      </c>
      <c r="B78" s="7">
        <v>18.100000000000001</v>
      </c>
      <c r="C78" s="7">
        <v>13</v>
      </c>
      <c r="D78" s="7">
        <v>19.7</v>
      </c>
      <c r="E78" s="7">
        <v>17.100000000000001</v>
      </c>
      <c r="F78" s="7">
        <v>16</v>
      </c>
      <c r="G78" s="7">
        <v>7.7</v>
      </c>
      <c r="H78" s="7">
        <v>6.2</v>
      </c>
      <c r="I78" s="7">
        <v>8.4</v>
      </c>
      <c r="J78" s="7">
        <v>10.6</v>
      </c>
      <c r="K78" s="7">
        <v>18.809999999999999</v>
      </c>
      <c r="L78" s="7">
        <v>20.09</v>
      </c>
      <c r="M78" s="7">
        <v>25.9</v>
      </c>
      <c r="N78" s="7">
        <v>15.4</v>
      </c>
      <c r="O78" s="7">
        <v>14.1</v>
      </c>
      <c r="P78" s="7">
        <v>16.600000000000001</v>
      </c>
      <c r="Q78" s="7">
        <v>29.2</v>
      </c>
      <c r="R78" s="7">
        <v>21.5</v>
      </c>
      <c r="S78" s="7">
        <v>35.799999999999997</v>
      </c>
      <c r="T78" s="7">
        <v>28.9</v>
      </c>
      <c r="U78" s="7">
        <v>23.5</v>
      </c>
      <c r="V78" s="7">
        <v>1</v>
      </c>
      <c r="W78" s="7">
        <v>44.3</v>
      </c>
      <c r="X78" s="7">
        <v>54.7</v>
      </c>
      <c r="Y78" s="7">
        <v>22.6</v>
      </c>
      <c r="Z78" s="7">
        <v>6.1</v>
      </c>
      <c r="AA78" s="7">
        <v>16.100000000000001</v>
      </c>
      <c r="AB78" s="7">
        <v>8.6999999999999993</v>
      </c>
      <c r="AC78" s="7">
        <v>27.5</v>
      </c>
      <c r="AD78" s="7">
        <v>29.5</v>
      </c>
      <c r="AE78" s="7">
        <v>30</v>
      </c>
      <c r="AF78" s="7">
        <v>13.8</v>
      </c>
      <c r="AG78" s="7">
        <v>28.8</v>
      </c>
      <c r="AH78" s="7">
        <v>27.5</v>
      </c>
      <c r="AI78" s="7">
        <v>5</v>
      </c>
      <c r="AJ78" s="7">
        <v>29.5</v>
      </c>
      <c r="AK78" s="7">
        <v>103.32</v>
      </c>
      <c r="AL78" s="7">
        <v>26.2</v>
      </c>
      <c r="AM78" s="7">
        <v>17.399999999999999</v>
      </c>
      <c r="AN78" s="7">
        <v>21.9</v>
      </c>
      <c r="AO78" s="7">
        <v>11.6</v>
      </c>
      <c r="AP78" s="7">
        <v>16.600000000000001</v>
      </c>
      <c r="AQ78" s="7">
        <v>16.899999999999999</v>
      </c>
      <c r="AR78" s="7">
        <v>15.9</v>
      </c>
      <c r="AS78" s="7">
        <v>13.18</v>
      </c>
      <c r="AT78" s="9">
        <v>18.233333333333334</v>
      </c>
      <c r="AU78" s="9">
        <v>15.033333333333331</v>
      </c>
      <c r="AV78" s="7">
        <v>25.75</v>
      </c>
      <c r="AW78" s="7">
        <v>34.200000000000003</v>
      </c>
      <c r="AX78" s="7">
        <v>72.489999999999995</v>
      </c>
      <c r="AY78" s="7">
        <v>23.803999999999998</v>
      </c>
      <c r="AZ78" s="7">
        <v>12926.71</v>
      </c>
      <c r="BA78" s="7">
        <v>13.91</v>
      </c>
      <c r="BB78" s="7">
        <v>19.28</v>
      </c>
      <c r="BC78" s="7">
        <v>16.739999999999998</v>
      </c>
      <c r="BD78" s="7">
        <v>16.52</v>
      </c>
      <c r="BE78" s="7">
        <v>18.100000000000001</v>
      </c>
      <c r="BF78" s="7">
        <v>3.4</v>
      </c>
      <c r="BG78" s="7">
        <v>2.8</v>
      </c>
      <c r="BH78" s="7">
        <v>105.1</v>
      </c>
      <c r="BI78" s="7">
        <v>14.6</v>
      </c>
      <c r="BJ78" s="7">
        <v>3.9</v>
      </c>
      <c r="BK78" s="7">
        <v>15.733333333333301</v>
      </c>
      <c r="BL78" s="7">
        <v>15.3666666666666</v>
      </c>
      <c r="BM78" s="7">
        <v>4.1333333333333302</v>
      </c>
      <c r="BN78" s="7">
        <v>15.533333333333299</v>
      </c>
      <c r="BO78" s="7">
        <v>17.733333333333299</v>
      </c>
      <c r="BP78" s="7">
        <v>20.1666666666666</v>
      </c>
      <c r="BQ78" s="7">
        <v>12.066666666666601</v>
      </c>
      <c r="BR78" s="7">
        <v>7.5333333333333297</v>
      </c>
      <c r="BS78" s="7">
        <v>29.9</v>
      </c>
      <c r="BT78" s="7">
        <v>22.933333333333302</v>
      </c>
      <c r="BU78" s="7">
        <v>9.6333333333333293</v>
      </c>
      <c r="BV78" s="7">
        <v>6.1600000000000002E-2</v>
      </c>
      <c r="BW78" s="7">
        <v>1.6024</v>
      </c>
      <c r="BX78" s="7">
        <v>4.1688666666666601</v>
      </c>
      <c r="BY78" s="7">
        <v>5.3450333333333298</v>
      </c>
      <c r="BZ78" s="7">
        <v>1352.6392049999999</v>
      </c>
      <c r="CA78" s="7">
        <v>16.768513333333299</v>
      </c>
      <c r="CB78" s="7">
        <v>58.946089000000001</v>
      </c>
      <c r="CC78" s="7">
        <v>9.8917850000000005</v>
      </c>
      <c r="CD78" s="7">
        <v>41.053910999999999</v>
      </c>
      <c r="CE78" s="7">
        <v>6.8767283333333298</v>
      </c>
      <c r="CF78" s="7">
        <v>8.7228779999999997</v>
      </c>
      <c r="CG78" s="7">
        <v>-6.3934000000000005E-2</v>
      </c>
      <c r="CH78" s="7">
        <v>5.2470000000000003E-2</v>
      </c>
      <c r="CI78" s="7">
        <v>13.771049</v>
      </c>
      <c r="CJ78" s="7">
        <v>145.23333333333301</v>
      </c>
      <c r="CK78" s="7">
        <v>18.733333333333299</v>
      </c>
      <c r="CL78" s="7">
        <v>100.7</v>
      </c>
      <c r="CM78" s="7">
        <v>25.8</v>
      </c>
      <c r="CN78" s="7">
        <v>15.533333333333299</v>
      </c>
      <c r="CO78" s="7">
        <v>10.2666666666666</v>
      </c>
      <c r="CP78" s="7">
        <v>25.6666666666666</v>
      </c>
      <c r="CQ78" s="7">
        <v>32.233333333333299</v>
      </c>
      <c r="CR78" s="7">
        <v>18.233333333333299</v>
      </c>
      <c r="CS78" s="7">
        <v>15.033333333333299</v>
      </c>
    </row>
    <row r="79" spans="1:97" x14ac:dyDescent="0.3">
      <c r="A79" s="6">
        <v>39263</v>
      </c>
      <c r="B79" s="7">
        <v>19.399999999999999</v>
      </c>
      <c r="C79" s="7">
        <v>13.3</v>
      </c>
      <c r="D79" s="7">
        <v>21.3</v>
      </c>
      <c r="E79" s="7">
        <v>18.3</v>
      </c>
      <c r="F79" s="7">
        <v>17</v>
      </c>
      <c r="G79" s="7">
        <v>8.6999999999999993</v>
      </c>
      <c r="H79" s="7">
        <v>6.1</v>
      </c>
      <c r="I79" s="7">
        <v>8.3000000000000007</v>
      </c>
      <c r="J79" s="7">
        <v>11.9</v>
      </c>
      <c r="K79" s="9">
        <v>19.036666666666665</v>
      </c>
      <c r="L79" s="9">
        <v>20.086666666666666</v>
      </c>
      <c r="M79" s="7">
        <v>26.7</v>
      </c>
      <c r="N79" s="7">
        <v>18.7</v>
      </c>
      <c r="O79" s="7">
        <v>14</v>
      </c>
      <c r="P79" s="7">
        <v>13.2</v>
      </c>
      <c r="Q79" s="7">
        <v>30.2</v>
      </c>
      <c r="R79" s="7">
        <v>23</v>
      </c>
      <c r="S79" s="7">
        <v>37.5</v>
      </c>
      <c r="T79" s="7">
        <v>29</v>
      </c>
      <c r="U79" s="7">
        <v>24.6</v>
      </c>
      <c r="V79" s="7">
        <v>1.1000000000000001</v>
      </c>
      <c r="W79" s="7">
        <v>45.1</v>
      </c>
      <c r="X79" s="7">
        <v>53.8</v>
      </c>
      <c r="Y79" s="7">
        <v>28.6</v>
      </c>
      <c r="Z79" s="7">
        <v>6.4</v>
      </c>
      <c r="AA79" s="7">
        <v>15.8</v>
      </c>
      <c r="AB79" s="7">
        <v>21.9</v>
      </c>
      <c r="AC79" s="7">
        <v>28.5</v>
      </c>
      <c r="AD79" s="7">
        <v>30.8</v>
      </c>
      <c r="AE79" s="7">
        <v>27</v>
      </c>
      <c r="AF79" s="7">
        <v>17.100000000000001</v>
      </c>
      <c r="AG79" s="7">
        <v>27.6</v>
      </c>
      <c r="AH79" s="7">
        <v>28.5</v>
      </c>
      <c r="AI79" s="7">
        <v>10</v>
      </c>
      <c r="AJ79" s="7">
        <v>28.6</v>
      </c>
      <c r="AK79" s="7">
        <v>103.63</v>
      </c>
      <c r="AL79" s="7">
        <v>27.8</v>
      </c>
      <c r="AM79" s="7">
        <v>18.399999999999999</v>
      </c>
      <c r="AN79" s="7">
        <v>21.9</v>
      </c>
      <c r="AO79" s="7">
        <v>11.1</v>
      </c>
      <c r="AP79" s="7">
        <v>21.5</v>
      </c>
      <c r="AQ79" s="7">
        <v>22.5</v>
      </c>
      <c r="AR79" s="7">
        <v>16</v>
      </c>
      <c r="AS79" s="7">
        <v>12.4</v>
      </c>
      <c r="AT79" s="7">
        <v>17.600000000000001</v>
      </c>
      <c r="AU79" s="7">
        <v>14.2</v>
      </c>
      <c r="AV79" s="7">
        <v>30.36</v>
      </c>
      <c r="AW79" s="7">
        <v>33.1</v>
      </c>
      <c r="AX79" s="7">
        <v>85.65</v>
      </c>
      <c r="AY79" s="7">
        <v>23.4</v>
      </c>
      <c r="AZ79" s="7">
        <v>13326.247100000001</v>
      </c>
      <c r="BA79" s="7">
        <v>14.54</v>
      </c>
      <c r="BB79" s="7">
        <v>20.92</v>
      </c>
      <c r="BC79" s="7">
        <v>17.059999999999999</v>
      </c>
      <c r="BD79" s="7">
        <v>16.48</v>
      </c>
      <c r="BE79" s="7">
        <v>14.39</v>
      </c>
      <c r="BF79" s="7">
        <v>4.4000000000000004</v>
      </c>
      <c r="BG79" s="7">
        <v>2.4900000000000002</v>
      </c>
      <c r="BH79" s="7">
        <v>105.4</v>
      </c>
      <c r="BI79" s="7">
        <v>15</v>
      </c>
      <c r="BJ79" s="7">
        <v>3.8</v>
      </c>
      <c r="BK79" s="7">
        <v>16.2</v>
      </c>
      <c r="BL79" s="7">
        <v>15.999999999999901</v>
      </c>
      <c r="BM79" s="7">
        <v>4</v>
      </c>
      <c r="BN79" s="7">
        <v>16</v>
      </c>
      <c r="BO79" s="7">
        <v>17.899999999999999</v>
      </c>
      <c r="BP79" s="7">
        <v>20.2</v>
      </c>
      <c r="BQ79" s="7">
        <v>12.999999999999901</v>
      </c>
      <c r="BR79" s="7">
        <v>6.8</v>
      </c>
      <c r="BS79" s="7">
        <v>31.5</v>
      </c>
      <c r="BT79" s="7">
        <v>26</v>
      </c>
      <c r="BU79" s="7">
        <v>9.6999999999999993</v>
      </c>
      <c r="BV79" s="7">
        <v>0.3145</v>
      </c>
      <c r="BW79" s="7">
        <v>1.8392999999999999</v>
      </c>
      <c r="BX79" s="7">
        <v>4.45779999999999</v>
      </c>
      <c r="BY79" s="7">
        <v>5.7495000000000003</v>
      </c>
      <c r="BZ79" s="7">
        <v>1444.972201</v>
      </c>
      <c r="CA79" s="7">
        <v>17.157443000000001</v>
      </c>
      <c r="CB79" s="7">
        <v>59.897737999999997</v>
      </c>
      <c r="CC79" s="7">
        <v>10.27692</v>
      </c>
      <c r="CD79" s="7">
        <v>40.102262000000003</v>
      </c>
      <c r="CE79" s="7">
        <v>6.8805230000000002</v>
      </c>
      <c r="CF79" s="7">
        <v>9.2461830000000003</v>
      </c>
      <c r="CG79" s="7">
        <v>-9.2346999999999999E-2</v>
      </c>
      <c r="CH79" s="7">
        <v>-9.2723E-2</v>
      </c>
      <c r="CI79" s="7">
        <v>14.344977999999999</v>
      </c>
      <c r="CJ79" s="7">
        <v>145.5</v>
      </c>
      <c r="CK79" s="7">
        <v>18.899999999999999</v>
      </c>
      <c r="CL79" s="7">
        <v>100.8</v>
      </c>
      <c r="CM79" s="7">
        <v>25.8</v>
      </c>
      <c r="CN79" s="7">
        <v>15.5</v>
      </c>
      <c r="CO79" s="7">
        <v>10.299999999999899</v>
      </c>
      <c r="CP79" s="7">
        <v>26.2</v>
      </c>
      <c r="CQ79" s="7">
        <v>33.6</v>
      </c>
      <c r="CR79" s="7">
        <v>17.600000000000001</v>
      </c>
      <c r="CS79" s="7">
        <v>14.2</v>
      </c>
    </row>
    <row r="80" spans="1:97" x14ac:dyDescent="0.3">
      <c r="A80" s="6">
        <v>39294</v>
      </c>
      <c r="B80" s="7">
        <v>18</v>
      </c>
      <c r="C80" s="7">
        <v>12.5</v>
      </c>
      <c r="D80" s="7">
        <v>19.7</v>
      </c>
      <c r="E80" s="7">
        <v>17.399999999999999</v>
      </c>
      <c r="F80" s="7">
        <v>15.5</v>
      </c>
      <c r="G80" s="7">
        <v>9.8000000000000007</v>
      </c>
      <c r="H80" s="7">
        <v>9.3000000000000007</v>
      </c>
      <c r="I80" s="7">
        <v>10.8</v>
      </c>
      <c r="J80" s="7">
        <v>12.2</v>
      </c>
      <c r="K80" s="9">
        <v>19.263333333333332</v>
      </c>
      <c r="L80" s="9">
        <v>20.083333333333332</v>
      </c>
      <c r="M80" s="7">
        <v>26.6</v>
      </c>
      <c r="N80" s="7">
        <v>17.8</v>
      </c>
      <c r="O80" s="7">
        <v>11.6</v>
      </c>
      <c r="P80" s="7">
        <v>16</v>
      </c>
      <c r="Q80" s="7">
        <v>31</v>
      </c>
      <c r="R80" s="7">
        <v>25.1</v>
      </c>
      <c r="S80" s="7">
        <v>46.2</v>
      </c>
      <c r="T80" s="7">
        <v>28.9</v>
      </c>
      <c r="U80" s="7">
        <v>24.5</v>
      </c>
      <c r="V80" s="7">
        <v>1.2</v>
      </c>
      <c r="W80" s="7">
        <v>45</v>
      </c>
      <c r="X80" s="7">
        <v>53.9</v>
      </c>
      <c r="Y80" s="7">
        <v>24.9</v>
      </c>
      <c r="Z80" s="7">
        <v>14.6</v>
      </c>
      <c r="AA80" s="7">
        <v>17.2</v>
      </c>
      <c r="AB80" s="7">
        <v>17.8</v>
      </c>
      <c r="AC80" s="7">
        <v>28.9</v>
      </c>
      <c r="AD80" s="7">
        <v>30.7</v>
      </c>
      <c r="AE80" s="7">
        <v>28.3</v>
      </c>
      <c r="AF80" s="7">
        <v>19.399999999999999</v>
      </c>
      <c r="AG80" s="7">
        <v>28.5</v>
      </c>
      <c r="AH80" s="7">
        <v>28.9</v>
      </c>
      <c r="AI80" s="7">
        <v>12.7</v>
      </c>
      <c r="AJ80" s="7">
        <v>34.799999999999997</v>
      </c>
      <c r="AK80" s="7">
        <v>104</v>
      </c>
      <c r="AL80" s="7">
        <v>29.6</v>
      </c>
      <c r="AM80" s="7">
        <v>20.6</v>
      </c>
      <c r="AN80" s="7">
        <v>22.5</v>
      </c>
      <c r="AO80" s="7">
        <v>10</v>
      </c>
      <c r="AP80" s="7">
        <v>25.1</v>
      </c>
      <c r="AQ80" s="7">
        <v>26.4</v>
      </c>
      <c r="AR80" s="7">
        <v>16.399999999999999</v>
      </c>
      <c r="AS80" s="7">
        <v>11.49</v>
      </c>
      <c r="AT80" s="9">
        <v>17.600000000000001</v>
      </c>
      <c r="AU80" s="9">
        <v>14.166666666666664</v>
      </c>
      <c r="AV80" s="7">
        <v>37.22</v>
      </c>
      <c r="AW80" s="7">
        <v>42.7</v>
      </c>
      <c r="AX80" s="7">
        <v>67.430000000000007</v>
      </c>
      <c r="AY80" s="7">
        <v>24.553999999999998</v>
      </c>
      <c r="AZ80" s="7">
        <v>13851.998100000001</v>
      </c>
      <c r="BA80" s="7">
        <v>15.05</v>
      </c>
      <c r="BB80" s="7">
        <v>20.9</v>
      </c>
      <c r="BC80" s="7">
        <v>18.5</v>
      </c>
      <c r="BD80" s="7">
        <v>16.63</v>
      </c>
      <c r="BE80" s="7">
        <v>34.69</v>
      </c>
      <c r="BF80" s="7">
        <v>5.6</v>
      </c>
      <c r="BG80" s="7">
        <v>2.4</v>
      </c>
      <c r="BH80" s="7">
        <v>106.1</v>
      </c>
      <c r="BI80" s="7">
        <v>14.7666666666666</v>
      </c>
      <c r="BJ80" s="7">
        <v>3.9</v>
      </c>
      <c r="BK80" s="7">
        <v>15.733333333333301</v>
      </c>
      <c r="BL80" s="7">
        <v>16.3</v>
      </c>
      <c r="BM80" s="7">
        <v>4.0999999999999996</v>
      </c>
      <c r="BN80" s="7">
        <v>15.6</v>
      </c>
      <c r="BO80" s="7">
        <v>16.8666666666666</v>
      </c>
      <c r="BP80" s="7">
        <v>20</v>
      </c>
      <c r="BQ80" s="7">
        <v>12</v>
      </c>
      <c r="BR80" s="7">
        <v>6.5666666666666602</v>
      </c>
      <c r="BS80" s="7">
        <v>31.733333333333299</v>
      </c>
      <c r="BT80" s="7">
        <v>26.3333333333333</v>
      </c>
      <c r="BU80" s="7">
        <v>10.633333333333301</v>
      </c>
      <c r="BV80" s="7">
        <v>1.18396666666666</v>
      </c>
      <c r="BW80" s="7">
        <v>2.3610666666666602</v>
      </c>
      <c r="BX80" s="7">
        <v>5.6409000000000002</v>
      </c>
      <c r="BY80" s="7">
        <v>6.0010333333333303</v>
      </c>
      <c r="BZ80" s="7">
        <v>1333.8310513333299</v>
      </c>
      <c r="CA80" s="7">
        <v>15.511275666666601</v>
      </c>
      <c r="CB80" s="7">
        <v>69.463781666666605</v>
      </c>
      <c r="CC80" s="7">
        <v>10.4597723333333</v>
      </c>
      <c r="CD80" s="7">
        <v>30.536218333333299</v>
      </c>
      <c r="CE80" s="7">
        <v>5.0515033333333301</v>
      </c>
      <c r="CF80" s="7">
        <v>9.2898603333333298</v>
      </c>
      <c r="CG80" s="7">
        <v>-0.127002333333333</v>
      </c>
      <c r="CH80" s="7">
        <v>9.2015E-2</v>
      </c>
      <c r="CI80" s="7">
        <v>14.354626</v>
      </c>
      <c r="CJ80" s="7">
        <v>145.80000000000001</v>
      </c>
      <c r="CK80" s="7">
        <v>19.066666666666599</v>
      </c>
      <c r="CL80" s="7">
        <v>100.266666666666</v>
      </c>
      <c r="CM80" s="7">
        <v>26.466666666666601</v>
      </c>
      <c r="CN80" s="7">
        <v>16.133333333333301</v>
      </c>
      <c r="CO80" s="7">
        <v>10.3333333333333</v>
      </c>
      <c r="CP80" s="7">
        <v>26.466666666666601</v>
      </c>
      <c r="CQ80" s="7">
        <v>33.966666666666598</v>
      </c>
      <c r="CR80" s="7">
        <v>17.600000000000001</v>
      </c>
      <c r="CS80" s="7">
        <v>14.1666666666666</v>
      </c>
    </row>
    <row r="81" spans="1:97" x14ac:dyDescent="0.3">
      <c r="A81" s="6">
        <v>39325</v>
      </c>
      <c r="B81" s="7">
        <v>17.5</v>
      </c>
      <c r="C81" s="7">
        <v>13.6</v>
      </c>
      <c r="D81" s="7">
        <v>19.600000000000001</v>
      </c>
      <c r="E81" s="7">
        <v>15.9</v>
      </c>
      <c r="F81" s="7">
        <v>15</v>
      </c>
      <c r="G81" s="7">
        <v>6.7</v>
      </c>
      <c r="H81" s="7">
        <v>10.8</v>
      </c>
      <c r="I81" s="7">
        <v>7.4</v>
      </c>
      <c r="J81" s="7">
        <v>10.5</v>
      </c>
      <c r="K81" s="7">
        <v>19.489999999999998</v>
      </c>
      <c r="L81" s="7">
        <v>20.079999999999998</v>
      </c>
      <c r="M81" s="7">
        <v>26.7</v>
      </c>
      <c r="N81" s="7">
        <v>18.399999999999999</v>
      </c>
      <c r="O81" s="7">
        <v>12.7</v>
      </c>
      <c r="P81" s="7">
        <v>16.3</v>
      </c>
      <c r="Q81" s="7">
        <v>32.200000000000003</v>
      </c>
      <c r="R81" s="7">
        <v>31.5</v>
      </c>
      <c r="S81" s="7">
        <v>42.9</v>
      </c>
      <c r="T81" s="7">
        <v>29.5</v>
      </c>
      <c r="U81" s="7">
        <v>24.3</v>
      </c>
      <c r="V81" s="7">
        <v>1.2</v>
      </c>
      <c r="W81" s="7">
        <v>44.4</v>
      </c>
      <c r="X81" s="7">
        <v>54.4</v>
      </c>
      <c r="Y81" s="7">
        <v>32.299999999999997</v>
      </c>
      <c r="Z81" s="7">
        <v>16.7</v>
      </c>
      <c r="AA81" s="7">
        <v>17.899999999999999</v>
      </c>
      <c r="AB81" s="7">
        <v>11.9</v>
      </c>
      <c r="AC81" s="7">
        <v>29</v>
      </c>
      <c r="AD81" s="7">
        <v>30.9</v>
      </c>
      <c r="AE81" s="7">
        <v>24.9</v>
      </c>
      <c r="AF81" s="7">
        <v>20.3</v>
      </c>
      <c r="AG81" s="7">
        <v>28.5</v>
      </c>
      <c r="AH81" s="7">
        <v>29</v>
      </c>
      <c r="AI81" s="7">
        <v>15.2</v>
      </c>
      <c r="AJ81" s="7">
        <v>30.5</v>
      </c>
      <c r="AK81" s="7">
        <v>104.48</v>
      </c>
      <c r="AL81" s="7">
        <v>35.1</v>
      </c>
      <c r="AM81" s="7">
        <v>21.6</v>
      </c>
      <c r="AN81" s="7">
        <v>22.7</v>
      </c>
      <c r="AO81" s="7">
        <v>10.1</v>
      </c>
      <c r="AP81" s="7">
        <v>29.3</v>
      </c>
      <c r="AQ81" s="7">
        <v>30.9</v>
      </c>
      <c r="AR81" s="7">
        <v>17.100000000000001</v>
      </c>
      <c r="AS81" s="7">
        <v>11.31</v>
      </c>
      <c r="AT81" s="9">
        <v>17.600000000000001</v>
      </c>
      <c r="AU81" s="9">
        <v>14.133333333333331</v>
      </c>
      <c r="AV81" s="7">
        <v>27.18</v>
      </c>
      <c r="AW81" s="7">
        <v>42.3</v>
      </c>
      <c r="AX81" s="7">
        <v>34.07</v>
      </c>
      <c r="AY81" s="7">
        <v>24.09</v>
      </c>
      <c r="AZ81" s="7">
        <v>14086.411899999999</v>
      </c>
      <c r="BA81" s="7">
        <v>15.04</v>
      </c>
      <c r="BB81" s="7">
        <v>22.8</v>
      </c>
      <c r="BC81" s="7">
        <v>18.100000000000001</v>
      </c>
      <c r="BD81" s="7">
        <v>17.02</v>
      </c>
      <c r="BE81" s="7">
        <v>61.55</v>
      </c>
      <c r="BF81" s="7">
        <v>6.5</v>
      </c>
      <c r="BG81" s="7">
        <v>2.6</v>
      </c>
      <c r="BH81" s="7">
        <v>106.5</v>
      </c>
      <c r="BI81" s="7">
        <v>14.533333333333299</v>
      </c>
      <c r="BJ81" s="7">
        <v>4</v>
      </c>
      <c r="BK81" s="7">
        <v>15.2666666666666</v>
      </c>
      <c r="BL81" s="7">
        <v>16.600000000000001</v>
      </c>
      <c r="BM81" s="7">
        <v>4.2</v>
      </c>
      <c r="BN81" s="7">
        <v>15.2</v>
      </c>
      <c r="BO81" s="7">
        <v>15.8333333333333</v>
      </c>
      <c r="BP81" s="7">
        <v>19.8</v>
      </c>
      <c r="BQ81" s="7">
        <v>11</v>
      </c>
      <c r="BR81" s="7">
        <v>6.3333333333333304</v>
      </c>
      <c r="BS81" s="7">
        <v>31.966666666666601</v>
      </c>
      <c r="BT81" s="7">
        <v>26.6666666666666</v>
      </c>
      <c r="BU81" s="7">
        <v>11.566666666666601</v>
      </c>
      <c r="BV81" s="7">
        <v>2.0534333333333299</v>
      </c>
      <c r="BW81" s="7">
        <v>2.88283333333333</v>
      </c>
      <c r="BX81" s="7">
        <v>6.8239999999999998</v>
      </c>
      <c r="BY81" s="7">
        <v>6.2525666666666604</v>
      </c>
      <c r="BZ81" s="7">
        <v>1222.68990166666</v>
      </c>
      <c r="CA81" s="7">
        <v>13.8651083333333</v>
      </c>
      <c r="CB81" s="7">
        <v>79.029825333333307</v>
      </c>
      <c r="CC81" s="7">
        <v>10.642624666666601</v>
      </c>
      <c r="CD81" s="7">
        <v>20.970174666666601</v>
      </c>
      <c r="CE81" s="7">
        <v>3.2224836666666601</v>
      </c>
      <c r="CF81" s="7">
        <v>9.3335376666666594</v>
      </c>
      <c r="CG81" s="7">
        <v>-0.16165766666666601</v>
      </c>
      <c r="CH81" s="7">
        <v>0.27675300000000003</v>
      </c>
      <c r="CI81" s="7">
        <v>14.364274</v>
      </c>
      <c r="CJ81" s="7">
        <v>146.1</v>
      </c>
      <c r="CK81" s="7">
        <v>19.233333333333299</v>
      </c>
      <c r="CL81" s="7">
        <v>99.733333333333306</v>
      </c>
      <c r="CM81" s="7">
        <v>27.133333333333301</v>
      </c>
      <c r="CN81" s="7">
        <v>16.766666666666602</v>
      </c>
      <c r="CO81" s="7">
        <v>10.3666666666666</v>
      </c>
      <c r="CP81" s="7">
        <v>26.733333333333299</v>
      </c>
      <c r="CQ81" s="7">
        <v>34.3333333333333</v>
      </c>
      <c r="CR81" s="7">
        <v>17.600000000000001</v>
      </c>
      <c r="CS81" s="7">
        <v>14.133333333333301</v>
      </c>
    </row>
    <row r="82" spans="1:97" x14ac:dyDescent="0.3">
      <c r="A82" s="6">
        <v>39355</v>
      </c>
      <c r="B82" s="7">
        <v>18.899999999999999</v>
      </c>
      <c r="C82" s="7">
        <v>15.6</v>
      </c>
      <c r="D82" s="7">
        <v>21.6</v>
      </c>
      <c r="E82" s="7">
        <v>16.899999999999999</v>
      </c>
      <c r="F82" s="7">
        <v>15.5</v>
      </c>
      <c r="G82" s="7">
        <v>6.4</v>
      </c>
      <c r="H82" s="7">
        <v>12.4</v>
      </c>
      <c r="I82" s="7">
        <v>4.8</v>
      </c>
      <c r="J82" s="7">
        <v>12.2</v>
      </c>
      <c r="K82" s="9">
        <v>19.243333333333332</v>
      </c>
      <c r="L82" s="9">
        <v>20.653333333333332</v>
      </c>
      <c r="M82" s="7">
        <v>26.4</v>
      </c>
      <c r="N82" s="7">
        <v>19.600000000000001</v>
      </c>
      <c r="O82" s="7">
        <v>14.5</v>
      </c>
      <c r="P82" s="7">
        <v>15.5</v>
      </c>
      <c r="Q82" s="7">
        <v>32.200000000000003</v>
      </c>
      <c r="R82" s="7">
        <v>33.200000000000003</v>
      </c>
      <c r="S82" s="7">
        <v>41.1</v>
      </c>
      <c r="T82" s="7">
        <v>29.3</v>
      </c>
      <c r="U82" s="7">
        <v>24</v>
      </c>
      <c r="V82" s="7">
        <v>1.2</v>
      </c>
      <c r="W82" s="7">
        <v>44.1</v>
      </c>
      <c r="X82" s="7">
        <v>54.7</v>
      </c>
      <c r="Y82" s="7">
        <v>24.2</v>
      </c>
      <c r="Z82" s="7">
        <v>24.2</v>
      </c>
      <c r="AA82" s="7">
        <v>18.2</v>
      </c>
      <c r="AB82" s="7">
        <v>-2.4</v>
      </c>
      <c r="AC82" s="7">
        <v>30.3</v>
      </c>
      <c r="AD82" s="7">
        <v>32.799999999999997</v>
      </c>
      <c r="AE82" s="7">
        <v>25.7</v>
      </c>
      <c r="AF82" s="7">
        <v>19.899999999999999</v>
      </c>
      <c r="AG82" s="7">
        <v>28.3</v>
      </c>
      <c r="AH82" s="7">
        <v>30.3</v>
      </c>
      <c r="AI82" s="7">
        <v>17.8</v>
      </c>
      <c r="AJ82" s="7">
        <v>29.4</v>
      </c>
      <c r="AK82" s="7">
        <v>104.99</v>
      </c>
      <c r="AL82" s="7">
        <v>37.9</v>
      </c>
      <c r="AM82" s="7">
        <v>21.6</v>
      </c>
      <c r="AN82" s="7">
        <v>22.4</v>
      </c>
      <c r="AO82" s="7">
        <v>11</v>
      </c>
      <c r="AP82" s="7">
        <v>32.1</v>
      </c>
      <c r="AQ82" s="7">
        <v>33.9</v>
      </c>
      <c r="AR82" s="7">
        <v>17</v>
      </c>
      <c r="AS82" s="7">
        <v>11.53</v>
      </c>
      <c r="AT82" s="7">
        <v>17.600000000000001</v>
      </c>
      <c r="AU82" s="7">
        <v>14.1</v>
      </c>
      <c r="AV82" s="7">
        <v>21.7</v>
      </c>
      <c r="AW82" s="7">
        <v>38.1</v>
      </c>
      <c r="AX82" s="7">
        <v>57.44</v>
      </c>
      <c r="AY82" s="7">
        <v>23.48</v>
      </c>
      <c r="AZ82" s="7">
        <v>14336.114</v>
      </c>
      <c r="BA82" s="7">
        <v>13.01</v>
      </c>
      <c r="BB82" s="7">
        <v>22.07</v>
      </c>
      <c r="BC82" s="7">
        <v>18.45</v>
      </c>
      <c r="BD82" s="7">
        <v>17.13</v>
      </c>
      <c r="BE82" s="7">
        <v>28.81</v>
      </c>
      <c r="BF82" s="7">
        <v>6.2</v>
      </c>
      <c r="BG82" s="7">
        <v>2.7</v>
      </c>
      <c r="BH82" s="7">
        <v>106.2</v>
      </c>
      <c r="BI82" s="7">
        <v>14.3</v>
      </c>
      <c r="BJ82" s="7">
        <v>4.0999999999999996</v>
      </c>
      <c r="BK82" s="7">
        <v>14.799999999999899</v>
      </c>
      <c r="BL82" s="7">
        <v>16.899999999999999</v>
      </c>
      <c r="BM82" s="7">
        <v>4.3</v>
      </c>
      <c r="BN82" s="7">
        <v>14.8</v>
      </c>
      <c r="BO82" s="7">
        <v>14.8</v>
      </c>
      <c r="BP82" s="7">
        <v>19.600000000000001</v>
      </c>
      <c r="BQ82" s="7">
        <v>10</v>
      </c>
      <c r="BR82" s="7">
        <v>6.1</v>
      </c>
      <c r="BS82" s="7">
        <v>32.200000000000003</v>
      </c>
      <c r="BT82" s="7">
        <v>26.999999999999901</v>
      </c>
      <c r="BU82" s="7">
        <v>12.499999999999901</v>
      </c>
      <c r="BV82" s="7">
        <v>2.9228999999999998</v>
      </c>
      <c r="BW82" s="7">
        <v>3.4045999999999998</v>
      </c>
      <c r="BX82" s="7">
        <v>8.0070999999999994</v>
      </c>
      <c r="BY82" s="7">
        <v>6.5040999999999896</v>
      </c>
      <c r="BZ82" s="7">
        <v>1111.5487519999999</v>
      </c>
      <c r="CA82" s="7">
        <v>12.218940999999999</v>
      </c>
      <c r="CB82" s="7">
        <v>88.595868999999993</v>
      </c>
      <c r="CC82" s="7">
        <v>10.825476999999999</v>
      </c>
      <c r="CD82" s="7">
        <v>11.404131</v>
      </c>
      <c r="CE82" s="7">
        <v>1.39346399999999</v>
      </c>
      <c r="CF82" s="7">
        <v>9.3772149999999996</v>
      </c>
      <c r="CG82" s="7">
        <v>-0.19631299999999899</v>
      </c>
      <c r="CH82" s="7">
        <v>0.46149099999999998</v>
      </c>
      <c r="CI82" s="7">
        <v>14.373922</v>
      </c>
      <c r="CJ82" s="7">
        <v>146.4</v>
      </c>
      <c r="CK82" s="7">
        <v>19.399999999999999</v>
      </c>
      <c r="CL82" s="7">
        <v>99.2</v>
      </c>
      <c r="CM82" s="7">
        <v>27.8</v>
      </c>
      <c r="CN82" s="7">
        <v>17.399999999999999</v>
      </c>
      <c r="CO82" s="7">
        <v>10.399999999999901</v>
      </c>
      <c r="CP82" s="7">
        <v>27</v>
      </c>
      <c r="CQ82" s="7">
        <v>34.700000000000003</v>
      </c>
      <c r="CR82" s="7">
        <v>17.600000000000001</v>
      </c>
      <c r="CS82" s="7">
        <v>14.1</v>
      </c>
    </row>
    <row r="83" spans="1:97" x14ac:dyDescent="0.3">
      <c r="A83" s="6">
        <v>39386</v>
      </c>
      <c r="B83" s="7">
        <v>17.899999999999999</v>
      </c>
      <c r="C83" s="7">
        <v>13.6</v>
      </c>
      <c r="D83" s="7">
        <v>20.3</v>
      </c>
      <c r="E83" s="7">
        <v>16.7</v>
      </c>
      <c r="F83" s="7">
        <v>13.9</v>
      </c>
      <c r="G83" s="7">
        <v>5.9</v>
      </c>
      <c r="H83" s="7">
        <v>9.5</v>
      </c>
      <c r="I83" s="7">
        <v>5</v>
      </c>
      <c r="J83" s="7">
        <v>9.6999999999999993</v>
      </c>
      <c r="K83" s="9">
        <v>18.996666666666666</v>
      </c>
      <c r="L83" s="9">
        <v>21.226666666666667</v>
      </c>
      <c r="M83" s="7">
        <v>26.9</v>
      </c>
      <c r="N83" s="7">
        <v>20</v>
      </c>
      <c r="O83" s="7">
        <v>14.3</v>
      </c>
      <c r="P83" s="7">
        <v>17.5</v>
      </c>
      <c r="Q83" s="7">
        <v>32.700000000000003</v>
      </c>
      <c r="R83" s="7">
        <v>37.5</v>
      </c>
      <c r="S83" s="7">
        <v>39.9</v>
      </c>
      <c r="T83" s="7">
        <v>29.6</v>
      </c>
      <c r="U83" s="7">
        <v>24.7</v>
      </c>
      <c r="V83" s="7">
        <v>1.2</v>
      </c>
      <c r="W83" s="7">
        <v>43.9</v>
      </c>
      <c r="X83" s="7">
        <v>54.9</v>
      </c>
      <c r="Y83" s="7">
        <v>23.2</v>
      </c>
      <c r="Z83" s="7">
        <v>26.5</v>
      </c>
      <c r="AA83" s="7">
        <v>18.7</v>
      </c>
      <c r="AB83" s="7">
        <v>13.2</v>
      </c>
      <c r="AC83" s="7">
        <v>31.4</v>
      </c>
      <c r="AD83" s="7">
        <v>33.700000000000003</v>
      </c>
      <c r="AE83" s="7">
        <v>22</v>
      </c>
      <c r="AF83" s="7">
        <v>19.3</v>
      </c>
      <c r="AG83" s="7">
        <v>33.200000000000003</v>
      </c>
      <c r="AH83" s="7">
        <v>31.4</v>
      </c>
      <c r="AI83" s="7">
        <v>16.899999999999999</v>
      </c>
      <c r="AJ83" s="7">
        <v>32</v>
      </c>
      <c r="AK83" s="7">
        <v>105.74</v>
      </c>
      <c r="AL83" s="7">
        <v>40.200000000000003</v>
      </c>
      <c r="AM83" s="7">
        <v>22.6</v>
      </c>
      <c r="AN83" s="7">
        <v>22.8</v>
      </c>
      <c r="AO83" s="7">
        <v>9.1</v>
      </c>
      <c r="AP83" s="7">
        <v>31.3</v>
      </c>
      <c r="AQ83" s="7">
        <v>33.1</v>
      </c>
      <c r="AR83" s="7">
        <v>18.100000000000001</v>
      </c>
      <c r="AS83" s="7">
        <v>12.16</v>
      </c>
      <c r="AT83" s="9">
        <v>17.466666666666669</v>
      </c>
      <c r="AU83" s="9">
        <v>14.399999999999999</v>
      </c>
      <c r="AV83" s="7">
        <v>20.12</v>
      </c>
      <c r="AW83" s="7">
        <v>36.1</v>
      </c>
      <c r="AX83" s="7">
        <v>14.14</v>
      </c>
      <c r="AY83" s="7">
        <v>23.49</v>
      </c>
      <c r="AZ83" s="7">
        <v>14548.9792</v>
      </c>
      <c r="BA83" s="7">
        <v>13.43</v>
      </c>
      <c r="BB83" s="7">
        <v>22.21</v>
      </c>
      <c r="BC83" s="7">
        <v>18.47</v>
      </c>
      <c r="BD83" s="7">
        <v>17.66</v>
      </c>
      <c r="BE83" s="7">
        <v>700.59</v>
      </c>
      <c r="BF83" s="7">
        <v>6.5</v>
      </c>
      <c r="BG83" s="7">
        <v>3.2</v>
      </c>
      <c r="BH83" s="7">
        <v>106.5</v>
      </c>
      <c r="BI83" s="7">
        <v>14.1666666666666</v>
      </c>
      <c r="BJ83" s="7">
        <v>3.6666666666666599</v>
      </c>
      <c r="BK83" s="7">
        <v>14.7</v>
      </c>
      <c r="BL83" s="7">
        <v>17.033333333333299</v>
      </c>
      <c r="BM83" s="7">
        <v>3.8333333333333299</v>
      </c>
      <c r="BN83" s="7">
        <v>14.633333333333301</v>
      </c>
      <c r="BO83" s="7">
        <v>15.033333333333299</v>
      </c>
      <c r="BP83" s="7">
        <v>20.033333333333299</v>
      </c>
      <c r="BQ83" s="7">
        <v>11.233333333333301</v>
      </c>
      <c r="BR83" s="7">
        <v>9.5</v>
      </c>
      <c r="BS83" s="7">
        <v>26.4</v>
      </c>
      <c r="BT83" s="7">
        <v>26.733333333333299</v>
      </c>
      <c r="BU83" s="7">
        <v>13.3</v>
      </c>
      <c r="BV83" s="7">
        <v>6.4175000000000004</v>
      </c>
      <c r="BW83" s="7">
        <v>5.7912333333333299</v>
      </c>
      <c r="BX83" s="7">
        <v>10.493733333333299</v>
      </c>
      <c r="BY83" s="7">
        <v>9.5594333333333292</v>
      </c>
      <c r="BZ83" s="7">
        <v>990.91515366666601</v>
      </c>
      <c r="CA83" s="7">
        <v>10.5288766666666</v>
      </c>
      <c r="CB83" s="7">
        <v>104.20911700000001</v>
      </c>
      <c r="CC83" s="7">
        <v>10.4443016666666</v>
      </c>
      <c r="CD83" s="7">
        <v>-4.209117</v>
      </c>
      <c r="CE83" s="7">
        <v>8.4574999999999997E-2</v>
      </c>
      <c r="CF83" s="7">
        <v>9.1909363333333296</v>
      </c>
      <c r="CG83" s="7">
        <v>-0.16468733333333299</v>
      </c>
      <c r="CH83" s="7">
        <v>0.23718166666666701</v>
      </c>
      <c r="CI83" s="7">
        <v>14.303210666666599</v>
      </c>
      <c r="CJ83" s="7">
        <v>145.933333333333</v>
      </c>
      <c r="CK83" s="7">
        <v>19.2</v>
      </c>
      <c r="CL83" s="7">
        <v>98.1666666666666</v>
      </c>
      <c r="CM83" s="7">
        <v>28.566666666666599</v>
      </c>
      <c r="CN83" s="7">
        <v>18.133333333333301</v>
      </c>
      <c r="CO83" s="7">
        <v>10.4333333333333</v>
      </c>
      <c r="CP83" s="7">
        <v>26.533333333333299</v>
      </c>
      <c r="CQ83" s="7">
        <v>34.466666666666598</v>
      </c>
      <c r="CR83" s="7">
        <v>17.466666666666601</v>
      </c>
      <c r="CS83" s="7">
        <v>14.4</v>
      </c>
    </row>
    <row r="84" spans="1:97" x14ac:dyDescent="0.3">
      <c r="A84" s="6">
        <v>39416</v>
      </c>
      <c r="B84" s="7">
        <v>17.3</v>
      </c>
      <c r="C84" s="7">
        <v>14.2</v>
      </c>
      <c r="D84" s="7">
        <v>19.8</v>
      </c>
      <c r="E84" s="7">
        <v>15.1</v>
      </c>
      <c r="F84" s="7">
        <v>13.8</v>
      </c>
      <c r="G84" s="7">
        <v>4.0999999999999996</v>
      </c>
      <c r="H84" s="7">
        <v>11.1</v>
      </c>
      <c r="I84" s="7">
        <v>6.2</v>
      </c>
      <c r="J84" s="7">
        <v>10.5</v>
      </c>
      <c r="K84" s="7">
        <v>18.75</v>
      </c>
      <c r="L84" s="7">
        <v>21.8</v>
      </c>
      <c r="M84" s="7">
        <v>26.8</v>
      </c>
      <c r="N84" s="7">
        <v>18.600000000000001</v>
      </c>
      <c r="O84" s="7">
        <v>16.899999999999999</v>
      </c>
      <c r="P84" s="7">
        <v>19.899999999999999</v>
      </c>
      <c r="Q84" s="7">
        <v>33.6</v>
      </c>
      <c r="R84" s="7">
        <v>36.200000000000003</v>
      </c>
      <c r="S84" s="7">
        <v>37.6</v>
      </c>
      <c r="T84" s="7">
        <v>29.7</v>
      </c>
      <c r="U84" s="7">
        <v>24.4</v>
      </c>
      <c r="V84" s="7">
        <v>1.2</v>
      </c>
      <c r="W84" s="7">
        <v>43.9</v>
      </c>
      <c r="X84" s="7">
        <v>54.8</v>
      </c>
      <c r="Y84" s="7">
        <v>16.7</v>
      </c>
      <c r="Z84" s="7">
        <v>28</v>
      </c>
      <c r="AA84" s="7">
        <v>20.100000000000001</v>
      </c>
      <c r="AB84" s="7">
        <v>35</v>
      </c>
      <c r="AC84" s="7">
        <v>31.8</v>
      </c>
      <c r="AD84" s="7">
        <v>33.700000000000003</v>
      </c>
      <c r="AE84" s="7">
        <v>21.4</v>
      </c>
      <c r="AF84" s="7">
        <v>19</v>
      </c>
      <c r="AG84" s="7">
        <v>36.799999999999997</v>
      </c>
      <c r="AH84" s="7">
        <v>31.8</v>
      </c>
      <c r="AI84" s="7">
        <v>15.5</v>
      </c>
      <c r="AJ84" s="7">
        <v>32.700000000000003</v>
      </c>
      <c r="AK84" s="7">
        <v>106.59</v>
      </c>
      <c r="AL84" s="7">
        <v>40.799999999999997</v>
      </c>
      <c r="AM84" s="7">
        <v>22.9</v>
      </c>
      <c r="AN84" s="7">
        <v>23</v>
      </c>
      <c r="AO84" s="7">
        <v>8.5</v>
      </c>
      <c r="AP84" s="7">
        <v>30.5</v>
      </c>
      <c r="AQ84" s="7">
        <v>32.299999999999997</v>
      </c>
      <c r="AR84" s="7">
        <v>18.8</v>
      </c>
      <c r="AS84" s="7">
        <v>12.08</v>
      </c>
      <c r="AT84" s="9">
        <v>17.333333333333332</v>
      </c>
      <c r="AU84" s="9">
        <v>14.7</v>
      </c>
      <c r="AV84" s="7">
        <v>16.25</v>
      </c>
      <c r="AW84" s="7">
        <v>35</v>
      </c>
      <c r="AX84" s="7">
        <v>15.1</v>
      </c>
      <c r="AY84" s="7">
        <v>23.52</v>
      </c>
      <c r="AZ84" s="7">
        <v>14969.058300000001</v>
      </c>
      <c r="BA84" s="7">
        <v>13.56</v>
      </c>
      <c r="BB84" s="7">
        <v>21.67</v>
      </c>
      <c r="BC84" s="7">
        <v>18.45</v>
      </c>
      <c r="BD84" s="7">
        <v>17.03</v>
      </c>
      <c r="BE84" s="7">
        <v>-54.83</v>
      </c>
      <c r="BF84" s="7">
        <v>6.9</v>
      </c>
      <c r="BG84" s="7">
        <v>4.55</v>
      </c>
      <c r="BH84" s="7">
        <v>107.4</v>
      </c>
      <c r="BI84" s="7">
        <v>14.033333333333299</v>
      </c>
      <c r="BJ84" s="7">
        <v>3.2333333333333298</v>
      </c>
      <c r="BK84" s="7">
        <v>14.6</v>
      </c>
      <c r="BL84" s="7">
        <v>17.1666666666666</v>
      </c>
      <c r="BM84" s="7">
        <v>3.36666666666666</v>
      </c>
      <c r="BN84" s="7">
        <v>14.466666666666599</v>
      </c>
      <c r="BO84" s="7">
        <v>15.2666666666666</v>
      </c>
      <c r="BP84" s="7">
        <v>20.466666666666601</v>
      </c>
      <c r="BQ84" s="7">
        <v>12.466666666666599</v>
      </c>
      <c r="BR84" s="7">
        <v>12.9</v>
      </c>
      <c r="BS84" s="7">
        <v>20.6</v>
      </c>
      <c r="BT84" s="7">
        <v>26.466666666666601</v>
      </c>
      <c r="BU84" s="7">
        <v>14.1</v>
      </c>
      <c r="BV84" s="7">
        <v>9.9121000000000006</v>
      </c>
      <c r="BW84" s="7">
        <v>8.1778666666666595</v>
      </c>
      <c r="BX84" s="7">
        <v>12.980366666666599</v>
      </c>
      <c r="BY84" s="7">
        <v>12.614766666666601</v>
      </c>
      <c r="BZ84" s="7">
        <v>870.28155533333302</v>
      </c>
      <c r="CA84" s="7">
        <v>8.8388123333333297</v>
      </c>
      <c r="CB84" s="7">
        <v>119.822365</v>
      </c>
      <c r="CC84" s="7">
        <v>10.063126333333299</v>
      </c>
      <c r="CD84" s="7">
        <v>-19.822365000000001</v>
      </c>
      <c r="CE84" s="7">
        <v>-1.2243139999999999</v>
      </c>
      <c r="CF84" s="7">
        <v>9.0046576666666596</v>
      </c>
      <c r="CG84" s="7">
        <v>-0.133061666666666</v>
      </c>
      <c r="CH84" s="7">
        <v>1.2872333333334001E-2</v>
      </c>
      <c r="CI84" s="7">
        <v>14.232499333333299</v>
      </c>
      <c r="CJ84" s="7">
        <v>145.46666666666599</v>
      </c>
      <c r="CK84" s="7">
        <v>19</v>
      </c>
      <c r="CL84" s="7">
        <v>97.133333333333297</v>
      </c>
      <c r="CM84" s="7">
        <v>29.3333333333333</v>
      </c>
      <c r="CN84" s="7">
        <v>18.8666666666666</v>
      </c>
      <c r="CO84" s="7">
        <v>10.466666666666599</v>
      </c>
      <c r="CP84" s="7">
        <v>26.066666666666599</v>
      </c>
      <c r="CQ84" s="7">
        <v>34.233333333333299</v>
      </c>
      <c r="CR84" s="7">
        <v>17.3333333333333</v>
      </c>
      <c r="CS84" s="7">
        <v>14.7</v>
      </c>
    </row>
    <row r="85" spans="1:97" x14ac:dyDescent="0.3">
      <c r="A85" s="6">
        <v>39447</v>
      </c>
      <c r="B85" s="7">
        <v>17.399999999999999</v>
      </c>
      <c r="C85" s="7">
        <v>13.6</v>
      </c>
      <c r="D85" s="7">
        <v>19.3</v>
      </c>
      <c r="E85" s="7">
        <v>17.2</v>
      </c>
      <c r="F85" s="7">
        <v>12.3</v>
      </c>
      <c r="G85" s="7">
        <v>6.7</v>
      </c>
      <c r="H85" s="7">
        <v>16.3</v>
      </c>
      <c r="I85" s="7">
        <v>7.2</v>
      </c>
      <c r="J85" s="7">
        <v>13.7</v>
      </c>
      <c r="K85" s="9">
        <v>18.226666666666667</v>
      </c>
      <c r="L85" s="9">
        <v>21.593333333333334</v>
      </c>
      <c r="M85" s="7">
        <v>25.8</v>
      </c>
      <c r="N85" s="7">
        <v>22.5</v>
      </c>
      <c r="O85" s="7">
        <v>17.3</v>
      </c>
      <c r="P85" s="7">
        <v>19.8</v>
      </c>
      <c r="Q85" s="7">
        <v>31.4</v>
      </c>
      <c r="R85" s="7">
        <v>31.8</v>
      </c>
      <c r="S85" s="7">
        <v>31.1</v>
      </c>
      <c r="T85" s="7">
        <v>29</v>
      </c>
      <c r="U85" s="7">
        <v>23.2</v>
      </c>
      <c r="V85" s="7">
        <v>1.2</v>
      </c>
      <c r="W85" s="7">
        <v>43.4</v>
      </c>
      <c r="X85" s="7">
        <v>55.3</v>
      </c>
      <c r="Y85" s="7">
        <v>48.5</v>
      </c>
      <c r="Z85" s="7">
        <v>28.7</v>
      </c>
      <c r="AA85" s="7">
        <v>21.3</v>
      </c>
      <c r="AB85" s="7">
        <v>-28.5</v>
      </c>
      <c r="AC85" s="7">
        <v>30.2</v>
      </c>
      <c r="AD85" s="7">
        <v>32.1</v>
      </c>
      <c r="AE85" s="7">
        <v>11.7</v>
      </c>
      <c r="AF85" s="7">
        <v>18.3</v>
      </c>
      <c r="AG85" s="7">
        <v>38.4</v>
      </c>
      <c r="AH85" s="7">
        <v>30.2</v>
      </c>
      <c r="AI85" s="7">
        <v>11</v>
      </c>
      <c r="AJ85" s="7">
        <v>27.6</v>
      </c>
      <c r="AK85" s="7">
        <v>106.45</v>
      </c>
      <c r="AL85" s="7">
        <v>38.1</v>
      </c>
      <c r="AM85" s="7">
        <v>19.399999999999999</v>
      </c>
      <c r="AN85" s="7">
        <v>21.1</v>
      </c>
      <c r="AO85" s="7">
        <v>4.3</v>
      </c>
      <c r="AP85" s="7">
        <v>23.2</v>
      </c>
      <c r="AQ85" s="7">
        <v>24.7</v>
      </c>
      <c r="AR85" s="7">
        <v>20.2</v>
      </c>
      <c r="AS85" s="7">
        <v>13.83</v>
      </c>
      <c r="AT85" s="7">
        <v>17.2</v>
      </c>
      <c r="AU85" s="7">
        <v>15</v>
      </c>
      <c r="AV85" s="7">
        <v>10.64</v>
      </c>
      <c r="AW85" s="7">
        <v>31.3</v>
      </c>
      <c r="AX85" s="7">
        <v>8.06</v>
      </c>
      <c r="AY85" s="7">
        <v>23.51</v>
      </c>
      <c r="AZ85" s="7">
        <v>15282.491099999999</v>
      </c>
      <c r="BA85" s="7">
        <v>12.05</v>
      </c>
      <c r="BB85" s="7">
        <v>21.01</v>
      </c>
      <c r="BC85" s="7">
        <v>16.72</v>
      </c>
      <c r="BD85" s="7">
        <v>16.100000000000001</v>
      </c>
      <c r="BE85" s="7">
        <v>-77.36</v>
      </c>
      <c r="BF85" s="7">
        <v>6.5</v>
      </c>
      <c r="BG85" s="7">
        <v>5.43</v>
      </c>
      <c r="BH85" s="7">
        <v>107.6</v>
      </c>
      <c r="BI85" s="7">
        <v>13.9</v>
      </c>
      <c r="BJ85" s="7">
        <v>2.8</v>
      </c>
      <c r="BK85" s="7">
        <v>14.5</v>
      </c>
      <c r="BL85" s="7">
        <v>17.299999999999901</v>
      </c>
      <c r="BM85" s="7">
        <v>2.8999999999999901</v>
      </c>
      <c r="BN85" s="7">
        <v>14.299999999999899</v>
      </c>
      <c r="BO85" s="7">
        <v>15.499999999999901</v>
      </c>
      <c r="BP85" s="7">
        <v>20.899999999999899</v>
      </c>
      <c r="BQ85" s="7">
        <v>13.7</v>
      </c>
      <c r="BR85" s="7">
        <v>16.3</v>
      </c>
      <c r="BS85" s="7">
        <v>14.8</v>
      </c>
      <c r="BT85" s="7">
        <v>26.2</v>
      </c>
      <c r="BU85" s="7">
        <v>14.9</v>
      </c>
      <c r="BV85" s="7">
        <v>13.406700000000001</v>
      </c>
      <c r="BW85" s="7">
        <v>10.564499999999899</v>
      </c>
      <c r="BX85" s="7">
        <v>15.466999999999899</v>
      </c>
      <c r="BY85" s="7">
        <v>15.6701</v>
      </c>
      <c r="BZ85" s="7">
        <v>749.64795700000002</v>
      </c>
      <c r="CA85" s="7">
        <v>7.1487480000000003</v>
      </c>
      <c r="CB85" s="7">
        <v>135.43561299999999</v>
      </c>
      <c r="CC85" s="7">
        <v>9.6819509999999998</v>
      </c>
      <c r="CD85" s="7">
        <v>-35.435612999999996</v>
      </c>
      <c r="CE85" s="7">
        <v>-2.5332029999999999</v>
      </c>
      <c r="CF85" s="7">
        <v>8.8183789999999895</v>
      </c>
      <c r="CG85" s="7">
        <v>-0.101435999999999</v>
      </c>
      <c r="CH85" s="7">
        <v>-0.21143699999999899</v>
      </c>
      <c r="CI85" s="7">
        <v>14.161788</v>
      </c>
      <c r="CJ85" s="7">
        <v>145</v>
      </c>
      <c r="CK85" s="7">
        <v>18.8</v>
      </c>
      <c r="CL85" s="7">
        <v>96.1</v>
      </c>
      <c r="CM85" s="7">
        <v>30.1</v>
      </c>
      <c r="CN85" s="7">
        <v>19.599999999999898</v>
      </c>
      <c r="CO85" s="7">
        <v>10.5</v>
      </c>
      <c r="CP85" s="7">
        <v>25.599999999999898</v>
      </c>
      <c r="CQ85" s="7">
        <v>34</v>
      </c>
      <c r="CR85" s="7">
        <v>17.2</v>
      </c>
      <c r="CS85" s="7">
        <v>15</v>
      </c>
    </row>
    <row r="86" spans="1:97" x14ac:dyDescent="0.3">
      <c r="A86" s="6">
        <v>39478</v>
      </c>
      <c r="B86" s="7">
        <v>15.4</v>
      </c>
      <c r="C86" s="9">
        <v>12.55</v>
      </c>
      <c r="D86" s="9">
        <v>18.649999999999999</v>
      </c>
      <c r="E86" s="9">
        <v>15.25</v>
      </c>
      <c r="F86" s="7">
        <v>8.9600000000000009</v>
      </c>
      <c r="G86" s="7">
        <v>1.4</v>
      </c>
      <c r="H86" s="7">
        <v>23.6</v>
      </c>
      <c r="I86" s="7">
        <v>-1.4</v>
      </c>
      <c r="J86" s="7">
        <v>20.9</v>
      </c>
      <c r="K86" s="9">
        <v>17.703333333333333</v>
      </c>
      <c r="L86" s="9">
        <v>21.386666666666667</v>
      </c>
      <c r="M86" s="9">
        <v>25.05</v>
      </c>
      <c r="N86" s="9">
        <v>11.15</v>
      </c>
      <c r="O86" s="9">
        <v>20.5</v>
      </c>
      <c r="P86" s="9">
        <v>6.8000000000000007</v>
      </c>
      <c r="Q86" s="9">
        <v>28.95</v>
      </c>
      <c r="R86" s="9">
        <v>32.799999999999997</v>
      </c>
      <c r="S86" s="9">
        <v>54.05</v>
      </c>
      <c r="T86" s="9">
        <v>27.55</v>
      </c>
      <c r="U86" s="9">
        <v>22.9</v>
      </c>
      <c r="V86" s="9">
        <v>0.95</v>
      </c>
      <c r="W86" s="9">
        <v>42.349999999999994</v>
      </c>
      <c r="X86" s="9">
        <v>56.7</v>
      </c>
      <c r="Y86" s="9">
        <v>21.5</v>
      </c>
      <c r="Z86" s="9">
        <v>13.049999999999999</v>
      </c>
      <c r="AA86" s="9">
        <v>21.75</v>
      </c>
      <c r="AB86" s="7">
        <v>109.8</v>
      </c>
      <c r="AC86" s="9">
        <v>31.549999999999997</v>
      </c>
      <c r="AD86" s="9">
        <v>31.4</v>
      </c>
      <c r="AE86" s="9">
        <v>12.35</v>
      </c>
      <c r="AF86" s="9">
        <v>23.15</v>
      </c>
      <c r="AG86" s="9">
        <v>47.8</v>
      </c>
      <c r="AH86" s="9">
        <v>31.549999999999997</v>
      </c>
      <c r="AI86" s="9">
        <v>23.4</v>
      </c>
      <c r="AJ86" s="9">
        <v>38.400000000000006</v>
      </c>
      <c r="AK86" s="7">
        <v>106.11</v>
      </c>
      <c r="AL86" s="9">
        <v>35</v>
      </c>
      <c r="AM86" s="9">
        <v>23.299999999999997</v>
      </c>
      <c r="AN86" s="9">
        <v>26.6</v>
      </c>
      <c r="AO86" s="9">
        <v>17.95</v>
      </c>
      <c r="AP86" s="9">
        <v>9.5</v>
      </c>
      <c r="AQ86" s="9">
        <v>10.549999999999999</v>
      </c>
      <c r="AR86" s="7">
        <v>21.2</v>
      </c>
      <c r="AS86" s="7">
        <v>14.12</v>
      </c>
      <c r="AT86" s="9">
        <v>15.299999999999997</v>
      </c>
      <c r="AU86" s="9">
        <v>13.333333333333332</v>
      </c>
      <c r="AV86" s="7">
        <v>19.84</v>
      </c>
      <c r="AW86" s="7">
        <v>39.6</v>
      </c>
      <c r="AX86" s="7">
        <v>22.73</v>
      </c>
      <c r="AY86" s="7">
        <v>27.15</v>
      </c>
      <c r="AZ86" s="7">
        <v>15898.1</v>
      </c>
      <c r="BA86" s="7">
        <v>31.21</v>
      </c>
      <c r="BB86" s="7">
        <v>20.72</v>
      </c>
      <c r="BC86" s="7">
        <v>18.940000000000001</v>
      </c>
      <c r="BD86" s="7">
        <v>16.739999999999998</v>
      </c>
      <c r="BE86" s="7">
        <v>41.58</v>
      </c>
      <c r="BF86" s="7">
        <v>7.1</v>
      </c>
      <c r="BG86" s="7">
        <v>6.1</v>
      </c>
      <c r="BH86" s="7">
        <v>108.4</v>
      </c>
      <c r="BI86" s="7">
        <v>13.1</v>
      </c>
      <c r="BJ86" s="7">
        <v>2.7666666666666599</v>
      </c>
      <c r="BK86" s="7">
        <v>13.9</v>
      </c>
      <c r="BL86" s="7">
        <v>15.3333333333333</v>
      </c>
      <c r="BM86" s="7">
        <v>2.9666666666666601</v>
      </c>
      <c r="BN86" s="7">
        <v>13.8666666666666</v>
      </c>
      <c r="BO86" s="7">
        <v>13.8666666666666</v>
      </c>
      <c r="BP86" s="7">
        <v>18.433333333333302</v>
      </c>
      <c r="BQ86" s="7">
        <v>12.1666666666666</v>
      </c>
      <c r="BR86" s="7">
        <v>14.4333333333333</v>
      </c>
      <c r="BS86" s="7">
        <v>14.1</v>
      </c>
      <c r="BT86" s="7">
        <v>20.3333333333333</v>
      </c>
      <c r="BU86" s="7">
        <v>13.7666666666666</v>
      </c>
      <c r="BV86" s="7">
        <v>15.977841666666601</v>
      </c>
      <c r="BW86" s="7">
        <v>14.9205666666666</v>
      </c>
      <c r="BX86" s="7">
        <v>21.055983333333302</v>
      </c>
      <c r="BY86" s="7">
        <v>14.765325000000001</v>
      </c>
      <c r="BZ86" s="7">
        <v>994.93427999999994</v>
      </c>
      <c r="CA86" s="7">
        <v>9.9225366666666606</v>
      </c>
      <c r="CB86" s="7">
        <v>108.736253666666</v>
      </c>
      <c r="CC86" s="7">
        <v>9.3082273333333294</v>
      </c>
      <c r="CD86" s="7">
        <v>-8.7362536666666593</v>
      </c>
      <c r="CE86" s="7">
        <v>0.61430933333333304</v>
      </c>
      <c r="CF86" s="7">
        <v>7.8227843333333302</v>
      </c>
      <c r="CG86" s="7">
        <v>-0.132657</v>
      </c>
      <c r="CH86" s="7">
        <v>0.37021633333333298</v>
      </c>
      <c r="CI86" s="7">
        <v>13.2228523333333</v>
      </c>
      <c r="CJ86" s="7">
        <v>145.30000000000001</v>
      </c>
      <c r="CK86" s="7">
        <v>18.8</v>
      </c>
      <c r="CL86" s="7">
        <v>96.633333333333297</v>
      </c>
      <c r="CM86" s="7">
        <v>29.8666666666666</v>
      </c>
      <c r="CN86" s="7">
        <v>19.3666666666666</v>
      </c>
      <c r="CO86" s="7">
        <v>10.5</v>
      </c>
      <c r="CP86" s="7">
        <v>26.066666666666599</v>
      </c>
      <c r="CQ86" s="7">
        <v>34.633333333333297</v>
      </c>
      <c r="CR86" s="7">
        <v>15.3</v>
      </c>
      <c r="CS86" s="7">
        <v>13.3333333333333</v>
      </c>
    </row>
    <row r="87" spans="1:97" x14ac:dyDescent="0.3">
      <c r="A87" s="6">
        <v>39507</v>
      </c>
      <c r="B87" s="7">
        <v>15.4</v>
      </c>
      <c r="C87" s="7">
        <v>11.5</v>
      </c>
      <c r="D87" s="7">
        <v>18</v>
      </c>
      <c r="E87" s="7">
        <v>13.3</v>
      </c>
      <c r="F87" s="7">
        <v>14.3</v>
      </c>
      <c r="G87" s="7">
        <v>7.5</v>
      </c>
      <c r="H87" s="7">
        <v>20.100000000000001</v>
      </c>
      <c r="I87" s="7">
        <v>3.7</v>
      </c>
      <c r="J87" s="7">
        <v>17</v>
      </c>
      <c r="K87" s="7">
        <v>17.18</v>
      </c>
      <c r="L87" s="7">
        <v>21.18</v>
      </c>
      <c r="M87" s="7">
        <v>24.3</v>
      </c>
      <c r="N87" s="7">
        <v>-0.2</v>
      </c>
      <c r="O87" s="7">
        <v>23.7</v>
      </c>
      <c r="P87" s="7">
        <v>-6.2</v>
      </c>
      <c r="Q87" s="7">
        <v>26.5</v>
      </c>
      <c r="R87" s="7">
        <v>33.799999999999997</v>
      </c>
      <c r="S87" s="7">
        <v>77</v>
      </c>
      <c r="T87" s="7">
        <v>26.1</v>
      </c>
      <c r="U87" s="7">
        <v>22.6</v>
      </c>
      <c r="V87" s="7">
        <v>0.7</v>
      </c>
      <c r="W87" s="7">
        <v>41.3</v>
      </c>
      <c r="X87" s="7">
        <v>58.1</v>
      </c>
      <c r="Y87" s="7">
        <v>-5.5</v>
      </c>
      <c r="Z87" s="7">
        <v>-2.6</v>
      </c>
      <c r="AA87" s="7">
        <v>22.2</v>
      </c>
      <c r="AB87" s="7">
        <v>38.299999999999997</v>
      </c>
      <c r="AC87" s="7">
        <v>32.9</v>
      </c>
      <c r="AD87" s="7">
        <v>30.7</v>
      </c>
      <c r="AE87" s="7">
        <v>13</v>
      </c>
      <c r="AF87" s="7">
        <v>28</v>
      </c>
      <c r="AG87" s="7">
        <v>57.2</v>
      </c>
      <c r="AH87" s="7">
        <v>32.9</v>
      </c>
      <c r="AI87" s="7">
        <v>35.799999999999997</v>
      </c>
      <c r="AJ87" s="7">
        <v>49.2</v>
      </c>
      <c r="AK87" s="7">
        <v>105.55</v>
      </c>
      <c r="AL87" s="7">
        <v>31.9</v>
      </c>
      <c r="AM87" s="7">
        <v>27.2</v>
      </c>
      <c r="AN87" s="7">
        <v>32.1</v>
      </c>
      <c r="AO87" s="7">
        <v>31.6</v>
      </c>
      <c r="AP87" s="7">
        <v>-4.2</v>
      </c>
      <c r="AQ87" s="7">
        <v>-3.6</v>
      </c>
      <c r="AR87" s="7">
        <v>19.100000000000001</v>
      </c>
      <c r="AS87" s="7">
        <v>10.18</v>
      </c>
      <c r="AT87" s="9">
        <v>13.399999999999999</v>
      </c>
      <c r="AU87" s="9">
        <v>11.666666666666666</v>
      </c>
      <c r="AV87" s="7">
        <v>19.91</v>
      </c>
      <c r="AW87" s="7">
        <v>27</v>
      </c>
      <c r="AX87" s="7">
        <v>-65.47</v>
      </c>
      <c r="AY87" s="7">
        <v>23.07</v>
      </c>
      <c r="AZ87" s="7">
        <v>16471.34</v>
      </c>
      <c r="BA87" s="7">
        <v>5.96</v>
      </c>
      <c r="BB87" s="7">
        <v>19.2</v>
      </c>
      <c r="BC87" s="7">
        <v>17.48</v>
      </c>
      <c r="BD87" s="7">
        <v>15.73</v>
      </c>
      <c r="BE87" s="7">
        <v>-41.18</v>
      </c>
      <c r="BF87" s="7">
        <v>8.6999999999999993</v>
      </c>
      <c r="BG87" s="7">
        <v>6.62</v>
      </c>
      <c r="BH87" s="7">
        <v>109.2</v>
      </c>
      <c r="BI87" s="7">
        <v>12.3</v>
      </c>
      <c r="BJ87" s="7">
        <v>2.7333333333333298</v>
      </c>
      <c r="BK87" s="7">
        <v>13.3</v>
      </c>
      <c r="BL87" s="7">
        <v>13.3666666666666</v>
      </c>
      <c r="BM87" s="7">
        <v>3.0333333333333301</v>
      </c>
      <c r="BN87" s="7">
        <v>13.4333333333333</v>
      </c>
      <c r="BO87" s="7">
        <v>12.233333333333301</v>
      </c>
      <c r="BP87" s="7">
        <v>15.966666666666599</v>
      </c>
      <c r="BQ87" s="7">
        <v>10.633333333333301</v>
      </c>
      <c r="BR87" s="7">
        <v>12.566666666666601</v>
      </c>
      <c r="BS87" s="7">
        <v>13.4</v>
      </c>
      <c r="BT87" s="7">
        <v>14.466666666666599</v>
      </c>
      <c r="BU87" s="7">
        <v>12.633333333333301</v>
      </c>
      <c r="BV87" s="7">
        <v>18.5489833333333</v>
      </c>
      <c r="BW87" s="7">
        <v>19.276633333333301</v>
      </c>
      <c r="BX87" s="7">
        <v>26.644966666666601</v>
      </c>
      <c r="BY87" s="7">
        <v>13.86055</v>
      </c>
      <c r="BZ87" s="7">
        <v>1240.220603</v>
      </c>
      <c r="CA87" s="7">
        <v>12.6963253333333</v>
      </c>
      <c r="CB87" s="7">
        <v>82.036894333333294</v>
      </c>
      <c r="CC87" s="7">
        <v>8.9345036666666608</v>
      </c>
      <c r="CD87" s="7">
        <v>17.9631056666666</v>
      </c>
      <c r="CE87" s="7">
        <v>3.76182166666666</v>
      </c>
      <c r="CF87" s="7">
        <v>6.8271896666666603</v>
      </c>
      <c r="CG87" s="7">
        <v>-0.163878</v>
      </c>
      <c r="CH87" s="7">
        <v>0.95186966666666595</v>
      </c>
      <c r="CI87" s="7">
        <v>12.283916666666601</v>
      </c>
      <c r="CJ87" s="7">
        <v>145.6</v>
      </c>
      <c r="CK87" s="7">
        <v>18.8</v>
      </c>
      <c r="CL87" s="7">
        <v>97.1666666666666</v>
      </c>
      <c r="CM87" s="7">
        <v>29.633333333333301</v>
      </c>
      <c r="CN87" s="7">
        <v>19.133333333333301</v>
      </c>
      <c r="CO87" s="7">
        <v>10.5</v>
      </c>
      <c r="CP87" s="7">
        <v>26.533333333333299</v>
      </c>
      <c r="CQ87" s="7">
        <v>35.266666666666602</v>
      </c>
      <c r="CR87" s="7">
        <v>13.4</v>
      </c>
      <c r="CS87" s="7">
        <v>11.6666666666666</v>
      </c>
    </row>
    <row r="88" spans="1:97" x14ac:dyDescent="0.3">
      <c r="A88" s="6">
        <v>39538</v>
      </c>
      <c r="B88" s="7">
        <v>17.8</v>
      </c>
      <c r="C88" s="7">
        <v>14.3</v>
      </c>
      <c r="D88" s="7">
        <v>20.399999999999999</v>
      </c>
      <c r="E88" s="7">
        <v>15.6</v>
      </c>
      <c r="F88" s="7">
        <v>16.600000000000001</v>
      </c>
      <c r="G88" s="7">
        <v>10</v>
      </c>
      <c r="H88" s="7">
        <v>2.1</v>
      </c>
      <c r="I88" s="7">
        <v>10.3</v>
      </c>
      <c r="J88" s="7">
        <v>3</v>
      </c>
      <c r="K88" s="9">
        <v>17.189999999999998</v>
      </c>
      <c r="L88" s="9">
        <v>22.81</v>
      </c>
      <c r="M88" s="7">
        <v>25.9</v>
      </c>
      <c r="N88" s="7">
        <v>28.3</v>
      </c>
      <c r="O88" s="7">
        <v>20.6</v>
      </c>
      <c r="P88" s="7">
        <v>-6.5</v>
      </c>
      <c r="Q88" s="7">
        <v>30</v>
      </c>
      <c r="R88" s="7">
        <v>23.2</v>
      </c>
      <c r="S88" s="7">
        <v>80.8</v>
      </c>
      <c r="T88" s="7">
        <v>25.9</v>
      </c>
      <c r="U88" s="7">
        <v>25.3</v>
      </c>
      <c r="V88" s="7">
        <v>1</v>
      </c>
      <c r="W88" s="7">
        <v>43.8</v>
      </c>
      <c r="X88" s="7">
        <v>55.2</v>
      </c>
      <c r="Y88" s="7">
        <v>-14.1</v>
      </c>
      <c r="Z88" s="7">
        <v>-4.4000000000000004</v>
      </c>
      <c r="AA88" s="7">
        <v>19.5</v>
      </c>
      <c r="AB88" s="7">
        <v>39.6</v>
      </c>
      <c r="AC88" s="7">
        <v>32.299999999999997</v>
      </c>
      <c r="AD88" s="7">
        <v>34.700000000000003</v>
      </c>
      <c r="AE88" s="7">
        <v>11.2</v>
      </c>
      <c r="AF88" s="7">
        <v>20.9</v>
      </c>
      <c r="AG88" s="7">
        <v>35.5</v>
      </c>
      <c r="AH88" s="7">
        <v>32.299999999999997</v>
      </c>
      <c r="AI88" s="7">
        <v>29.7</v>
      </c>
      <c r="AJ88" s="7">
        <v>36.299999999999997</v>
      </c>
      <c r="AK88" s="7">
        <v>104.72</v>
      </c>
      <c r="AL88" s="7">
        <v>29.5</v>
      </c>
      <c r="AM88" s="7">
        <v>25.9</v>
      </c>
      <c r="AN88" s="7">
        <v>27.5</v>
      </c>
      <c r="AO88" s="7">
        <v>26.9</v>
      </c>
      <c r="AP88" s="7">
        <v>-2</v>
      </c>
      <c r="AQ88" s="7">
        <v>-0.3</v>
      </c>
      <c r="AR88" s="7">
        <v>21.5</v>
      </c>
      <c r="AS88" s="7">
        <v>12.71</v>
      </c>
      <c r="AT88" s="7">
        <v>11.5</v>
      </c>
      <c r="AU88" s="7">
        <v>10</v>
      </c>
      <c r="AV88" s="7">
        <v>24.72</v>
      </c>
      <c r="AW88" s="7">
        <v>44.1</v>
      </c>
      <c r="AX88" s="7">
        <v>90.61</v>
      </c>
      <c r="AY88" s="7">
        <v>24.74</v>
      </c>
      <c r="AZ88" s="7">
        <v>16821.77</v>
      </c>
      <c r="BA88" s="7">
        <v>11.12</v>
      </c>
      <c r="BB88" s="7">
        <v>18.25</v>
      </c>
      <c r="BC88" s="7">
        <v>16.29</v>
      </c>
      <c r="BD88" s="7">
        <v>14.78</v>
      </c>
      <c r="BE88" s="7">
        <v>-35.840000000000003</v>
      </c>
      <c r="BF88" s="7">
        <v>8.3000000000000007</v>
      </c>
      <c r="BG88" s="7">
        <v>7.95</v>
      </c>
      <c r="BH88" s="7">
        <v>110.2</v>
      </c>
      <c r="BI88" s="7">
        <v>11.5</v>
      </c>
      <c r="BJ88" s="7">
        <v>2.7</v>
      </c>
      <c r="BK88" s="7">
        <v>12.7</v>
      </c>
      <c r="BL88" s="7">
        <v>11.399999999999901</v>
      </c>
      <c r="BM88" s="7">
        <v>3.1</v>
      </c>
      <c r="BN88" s="7">
        <v>13</v>
      </c>
      <c r="BO88" s="7">
        <v>10.6</v>
      </c>
      <c r="BP88" s="7">
        <v>13.5</v>
      </c>
      <c r="BQ88" s="7">
        <v>9.1</v>
      </c>
      <c r="BR88" s="7">
        <v>10.7</v>
      </c>
      <c r="BS88" s="7">
        <v>12.7</v>
      </c>
      <c r="BT88" s="7">
        <v>8.5999999999999908</v>
      </c>
      <c r="BU88" s="7">
        <v>11.5</v>
      </c>
      <c r="BV88" s="7">
        <v>21.120125000000002</v>
      </c>
      <c r="BW88" s="7">
        <v>23.6327</v>
      </c>
      <c r="BX88" s="7">
        <v>32.23395</v>
      </c>
      <c r="BY88" s="7">
        <v>12.955774999999999</v>
      </c>
      <c r="BZ88" s="7">
        <v>1485.506926</v>
      </c>
      <c r="CA88" s="7">
        <v>15.470114000000001</v>
      </c>
      <c r="CB88" s="7">
        <v>55.337535000000003</v>
      </c>
      <c r="CC88" s="7">
        <v>8.5607799999999994</v>
      </c>
      <c r="CD88" s="7">
        <v>44.662464999999997</v>
      </c>
      <c r="CE88" s="7">
        <v>6.9093339999999897</v>
      </c>
      <c r="CF88" s="7">
        <v>5.8315949999999903</v>
      </c>
      <c r="CG88" s="7">
        <v>-0.19509899999999999</v>
      </c>
      <c r="CH88" s="7">
        <v>1.53352299999999</v>
      </c>
      <c r="CI88" s="7">
        <v>11.344981000000001</v>
      </c>
      <c r="CJ88" s="7">
        <v>145.9</v>
      </c>
      <c r="CK88" s="7">
        <v>18.8</v>
      </c>
      <c r="CL88" s="7">
        <v>97.7</v>
      </c>
      <c r="CM88" s="7">
        <v>29.4</v>
      </c>
      <c r="CN88" s="7">
        <v>18.899999999999999</v>
      </c>
      <c r="CO88" s="7">
        <v>10.5</v>
      </c>
      <c r="CP88" s="7">
        <v>27</v>
      </c>
      <c r="CQ88" s="7">
        <v>35.9</v>
      </c>
      <c r="CR88" s="7">
        <v>11.5</v>
      </c>
      <c r="CS88" s="7">
        <v>9.9999999999999893</v>
      </c>
    </row>
    <row r="89" spans="1:97" x14ac:dyDescent="0.3">
      <c r="A89" s="6">
        <v>39568</v>
      </c>
      <c r="B89" s="7">
        <v>15.7</v>
      </c>
      <c r="C89" s="7">
        <v>11.3</v>
      </c>
      <c r="D89" s="7">
        <v>18.100000000000001</v>
      </c>
      <c r="E89" s="7">
        <v>14.1</v>
      </c>
      <c r="F89" s="7">
        <v>12.8</v>
      </c>
      <c r="G89" s="7">
        <v>7.4</v>
      </c>
      <c r="H89" s="7">
        <v>17</v>
      </c>
      <c r="I89" s="7">
        <v>7.3</v>
      </c>
      <c r="J89" s="7">
        <v>19.3</v>
      </c>
      <c r="K89" s="9">
        <v>17.2</v>
      </c>
      <c r="L89" s="9">
        <v>24.439999999999998</v>
      </c>
      <c r="M89" s="7">
        <v>25.7</v>
      </c>
      <c r="N89" s="7">
        <v>36</v>
      </c>
      <c r="O89" s="7">
        <v>18.2</v>
      </c>
      <c r="P89" s="7">
        <v>-5.5</v>
      </c>
      <c r="Q89" s="7">
        <v>28.1</v>
      </c>
      <c r="R89" s="7">
        <v>18</v>
      </c>
      <c r="S89" s="7">
        <v>71.599999999999994</v>
      </c>
      <c r="T89" s="7">
        <v>25.9</v>
      </c>
      <c r="U89" s="7">
        <v>24.9</v>
      </c>
      <c r="V89" s="7">
        <v>1.1000000000000001</v>
      </c>
      <c r="W89" s="7">
        <v>44</v>
      </c>
      <c r="X89" s="7">
        <v>54.8</v>
      </c>
      <c r="Y89" s="7">
        <v>-5</v>
      </c>
      <c r="Z89" s="7">
        <v>-5.0999999999999996</v>
      </c>
      <c r="AA89" s="7">
        <v>16.899999999999999</v>
      </c>
      <c r="AB89" s="7">
        <v>52.7</v>
      </c>
      <c r="AC89" s="7">
        <v>32.1</v>
      </c>
      <c r="AD89" s="7">
        <v>35.200000000000003</v>
      </c>
      <c r="AE89" s="7">
        <v>-5.5</v>
      </c>
      <c r="AF89" s="7">
        <v>20.8</v>
      </c>
      <c r="AG89" s="7">
        <v>38.200000000000003</v>
      </c>
      <c r="AH89" s="7">
        <v>32.1</v>
      </c>
      <c r="AI89" s="7">
        <v>11.1</v>
      </c>
      <c r="AJ89" s="7">
        <v>35.799999999999997</v>
      </c>
      <c r="AK89" s="7">
        <v>104.07</v>
      </c>
      <c r="AL89" s="7">
        <v>25.9</v>
      </c>
      <c r="AM89" s="7">
        <v>20.399999999999999</v>
      </c>
      <c r="AN89" s="7">
        <v>25.4</v>
      </c>
      <c r="AO89" s="7">
        <v>19.5</v>
      </c>
      <c r="AP89" s="7">
        <v>-4.9000000000000004</v>
      </c>
      <c r="AQ89" s="7">
        <v>-4</v>
      </c>
      <c r="AR89" s="7">
        <v>22</v>
      </c>
      <c r="AS89" s="7">
        <v>12.86</v>
      </c>
      <c r="AT89" s="9">
        <v>12.466666666666665</v>
      </c>
      <c r="AU89" s="9">
        <v>11.233333333333333</v>
      </c>
      <c r="AV89" s="7">
        <v>14.09</v>
      </c>
      <c r="AW89" s="7">
        <v>25.7</v>
      </c>
      <c r="AX89" s="7">
        <v>-0.74</v>
      </c>
      <c r="AY89" s="7">
        <v>24.59</v>
      </c>
      <c r="AZ89" s="7">
        <v>17566.55</v>
      </c>
      <c r="BA89" s="7">
        <v>10.7</v>
      </c>
      <c r="BB89" s="7">
        <v>19.05</v>
      </c>
      <c r="BC89" s="7">
        <v>16.940000000000001</v>
      </c>
      <c r="BD89" s="7">
        <v>14.7</v>
      </c>
      <c r="BE89" s="7">
        <v>9.93</v>
      </c>
      <c r="BF89" s="7">
        <v>8.5</v>
      </c>
      <c r="BG89" s="7">
        <v>8.1199999999999992</v>
      </c>
      <c r="BH89" s="7">
        <v>110.3</v>
      </c>
      <c r="BI89" s="7">
        <v>11.3</v>
      </c>
      <c r="BJ89" s="7">
        <v>3.1</v>
      </c>
      <c r="BK89" s="7">
        <v>12.3666666666666</v>
      </c>
      <c r="BL89" s="7">
        <v>11.4333333333333</v>
      </c>
      <c r="BM89" s="7">
        <v>3.43333333333333</v>
      </c>
      <c r="BN89" s="7">
        <v>12.7</v>
      </c>
      <c r="BO89" s="7">
        <v>10.133333333333301</v>
      </c>
      <c r="BP89" s="7">
        <v>14.066666666666601</v>
      </c>
      <c r="BQ89" s="7">
        <v>9.36666666666666</v>
      </c>
      <c r="BR89" s="7">
        <v>9.7333333333333307</v>
      </c>
      <c r="BS89" s="7">
        <v>12.3666666666666</v>
      </c>
      <c r="BT89" s="7">
        <v>7.5666666666666602</v>
      </c>
      <c r="BU89" s="7">
        <v>11.6666666666666</v>
      </c>
      <c r="BV89" s="7">
        <v>23.6912666666666</v>
      </c>
      <c r="BW89" s="7">
        <v>27.988766666666599</v>
      </c>
      <c r="BX89" s="7">
        <v>37.822933333333303</v>
      </c>
      <c r="BY89" s="7">
        <v>12.051</v>
      </c>
      <c r="BZ89" s="7">
        <v>1361.0038050000001</v>
      </c>
      <c r="CA89" s="7">
        <v>13.597047666666599</v>
      </c>
      <c r="CB89" s="7">
        <v>65.510722999999999</v>
      </c>
      <c r="CC89" s="7">
        <v>8.5264233333333301</v>
      </c>
      <c r="CD89" s="7">
        <v>34.489277000000001</v>
      </c>
      <c r="CE89" s="7">
        <v>5.0706243333333303</v>
      </c>
      <c r="CF89" s="7">
        <v>6.1082776666666598</v>
      </c>
      <c r="CG89" s="7">
        <v>-0.160196333333333</v>
      </c>
      <c r="CH89" s="7">
        <v>1.2866443333333299</v>
      </c>
      <c r="CI89" s="7">
        <v>11.147055999999999</v>
      </c>
      <c r="CJ89" s="7">
        <v>145.433333333333</v>
      </c>
      <c r="CK89" s="7">
        <v>18.733333333333299</v>
      </c>
      <c r="CL89" s="7">
        <v>97.566666666666606</v>
      </c>
      <c r="CM89" s="7">
        <v>29.133333333333301</v>
      </c>
      <c r="CN89" s="7">
        <v>18.600000000000001</v>
      </c>
      <c r="CO89" s="7">
        <v>10.533333333333299</v>
      </c>
      <c r="CP89" s="7">
        <v>27.1</v>
      </c>
      <c r="CQ89" s="7">
        <v>35.6666666666666</v>
      </c>
      <c r="CR89" s="7">
        <v>12.466666666666599</v>
      </c>
      <c r="CS89" s="7">
        <v>11.233333333333301</v>
      </c>
    </row>
    <row r="90" spans="1:97" x14ac:dyDescent="0.3">
      <c r="A90" s="6">
        <v>39599</v>
      </c>
      <c r="B90" s="7">
        <v>16</v>
      </c>
      <c r="C90" s="7">
        <v>12.6</v>
      </c>
      <c r="D90" s="7">
        <v>17.7</v>
      </c>
      <c r="E90" s="7">
        <v>14.4</v>
      </c>
      <c r="F90" s="7">
        <v>11.8</v>
      </c>
      <c r="G90" s="7">
        <v>5.7</v>
      </c>
      <c r="H90" s="7">
        <v>6</v>
      </c>
      <c r="I90" s="7">
        <v>6.3</v>
      </c>
      <c r="J90" s="7">
        <v>6.4</v>
      </c>
      <c r="K90" s="7">
        <v>17.21</v>
      </c>
      <c r="L90" s="7">
        <v>26.07</v>
      </c>
      <c r="M90" s="7">
        <v>25.6</v>
      </c>
      <c r="N90" s="7">
        <v>42.2</v>
      </c>
      <c r="O90" s="7">
        <v>17.600000000000001</v>
      </c>
      <c r="P90" s="7">
        <v>-3.5</v>
      </c>
      <c r="Q90" s="7">
        <v>29.3</v>
      </c>
      <c r="R90" s="7">
        <v>14.6</v>
      </c>
      <c r="S90" s="7">
        <v>66.099999999999994</v>
      </c>
      <c r="T90" s="7">
        <v>25.6</v>
      </c>
      <c r="U90" s="7">
        <v>25</v>
      </c>
      <c r="V90" s="7">
        <v>1.3</v>
      </c>
      <c r="W90" s="7">
        <v>44.3</v>
      </c>
      <c r="X90" s="7">
        <v>54.4</v>
      </c>
      <c r="Y90" s="7">
        <v>0.7</v>
      </c>
      <c r="Z90" s="7">
        <v>-2.5</v>
      </c>
      <c r="AA90" s="7">
        <v>17.600000000000001</v>
      </c>
      <c r="AB90" s="7">
        <v>37.9</v>
      </c>
      <c r="AC90" s="7">
        <v>31.9</v>
      </c>
      <c r="AD90" s="7">
        <v>35</v>
      </c>
      <c r="AE90" s="7">
        <v>-3.2</v>
      </c>
      <c r="AF90" s="7">
        <v>21.7</v>
      </c>
      <c r="AG90" s="7">
        <v>36.6</v>
      </c>
      <c r="AH90" s="7">
        <v>31.9</v>
      </c>
      <c r="AI90" s="7">
        <v>13.7</v>
      </c>
      <c r="AJ90" s="7">
        <v>36</v>
      </c>
      <c r="AK90" s="7">
        <v>103.34</v>
      </c>
      <c r="AL90" s="7">
        <v>24.3</v>
      </c>
      <c r="AM90" s="7">
        <v>19.8</v>
      </c>
      <c r="AN90" s="7">
        <v>24.9</v>
      </c>
      <c r="AO90" s="7">
        <v>18.2</v>
      </c>
      <c r="AP90" s="7">
        <v>-7.2</v>
      </c>
      <c r="AQ90" s="7">
        <v>-6.5</v>
      </c>
      <c r="AR90" s="7">
        <v>21.6</v>
      </c>
      <c r="AS90" s="7">
        <v>13.12</v>
      </c>
      <c r="AT90" s="9">
        <v>13.433333333333334</v>
      </c>
      <c r="AU90" s="9">
        <v>12.466666666666665</v>
      </c>
      <c r="AV90" s="7">
        <v>17.09</v>
      </c>
      <c r="AW90" s="7">
        <v>32</v>
      </c>
      <c r="AX90" s="7">
        <v>-11.2</v>
      </c>
      <c r="AY90" s="7">
        <v>26.46</v>
      </c>
      <c r="AZ90" s="7">
        <v>17969.61</v>
      </c>
      <c r="BA90" s="7">
        <v>12.88</v>
      </c>
      <c r="BB90" s="7">
        <v>17.93</v>
      </c>
      <c r="BC90" s="7">
        <v>18.07</v>
      </c>
      <c r="BD90" s="7">
        <v>14.86</v>
      </c>
      <c r="BE90" s="7">
        <v>28.79</v>
      </c>
      <c r="BF90" s="7">
        <v>7.7</v>
      </c>
      <c r="BG90" s="7">
        <v>8.2200000000000006</v>
      </c>
      <c r="BH90" s="7">
        <v>109.6</v>
      </c>
      <c r="BI90" s="7">
        <v>11.1</v>
      </c>
      <c r="BJ90" s="7">
        <v>3.5</v>
      </c>
      <c r="BK90" s="7">
        <v>12.033333333333299</v>
      </c>
      <c r="BL90" s="7">
        <v>11.466666666666599</v>
      </c>
      <c r="BM90" s="7">
        <v>3.7666666666666599</v>
      </c>
      <c r="BN90" s="7">
        <v>12.4</v>
      </c>
      <c r="BO90" s="7">
        <v>9.6666666666666607</v>
      </c>
      <c r="BP90" s="7">
        <v>14.633333333333301</v>
      </c>
      <c r="BQ90" s="7">
        <v>9.6333333333333293</v>
      </c>
      <c r="BR90" s="7">
        <v>8.7666666666666604</v>
      </c>
      <c r="BS90" s="7">
        <v>12.033333333333299</v>
      </c>
      <c r="BT90" s="7">
        <v>6.5333333333333297</v>
      </c>
      <c r="BU90" s="7">
        <v>11.8333333333333</v>
      </c>
      <c r="BV90" s="7">
        <v>26.262408333333301</v>
      </c>
      <c r="BW90" s="7">
        <v>32.344833333333298</v>
      </c>
      <c r="BX90" s="7">
        <v>43.411916666666599</v>
      </c>
      <c r="BY90" s="7">
        <v>11.146224999999999</v>
      </c>
      <c r="BZ90" s="7">
        <v>1236.5006840000001</v>
      </c>
      <c r="CA90" s="7">
        <v>11.723981333333301</v>
      </c>
      <c r="CB90" s="7">
        <v>75.683910999999995</v>
      </c>
      <c r="CC90" s="7">
        <v>8.4920666666666609</v>
      </c>
      <c r="CD90" s="7">
        <v>24.316089000000002</v>
      </c>
      <c r="CE90" s="7">
        <v>3.2319146666666598</v>
      </c>
      <c r="CF90" s="7">
        <v>6.3849603333333302</v>
      </c>
      <c r="CG90" s="7">
        <v>-0.125293666666666</v>
      </c>
      <c r="CH90" s="7">
        <v>1.0397656666666599</v>
      </c>
      <c r="CI90" s="7">
        <v>10.949131</v>
      </c>
      <c r="CJ90" s="7">
        <v>144.96666666666599</v>
      </c>
      <c r="CK90" s="7">
        <v>18.6666666666666</v>
      </c>
      <c r="CL90" s="7">
        <v>97.433333333333294</v>
      </c>
      <c r="CM90" s="7">
        <v>28.8666666666666</v>
      </c>
      <c r="CN90" s="7">
        <v>18.3</v>
      </c>
      <c r="CO90" s="7">
        <v>10.566666666666601</v>
      </c>
      <c r="CP90" s="7">
        <v>27.2</v>
      </c>
      <c r="CQ90" s="7">
        <v>35.433333333333302</v>
      </c>
      <c r="CR90" s="7">
        <v>13.4333333333333</v>
      </c>
      <c r="CS90" s="7">
        <v>12.466666666666599</v>
      </c>
    </row>
    <row r="91" spans="1:97" x14ac:dyDescent="0.3">
      <c r="A91" s="6">
        <v>39629</v>
      </c>
      <c r="B91" s="7">
        <v>16</v>
      </c>
      <c r="C91" s="7">
        <v>12.4</v>
      </c>
      <c r="D91" s="7">
        <v>18.5</v>
      </c>
      <c r="E91" s="7">
        <v>12.8</v>
      </c>
      <c r="F91" s="7">
        <v>8.3000000000000007</v>
      </c>
      <c r="G91" s="7">
        <v>4.7</v>
      </c>
      <c r="H91" s="7">
        <v>15.6</v>
      </c>
      <c r="I91" s="7">
        <v>5.7</v>
      </c>
      <c r="J91" s="7">
        <v>12.1</v>
      </c>
      <c r="K91" s="9">
        <v>16.806666666666665</v>
      </c>
      <c r="L91" s="9">
        <v>26.893333333333331</v>
      </c>
      <c r="M91" s="7">
        <v>26.8</v>
      </c>
      <c r="N91" s="7">
        <v>41.8</v>
      </c>
      <c r="O91" s="7">
        <v>14.7</v>
      </c>
      <c r="P91" s="7">
        <v>2</v>
      </c>
      <c r="Q91" s="7">
        <v>30.9</v>
      </c>
      <c r="R91" s="7">
        <v>11.2</v>
      </c>
      <c r="S91" s="7">
        <v>69.5</v>
      </c>
      <c r="T91" s="7">
        <v>26.6</v>
      </c>
      <c r="U91" s="7">
        <v>26.2</v>
      </c>
      <c r="V91" s="7">
        <v>1.4</v>
      </c>
      <c r="W91" s="7">
        <v>45</v>
      </c>
      <c r="X91" s="7">
        <v>53.5</v>
      </c>
      <c r="Y91" s="7">
        <v>-2.8</v>
      </c>
      <c r="Z91" s="7">
        <v>1.5</v>
      </c>
      <c r="AA91" s="7">
        <v>17.3</v>
      </c>
      <c r="AB91" s="7">
        <v>14.6</v>
      </c>
      <c r="AC91" s="7">
        <v>33.5</v>
      </c>
      <c r="AD91" s="7">
        <v>36.6</v>
      </c>
      <c r="AE91" s="7">
        <v>0.1</v>
      </c>
      <c r="AF91" s="7">
        <v>20.7</v>
      </c>
      <c r="AG91" s="7">
        <v>38.6</v>
      </c>
      <c r="AH91" s="7">
        <v>33.5</v>
      </c>
      <c r="AI91" s="7">
        <v>7.6</v>
      </c>
      <c r="AJ91" s="7">
        <v>39.200000000000003</v>
      </c>
      <c r="AK91" s="7">
        <v>103.08</v>
      </c>
      <c r="AL91" s="7">
        <v>22.8</v>
      </c>
      <c r="AM91" s="7">
        <v>19.100000000000001</v>
      </c>
      <c r="AN91" s="7">
        <v>24.1</v>
      </c>
      <c r="AO91" s="7">
        <v>13.8</v>
      </c>
      <c r="AP91" s="7">
        <v>-7.2</v>
      </c>
      <c r="AQ91" s="7">
        <v>-6.9</v>
      </c>
      <c r="AR91" s="7">
        <v>23</v>
      </c>
      <c r="AS91" s="7">
        <v>14.85</v>
      </c>
      <c r="AT91" s="7">
        <v>14.4</v>
      </c>
      <c r="AU91" s="7">
        <v>13.7</v>
      </c>
      <c r="AV91" s="7">
        <v>15.12</v>
      </c>
      <c r="AW91" s="7">
        <v>32.6</v>
      </c>
      <c r="AX91" s="7">
        <v>-22.47</v>
      </c>
      <c r="AY91" s="7">
        <v>25.88</v>
      </c>
      <c r="AZ91" s="7">
        <v>18088.28</v>
      </c>
      <c r="BA91" s="7">
        <v>12.28</v>
      </c>
      <c r="BB91" s="7">
        <v>14.19</v>
      </c>
      <c r="BC91" s="7">
        <v>17.37</v>
      </c>
      <c r="BD91" s="7">
        <v>14.12</v>
      </c>
      <c r="BE91" s="7">
        <v>-26.38</v>
      </c>
      <c r="BF91" s="7">
        <v>7.1</v>
      </c>
      <c r="BG91" s="7">
        <v>8.84</v>
      </c>
      <c r="BH91" s="7">
        <v>109.5</v>
      </c>
      <c r="BI91" s="7">
        <v>10.9</v>
      </c>
      <c r="BJ91" s="7">
        <v>3.9</v>
      </c>
      <c r="BK91" s="7">
        <v>11.7</v>
      </c>
      <c r="BL91" s="7">
        <v>11.5</v>
      </c>
      <c r="BM91" s="7">
        <v>4.0999999999999899</v>
      </c>
      <c r="BN91" s="7">
        <v>12.1</v>
      </c>
      <c r="BO91" s="7">
        <v>9.1999999999999993</v>
      </c>
      <c r="BP91" s="7">
        <v>15.2</v>
      </c>
      <c r="BQ91" s="7">
        <v>9.9</v>
      </c>
      <c r="BR91" s="7">
        <v>7.7999999999999901</v>
      </c>
      <c r="BS91" s="7">
        <v>11.7</v>
      </c>
      <c r="BT91" s="7">
        <v>5.5</v>
      </c>
      <c r="BU91" s="7">
        <v>12</v>
      </c>
      <c r="BV91" s="7">
        <v>28.833549999999999</v>
      </c>
      <c r="BW91" s="7">
        <v>36.700899999999997</v>
      </c>
      <c r="BX91" s="7">
        <v>49.000900000000001</v>
      </c>
      <c r="BY91" s="7">
        <v>10.24145</v>
      </c>
      <c r="BZ91" s="7">
        <v>1111.9975629999999</v>
      </c>
      <c r="CA91" s="7">
        <v>9.8509150000000005</v>
      </c>
      <c r="CB91" s="7">
        <v>85.857099000000005</v>
      </c>
      <c r="CC91" s="7">
        <v>8.4577100000000005</v>
      </c>
      <c r="CD91" s="7">
        <v>14.142901</v>
      </c>
      <c r="CE91" s="7">
        <v>1.39320499999999</v>
      </c>
      <c r="CF91" s="7">
        <v>6.6616429999999998</v>
      </c>
      <c r="CG91" s="7">
        <v>-9.0390999999999E-2</v>
      </c>
      <c r="CH91" s="7">
        <v>0.79288699999999901</v>
      </c>
      <c r="CI91" s="7">
        <v>10.751206</v>
      </c>
      <c r="CJ91" s="7">
        <v>144.5</v>
      </c>
      <c r="CK91" s="7">
        <v>18.600000000000001</v>
      </c>
      <c r="CL91" s="7">
        <v>97.3</v>
      </c>
      <c r="CM91" s="7">
        <v>28.599999999999898</v>
      </c>
      <c r="CN91" s="7">
        <v>18</v>
      </c>
      <c r="CO91" s="7">
        <v>10.6</v>
      </c>
      <c r="CP91" s="7">
        <v>27.3</v>
      </c>
      <c r="CQ91" s="7">
        <v>35.199999999999903</v>
      </c>
      <c r="CR91" s="7">
        <v>14.4</v>
      </c>
      <c r="CS91" s="7">
        <v>13.7</v>
      </c>
    </row>
    <row r="92" spans="1:97" x14ac:dyDescent="0.3">
      <c r="A92" s="6">
        <v>39660</v>
      </c>
      <c r="B92" s="7">
        <v>14.7</v>
      </c>
      <c r="C92" s="7">
        <v>11.8</v>
      </c>
      <c r="D92" s="7">
        <v>17</v>
      </c>
      <c r="E92" s="7">
        <v>11.9</v>
      </c>
      <c r="F92" s="7">
        <v>8.1</v>
      </c>
      <c r="G92" s="7">
        <v>4.0999999999999996</v>
      </c>
      <c r="H92" s="7">
        <v>9.1</v>
      </c>
      <c r="I92" s="7">
        <v>6.4</v>
      </c>
      <c r="J92" s="7">
        <v>8.6999999999999993</v>
      </c>
      <c r="K92" s="9">
        <v>16.403333333333332</v>
      </c>
      <c r="L92" s="9">
        <v>27.716666666666661</v>
      </c>
      <c r="M92" s="7">
        <v>27.3</v>
      </c>
      <c r="N92" s="7">
        <v>41.8</v>
      </c>
      <c r="O92" s="7">
        <v>15.3</v>
      </c>
      <c r="P92" s="7">
        <v>3.3</v>
      </c>
      <c r="Q92" s="7">
        <v>31.7</v>
      </c>
      <c r="R92" s="7">
        <v>7.7</v>
      </c>
      <c r="S92" s="7">
        <v>61.9</v>
      </c>
      <c r="T92" s="7">
        <v>27.9</v>
      </c>
      <c r="U92" s="7">
        <v>26</v>
      </c>
      <c r="V92" s="7">
        <v>1.5</v>
      </c>
      <c r="W92" s="7">
        <v>45.2</v>
      </c>
      <c r="X92" s="7">
        <v>53.3</v>
      </c>
      <c r="Y92" s="7">
        <v>-8.3000000000000007</v>
      </c>
      <c r="Z92" s="7">
        <v>-2.9</v>
      </c>
      <c r="AA92" s="7">
        <v>17.399999999999999</v>
      </c>
      <c r="AB92" s="7">
        <v>38.5</v>
      </c>
      <c r="AC92" s="7">
        <v>30.9</v>
      </c>
      <c r="AD92" s="7">
        <v>33.700000000000003</v>
      </c>
      <c r="AE92" s="7">
        <v>0.7</v>
      </c>
      <c r="AF92" s="7">
        <v>19.2</v>
      </c>
      <c r="AG92" s="7">
        <v>35.700000000000003</v>
      </c>
      <c r="AH92" s="7">
        <v>30.9</v>
      </c>
      <c r="AI92" s="7">
        <v>5.2</v>
      </c>
      <c r="AJ92" s="7">
        <v>31.1</v>
      </c>
      <c r="AK92" s="7">
        <v>102.36</v>
      </c>
      <c r="AL92" s="7">
        <v>19.100000000000001</v>
      </c>
      <c r="AM92" s="7">
        <v>15.1</v>
      </c>
      <c r="AN92" s="7">
        <v>22.5</v>
      </c>
      <c r="AO92" s="7">
        <v>13.6</v>
      </c>
      <c r="AP92" s="7">
        <v>-10.8</v>
      </c>
      <c r="AQ92" s="7">
        <v>-10.8</v>
      </c>
      <c r="AR92" s="7">
        <v>23.3</v>
      </c>
      <c r="AS92" s="7">
        <v>15.45</v>
      </c>
      <c r="AT92" s="9">
        <v>14.5</v>
      </c>
      <c r="AU92" s="9">
        <v>13.433333333333334</v>
      </c>
      <c r="AV92" s="7">
        <v>3.88</v>
      </c>
      <c r="AW92" s="7">
        <v>27.8</v>
      </c>
      <c r="AX92" s="7">
        <v>3.85</v>
      </c>
      <c r="AY92" s="7">
        <v>26.53</v>
      </c>
      <c r="AZ92" s="7">
        <v>18451.64</v>
      </c>
      <c r="BA92" s="7">
        <v>12.3</v>
      </c>
      <c r="BB92" s="7">
        <v>13.96</v>
      </c>
      <c r="BC92" s="7">
        <v>16.350000000000001</v>
      </c>
      <c r="BD92" s="7">
        <v>14.58</v>
      </c>
      <c r="BE92" s="7">
        <v>65</v>
      </c>
      <c r="BF92" s="7">
        <v>6.3</v>
      </c>
      <c r="BG92" s="7">
        <v>10.029999999999999</v>
      </c>
      <c r="BH92" s="7">
        <v>109.4</v>
      </c>
      <c r="BI92" s="7">
        <v>10.4333333333333</v>
      </c>
      <c r="BJ92" s="7">
        <v>4.43333333333333</v>
      </c>
      <c r="BK92" s="7">
        <v>10.9</v>
      </c>
      <c r="BL92" s="7">
        <v>11.3333333333333</v>
      </c>
      <c r="BM92" s="7">
        <v>4.6333333333333302</v>
      </c>
      <c r="BN92" s="7">
        <v>11.2666666666666</v>
      </c>
      <c r="BO92" s="7">
        <v>8.6999999999999993</v>
      </c>
      <c r="BP92" s="7">
        <v>16.033333333333299</v>
      </c>
      <c r="BQ92" s="7">
        <v>10.1</v>
      </c>
      <c r="BR92" s="7">
        <v>8.6999999999999993</v>
      </c>
      <c r="BS92" s="7">
        <v>11.233333333333301</v>
      </c>
      <c r="BT92" s="7">
        <v>2.43333333333333</v>
      </c>
      <c r="BU92" s="7">
        <v>12.066666666666601</v>
      </c>
      <c r="BV92" s="7">
        <v>31.404691666666601</v>
      </c>
      <c r="BW92" s="7">
        <v>41.056966666666597</v>
      </c>
      <c r="BX92" s="7">
        <v>54.589883333333297</v>
      </c>
      <c r="BY92" s="7">
        <v>9.3366749999999996</v>
      </c>
      <c r="BZ92" s="7">
        <v>1123.4543163333301</v>
      </c>
      <c r="CA92" s="7">
        <v>9.7696723333333306</v>
      </c>
      <c r="CB92" s="7">
        <v>89.166740000000004</v>
      </c>
      <c r="CC92" s="7">
        <v>8.7059206666666604</v>
      </c>
      <c r="CD92" s="7">
        <v>10.833259999999999</v>
      </c>
      <c r="CE92" s="7">
        <v>1.06375166666666</v>
      </c>
      <c r="CF92" s="7">
        <v>7.2966410000000002</v>
      </c>
      <c r="CG92" s="7">
        <v>-0.22630166666666701</v>
      </c>
      <c r="CH92" s="7">
        <v>0.56801966666666703</v>
      </c>
      <c r="CI92" s="7">
        <v>11.0198966666666</v>
      </c>
      <c r="CJ92" s="7">
        <v>143.933333333333</v>
      </c>
      <c r="CK92" s="7">
        <v>18.533333333333299</v>
      </c>
      <c r="CL92" s="7">
        <v>96.966666666666598</v>
      </c>
      <c r="CM92" s="7">
        <v>28.433333333333302</v>
      </c>
      <c r="CN92" s="7">
        <v>17.8</v>
      </c>
      <c r="CO92" s="7">
        <v>10.633333333333301</v>
      </c>
      <c r="CP92" s="7">
        <v>27.233333333333299</v>
      </c>
      <c r="CQ92" s="7">
        <v>34.299999999999997</v>
      </c>
      <c r="CR92" s="7">
        <v>14.5</v>
      </c>
      <c r="CS92" s="7">
        <v>13.4333333333333</v>
      </c>
    </row>
    <row r="93" spans="1:97" x14ac:dyDescent="0.3">
      <c r="A93" s="6">
        <v>39691</v>
      </c>
      <c r="B93" s="7">
        <v>12.8</v>
      </c>
      <c r="C93" s="7">
        <v>9.6999999999999993</v>
      </c>
      <c r="D93" s="7">
        <v>15</v>
      </c>
      <c r="E93" s="7">
        <v>9.6999999999999993</v>
      </c>
      <c r="F93" s="7">
        <v>5.0999999999999996</v>
      </c>
      <c r="G93" s="7">
        <v>8.9</v>
      </c>
      <c r="H93" s="7">
        <v>7.9</v>
      </c>
      <c r="I93" s="7">
        <v>7.2</v>
      </c>
      <c r="J93" s="7">
        <v>9.4</v>
      </c>
      <c r="K93" s="7">
        <v>16</v>
      </c>
      <c r="L93" s="7">
        <v>28.54</v>
      </c>
      <c r="M93" s="7">
        <v>27.4</v>
      </c>
      <c r="N93" s="7">
        <v>38.200000000000003</v>
      </c>
      <c r="O93" s="7">
        <v>14.8</v>
      </c>
      <c r="P93" s="7">
        <v>6</v>
      </c>
      <c r="Q93" s="7">
        <v>32.6</v>
      </c>
      <c r="R93" s="7">
        <v>2.9</v>
      </c>
      <c r="S93" s="7">
        <v>63.5</v>
      </c>
      <c r="T93" s="7">
        <v>28.8</v>
      </c>
      <c r="U93" s="7">
        <v>25.5</v>
      </c>
      <c r="V93" s="7">
        <v>1.5</v>
      </c>
      <c r="W93" s="7">
        <v>44.9</v>
      </c>
      <c r="X93" s="7">
        <v>53.6</v>
      </c>
      <c r="Y93" s="7">
        <v>0.1</v>
      </c>
      <c r="Z93" s="7">
        <v>2.5</v>
      </c>
      <c r="AA93" s="7">
        <v>17.7</v>
      </c>
      <c r="AB93" s="7">
        <v>20.399999999999999</v>
      </c>
      <c r="AC93" s="7">
        <v>29.1</v>
      </c>
      <c r="AD93" s="7">
        <v>31.7</v>
      </c>
      <c r="AE93" s="7">
        <v>0.1</v>
      </c>
      <c r="AF93" s="7">
        <v>17.399999999999999</v>
      </c>
      <c r="AG93" s="7">
        <v>34.299999999999997</v>
      </c>
      <c r="AH93" s="7">
        <v>29.1</v>
      </c>
      <c r="AI93" s="7">
        <v>2.7</v>
      </c>
      <c r="AJ93" s="7">
        <v>28.6</v>
      </c>
      <c r="AK93" s="7">
        <v>101.78</v>
      </c>
      <c r="AL93" s="7">
        <v>14.1</v>
      </c>
      <c r="AM93" s="7">
        <v>13.1</v>
      </c>
      <c r="AN93" s="7">
        <v>21.7</v>
      </c>
      <c r="AO93" s="7">
        <v>12.2</v>
      </c>
      <c r="AP93" s="7">
        <v>-14.7</v>
      </c>
      <c r="AQ93" s="7">
        <v>-14.9</v>
      </c>
      <c r="AR93" s="7">
        <v>23.2</v>
      </c>
      <c r="AS93" s="7">
        <v>16.78</v>
      </c>
      <c r="AT93" s="9">
        <v>14.599999999999998</v>
      </c>
      <c r="AU93" s="9">
        <v>13.166666666666666</v>
      </c>
      <c r="AV93" s="7">
        <v>-6.35</v>
      </c>
      <c r="AW93" s="7">
        <v>19</v>
      </c>
      <c r="AX93" s="7">
        <v>16.62</v>
      </c>
      <c r="AY93" s="7">
        <v>25.89</v>
      </c>
      <c r="AZ93" s="7">
        <v>18841.53</v>
      </c>
      <c r="BA93" s="7">
        <v>10.89</v>
      </c>
      <c r="BB93" s="7">
        <v>11.48</v>
      </c>
      <c r="BC93" s="7">
        <v>16</v>
      </c>
      <c r="BD93" s="7">
        <v>14.29</v>
      </c>
      <c r="BE93" s="7">
        <v>-10.37</v>
      </c>
      <c r="BF93" s="7">
        <v>4.9000000000000004</v>
      </c>
      <c r="BG93" s="7">
        <v>10.06</v>
      </c>
      <c r="BH93" s="7">
        <v>108.2</v>
      </c>
      <c r="BI93" s="7">
        <v>9.9666666666666597</v>
      </c>
      <c r="BJ93" s="7">
        <v>4.9666666666666597</v>
      </c>
      <c r="BK93" s="7">
        <v>10.1</v>
      </c>
      <c r="BL93" s="7">
        <v>11.1666666666666</v>
      </c>
      <c r="BM93" s="7">
        <v>5.1666666666666599</v>
      </c>
      <c r="BN93" s="7">
        <v>10.4333333333333</v>
      </c>
      <c r="BO93" s="7">
        <v>8.1999999999999993</v>
      </c>
      <c r="BP93" s="7">
        <v>16.8666666666666</v>
      </c>
      <c r="BQ93" s="7">
        <v>10.3</v>
      </c>
      <c r="BR93" s="7">
        <v>9.6</v>
      </c>
      <c r="BS93" s="7">
        <v>10.7666666666666</v>
      </c>
      <c r="BT93" s="7">
        <v>-0.63333333333333397</v>
      </c>
      <c r="BU93" s="7">
        <v>12.133333333333301</v>
      </c>
      <c r="BV93" s="7">
        <v>33.975833333333298</v>
      </c>
      <c r="BW93" s="7">
        <v>45.413033333333303</v>
      </c>
      <c r="BX93" s="7">
        <v>60.1788666666666</v>
      </c>
      <c r="BY93" s="7">
        <v>8.4319000000000006</v>
      </c>
      <c r="BZ93" s="7">
        <v>1134.9110696666601</v>
      </c>
      <c r="CA93" s="7">
        <v>9.6884296666666607</v>
      </c>
      <c r="CB93" s="7">
        <v>92.476381000000003</v>
      </c>
      <c r="CC93" s="7">
        <v>8.9541313333333292</v>
      </c>
      <c r="CD93" s="7">
        <v>7.5236190000000001</v>
      </c>
      <c r="CE93" s="7">
        <v>0.73429833333333405</v>
      </c>
      <c r="CF93" s="7">
        <v>7.9316389999999997</v>
      </c>
      <c r="CG93" s="7">
        <v>-0.36221233333333402</v>
      </c>
      <c r="CH93" s="7">
        <v>0.343152333333334</v>
      </c>
      <c r="CI93" s="7">
        <v>11.2885873333333</v>
      </c>
      <c r="CJ93" s="7">
        <v>143.36666666666599</v>
      </c>
      <c r="CK93" s="7">
        <v>18.466666666666601</v>
      </c>
      <c r="CL93" s="7">
        <v>96.633333333333297</v>
      </c>
      <c r="CM93" s="7">
        <v>28.266666666666602</v>
      </c>
      <c r="CN93" s="7">
        <v>17.600000000000001</v>
      </c>
      <c r="CO93" s="7">
        <v>10.6666666666666</v>
      </c>
      <c r="CP93" s="7">
        <v>27.1666666666666</v>
      </c>
      <c r="CQ93" s="7">
        <v>33.4</v>
      </c>
      <c r="CR93" s="7">
        <v>14.6</v>
      </c>
      <c r="CS93" s="7">
        <v>13.1666666666666</v>
      </c>
    </row>
    <row r="94" spans="1:97" x14ac:dyDescent="0.3">
      <c r="A94" s="6">
        <v>39721</v>
      </c>
      <c r="B94" s="7">
        <v>11.4</v>
      </c>
      <c r="C94" s="7">
        <v>7.4</v>
      </c>
      <c r="D94" s="7">
        <v>13.2</v>
      </c>
      <c r="E94" s="7">
        <v>8.1999999999999993</v>
      </c>
      <c r="F94" s="7">
        <v>3.4</v>
      </c>
      <c r="G94" s="7">
        <v>7.2</v>
      </c>
      <c r="H94" s="7">
        <v>12.8</v>
      </c>
      <c r="I94" s="7">
        <v>3.2</v>
      </c>
      <c r="J94" s="7">
        <v>9.3000000000000007</v>
      </c>
      <c r="K94" s="9">
        <v>14.776666666666666</v>
      </c>
      <c r="L94" s="9">
        <v>27.36333333333333</v>
      </c>
      <c r="M94" s="7">
        <v>27.6</v>
      </c>
      <c r="N94" s="7">
        <v>33.700000000000003</v>
      </c>
      <c r="O94" s="7">
        <v>14.5</v>
      </c>
      <c r="P94" s="7">
        <v>6.8</v>
      </c>
      <c r="Q94" s="7">
        <v>33.4</v>
      </c>
      <c r="R94" s="7">
        <v>0.3</v>
      </c>
      <c r="S94" s="7">
        <v>62.8</v>
      </c>
      <c r="T94" s="7">
        <v>30.2</v>
      </c>
      <c r="U94" s="7">
        <v>24.8</v>
      </c>
      <c r="V94" s="7">
        <v>1.5</v>
      </c>
      <c r="W94" s="7">
        <v>45</v>
      </c>
      <c r="X94" s="7">
        <v>53.5</v>
      </c>
      <c r="Y94" s="7">
        <v>3.1</v>
      </c>
      <c r="Z94" s="7">
        <v>1.7</v>
      </c>
      <c r="AA94" s="7">
        <v>18.100000000000001</v>
      </c>
      <c r="AB94" s="7">
        <v>24.2</v>
      </c>
      <c r="AC94" s="7">
        <v>26.5</v>
      </c>
      <c r="AD94" s="7">
        <v>28.7</v>
      </c>
      <c r="AE94" s="7">
        <v>-1.4</v>
      </c>
      <c r="AF94" s="7">
        <v>16.8</v>
      </c>
      <c r="AG94" s="7">
        <v>32.299999999999997</v>
      </c>
      <c r="AH94" s="7">
        <v>26.5</v>
      </c>
      <c r="AI94" s="7">
        <v>-2.9</v>
      </c>
      <c r="AJ94" s="7">
        <v>27.2</v>
      </c>
      <c r="AK94" s="7">
        <v>101.15</v>
      </c>
      <c r="AL94" s="7">
        <v>10.7</v>
      </c>
      <c r="AM94" s="7">
        <v>10.199999999999999</v>
      </c>
      <c r="AN94" s="7">
        <v>20.3</v>
      </c>
      <c r="AO94" s="7">
        <v>9.6999999999999993</v>
      </c>
      <c r="AP94" s="7">
        <v>-14.9</v>
      </c>
      <c r="AQ94" s="7">
        <v>-15.3</v>
      </c>
      <c r="AR94" s="7">
        <v>23.2</v>
      </c>
      <c r="AS94" s="7">
        <v>17</v>
      </c>
      <c r="AT94" s="7">
        <v>14.7</v>
      </c>
      <c r="AU94" s="7">
        <v>12.9</v>
      </c>
      <c r="AV94" s="7">
        <v>-2.75</v>
      </c>
      <c r="AW94" s="7">
        <v>16.7</v>
      </c>
      <c r="AX94" s="7">
        <v>24.41</v>
      </c>
      <c r="AY94" s="7">
        <v>25.32</v>
      </c>
      <c r="AZ94" s="7">
        <v>19055.849999999999</v>
      </c>
      <c r="BA94" s="7">
        <v>9.2799999999999994</v>
      </c>
      <c r="BB94" s="7">
        <v>9.43</v>
      </c>
      <c r="BC94" s="7">
        <v>15.29</v>
      </c>
      <c r="BD94" s="7">
        <v>14.48</v>
      </c>
      <c r="BE94" s="7">
        <v>32.1</v>
      </c>
      <c r="BF94" s="7">
        <v>4.5999999999999996</v>
      </c>
      <c r="BG94" s="7">
        <v>9.1300000000000008</v>
      </c>
      <c r="BH94" s="7">
        <v>107</v>
      </c>
      <c r="BI94" s="7">
        <v>9.5</v>
      </c>
      <c r="BJ94" s="7">
        <v>5.4999999999999902</v>
      </c>
      <c r="BK94" s="7">
        <v>9.3000000000000007</v>
      </c>
      <c r="BL94" s="7">
        <v>10.999999999999901</v>
      </c>
      <c r="BM94" s="7">
        <v>5.6999999999999904</v>
      </c>
      <c r="BN94" s="7">
        <v>9.6</v>
      </c>
      <c r="BO94" s="7">
        <v>7.7</v>
      </c>
      <c r="BP94" s="7">
        <v>17.6999999999999</v>
      </c>
      <c r="BQ94" s="7">
        <v>10.5</v>
      </c>
      <c r="BR94" s="7">
        <v>10.5</v>
      </c>
      <c r="BS94" s="7">
        <v>10.299999999999899</v>
      </c>
      <c r="BT94" s="7">
        <v>-3.7</v>
      </c>
      <c r="BU94" s="7">
        <v>12.2</v>
      </c>
      <c r="BV94" s="7">
        <v>36.546975000000003</v>
      </c>
      <c r="BW94" s="7">
        <v>49.769100000000002</v>
      </c>
      <c r="BX94" s="7">
        <v>65.767849999999996</v>
      </c>
      <c r="BY94" s="7">
        <v>7.5271249999999998</v>
      </c>
      <c r="BZ94" s="7">
        <v>1146.367823</v>
      </c>
      <c r="CA94" s="7">
        <v>9.6071869999999908</v>
      </c>
      <c r="CB94" s="7">
        <v>95.786022000000003</v>
      </c>
      <c r="CC94" s="7">
        <v>9.2023419999999998</v>
      </c>
      <c r="CD94" s="7">
        <v>4.213978</v>
      </c>
      <c r="CE94" s="7">
        <v>0.40484500000000101</v>
      </c>
      <c r="CF94" s="7">
        <v>8.5666370000000001</v>
      </c>
      <c r="CG94" s="7">
        <v>-0.49812300000000098</v>
      </c>
      <c r="CH94" s="7">
        <v>0.118285000000001</v>
      </c>
      <c r="CI94" s="7">
        <v>11.557278</v>
      </c>
      <c r="CJ94" s="7">
        <v>142.80000000000001</v>
      </c>
      <c r="CK94" s="7">
        <v>18.399999999999899</v>
      </c>
      <c r="CL94" s="7">
        <v>96.3</v>
      </c>
      <c r="CM94" s="7">
        <v>28.1</v>
      </c>
      <c r="CN94" s="7">
        <v>17.399999999999999</v>
      </c>
      <c r="CO94" s="7">
        <v>10.7</v>
      </c>
      <c r="CP94" s="7">
        <v>27.1</v>
      </c>
      <c r="CQ94" s="7">
        <v>32.5</v>
      </c>
      <c r="CR94" s="7">
        <v>14.7</v>
      </c>
      <c r="CS94" s="7">
        <v>12.9</v>
      </c>
    </row>
    <row r="95" spans="1:97" x14ac:dyDescent="0.3">
      <c r="A95" s="6">
        <v>39752</v>
      </c>
      <c r="B95" s="7">
        <v>8.1999999999999993</v>
      </c>
      <c r="C95" s="7">
        <v>4.5</v>
      </c>
      <c r="D95" s="7">
        <v>9.1999999999999993</v>
      </c>
      <c r="E95" s="7">
        <v>5</v>
      </c>
      <c r="F95" s="7">
        <v>-4</v>
      </c>
      <c r="G95" s="7">
        <v>1.3</v>
      </c>
      <c r="H95" s="7">
        <v>7.2</v>
      </c>
      <c r="I95" s="7">
        <v>-0.3</v>
      </c>
      <c r="J95" s="7">
        <v>3.4</v>
      </c>
      <c r="K95" s="9">
        <v>13.553333333333331</v>
      </c>
      <c r="L95" s="9">
        <v>26.186666666666664</v>
      </c>
      <c r="M95" s="7">
        <v>27.2</v>
      </c>
      <c r="N95" s="7">
        <v>31.2</v>
      </c>
      <c r="O95" s="7">
        <v>14.5</v>
      </c>
      <c r="P95" s="7">
        <v>5.8</v>
      </c>
      <c r="Q95" s="7">
        <v>33.200000000000003</v>
      </c>
      <c r="R95" s="7">
        <v>-4.3</v>
      </c>
      <c r="S95" s="7">
        <v>61.8</v>
      </c>
      <c r="T95" s="7">
        <v>30</v>
      </c>
      <c r="U95" s="7">
        <v>24.3</v>
      </c>
      <c r="V95" s="7">
        <v>1.5</v>
      </c>
      <c r="W95" s="7">
        <v>44.8</v>
      </c>
      <c r="X95" s="7">
        <v>53.6</v>
      </c>
      <c r="Y95" s="7">
        <v>6.1</v>
      </c>
      <c r="Z95" s="7">
        <v>3.2</v>
      </c>
      <c r="AA95" s="7">
        <v>19.2</v>
      </c>
      <c r="AB95" s="7">
        <v>-2</v>
      </c>
      <c r="AC95" s="7">
        <v>24.6</v>
      </c>
      <c r="AD95" s="7">
        <v>27.4</v>
      </c>
      <c r="AE95" s="7">
        <v>-1.5</v>
      </c>
      <c r="AF95" s="7">
        <v>16.7</v>
      </c>
      <c r="AG95" s="7">
        <v>24.8</v>
      </c>
      <c r="AH95" s="7">
        <v>24.6</v>
      </c>
      <c r="AI95" s="7">
        <v>-5.6</v>
      </c>
      <c r="AJ95" s="7">
        <v>23.6</v>
      </c>
      <c r="AK95" s="7">
        <v>99.68</v>
      </c>
      <c r="AL95" s="7">
        <v>6.4</v>
      </c>
      <c r="AM95" s="7">
        <v>7.3</v>
      </c>
      <c r="AN95" s="7">
        <v>18.7</v>
      </c>
      <c r="AO95" s="7">
        <v>9.1</v>
      </c>
      <c r="AP95" s="7">
        <v>-16.5</v>
      </c>
      <c r="AQ95" s="7">
        <v>-17</v>
      </c>
      <c r="AR95" s="7">
        <v>22</v>
      </c>
      <c r="AS95" s="7">
        <v>16.63</v>
      </c>
      <c r="AT95" s="9">
        <v>14.633333333333333</v>
      </c>
      <c r="AU95" s="9">
        <v>12.766666666666666</v>
      </c>
      <c r="AV95" s="7">
        <v>3.37</v>
      </c>
      <c r="AW95" s="7">
        <v>19.600000000000001</v>
      </c>
      <c r="AX95" s="7">
        <v>31.57</v>
      </c>
      <c r="AY95" s="7">
        <v>24.49</v>
      </c>
      <c r="AZ95" s="7">
        <v>18796.875599999999</v>
      </c>
      <c r="BA95" s="7">
        <v>10.59</v>
      </c>
      <c r="BB95" s="7">
        <v>8.85</v>
      </c>
      <c r="BC95" s="7">
        <v>15.02</v>
      </c>
      <c r="BD95" s="7">
        <v>14.58</v>
      </c>
      <c r="BE95" s="7">
        <v>33.65</v>
      </c>
      <c r="BF95" s="7">
        <v>4</v>
      </c>
      <c r="BG95" s="7">
        <v>6.59</v>
      </c>
      <c r="BH95" s="7">
        <v>104</v>
      </c>
      <c r="BI95" s="7">
        <v>8.6999999999999993</v>
      </c>
      <c r="BJ95" s="7">
        <v>5.8333333333333304</v>
      </c>
      <c r="BK95" s="7">
        <v>8.36666666666666</v>
      </c>
      <c r="BL95" s="7">
        <v>10.066666666666601</v>
      </c>
      <c r="BM95" s="7">
        <v>6.0333333333333297</v>
      </c>
      <c r="BN95" s="7">
        <v>8.3333333333333304</v>
      </c>
      <c r="BO95" s="7">
        <v>8.6999999999999993</v>
      </c>
      <c r="BP95" s="7">
        <v>17.399999999999999</v>
      </c>
      <c r="BQ95" s="7">
        <v>7.1</v>
      </c>
      <c r="BR95" s="7">
        <v>10.133333333333301</v>
      </c>
      <c r="BS95" s="7">
        <v>11.4333333333333</v>
      </c>
      <c r="BT95" s="7">
        <v>-4.5333333333333297</v>
      </c>
      <c r="BU95" s="7">
        <v>11.2</v>
      </c>
      <c r="BV95" s="7">
        <v>39.118116666666602</v>
      </c>
      <c r="BW95" s="7">
        <v>54.125166666666601</v>
      </c>
      <c r="BX95" s="7">
        <v>71.356833333333299</v>
      </c>
      <c r="BY95" s="7">
        <v>6.62235</v>
      </c>
      <c r="BZ95" s="7">
        <v>1051.936829</v>
      </c>
      <c r="CA95" s="7">
        <v>8.6438380000000006</v>
      </c>
      <c r="CB95" s="7">
        <v>115.257034</v>
      </c>
      <c r="CC95" s="7">
        <v>9.5874836666666603</v>
      </c>
      <c r="CD95" s="7">
        <v>-15.257034000000001</v>
      </c>
      <c r="CE95" s="7">
        <v>-0.94364566666666705</v>
      </c>
      <c r="CF95" s="7">
        <v>8.9920526666666607</v>
      </c>
      <c r="CG95" s="7">
        <v>-0.38957000000000003</v>
      </c>
      <c r="CH95" s="7">
        <v>3.430666666667E-3</v>
      </c>
      <c r="CI95" s="7">
        <v>12.0412463333333</v>
      </c>
      <c r="CJ95" s="7">
        <v>142.266666666666</v>
      </c>
      <c r="CK95" s="7">
        <v>18.233333333333299</v>
      </c>
      <c r="CL95" s="7">
        <v>95.933333333333294</v>
      </c>
      <c r="CM95" s="7">
        <v>28.1</v>
      </c>
      <c r="CN95" s="7">
        <v>17.3333333333333</v>
      </c>
      <c r="CO95" s="7">
        <v>10.7666666666666</v>
      </c>
      <c r="CP95" s="7">
        <v>27.266666666666602</v>
      </c>
      <c r="CQ95" s="7">
        <v>32.8333333333333</v>
      </c>
      <c r="CR95" s="7">
        <v>14.633333333333301</v>
      </c>
      <c r="CS95" s="7">
        <v>12.7666666666666</v>
      </c>
    </row>
    <row r="96" spans="1:97" x14ac:dyDescent="0.3">
      <c r="A96" s="6">
        <v>39782</v>
      </c>
      <c r="B96" s="7">
        <v>5.4</v>
      </c>
      <c r="C96" s="7">
        <v>0.7</v>
      </c>
      <c r="D96" s="7">
        <v>6.1</v>
      </c>
      <c r="E96" s="7">
        <v>1.5</v>
      </c>
      <c r="F96" s="7">
        <v>-9.6</v>
      </c>
      <c r="G96" s="7">
        <v>-6.1</v>
      </c>
      <c r="H96" s="7">
        <v>7.7</v>
      </c>
      <c r="I96" s="7">
        <v>-6.1</v>
      </c>
      <c r="J96" s="7">
        <v>6.7</v>
      </c>
      <c r="K96" s="7">
        <v>12.33</v>
      </c>
      <c r="L96" s="7">
        <v>25.01</v>
      </c>
      <c r="M96" s="7">
        <v>26.8</v>
      </c>
      <c r="N96" s="7">
        <v>34.700000000000003</v>
      </c>
      <c r="O96" s="7">
        <v>11.7</v>
      </c>
      <c r="P96" s="7">
        <v>5.2</v>
      </c>
      <c r="Q96" s="7">
        <v>32.6</v>
      </c>
      <c r="R96" s="7">
        <v>-6.4</v>
      </c>
      <c r="S96" s="7">
        <v>57.4</v>
      </c>
      <c r="T96" s="7">
        <v>29.5</v>
      </c>
      <c r="U96" s="7">
        <v>24.1</v>
      </c>
      <c r="V96" s="7">
        <v>1.5</v>
      </c>
      <c r="W96" s="7">
        <v>44.8</v>
      </c>
      <c r="X96" s="7">
        <v>53.6</v>
      </c>
      <c r="Y96" s="7">
        <v>10.199999999999999</v>
      </c>
      <c r="Z96" s="7">
        <v>5.4</v>
      </c>
      <c r="AA96" s="7">
        <v>19.7</v>
      </c>
      <c r="AB96" s="7">
        <v>-36.520000000000003</v>
      </c>
      <c r="AC96" s="7">
        <v>22.7</v>
      </c>
      <c r="AD96" s="7">
        <v>25.2</v>
      </c>
      <c r="AE96" s="7">
        <v>0</v>
      </c>
      <c r="AF96" s="7">
        <v>16.100000000000001</v>
      </c>
      <c r="AG96" s="7">
        <v>22</v>
      </c>
      <c r="AH96" s="7">
        <v>22.7</v>
      </c>
      <c r="AI96" s="7">
        <v>-5.9</v>
      </c>
      <c r="AJ96" s="7">
        <v>21.1</v>
      </c>
      <c r="AK96" s="7">
        <v>98.46</v>
      </c>
      <c r="AL96" s="7">
        <v>4.2</v>
      </c>
      <c r="AM96" s="7">
        <v>5.4</v>
      </c>
      <c r="AN96" s="7">
        <v>17.7</v>
      </c>
      <c r="AO96" s="7">
        <v>6.1</v>
      </c>
      <c r="AP96" s="7">
        <v>-18.3</v>
      </c>
      <c r="AQ96" s="7">
        <v>-18.8</v>
      </c>
      <c r="AR96" s="7">
        <v>20.8</v>
      </c>
      <c r="AS96" s="7">
        <v>17.62</v>
      </c>
      <c r="AT96" s="9">
        <v>14.566666666666666</v>
      </c>
      <c r="AU96" s="9">
        <v>12.633333333333333</v>
      </c>
      <c r="AV96" s="7">
        <v>-14.46</v>
      </c>
      <c r="AW96" s="7">
        <v>7.7</v>
      </c>
      <c r="AX96" s="7">
        <v>52.82</v>
      </c>
      <c r="AY96" s="7">
        <v>20.92</v>
      </c>
      <c r="AZ96" s="7">
        <v>18847.173200000001</v>
      </c>
      <c r="BA96" s="7">
        <v>9.0399999999999991</v>
      </c>
      <c r="BB96" s="7">
        <v>6.8</v>
      </c>
      <c r="BC96" s="7">
        <v>14.8</v>
      </c>
      <c r="BD96" s="7">
        <v>16.03</v>
      </c>
      <c r="BE96" s="7">
        <v>445.65</v>
      </c>
      <c r="BF96" s="7">
        <v>2.4</v>
      </c>
      <c r="BG96" s="7">
        <v>1.99</v>
      </c>
      <c r="BH96" s="7">
        <v>99.6</v>
      </c>
      <c r="BI96" s="7">
        <v>7.9</v>
      </c>
      <c r="BJ96" s="7">
        <v>6.1666666666666599</v>
      </c>
      <c r="BK96" s="7">
        <v>7.43333333333333</v>
      </c>
      <c r="BL96" s="7">
        <v>9.1333333333333293</v>
      </c>
      <c r="BM96" s="7">
        <v>6.36666666666666</v>
      </c>
      <c r="BN96" s="7">
        <v>7.0666666666666602</v>
      </c>
      <c r="BO96" s="7">
        <v>9.6999999999999993</v>
      </c>
      <c r="BP96" s="7">
        <v>17.100000000000001</v>
      </c>
      <c r="BQ96" s="7">
        <v>3.7</v>
      </c>
      <c r="BR96" s="7">
        <v>9.7666666666666604</v>
      </c>
      <c r="BS96" s="7">
        <v>12.566666666666601</v>
      </c>
      <c r="BT96" s="7">
        <v>-5.36666666666666</v>
      </c>
      <c r="BU96" s="7">
        <v>10.199999999999999</v>
      </c>
      <c r="BV96" s="7">
        <v>41.689258333333299</v>
      </c>
      <c r="BW96" s="7">
        <v>58.4812333333333</v>
      </c>
      <c r="BX96" s="7">
        <v>76.945816666666602</v>
      </c>
      <c r="BY96" s="7">
        <v>5.7175750000000001</v>
      </c>
      <c r="BZ96" s="7">
        <v>957.50583500000005</v>
      </c>
      <c r="CA96" s="7">
        <v>7.6804889999999997</v>
      </c>
      <c r="CB96" s="7">
        <v>134.72804600000001</v>
      </c>
      <c r="CC96" s="7">
        <v>9.9726253333333297</v>
      </c>
      <c r="CD96" s="7">
        <v>-34.728045999999999</v>
      </c>
      <c r="CE96" s="7">
        <v>-2.29213633333333</v>
      </c>
      <c r="CF96" s="7">
        <v>9.4174683333333302</v>
      </c>
      <c r="CG96" s="7">
        <v>-0.28101700000000002</v>
      </c>
      <c r="CH96" s="7">
        <v>-0.111423666666666</v>
      </c>
      <c r="CI96" s="7">
        <v>12.525214666666599</v>
      </c>
      <c r="CJ96" s="7">
        <v>141.73333333333301</v>
      </c>
      <c r="CK96" s="7">
        <v>18.066666666666599</v>
      </c>
      <c r="CL96" s="7">
        <v>95.566666666666606</v>
      </c>
      <c r="CM96" s="7">
        <v>28.1</v>
      </c>
      <c r="CN96" s="7">
        <v>17.266666666666602</v>
      </c>
      <c r="CO96" s="7">
        <v>10.8333333333333</v>
      </c>
      <c r="CP96" s="7">
        <v>27.433333333333302</v>
      </c>
      <c r="CQ96" s="7">
        <v>33.1666666666666</v>
      </c>
      <c r="CR96" s="7">
        <v>14.566666666666601</v>
      </c>
      <c r="CS96" s="7">
        <v>12.633333333333301</v>
      </c>
    </row>
    <row r="97" spans="1:97" x14ac:dyDescent="0.3">
      <c r="A97" s="6">
        <v>39813</v>
      </c>
      <c r="B97" s="7">
        <v>5.7</v>
      </c>
      <c r="C97" s="7">
        <v>-0.6</v>
      </c>
      <c r="D97" s="7">
        <v>7.9</v>
      </c>
      <c r="E97" s="7">
        <v>0.3</v>
      </c>
      <c r="F97" s="7">
        <v>-7.9</v>
      </c>
      <c r="G97" s="7">
        <v>-10.4</v>
      </c>
      <c r="H97" s="7">
        <v>1.9</v>
      </c>
      <c r="I97" s="7">
        <v>-8.6999999999999993</v>
      </c>
      <c r="J97" s="7">
        <v>3.1</v>
      </c>
      <c r="K97" s="9">
        <v>10.639999999999999</v>
      </c>
      <c r="L97" s="9">
        <v>20.573333333333331</v>
      </c>
      <c r="M97" s="7">
        <v>26.6</v>
      </c>
      <c r="N97" s="7">
        <v>35.1</v>
      </c>
      <c r="O97" s="7">
        <v>11.4</v>
      </c>
      <c r="P97" s="7">
        <v>3.1</v>
      </c>
      <c r="Q97" s="7">
        <v>31</v>
      </c>
      <c r="R97" s="7">
        <v>-6.2</v>
      </c>
      <c r="S97" s="7">
        <v>54.5</v>
      </c>
      <c r="T97" s="7">
        <v>28</v>
      </c>
      <c r="U97" s="7">
        <v>24.1</v>
      </c>
      <c r="V97" s="7">
        <v>1.5</v>
      </c>
      <c r="W97" s="7">
        <v>43.7</v>
      </c>
      <c r="X97" s="7">
        <v>54.4</v>
      </c>
      <c r="Y97" s="7">
        <v>30.4</v>
      </c>
      <c r="Z97" s="7">
        <v>5.4</v>
      </c>
      <c r="AA97" s="7">
        <v>19.899999999999999</v>
      </c>
      <c r="AB97" s="7">
        <v>-5.73</v>
      </c>
      <c r="AC97" s="7">
        <v>23.4</v>
      </c>
      <c r="AD97" s="7">
        <v>22.6</v>
      </c>
      <c r="AE97" s="7">
        <v>7.4</v>
      </c>
      <c r="AF97" s="7">
        <v>20.399999999999999</v>
      </c>
      <c r="AG97" s="7">
        <v>22.5</v>
      </c>
      <c r="AH97" s="7">
        <v>23.4</v>
      </c>
      <c r="AI97" s="7">
        <v>-8.6</v>
      </c>
      <c r="AJ97" s="7">
        <v>10.9</v>
      </c>
      <c r="AK97" s="7">
        <v>96.46</v>
      </c>
      <c r="AL97" s="7">
        <v>5.7</v>
      </c>
      <c r="AM97" s="7">
        <v>2.2999999999999998</v>
      </c>
      <c r="AN97" s="7">
        <v>16</v>
      </c>
      <c r="AO97" s="7">
        <v>-3.5</v>
      </c>
      <c r="AP97" s="7">
        <v>-19.7</v>
      </c>
      <c r="AQ97" s="7">
        <v>-20.3</v>
      </c>
      <c r="AR97" s="7">
        <v>19</v>
      </c>
      <c r="AS97" s="7">
        <v>17.36</v>
      </c>
      <c r="AT97" s="7">
        <v>14.5</v>
      </c>
      <c r="AU97" s="7">
        <v>12.5</v>
      </c>
      <c r="AV97" s="7">
        <v>-11.64</v>
      </c>
      <c r="AW97" s="7">
        <v>18.100000000000001</v>
      </c>
      <c r="AX97" s="7">
        <v>71.930000000000007</v>
      </c>
      <c r="AY97" s="7">
        <v>17.87</v>
      </c>
      <c r="AZ97" s="7">
        <v>19460.3024</v>
      </c>
      <c r="BA97" s="7">
        <v>12.65</v>
      </c>
      <c r="BB97" s="7">
        <v>9.06</v>
      </c>
      <c r="BC97" s="7">
        <v>17.82</v>
      </c>
      <c r="BD97" s="7">
        <v>18.760000000000002</v>
      </c>
      <c r="BE97" s="7">
        <v>1491.34</v>
      </c>
      <c r="BF97" s="7">
        <v>1.2</v>
      </c>
      <c r="BG97" s="7">
        <v>-1.1399999999999999</v>
      </c>
      <c r="BH97" s="7">
        <v>96.9</v>
      </c>
      <c r="BI97" s="7">
        <v>7.1</v>
      </c>
      <c r="BJ97" s="7">
        <v>6.4999999999999902</v>
      </c>
      <c r="BK97" s="7">
        <v>6.5</v>
      </c>
      <c r="BL97" s="7">
        <v>8.1999999999999993</v>
      </c>
      <c r="BM97" s="7">
        <v>6.6999999999999904</v>
      </c>
      <c r="BN97" s="7">
        <v>5.7999999999999901</v>
      </c>
      <c r="BO97" s="7">
        <v>10.7</v>
      </c>
      <c r="BP97" s="7">
        <v>16.8</v>
      </c>
      <c r="BQ97" s="7">
        <v>0.3</v>
      </c>
      <c r="BR97" s="7">
        <v>9.3999999999999897</v>
      </c>
      <c r="BS97" s="7">
        <v>13.7</v>
      </c>
      <c r="BT97" s="7">
        <v>-6.1999999999999904</v>
      </c>
      <c r="BU97" s="7">
        <v>9.1999999999999993</v>
      </c>
      <c r="BV97" s="7">
        <v>44.260399999999997</v>
      </c>
      <c r="BW97" s="7">
        <v>62.837299999999999</v>
      </c>
      <c r="BX97" s="7">
        <v>82.534799999999905</v>
      </c>
      <c r="BY97" s="7">
        <v>4.8128000000000002</v>
      </c>
      <c r="BZ97" s="7">
        <v>863.07484099999999</v>
      </c>
      <c r="CA97" s="7">
        <v>6.7171399999999997</v>
      </c>
      <c r="CB97" s="7">
        <v>154.19905800000001</v>
      </c>
      <c r="CC97" s="7">
        <v>10.357767000000001</v>
      </c>
      <c r="CD97" s="7">
        <v>-54.199058000000001</v>
      </c>
      <c r="CE97" s="7">
        <v>-3.6406269999999998</v>
      </c>
      <c r="CF97" s="7">
        <v>9.8428839999999997</v>
      </c>
      <c r="CG97" s="7">
        <v>-0.17246400000000001</v>
      </c>
      <c r="CH97" s="7">
        <v>-0.22627799999999901</v>
      </c>
      <c r="CI97" s="7">
        <v>13.009182999999901</v>
      </c>
      <c r="CJ97" s="7">
        <v>141.19999999999999</v>
      </c>
      <c r="CK97" s="7">
        <v>17.899999999999999</v>
      </c>
      <c r="CL97" s="7">
        <v>95.2</v>
      </c>
      <c r="CM97" s="7">
        <v>28.1</v>
      </c>
      <c r="CN97" s="7">
        <v>17.2</v>
      </c>
      <c r="CO97" s="7">
        <v>10.9</v>
      </c>
      <c r="CP97" s="7">
        <v>27.6</v>
      </c>
      <c r="CQ97" s="7">
        <v>33.5</v>
      </c>
      <c r="CR97" s="7">
        <v>14.499999999999901</v>
      </c>
      <c r="CS97" s="7">
        <v>12.5</v>
      </c>
    </row>
    <row r="98" spans="1:97" x14ac:dyDescent="0.3">
      <c r="A98" s="6">
        <v>39844</v>
      </c>
      <c r="B98" s="7">
        <v>-2.93</v>
      </c>
      <c r="C98" s="9">
        <v>1.5</v>
      </c>
      <c r="D98" s="9">
        <v>11.05</v>
      </c>
      <c r="E98" s="9">
        <v>2</v>
      </c>
      <c r="F98" s="7">
        <v>-11.8</v>
      </c>
      <c r="G98" s="7">
        <v>-6.9726999999999997</v>
      </c>
      <c r="H98" s="7">
        <v>11.8108</v>
      </c>
      <c r="I98" s="7">
        <v>-4.3647999999999998</v>
      </c>
      <c r="J98" s="7">
        <v>17.569199999999999</v>
      </c>
      <c r="K98" s="9">
        <v>8.9499999999999993</v>
      </c>
      <c r="L98" s="9">
        <v>16.136666666666663</v>
      </c>
      <c r="M98" s="9">
        <v>26.55</v>
      </c>
      <c r="N98" s="9">
        <v>90.5</v>
      </c>
      <c r="O98" s="9">
        <v>17.899999999999999</v>
      </c>
      <c r="P98" s="9">
        <v>8.15</v>
      </c>
      <c r="Q98" s="9">
        <v>36.65</v>
      </c>
      <c r="R98" s="9">
        <v>2.4</v>
      </c>
      <c r="S98" s="9">
        <v>77.400000000000006</v>
      </c>
      <c r="T98" s="9">
        <v>26.4</v>
      </c>
      <c r="U98" s="9">
        <v>25.5</v>
      </c>
      <c r="V98" s="9">
        <v>1.3</v>
      </c>
      <c r="W98" s="9">
        <v>42.2</v>
      </c>
      <c r="X98" s="9">
        <v>56.3</v>
      </c>
      <c r="Y98" s="9">
        <v>38.549999999999997</v>
      </c>
      <c r="Z98" s="9">
        <v>46.45</v>
      </c>
      <c r="AA98" s="9">
        <v>22.65</v>
      </c>
      <c r="AB98" s="7">
        <v>-32.67</v>
      </c>
      <c r="AC98" s="9">
        <v>12.2</v>
      </c>
      <c r="AD98" s="9">
        <v>11.700000000000001</v>
      </c>
      <c r="AE98" s="9">
        <v>12.649999999999999</v>
      </c>
      <c r="AF98" s="9">
        <v>16.899999999999999</v>
      </c>
      <c r="AG98" s="9">
        <v>5.75</v>
      </c>
      <c r="AH98" s="9">
        <v>12.2</v>
      </c>
      <c r="AI98" s="9">
        <v>-19.3</v>
      </c>
      <c r="AJ98" s="9">
        <v>-10.149999999999999</v>
      </c>
      <c r="AK98" s="9">
        <v>95.66</v>
      </c>
      <c r="AL98" s="9">
        <v>6.3000000000000007</v>
      </c>
      <c r="AM98" s="9">
        <v>-6.25</v>
      </c>
      <c r="AN98" s="9">
        <v>15.1</v>
      </c>
      <c r="AO98" s="9">
        <v>12.75</v>
      </c>
      <c r="AP98" s="9">
        <v>-10</v>
      </c>
      <c r="AQ98" s="9">
        <v>-9.6</v>
      </c>
      <c r="AR98" s="7">
        <v>18.5</v>
      </c>
      <c r="AS98" s="7">
        <v>17.68</v>
      </c>
      <c r="AT98" s="9">
        <v>13.066666666666666</v>
      </c>
      <c r="AU98" s="9">
        <v>11.2</v>
      </c>
      <c r="AV98" s="7">
        <v>-14.37</v>
      </c>
      <c r="AW98" s="7">
        <v>4.2</v>
      </c>
      <c r="AX98" s="7">
        <v>100.84</v>
      </c>
      <c r="AY98" s="7">
        <v>-29.08</v>
      </c>
      <c r="AZ98" s="7">
        <v>19134.560000000001</v>
      </c>
      <c r="BA98" s="7">
        <v>12.02</v>
      </c>
      <c r="BB98" s="7">
        <v>6.68</v>
      </c>
      <c r="BC98" s="7">
        <v>18.79</v>
      </c>
      <c r="BD98" s="7">
        <v>21.33</v>
      </c>
      <c r="BE98" s="7">
        <v>101.59</v>
      </c>
      <c r="BF98" s="7">
        <v>1</v>
      </c>
      <c r="BG98" s="7">
        <v>-3.35</v>
      </c>
      <c r="BH98" s="7">
        <v>95.8</v>
      </c>
      <c r="BI98" s="7">
        <v>6.86666666666666</v>
      </c>
      <c r="BJ98" s="7">
        <v>5.6</v>
      </c>
      <c r="BK98" s="7">
        <v>6.2666666666666604</v>
      </c>
      <c r="BL98" s="7">
        <v>7.86666666666666</v>
      </c>
      <c r="BM98" s="7">
        <v>5.8</v>
      </c>
      <c r="BN98" s="7">
        <v>5.4</v>
      </c>
      <c r="BO98" s="7">
        <v>13.4</v>
      </c>
      <c r="BP98" s="7">
        <v>15</v>
      </c>
      <c r="BQ98" s="7">
        <v>-1.2666666666666599</v>
      </c>
      <c r="BR98" s="7">
        <v>6.8333333333333304</v>
      </c>
      <c r="BS98" s="7">
        <v>13.6</v>
      </c>
      <c r="BT98" s="7">
        <v>-1.7666666666666599</v>
      </c>
      <c r="BU98" s="7">
        <v>8.6666666666666607</v>
      </c>
      <c r="BV98" s="7">
        <v>40.991008333333298</v>
      </c>
      <c r="BW98" s="7">
        <v>58.06185</v>
      </c>
      <c r="BX98" s="7">
        <v>76.317824999999999</v>
      </c>
      <c r="BY98" s="7">
        <v>4.53928333333333</v>
      </c>
      <c r="BZ98" s="7">
        <v>862.72730799999999</v>
      </c>
      <c r="CA98" s="7">
        <v>7.1583730000000001</v>
      </c>
      <c r="CB98" s="7">
        <v>128.835488</v>
      </c>
      <c r="CC98" s="7">
        <v>8.9987003333333302</v>
      </c>
      <c r="CD98" s="7">
        <v>-28.835488000000002</v>
      </c>
      <c r="CE98" s="7">
        <v>-1.840327</v>
      </c>
      <c r="CF98" s="7">
        <v>8.7869366666666604</v>
      </c>
      <c r="CG98" s="7">
        <v>-0.367825333333333</v>
      </c>
      <c r="CH98" s="7">
        <v>-0.28130766666666701</v>
      </c>
      <c r="CI98" s="7">
        <v>11.3780323333333</v>
      </c>
      <c r="CJ98" s="7">
        <v>145.933333333333</v>
      </c>
      <c r="CK98" s="7">
        <v>18.266666666666602</v>
      </c>
      <c r="CL98" s="7">
        <v>99.266666666666595</v>
      </c>
      <c r="CM98" s="7">
        <v>28.4</v>
      </c>
      <c r="CN98" s="7">
        <v>17.133333333333301</v>
      </c>
      <c r="CO98" s="7">
        <v>11.2666666666666</v>
      </c>
      <c r="CP98" s="7">
        <v>28.466666666666601</v>
      </c>
      <c r="CQ98" s="7">
        <v>35.200000000000003</v>
      </c>
      <c r="CR98" s="7">
        <v>13.066666666666601</v>
      </c>
      <c r="CS98" s="7">
        <v>11.2</v>
      </c>
    </row>
    <row r="99" spans="1:97" x14ac:dyDescent="0.3">
      <c r="A99" s="6">
        <v>39872</v>
      </c>
      <c r="B99" s="7">
        <v>11</v>
      </c>
      <c r="C99" s="7">
        <v>3.6</v>
      </c>
      <c r="D99" s="7">
        <v>14.2</v>
      </c>
      <c r="E99" s="7">
        <v>3.7</v>
      </c>
      <c r="F99" s="7">
        <v>5.9</v>
      </c>
      <c r="G99" s="7">
        <v>-9.5</v>
      </c>
      <c r="H99" s="7">
        <v>5.8</v>
      </c>
      <c r="I99" s="7">
        <v>-7.1</v>
      </c>
      <c r="J99" s="7">
        <v>5.6</v>
      </c>
      <c r="K99" s="7">
        <v>7.26</v>
      </c>
      <c r="L99" s="7">
        <v>11.7</v>
      </c>
      <c r="M99" s="7">
        <v>26.5</v>
      </c>
      <c r="N99" s="7">
        <v>145.9</v>
      </c>
      <c r="O99" s="7">
        <v>24.4</v>
      </c>
      <c r="P99" s="7">
        <v>13.2</v>
      </c>
      <c r="Q99" s="7">
        <v>42.3</v>
      </c>
      <c r="R99" s="7">
        <v>11</v>
      </c>
      <c r="S99" s="7">
        <v>100.3</v>
      </c>
      <c r="T99" s="7">
        <v>24.8</v>
      </c>
      <c r="U99" s="7">
        <v>26.9</v>
      </c>
      <c r="V99" s="7">
        <v>1.1000000000000001</v>
      </c>
      <c r="W99" s="7">
        <v>40.700000000000003</v>
      </c>
      <c r="X99" s="7">
        <v>58.2</v>
      </c>
      <c r="Y99" s="7">
        <v>46.7</v>
      </c>
      <c r="Z99" s="7">
        <v>87.5</v>
      </c>
      <c r="AA99" s="7">
        <v>25.4</v>
      </c>
      <c r="AB99" s="7">
        <v>-15.81</v>
      </c>
      <c r="AC99" s="7">
        <v>1</v>
      </c>
      <c r="AD99" s="7">
        <v>0.8</v>
      </c>
      <c r="AE99" s="7">
        <v>17.899999999999999</v>
      </c>
      <c r="AF99" s="7">
        <v>13.4</v>
      </c>
      <c r="AG99" s="7">
        <v>-11</v>
      </c>
      <c r="AH99" s="7">
        <v>1</v>
      </c>
      <c r="AI99" s="7">
        <v>-30</v>
      </c>
      <c r="AJ99" s="7">
        <v>-31.2</v>
      </c>
      <c r="AK99" s="7">
        <v>94.86</v>
      </c>
      <c r="AL99" s="7">
        <v>6.9</v>
      </c>
      <c r="AM99" s="7">
        <v>-14.8</v>
      </c>
      <c r="AN99" s="7">
        <v>14.2</v>
      </c>
      <c r="AO99" s="7">
        <v>29</v>
      </c>
      <c r="AP99" s="7">
        <v>-0.3</v>
      </c>
      <c r="AQ99" s="7">
        <v>1.1000000000000001</v>
      </c>
      <c r="AR99" s="7">
        <v>11.6</v>
      </c>
      <c r="AS99" s="7">
        <v>13.41</v>
      </c>
      <c r="AT99" s="9">
        <v>11.633333333333333</v>
      </c>
      <c r="AU99" s="9">
        <v>9.8999999999999986</v>
      </c>
      <c r="AV99" s="7">
        <v>24.72</v>
      </c>
      <c r="AW99" s="7">
        <v>15.5</v>
      </c>
      <c r="AX99" s="7">
        <v>-41.49</v>
      </c>
      <c r="AY99" s="7">
        <v>-27.22</v>
      </c>
      <c r="AZ99" s="7">
        <v>19120.66</v>
      </c>
      <c r="BA99" s="7">
        <v>8.2799999999999994</v>
      </c>
      <c r="BB99" s="7">
        <v>10.87</v>
      </c>
      <c r="BC99" s="7">
        <v>20.48</v>
      </c>
      <c r="BD99" s="7">
        <v>24.17</v>
      </c>
      <c r="BE99" s="7">
        <v>339.61</v>
      </c>
      <c r="BF99" s="7">
        <v>-1.6</v>
      </c>
      <c r="BG99" s="7">
        <v>-4.47</v>
      </c>
      <c r="BH99" s="7">
        <v>94</v>
      </c>
      <c r="BI99" s="7">
        <v>6.6333333333333302</v>
      </c>
      <c r="BJ99" s="7">
        <v>4.7</v>
      </c>
      <c r="BK99" s="7">
        <v>6.0333333333333297</v>
      </c>
      <c r="BL99" s="7">
        <v>7.5333333333333297</v>
      </c>
      <c r="BM99" s="7">
        <v>4.9000000000000004</v>
      </c>
      <c r="BN99" s="7">
        <v>5</v>
      </c>
      <c r="BO99" s="7">
        <v>16.100000000000001</v>
      </c>
      <c r="BP99" s="7">
        <v>13.2</v>
      </c>
      <c r="BQ99" s="7">
        <v>-2.8333333333333299</v>
      </c>
      <c r="BR99" s="7">
        <v>4.2666666666666604</v>
      </c>
      <c r="BS99" s="7">
        <v>13.5</v>
      </c>
      <c r="BT99" s="7">
        <v>2.6666666666666599</v>
      </c>
      <c r="BU99" s="7">
        <v>8.1333333333333293</v>
      </c>
      <c r="BV99" s="7">
        <v>37.721616666666598</v>
      </c>
      <c r="BW99" s="7">
        <v>53.2864</v>
      </c>
      <c r="BX99" s="7">
        <v>70.100849999999994</v>
      </c>
      <c r="BY99" s="7">
        <v>4.2657666666666598</v>
      </c>
      <c r="BZ99" s="7">
        <v>862.379775</v>
      </c>
      <c r="CA99" s="7">
        <v>7.5996059999999996</v>
      </c>
      <c r="CB99" s="7">
        <v>103.471918</v>
      </c>
      <c r="CC99" s="7">
        <v>7.6396336666666604</v>
      </c>
      <c r="CD99" s="7">
        <v>-3.4719180000000001</v>
      </c>
      <c r="CE99" s="7">
        <v>-4.0027E-2</v>
      </c>
      <c r="CF99" s="7">
        <v>7.7309893333333299</v>
      </c>
      <c r="CG99" s="7">
        <v>-0.56318666666666595</v>
      </c>
      <c r="CH99" s="7">
        <v>-0.33633733333333399</v>
      </c>
      <c r="CI99" s="7">
        <v>9.7468816666666598</v>
      </c>
      <c r="CJ99" s="7">
        <v>150.666666666666</v>
      </c>
      <c r="CK99" s="7">
        <v>18.633333333333301</v>
      </c>
      <c r="CL99" s="7">
        <v>103.333333333333</v>
      </c>
      <c r="CM99" s="7">
        <v>28.7</v>
      </c>
      <c r="CN99" s="7">
        <v>17.066666666666599</v>
      </c>
      <c r="CO99" s="7">
        <v>11.633333333333301</v>
      </c>
      <c r="CP99" s="7">
        <v>29.3333333333333</v>
      </c>
      <c r="CQ99" s="7">
        <v>36.9</v>
      </c>
      <c r="CR99" s="7">
        <v>11.633333333333301</v>
      </c>
      <c r="CS99" s="7">
        <v>9.9</v>
      </c>
    </row>
    <row r="100" spans="1:97" x14ac:dyDescent="0.3">
      <c r="A100" s="6">
        <v>39903</v>
      </c>
      <c r="B100" s="7">
        <v>8.3000000000000007</v>
      </c>
      <c r="C100" s="7">
        <v>2.7</v>
      </c>
      <c r="D100" s="7">
        <v>10.7</v>
      </c>
      <c r="E100" s="7">
        <v>3</v>
      </c>
      <c r="F100" s="7">
        <v>-1.3</v>
      </c>
      <c r="G100" s="7">
        <v>-8.1999999999999993</v>
      </c>
      <c r="H100" s="7">
        <v>-0.7</v>
      </c>
      <c r="I100" s="7">
        <v>-6.1</v>
      </c>
      <c r="J100" s="7">
        <v>-7.5</v>
      </c>
      <c r="K100" s="9">
        <v>7.52</v>
      </c>
      <c r="L100" s="9">
        <v>9.2133333333333329</v>
      </c>
      <c r="M100" s="7">
        <v>28.6</v>
      </c>
      <c r="N100" s="7">
        <v>104.7</v>
      </c>
      <c r="O100" s="7">
        <v>24.4</v>
      </c>
      <c r="P100" s="7">
        <v>5.8</v>
      </c>
      <c r="Q100" s="7">
        <v>37.799999999999997</v>
      </c>
      <c r="R100" s="7">
        <v>19</v>
      </c>
      <c r="S100" s="7">
        <v>85</v>
      </c>
      <c r="T100" s="7">
        <v>26.8</v>
      </c>
      <c r="U100" s="7">
        <v>29.1</v>
      </c>
      <c r="V100" s="7">
        <v>1.4</v>
      </c>
      <c r="W100" s="7">
        <v>43.2</v>
      </c>
      <c r="X100" s="7">
        <v>55.4</v>
      </c>
      <c r="Y100" s="7">
        <v>66.8</v>
      </c>
      <c r="Z100" s="7">
        <v>87.7</v>
      </c>
      <c r="AA100" s="7">
        <v>26.7</v>
      </c>
      <c r="AB100" s="7">
        <v>-9.5</v>
      </c>
      <c r="AC100" s="7">
        <v>4.0999999999999996</v>
      </c>
      <c r="AD100" s="7">
        <v>3.2</v>
      </c>
      <c r="AE100" s="7">
        <v>27.9</v>
      </c>
      <c r="AF100" s="7">
        <v>19</v>
      </c>
      <c r="AG100" s="7">
        <v>-7.1</v>
      </c>
      <c r="AH100" s="7">
        <v>4.0999999999999996</v>
      </c>
      <c r="AI100" s="7">
        <v>-40.1</v>
      </c>
      <c r="AJ100" s="7">
        <v>-23.5</v>
      </c>
      <c r="AK100" s="7">
        <v>94.74</v>
      </c>
      <c r="AL100" s="7">
        <v>9.1999999999999993</v>
      </c>
      <c r="AM100" s="7">
        <v>-16.2</v>
      </c>
      <c r="AN100" s="7">
        <v>12.7</v>
      </c>
      <c r="AO100" s="7">
        <v>26.3</v>
      </c>
      <c r="AP100" s="7">
        <v>8.1999999999999993</v>
      </c>
      <c r="AQ100" s="7">
        <v>8.6999999999999993</v>
      </c>
      <c r="AR100" s="7">
        <v>14.7</v>
      </c>
      <c r="AS100" s="7">
        <v>16.45</v>
      </c>
      <c r="AT100" s="7">
        <v>10.199999999999999</v>
      </c>
      <c r="AU100" s="7">
        <v>8.6</v>
      </c>
      <c r="AV100" s="7">
        <v>5.03</v>
      </c>
      <c r="AW100" s="7">
        <v>17.5</v>
      </c>
      <c r="AX100" s="7">
        <v>39.86</v>
      </c>
      <c r="AY100" s="7">
        <v>-24.95</v>
      </c>
      <c r="AZ100" s="7">
        <v>19537.41</v>
      </c>
      <c r="BA100" s="7">
        <v>10.88</v>
      </c>
      <c r="BB100" s="7">
        <v>17.04</v>
      </c>
      <c r="BC100" s="7">
        <v>25.51</v>
      </c>
      <c r="BD100" s="7">
        <v>29.78</v>
      </c>
      <c r="BE100" s="7">
        <v>566.9</v>
      </c>
      <c r="BF100" s="7">
        <v>-1.2</v>
      </c>
      <c r="BG100" s="7">
        <v>-6</v>
      </c>
      <c r="BH100" s="7">
        <v>93.4</v>
      </c>
      <c r="BI100" s="7">
        <v>6.4</v>
      </c>
      <c r="BJ100" s="7">
        <v>3.8</v>
      </c>
      <c r="BK100" s="7">
        <v>5.8</v>
      </c>
      <c r="BL100" s="7">
        <v>7.2</v>
      </c>
      <c r="BM100" s="7">
        <v>4</v>
      </c>
      <c r="BN100" s="7">
        <v>4.5999999999999996</v>
      </c>
      <c r="BO100" s="7">
        <v>18.8</v>
      </c>
      <c r="BP100" s="7">
        <v>11.4</v>
      </c>
      <c r="BQ100" s="7">
        <v>-4.4000000000000004</v>
      </c>
      <c r="BR100" s="7">
        <v>1.69999999999999</v>
      </c>
      <c r="BS100" s="7">
        <v>13.4</v>
      </c>
      <c r="BT100" s="7">
        <v>7.0999999999999899</v>
      </c>
      <c r="BU100" s="7">
        <v>7.6</v>
      </c>
      <c r="BV100" s="7">
        <v>34.452224999999999</v>
      </c>
      <c r="BW100" s="7">
        <v>48.510950000000001</v>
      </c>
      <c r="BX100" s="7">
        <v>63.883875000000003</v>
      </c>
      <c r="BY100" s="7">
        <v>3.9922499999999901</v>
      </c>
      <c r="BZ100" s="7">
        <v>862.032242</v>
      </c>
      <c r="CA100" s="7">
        <v>8.0408390000000001</v>
      </c>
      <c r="CB100" s="7">
        <v>78.108348000000007</v>
      </c>
      <c r="CC100" s="7">
        <v>6.2805669999999996</v>
      </c>
      <c r="CD100" s="7">
        <v>21.891652000000001</v>
      </c>
      <c r="CE100" s="7">
        <v>1.760273</v>
      </c>
      <c r="CF100" s="7">
        <v>6.6750420000000004</v>
      </c>
      <c r="CG100" s="7">
        <v>-0.758547999999999</v>
      </c>
      <c r="CH100" s="7">
        <v>-0.39136700000000102</v>
      </c>
      <c r="CI100" s="7">
        <v>8.1157310000000003</v>
      </c>
      <c r="CJ100" s="7">
        <v>155.4</v>
      </c>
      <c r="CK100" s="7">
        <v>19</v>
      </c>
      <c r="CL100" s="7">
        <v>107.4</v>
      </c>
      <c r="CM100" s="7">
        <v>29</v>
      </c>
      <c r="CN100" s="7">
        <v>17</v>
      </c>
      <c r="CO100" s="7">
        <v>12</v>
      </c>
      <c r="CP100" s="7">
        <v>30.2</v>
      </c>
      <c r="CQ100" s="7">
        <v>38.6</v>
      </c>
      <c r="CR100" s="7">
        <v>10.199999999999999</v>
      </c>
      <c r="CS100" s="7">
        <v>8.6</v>
      </c>
    </row>
    <row r="101" spans="1:97" x14ac:dyDescent="0.3">
      <c r="A101" s="6">
        <v>39933</v>
      </c>
      <c r="B101" s="7">
        <v>7.3</v>
      </c>
      <c r="C101" s="7">
        <v>2.2999999999999998</v>
      </c>
      <c r="D101" s="7">
        <v>9.4</v>
      </c>
      <c r="E101" s="7">
        <v>1.7</v>
      </c>
      <c r="F101" s="7">
        <v>-3.5</v>
      </c>
      <c r="G101" s="7">
        <v>-6.9</v>
      </c>
      <c r="H101" s="7">
        <v>7.5</v>
      </c>
      <c r="I101" s="7">
        <v>-5.9</v>
      </c>
      <c r="J101" s="7">
        <v>0.8</v>
      </c>
      <c r="K101" s="9">
        <v>7.7799999999999994</v>
      </c>
      <c r="L101" s="9">
        <v>6.7266666666666666</v>
      </c>
      <c r="M101" s="7">
        <v>30.5</v>
      </c>
      <c r="N101" s="7">
        <v>80.599999999999994</v>
      </c>
      <c r="O101" s="7">
        <v>31.2</v>
      </c>
      <c r="P101" s="7">
        <v>-0.7</v>
      </c>
      <c r="Q101" s="7">
        <v>37.4</v>
      </c>
      <c r="R101" s="7">
        <v>25.4</v>
      </c>
      <c r="S101" s="7">
        <v>82.1</v>
      </c>
      <c r="T101" s="7">
        <v>27.8</v>
      </c>
      <c r="U101" s="7">
        <v>31.6</v>
      </c>
      <c r="V101" s="7">
        <v>1.6</v>
      </c>
      <c r="W101" s="7">
        <v>43.1</v>
      </c>
      <c r="X101" s="7">
        <v>55.3</v>
      </c>
      <c r="Y101" s="7">
        <v>37.200000000000003</v>
      </c>
      <c r="Z101" s="7">
        <v>90.7</v>
      </c>
      <c r="AA101" s="7">
        <v>29.8</v>
      </c>
      <c r="AB101" s="7">
        <v>-22.51</v>
      </c>
      <c r="AC101" s="7">
        <v>4.9000000000000004</v>
      </c>
      <c r="AD101" s="7">
        <v>3.4</v>
      </c>
      <c r="AE101" s="7">
        <v>20.9</v>
      </c>
      <c r="AF101" s="7">
        <v>23.2</v>
      </c>
      <c r="AG101" s="7">
        <v>-4.3</v>
      </c>
      <c r="AH101" s="7">
        <v>4.9000000000000004</v>
      </c>
      <c r="AI101" s="7">
        <v>-28.6</v>
      </c>
      <c r="AJ101" s="7">
        <v>-23.4</v>
      </c>
      <c r="AK101" s="7">
        <v>94.76</v>
      </c>
      <c r="AL101" s="7">
        <v>12.4</v>
      </c>
      <c r="AM101" s="7">
        <v>-15.6</v>
      </c>
      <c r="AN101" s="7">
        <v>12.4</v>
      </c>
      <c r="AO101" s="7">
        <v>27.1</v>
      </c>
      <c r="AP101" s="7">
        <v>17.5</v>
      </c>
      <c r="AQ101" s="7">
        <v>18.600000000000001</v>
      </c>
      <c r="AR101" s="7">
        <v>14.8</v>
      </c>
      <c r="AS101" s="7">
        <v>17.02</v>
      </c>
      <c r="AT101" s="9">
        <v>10.066666666666666</v>
      </c>
      <c r="AU101" s="9">
        <v>8.6999999999999993</v>
      </c>
      <c r="AV101" s="7">
        <v>24.98</v>
      </c>
      <c r="AW101" s="7">
        <v>18.5</v>
      </c>
      <c r="AX101" s="7">
        <v>-22.1</v>
      </c>
      <c r="AY101" s="7">
        <v>-24.35</v>
      </c>
      <c r="AZ101" s="7">
        <v>20088.8</v>
      </c>
      <c r="BA101" s="7">
        <v>11.26</v>
      </c>
      <c r="BB101" s="7">
        <v>17.48</v>
      </c>
      <c r="BC101" s="7">
        <v>25.89</v>
      </c>
      <c r="BD101" s="7">
        <v>29.72</v>
      </c>
      <c r="BE101" s="7">
        <v>27.57</v>
      </c>
      <c r="BF101" s="7">
        <v>-1.5</v>
      </c>
      <c r="BG101" s="7">
        <v>-6.6</v>
      </c>
      <c r="BH101" s="7">
        <v>92.9</v>
      </c>
      <c r="BI101" s="7">
        <v>7</v>
      </c>
      <c r="BJ101" s="7">
        <v>3.7666666666666599</v>
      </c>
      <c r="BK101" s="7">
        <v>6.6333333333333302</v>
      </c>
      <c r="BL101" s="7">
        <v>7.7666666666666604</v>
      </c>
      <c r="BM101" s="7">
        <v>3.9666666666666601</v>
      </c>
      <c r="BN101" s="7">
        <v>5.3</v>
      </c>
      <c r="BO101" s="7">
        <v>19.266666666666602</v>
      </c>
      <c r="BP101" s="7">
        <v>11.3666666666666</v>
      </c>
      <c r="BQ101" s="7">
        <v>-3.8</v>
      </c>
      <c r="BR101" s="7">
        <v>2.4</v>
      </c>
      <c r="BS101" s="7">
        <v>14.6666666666666</v>
      </c>
      <c r="BT101" s="7">
        <v>8.8333333333333304</v>
      </c>
      <c r="BU101" s="7">
        <v>8.0666666666666593</v>
      </c>
      <c r="BV101" s="7">
        <v>31.182833333333299</v>
      </c>
      <c r="BW101" s="7">
        <v>43.735500000000002</v>
      </c>
      <c r="BX101" s="7">
        <v>57.666899999999998</v>
      </c>
      <c r="BY101" s="7">
        <v>3.7187333333333301</v>
      </c>
      <c r="BZ101" s="7">
        <v>999.40194699999995</v>
      </c>
      <c r="CA101" s="7">
        <v>8.8297939999999997</v>
      </c>
      <c r="CB101" s="7">
        <v>62.456198666666602</v>
      </c>
      <c r="CC101" s="7">
        <v>5.2677773333333304</v>
      </c>
      <c r="CD101" s="7">
        <v>37.543801333333299</v>
      </c>
      <c r="CE101" s="7">
        <v>3.5620176666666601</v>
      </c>
      <c r="CF101" s="7">
        <v>5.6968366666666599</v>
      </c>
      <c r="CG101" s="7">
        <v>-0.69358466666666696</v>
      </c>
      <c r="CH101" s="7">
        <v>-0.47720400000000002</v>
      </c>
      <c r="CI101" s="7">
        <v>6.8988046666666598</v>
      </c>
      <c r="CJ101" s="7">
        <v>159.13333333333301</v>
      </c>
      <c r="CK101" s="7">
        <v>19.533333333333299</v>
      </c>
      <c r="CL101" s="7">
        <v>109.933333333333</v>
      </c>
      <c r="CM101" s="7">
        <v>29.6666666666666</v>
      </c>
      <c r="CN101" s="7">
        <v>17.100000000000001</v>
      </c>
      <c r="CO101" s="7">
        <v>12.566666666666601</v>
      </c>
      <c r="CP101" s="7">
        <v>30.733333333333299</v>
      </c>
      <c r="CQ101" s="7">
        <v>39.200000000000003</v>
      </c>
      <c r="CR101" s="7">
        <v>10.066666666666601</v>
      </c>
      <c r="CS101" s="7">
        <v>8.6999999999999993</v>
      </c>
    </row>
    <row r="102" spans="1:97" x14ac:dyDescent="0.3">
      <c r="A102" s="6">
        <v>39964</v>
      </c>
      <c r="B102" s="7">
        <v>8.9</v>
      </c>
      <c r="C102" s="7">
        <v>2.4</v>
      </c>
      <c r="D102" s="7">
        <v>11.1</v>
      </c>
      <c r="E102" s="7">
        <v>3.6</v>
      </c>
      <c r="F102" s="7">
        <v>-2.7</v>
      </c>
      <c r="G102" s="7">
        <v>-2.6</v>
      </c>
      <c r="H102" s="7">
        <v>10.5</v>
      </c>
      <c r="I102" s="7">
        <v>-5.4</v>
      </c>
      <c r="J102" s="7">
        <v>4.0999999999999996</v>
      </c>
      <c r="K102" s="7">
        <v>8.0399999999999991</v>
      </c>
      <c r="L102" s="7">
        <v>4.24</v>
      </c>
      <c r="M102" s="7">
        <v>32.9</v>
      </c>
      <c r="N102" s="7">
        <v>86.2</v>
      </c>
      <c r="O102" s="7">
        <v>34.4</v>
      </c>
      <c r="P102" s="7">
        <v>-3.1</v>
      </c>
      <c r="Q102" s="7">
        <v>37.9</v>
      </c>
      <c r="R102" s="7">
        <v>32.200000000000003</v>
      </c>
      <c r="S102" s="7">
        <v>79.7</v>
      </c>
      <c r="T102" s="7">
        <v>29.1</v>
      </c>
      <c r="U102" s="7">
        <v>34.9</v>
      </c>
      <c r="V102" s="7">
        <v>1.7</v>
      </c>
      <c r="W102" s="7">
        <v>43.1</v>
      </c>
      <c r="X102" s="7">
        <v>55.2</v>
      </c>
      <c r="Y102" s="7">
        <v>37</v>
      </c>
      <c r="Z102" s="7">
        <v>95.9</v>
      </c>
      <c r="AA102" s="7">
        <v>33.799999999999997</v>
      </c>
      <c r="AB102" s="7">
        <v>-17.809999999999999</v>
      </c>
      <c r="AC102" s="7">
        <v>5.8</v>
      </c>
      <c r="AD102" s="7">
        <v>4.4000000000000004</v>
      </c>
      <c r="AE102" s="7">
        <v>16.600000000000001</v>
      </c>
      <c r="AF102" s="7">
        <v>24</v>
      </c>
      <c r="AG102" s="7">
        <v>-2.6</v>
      </c>
      <c r="AH102" s="7">
        <v>5.8</v>
      </c>
      <c r="AI102" s="7">
        <v>-28.6</v>
      </c>
      <c r="AJ102" s="7">
        <v>-22.5</v>
      </c>
      <c r="AK102" s="7">
        <v>95.94</v>
      </c>
      <c r="AL102" s="7">
        <v>15</v>
      </c>
      <c r="AM102" s="7">
        <v>-16.2</v>
      </c>
      <c r="AN102" s="7">
        <v>11.7</v>
      </c>
      <c r="AO102" s="7">
        <v>22.6</v>
      </c>
      <c r="AP102" s="7">
        <v>25.5</v>
      </c>
      <c r="AQ102" s="7">
        <v>26.7</v>
      </c>
      <c r="AR102" s="7">
        <v>15.2</v>
      </c>
      <c r="AS102" s="7">
        <v>17.43</v>
      </c>
      <c r="AT102" s="9">
        <v>9.9333333333333336</v>
      </c>
      <c r="AU102" s="9">
        <v>8.8000000000000007</v>
      </c>
      <c r="AV102" s="7">
        <v>34.01</v>
      </c>
      <c r="AW102" s="7">
        <v>23.8</v>
      </c>
      <c r="AX102" s="7">
        <v>-34.56</v>
      </c>
      <c r="AY102" s="7">
        <v>-24.66</v>
      </c>
      <c r="AZ102" s="7">
        <v>20894.91</v>
      </c>
      <c r="BA102" s="7">
        <v>11.24</v>
      </c>
      <c r="BB102" s="7">
        <v>18.690000000000001</v>
      </c>
      <c r="BC102" s="7">
        <v>25.74</v>
      </c>
      <c r="BD102" s="7">
        <v>30.6</v>
      </c>
      <c r="BE102" s="7">
        <v>108.63</v>
      </c>
      <c r="BF102" s="7">
        <v>-1.4</v>
      </c>
      <c r="BG102" s="7">
        <v>-7.2</v>
      </c>
      <c r="BH102" s="7">
        <v>92.4</v>
      </c>
      <c r="BI102" s="7">
        <v>7.6</v>
      </c>
      <c r="BJ102" s="7">
        <v>3.7333333333333298</v>
      </c>
      <c r="BK102" s="7">
        <v>7.4666666666666597</v>
      </c>
      <c r="BL102" s="7">
        <v>8.3333333333333304</v>
      </c>
      <c r="BM102" s="7">
        <v>3.93333333333333</v>
      </c>
      <c r="BN102" s="7">
        <v>6</v>
      </c>
      <c r="BO102" s="7">
        <v>19.733333333333299</v>
      </c>
      <c r="BP102" s="7">
        <v>11.3333333333333</v>
      </c>
      <c r="BQ102" s="7">
        <v>-3.2</v>
      </c>
      <c r="BR102" s="7">
        <v>3.1</v>
      </c>
      <c r="BS102" s="7">
        <v>15.9333333333333</v>
      </c>
      <c r="BT102" s="7">
        <v>10.566666666666601</v>
      </c>
      <c r="BU102" s="7">
        <v>8.5333333333333297</v>
      </c>
      <c r="BV102" s="7">
        <v>27.9134416666666</v>
      </c>
      <c r="BW102" s="7">
        <v>38.960050000000003</v>
      </c>
      <c r="BX102" s="7">
        <v>51.449925</v>
      </c>
      <c r="BY102" s="7">
        <v>3.4452166666666599</v>
      </c>
      <c r="BZ102" s="7">
        <v>1136.7716519999999</v>
      </c>
      <c r="CA102" s="7">
        <v>9.6187489999999993</v>
      </c>
      <c r="CB102" s="7">
        <v>46.804049333333303</v>
      </c>
      <c r="CC102" s="7">
        <v>4.2549876666666604</v>
      </c>
      <c r="CD102" s="7">
        <v>53.195950666666597</v>
      </c>
      <c r="CE102" s="7">
        <v>5.3637623333333302</v>
      </c>
      <c r="CF102" s="7">
        <v>4.7186313333333301</v>
      </c>
      <c r="CG102" s="7">
        <v>-0.62862133333333403</v>
      </c>
      <c r="CH102" s="7">
        <v>-0.56304100000000001</v>
      </c>
      <c r="CI102" s="7">
        <v>5.68187833333333</v>
      </c>
      <c r="CJ102" s="7">
        <v>162.86666666666599</v>
      </c>
      <c r="CK102" s="7">
        <v>20.066666666666599</v>
      </c>
      <c r="CL102" s="7">
        <v>112.466666666666</v>
      </c>
      <c r="CM102" s="7">
        <v>30.3333333333333</v>
      </c>
      <c r="CN102" s="7">
        <v>17.2</v>
      </c>
      <c r="CO102" s="7">
        <v>13.133333333333301</v>
      </c>
      <c r="CP102" s="7">
        <v>31.266666666666602</v>
      </c>
      <c r="CQ102" s="7">
        <v>39.799999999999997</v>
      </c>
      <c r="CR102" s="7">
        <v>9.93333333333333</v>
      </c>
      <c r="CS102" s="7">
        <v>8.8000000000000007</v>
      </c>
    </row>
    <row r="103" spans="1:97" x14ac:dyDescent="0.3">
      <c r="A103" s="6">
        <v>39994</v>
      </c>
      <c r="B103" s="7">
        <v>10.7</v>
      </c>
      <c r="C103" s="7">
        <v>5.7</v>
      </c>
      <c r="D103" s="7">
        <v>13</v>
      </c>
      <c r="E103" s="7">
        <v>5.3</v>
      </c>
      <c r="F103" s="7">
        <v>5.2</v>
      </c>
      <c r="G103" s="7">
        <v>-1.5</v>
      </c>
      <c r="H103" s="7">
        <v>0.5</v>
      </c>
      <c r="I103" s="7">
        <v>-5.7</v>
      </c>
      <c r="J103" s="7">
        <v>-8.9</v>
      </c>
      <c r="K103" s="9">
        <v>8.41</v>
      </c>
      <c r="L103" s="9">
        <v>2.5733333333333333</v>
      </c>
      <c r="M103" s="7">
        <v>33.6</v>
      </c>
      <c r="N103" s="7">
        <v>88.7</v>
      </c>
      <c r="O103" s="7">
        <v>44.6</v>
      </c>
      <c r="P103" s="7">
        <v>-7.4</v>
      </c>
      <c r="Q103" s="7">
        <v>36.4</v>
      </c>
      <c r="R103" s="7">
        <v>40</v>
      </c>
      <c r="S103" s="7">
        <v>68.900000000000006</v>
      </c>
      <c r="T103" s="7">
        <v>29</v>
      </c>
      <c r="U103" s="7">
        <v>36.6</v>
      </c>
      <c r="V103" s="7">
        <v>1.8</v>
      </c>
      <c r="W103" s="7">
        <v>43.5</v>
      </c>
      <c r="X103" s="7">
        <v>54.7</v>
      </c>
      <c r="Y103" s="7">
        <v>43.6</v>
      </c>
      <c r="Z103" s="7">
        <v>87.3</v>
      </c>
      <c r="AA103" s="7">
        <v>36.1</v>
      </c>
      <c r="AB103" s="7">
        <v>-6.8</v>
      </c>
      <c r="AC103" s="7">
        <v>8.3000000000000007</v>
      </c>
      <c r="AD103" s="7">
        <v>7.3</v>
      </c>
      <c r="AE103" s="7">
        <v>20.399999999999999</v>
      </c>
      <c r="AF103" s="7">
        <v>27.4</v>
      </c>
      <c r="AG103" s="7">
        <v>-2.2999999999999998</v>
      </c>
      <c r="AH103" s="7">
        <v>8.3000000000000007</v>
      </c>
      <c r="AI103" s="7">
        <v>-26.5</v>
      </c>
      <c r="AJ103" s="7">
        <v>-17.600000000000001</v>
      </c>
      <c r="AK103" s="7">
        <v>96.55</v>
      </c>
      <c r="AL103" s="7">
        <v>20.7</v>
      </c>
      <c r="AM103" s="7">
        <v>-10.4</v>
      </c>
      <c r="AN103" s="7">
        <v>12.7</v>
      </c>
      <c r="AO103" s="7">
        <v>22.2</v>
      </c>
      <c r="AP103" s="7">
        <v>31.7</v>
      </c>
      <c r="AQ103" s="7">
        <v>33.4</v>
      </c>
      <c r="AR103" s="7">
        <v>15</v>
      </c>
      <c r="AS103" s="7">
        <v>17.71</v>
      </c>
      <c r="AT103" s="7">
        <v>9.8000000000000007</v>
      </c>
      <c r="AU103" s="7">
        <v>8.9</v>
      </c>
      <c r="AV103" s="7">
        <v>36.479999999999997</v>
      </c>
      <c r="AW103" s="7">
        <v>30.1</v>
      </c>
      <c r="AX103" s="7">
        <v>-61.93</v>
      </c>
      <c r="AY103" s="7">
        <v>-23.38</v>
      </c>
      <c r="AZ103" s="7">
        <v>21316.06</v>
      </c>
      <c r="BA103" s="7">
        <v>11.46</v>
      </c>
      <c r="BB103" s="7">
        <v>24.79</v>
      </c>
      <c r="BC103" s="7">
        <v>28.46</v>
      </c>
      <c r="BD103" s="7">
        <v>34.44</v>
      </c>
      <c r="BE103" s="7">
        <v>360.29</v>
      </c>
      <c r="BF103" s="7">
        <v>-1.7</v>
      </c>
      <c r="BG103" s="7">
        <v>-7.8</v>
      </c>
      <c r="BH103" s="7">
        <v>92</v>
      </c>
      <c r="BI103" s="7">
        <v>8.1999999999999993</v>
      </c>
      <c r="BJ103" s="7">
        <v>3.7</v>
      </c>
      <c r="BK103" s="7">
        <v>8.2999999999999901</v>
      </c>
      <c r="BL103" s="7">
        <v>8.9</v>
      </c>
      <c r="BM103" s="7">
        <v>3.9</v>
      </c>
      <c r="BN103" s="7">
        <v>6.7</v>
      </c>
      <c r="BO103" s="7">
        <v>20.2</v>
      </c>
      <c r="BP103" s="7">
        <v>11.3</v>
      </c>
      <c r="BQ103" s="7">
        <v>-2.6</v>
      </c>
      <c r="BR103" s="7">
        <v>3.8</v>
      </c>
      <c r="BS103" s="7">
        <v>17.2</v>
      </c>
      <c r="BT103" s="7">
        <v>12.299999999999899</v>
      </c>
      <c r="BU103" s="7">
        <v>9</v>
      </c>
      <c r="BV103" s="7">
        <v>24.644049999999901</v>
      </c>
      <c r="BW103" s="7">
        <v>34.184600000000003</v>
      </c>
      <c r="BX103" s="7">
        <v>45.232950000000002</v>
      </c>
      <c r="BY103" s="7">
        <v>3.1716999999999902</v>
      </c>
      <c r="BZ103" s="7">
        <v>1274.141357</v>
      </c>
      <c r="CA103" s="7">
        <v>10.407704000000001</v>
      </c>
      <c r="CB103" s="7">
        <v>31.151900000000001</v>
      </c>
      <c r="CC103" s="7">
        <v>3.2421979999999899</v>
      </c>
      <c r="CD103" s="7">
        <v>68.848100000000002</v>
      </c>
      <c r="CE103" s="7">
        <v>7.1655069999999998</v>
      </c>
      <c r="CF103" s="7">
        <v>3.7404259999999998</v>
      </c>
      <c r="CG103" s="7">
        <v>-0.56365800000000099</v>
      </c>
      <c r="CH103" s="7">
        <v>-0.64887799999999995</v>
      </c>
      <c r="CI103" s="7">
        <v>4.4649520000000003</v>
      </c>
      <c r="CJ103" s="7">
        <v>166.6</v>
      </c>
      <c r="CK103" s="7">
        <v>20.599999999999898</v>
      </c>
      <c r="CL103" s="7">
        <v>115</v>
      </c>
      <c r="CM103" s="7">
        <v>31</v>
      </c>
      <c r="CN103" s="7">
        <v>17.3</v>
      </c>
      <c r="CO103" s="7">
        <v>13.7</v>
      </c>
      <c r="CP103" s="7">
        <v>31.8</v>
      </c>
      <c r="CQ103" s="7">
        <v>40.4</v>
      </c>
      <c r="CR103" s="7">
        <v>9.8000000000000007</v>
      </c>
      <c r="CS103" s="7">
        <v>8.9</v>
      </c>
    </row>
    <row r="104" spans="1:97" x14ac:dyDescent="0.3">
      <c r="A104" s="6">
        <v>40025</v>
      </c>
      <c r="B104" s="7">
        <v>10.8</v>
      </c>
      <c r="C104" s="7">
        <v>7.4</v>
      </c>
      <c r="D104" s="7">
        <v>13.4</v>
      </c>
      <c r="E104" s="7">
        <v>5</v>
      </c>
      <c r="F104" s="7">
        <v>4.8</v>
      </c>
      <c r="G104" s="7">
        <v>0.3</v>
      </c>
      <c r="H104" s="7">
        <v>2.9</v>
      </c>
      <c r="I104" s="7">
        <v>-1.9</v>
      </c>
      <c r="J104" s="7">
        <v>-4.4000000000000004</v>
      </c>
      <c r="K104" s="9">
        <v>8.7799999999999994</v>
      </c>
      <c r="L104" s="9">
        <v>0.90666666666666673</v>
      </c>
      <c r="M104" s="7">
        <v>32.9</v>
      </c>
      <c r="N104" s="7">
        <v>84.3</v>
      </c>
      <c r="O104" s="7">
        <v>46.7</v>
      </c>
      <c r="P104" s="7">
        <v>-8.9</v>
      </c>
      <c r="Q104" s="7">
        <v>33.799999999999997</v>
      </c>
      <c r="R104" s="7">
        <v>46.9</v>
      </c>
      <c r="S104" s="7">
        <v>62.5</v>
      </c>
      <c r="T104" s="7">
        <v>27.8</v>
      </c>
      <c r="U104" s="7">
        <v>36.5</v>
      </c>
      <c r="V104" s="7">
        <v>1.8</v>
      </c>
      <c r="W104" s="7">
        <v>43.4</v>
      </c>
      <c r="X104" s="7">
        <v>54.8</v>
      </c>
      <c r="Y104" s="7">
        <v>53.8</v>
      </c>
      <c r="Z104" s="7">
        <v>83.1</v>
      </c>
      <c r="AA104" s="7">
        <v>36.4</v>
      </c>
      <c r="AB104" s="7">
        <v>-35.700000000000003</v>
      </c>
      <c r="AC104" s="7">
        <v>9.5</v>
      </c>
      <c r="AD104" s="7">
        <v>8.1999999999999993</v>
      </c>
      <c r="AE104" s="7">
        <v>24</v>
      </c>
      <c r="AF104" s="7">
        <v>28.2</v>
      </c>
      <c r="AG104" s="7">
        <v>-0.5</v>
      </c>
      <c r="AH104" s="7">
        <v>9.5</v>
      </c>
      <c r="AI104" s="7">
        <v>-25.8</v>
      </c>
      <c r="AJ104" s="7">
        <v>-17.399999999999999</v>
      </c>
      <c r="AK104" s="7">
        <v>98.01</v>
      </c>
      <c r="AL104" s="7">
        <v>25.3</v>
      </c>
      <c r="AM104" s="7">
        <v>-9.1</v>
      </c>
      <c r="AN104" s="7">
        <v>12.5</v>
      </c>
      <c r="AO104" s="7">
        <v>24.6</v>
      </c>
      <c r="AP104" s="7">
        <v>37.1</v>
      </c>
      <c r="AQ104" s="7">
        <v>38.799999999999997</v>
      </c>
      <c r="AR104" s="7">
        <v>15.2</v>
      </c>
      <c r="AS104" s="7">
        <v>18.149999999999999</v>
      </c>
      <c r="AT104" s="9">
        <v>9.6333333333333329</v>
      </c>
      <c r="AU104" s="9">
        <v>8.92</v>
      </c>
      <c r="AV104" s="7">
        <v>63.03</v>
      </c>
      <c r="AW104" s="7">
        <v>32</v>
      </c>
      <c r="AX104" s="7">
        <v>-59.72</v>
      </c>
      <c r="AY104" s="7">
        <v>-22.68</v>
      </c>
      <c r="AZ104" s="7">
        <v>21746.18</v>
      </c>
      <c r="BA104" s="7">
        <v>11.59</v>
      </c>
      <c r="BB104" s="7">
        <v>26.37</v>
      </c>
      <c r="BC104" s="7">
        <v>28.42</v>
      </c>
      <c r="BD104" s="7">
        <v>33.9</v>
      </c>
      <c r="BE104" s="7">
        <v>-6.78</v>
      </c>
      <c r="BF104" s="7">
        <v>-1.8</v>
      </c>
      <c r="BG104" s="7">
        <v>-8.1999999999999993</v>
      </c>
      <c r="BH104" s="7">
        <v>92</v>
      </c>
      <c r="BI104" s="7">
        <v>9</v>
      </c>
      <c r="BJ104" s="7">
        <v>3.8333333333333299</v>
      </c>
      <c r="BK104" s="7">
        <v>9.4</v>
      </c>
      <c r="BL104" s="7">
        <v>9.6666666666666607</v>
      </c>
      <c r="BM104" s="7">
        <v>4</v>
      </c>
      <c r="BN104" s="7">
        <v>7.8</v>
      </c>
      <c r="BO104" s="7">
        <v>21.1666666666666</v>
      </c>
      <c r="BP104" s="7">
        <v>11.6666666666666</v>
      </c>
      <c r="BQ104" s="7">
        <v>2</v>
      </c>
      <c r="BR104" s="7">
        <v>3.9666666666666601</v>
      </c>
      <c r="BS104" s="7">
        <v>17.3333333333333</v>
      </c>
      <c r="BT104" s="7">
        <v>13.133333333333301</v>
      </c>
      <c r="BU104" s="7">
        <v>8.86666666666666</v>
      </c>
      <c r="BV104" s="7">
        <v>21.374658333333301</v>
      </c>
      <c r="BW104" s="7">
        <v>29.40915</v>
      </c>
      <c r="BX104" s="7">
        <v>39.015974999999997</v>
      </c>
      <c r="BY104" s="7">
        <v>2.8981833333333298</v>
      </c>
      <c r="BZ104" s="7">
        <v>1093.16004633333</v>
      </c>
      <c r="CA104" s="7">
        <v>8.8108066666666591</v>
      </c>
      <c r="CB104" s="7">
        <v>41.441872666666598</v>
      </c>
      <c r="CC104" s="7">
        <v>3.3227229999999999</v>
      </c>
      <c r="CD104" s="7">
        <v>58.558127333333303</v>
      </c>
      <c r="CE104" s="7">
        <v>5.4880843333333296</v>
      </c>
      <c r="CF104" s="7">
        <v>3.8399313333333298</v>
      </c>
      <c r="CG104" s="7">
        <v>-0.53025166666666701</v>
      </c>
      <c r="CH104" s="7">
        <v>-0.70463566666666699</v>
      </c>
      <c r="CI104" s="7">
        <v>4.5542680000000004</v>
      </c>
      <c r="CJ104" s="7">
        <v>168.36666666666599</v>
      </c>
      <c r="CK104" s="7">
        <v>21.233333333333299</v>
      </c>
      <c r="CL104" s="7">
        <v>115.466666666666</v>
      </c>
      <c r="CM104" s="7">
        <v>31.6666666666666</v>
      </c>
      <c r="CN104" s="7">
        <v>17.5</v>
      </c>
      <c r="CO104" s="7">
        <v>14.1666666666666</v>
      </c>
      <c r="CP104" s="7">
        <v>31.2</v>
      </c>
      <c r="CQ104" s="7">
        <v>40.133333333333297</v>
      </c>
      <c r="CR104" s="7">
        <v>9.6333333333333293</v>
      </c>
      <c r="CS104" s="7">
        <v>8.92</v>
      </c>
    </row>
    <row r="105" spans="1:97" x14ac:dyDescent="0.3">
      <c r="A105" s="6">
        <v>40056</v>
      </c>
      <c r="B105" s="7">
        <v>12.3</v>
      </c>
      <c r="C105" s="7">
        <v>8.6</v>
      </c>
      <c r="D105" s="7">
        <v>14.7</v>
      </c>
      <c r="E105" s="7">
        <v>8</v>
      </c>
      <c r="F105" s="7">
        <v>9.3000000000000007</v>
      </c>
      <c r="G105" s="7">
        <v>-1.3</v>
      </c>
      <c r="H105" s="7">
        <v>6.7</v>
      </c>
      <c r="I105" s="7">
        <v>-1.5</v>
      </c>
      <c r="J105" s="7">
        <v>2.1</v>
      </c>
      <c r="K105" s="7">
        <v>9.15</v>
      </c>
      <c r="L105" s="7">
        <v>-0.76</v>
      </c>
      <c r="M105" s="7">
        <v>33</v>
      </c>
      <c r="N105" s="7">
        <v>82.7</v>
      </c>
      <c r="O105" s="7">
        <v>47.4</v>
      </c>
      <c r="P105" s="7">
        <v>-12.1</v>
      </c>
      <c r="Q105" s="7">
        <v>33.299999999999997</v>
      </c>
      <c r="R105" s="7">
        <v>53.7</v>
      </c>
      <c r="S105" s="7">
        <v>60.4</v>
      </c>
      <c r="T105" s="7">
        <v>27</v>
      </c>
      <c r="U105" s="7">
        <v>37.299999999999997</v>
      </c>
      <c r="V105" s="7">
        <v>1.8</v>
      </c>
      <c r="W105" s="7">
        <v>42.9</v>
      </c>
      <c r="X105" s="7">
        <v>55.3</v>
      </c>
      <c r="Y105" s="7">
        <v>44</v>
      </c>
      <c r="Z105" s="7">
        <v>81.7</v>
      </c>
      <c r="AA105" s="7">
        <v>36.200000000000003</v>
      </c>
      <c r="AB105" s="7">
        <v>7</v>
      </c>
      <c r="AC105" s="7">
        <v>12.5</v>
      </c>
      <c r="AD105" s="7">
        <v>10.9</v>
      </c>
      <c r="AE105" s="7">
        <v>28.9</v>
      </c>
      <c r="AF105" s="7">
        <v>31.8</v>
      </c>
      <c r="AG105" s="7">
        <v>3.1</v>
      </c>
      <c r="AH105" s="7">
        <v>12.5</v>
      </c>
      <c r="AI105" s="7">
        <v>-25.3</v>
      </c>
      <c r="AJ105" s="7">
        <v>-10.3</v>
      </c>
      <c r="AK105" s="7">
        <v>100.08</v>
      </c>
      <c r="AL105" s="7">
        <v>30.9</v>
      </c>
      <c r="AM105" s="7">
        <v>-5.9</v>
      </c>
      <c r="AN105" s="7">
        <v>13.5</v>
      </c>
      <c r="AO105" s="7">
        <v>25</v>
      </c>
      <c r="AP105" s="7">
        <v>42.9</v>
      </c>
      <c r="AQ105" s="7">
        <v>44.5</v>
      </c>
      <c r="AR105" s="7">
        <v>15.4</v>
      </c>
      <c r="AS105" s="7">
        <v>17.760000000000002</v>
      </c>
      <c r="AT105" s="9">
        <v>9.4666666666666668</v>
      </c>
      <c r="AU105" s="9">
        <v>8.9400000000000013</v>
      </c>
      <c r="AV105" s="7">
        <v>81</v>
      </c>
      <c r="AW105" s="7">
        <v>34.799999999999997</v>
      </c>
      <c r="AX105" s="7">
        <v>-47.53</v>
      </c>
      <c r="AY105" s="7">
        <v>-22.38</v>
      </c>
      <c r="AZ105" s="7">
        <v>22108.27</v>
      </c>
      <c r="BA105" s="7">
        <v>11.52</v>
      </c>
      <c r="BB105" s="7">
        <v>27.72</v>
      </c>
      <c r="BC105" s="7">
        <v>28.53</v>
      </c>
      <c r="BD105" s="7">
        <v>34.11</v>
      </c>
      <c r="BE105" s="7">
        <v>51.16</v>
      </c>
      <c r="BF105" s="7">
        <v>-1.2</v>
      </c>
      <c r="BG105" s="7">
        <v>-7.86</v>
      </c>
      <c r="BH105" s="7">
        <v>92.9</v>
      </c>
      <c r="BI105" s="7">
        <v>9.8000000000000007</v>
      </c>
      <c r="BJ105" s="7">
        <v>3.9666666666666601</v>
      </c>
      <c r="BK105" s="7">
        <v>10.5</v>
      </c>
      <c r="BL105" s="7">
        <v>10.4333333333333</v>
      </c>
      <c r="BM105" s="7">
        <v>4.0999999999999996</v>
      </c>
      <c r="BN105" s="7">
        <v>8.9</v>
      </c>
      <c r="BO105" s="7">
        <v>22.133333333333301</v>
      </c>
      <c r="BP105" s="7">
        <v>12.033333333333299</v>
      </c>
      <c r="BQ105" s="7">
        <v>6.6</v>
      </c>
      <c r="BR105" s="7">
        <v>4.1333333333333302</v>
      </c>
      <c r="BS105" s="7">
        <v>17.466666666666601</v>
      </c>
      <c r="BT105" s="7">
        <v>13.966666666666599</v>
      </c>
      <c r="BU105" s="7">
        <v>8.7333333333333307</v>
      </c>
      <c r="BV105" s="7">
        <v>18.105266666666601</v>
      </c>
      <c r="BW105" s="7">
        <v>24.633700000000001</v>
      </c>
      <c r="BX105" s="7">
        <v>32.798999999999999</v>
      </c>
      <c r="BY105" s="7">
        <v>2.62466666666666</v>
      </c>
      <c r="BZ105" s="7">
        <v>912.17873566666594</v>
      </c>
      <c r="CA105" s="7">
        <v>7.21390933333333</v>
      </c>
      <c r="CB105" s="7">
        <v>51.731845333333297</v>
      </c>
      <c r="CC105" s="7">
        <v>3.4032480000000001</v>
      </c>
      <c r="CD105" s="7">
        <v>48.268154666666597</v>
      </c>
      <c r="CE105" s="7">
        <v>3.8106616666666602</v>
      </c>
      <c r="CF105" s="7">
        <v>3.9394366666666598</v>
      </c>
      <c r="CG105" s="7">
        <v>-0.49684533333333403</v>
      </c>
      <c r="CH105" s="7">
        <v>-0.76039333333333403</v>
      </c>
      <c r="CI105" s="7">
        <v>4.6435839999999997</v>
      </c>
      <c r="CJ105" s="7">
        <v>170.13333333333301</v>
      </c>
      <c r="CK105" s="7">
        <v>21.8666666666666</v>
      </c>
      <c r="CL105" s="7">
        <v>115.933333333333</v>
      </c>
      <c r="CM105" s="7">
        <v>32.3333333333333</v>
      </c>
      <c r="CN105" s="7">
        <v>17.7</v>
      </c>
      <c r="CO105" s="7">
        <v>14.633333333333301</v>
      </c>
      <c r="CP105" s="7">
        <v>30.6</v>
      </c>
      <c r="CQ105" s="7">
        <v>39.866666666666603</v>
      </c>
      <c r="CR105" s="7">
        <v>9.4666666666666597</v>
      </c>
      <c r="CS105" s="7">
        <v>8.94</v>
      </c>
    </row>
    <row r="106" spans="1:97" x14ac:dyDescent="0.3">
      <c r="A106" s="6">
        <v>40086</v>
      </c>
      <c r="B106" s="7">
        <v>13.9</v>
      </c>
      <c r="C106" s="7">
        <v>11.8</v>
      </c>
      <c r="D106" s="7">
        <v>16.600000000000001</v>
      </c>
      <c r="E106" s="7">
        <v>8.9</v>
      </c>
      <c r="F106" s="7">
        <v>9.5</v>
      </c>
      <c r="G106" s="7">
        <v>-0.6</v>
      </c>
      <c r="H106" s="7">
        <v>-2.5</v>
      </c>
      <c r="I106" s="7">
        <v>0.8</v>
      </c>
      <c r="J106" s="7">
        <v>-2.8</v>
      </c>
      <c r="K106" s="9">
        <v>10.78</v>
      </c>
      <c r="L106" s="9">
        <v>-0.42666666666666664</v>
      </c>
      <c r="M106" s="7">
        <v>33.299999999999997</v>
      </c>
      <c r="N106" s="7">
        <v>77.7</v>
      </c>
      <c r="O106" s="7">
        <v>48</v>
      </c>
      <c r="P106" s="7">
        <v>-13.1</v>
      </c>
      <c r="Q106" s="7">
        <v>33.1</v>
      </c>
      <c r="R106" s="7">
        <v>57.9</v>
      </c>
      <c r="S106" s="7">
        <v>54.8</v>
      </c>
      <c r="T106" s="7">
        <v>26.9</v>
      </c>
      <c r="U106" s="7">
        <v>38.1</v>
      </c>
      <c r="V106" s="7">
        <v>1.8</v>
      </c>
      <c r="W106" s="7">
        <v>42.8</v>
      </c>
      <c r="X106" s="7">
        <v>55.4</v>
      </c>
      <c r="Y106" s="7">
        <v>41.9</v>
      </c>
      <c r="Z106" s="7">
        <v>83</v>
      </c>
      <c r="AA106" s="7">
        <v>37.1</v>
      </c>
      <c r="AB106" s="7">
        <v>18.93</v>
      </c>
      <c r="AC106" s="7">
        <v>15.4</v>
      </c>
      <c r="AD106" s="7">
        <v>13.3</v>
      </c>
      <c r="AE106" s="7">
        <v>33.299999999999997</v>
      </c>
      <c r="AF106" s="7">
        <v>34.5</v>
      </c>
      <c r="AG106" s="7">
        <v>7.9</v>
      </c>
      <c r="AH106" s="7">
        <v>15.4</v>
      </c>
      <c r="AI106" s="7">
        <v>-22.1</v>
      </c>
      <c r="AJ106" s="7">
        <v>-5.9</v>
      </c>
      <c r="AK106" s="7">
        <v>101.08</v>
      </c>
      <c r="AL106" s="7">
        <v>35.700000000000003</v>
      </c>
      <c r="AM106" s="7">
        <v>-0.4</v>
      </c>
      <c r="AN106" s="7">
        <v>15.4</v>
      </c>
      <c r="AO106" s="7">
        <v>24.6</v>
      </c>
      <c r="AP106" s="7">
        <v>44.8</v>
      </c>
      <c r="AQ106" s="7">
        <v>46.4</v>
      </c>
      <c r="AR106" s="7">
        <v>15.5</v>
      </c>
      <c r="AS106" s="7">
        <v>17.260000000000002</v>
      </c>
      <c r="AT106" s="7">
        <v>9.3000000000000007</v>
      </c>
      <c r="AU106" s="7">
        <v>8.9600000000000009</v>
      </c>
      <c r="AV106" s="7">
        <v>77.209999999999994</v>
      </c>
      <c r="AW106" s="7">
        <v>44.5</v>
      </c>
      <c r="AX106" s="7">
        <v>-57.73</v>
      </c>
      <c r="AY106" s="7">
        <v>-20.85</v>
      </c>
      <c r="AZ106" s="7">
        <v>22725.95</v>
      </c>
      <c r="BA106" s="7">
        <v>15.96</v>
      </c>
      <c r="BB106" s="7">
        <v>29.51</v>
      </c>
      <c r="BC106" s="7">
        <v>29.31</v>
      </c>
      <c r="BD106" s="7">
        <v>34.159999999999997</v>
      </c>
      <c r="BE106" s="7">
        <v>37.97</v>
      </c>
      <c r="BF106" s="7">
        <v>-0.8</v>
      </c>
      <c r="BG106" s="7">
        <v>-6.99</v>
      </c>
      <c r="BH106" s="7">
        <v>94.1</v>
      </c>
      <c r="BI106" s="7">
        <v>10.6</v>
      </c>
      <c r="BJ106" s="7">
        <v>4.0999999999999899</v>
      </c>
      <c r="BK106" s="7">
        <v>11.6</v>
      </c>
      <c r="BL106" s="7">
        <v>11.2</v>
      </c>
      <c r="BM106" s="7">
        <v>4.2</v>
      </c>
      <c r="BN106" s="7">
        <v>10</v>
      </c>
      <c r="BO106" s="7">
        <v>23.1</v>
      </c>
      <c r="BP106" s="7">
        <v>12.4</v>
      </c>
      <c r="BQ106" s="7">
        <v>11.2</v>
      </c>
      <c r="BR106" s="7">
        <v>4.3</v>
      </c>
      <c r="BS106" s="7">
        <v>17.599999999999898</v>
      </c>
      <c r="BT106" s="7">
        <v>14.799999999999899</v>
      </c>
      <c r="BU106" s="7">
        <v>8.6</v>
      </c>
      <c r="BV106" s="7">
        <v>14.8358749999999</v>
      </c>
      <c r="BW106" s="7">
        <v>19.858250000000002</v>
      </c>
      <c r="BX106" s="7">
        <v>26.582025000000002</v>
      </c>
      <c r="BY106" s="7">
        <v>2.3511499999999899</v>
      </c>
      <c r="BZ106" s="7">
        <v>731.19742499999995</v>
      </c>
      <c r="CA106" s="7">
        <v>5.6170119999999999</v>
      </c>
      <c r="CB106" s="7">
        <v>62.021818000000003</v>
      </c>
      <c r="CC106" s="7">
        <v>3.4837729999999998</v>
      </c>
      <c r="CD106" s="7">
        <v>37.978181999999997</v>
      </c>
      <c r="CE106" s="7">
        <v>2.1332389999999899</v>
      </c>
      <c r="CF106" s="7">
        <v>4.0389419999999898</v>
      </c>
      <c r="CG106" s="7">
        <v>-0.46343900000000099</v>
      </c>
      <c r="CH106" s="7">
        <v>-0.81615100000000096</v>
      </c>
      <c r="CI106" s="7">
        <v>4.7328999999999999</v>
      </c>
      <c r="CJ106" s="7">
        <v>171.9</v>
      </c>
      <c r="CK106" s="7">
        <v>22.5</v>
      </c>
      <c r="CL106" s="7">
        <v>116.4</v>
      </c>
      <c r="CM106" s="7">
        <v>33</v>
      </c>
      <c r="CN106" s="7">
        <v>17.899999999999999</v>
      </c>
      <c r="CO106" s="7">
        <v>15.1</v>
      </c>
      <c r="CP106" s="7">
        <v>30</v>
      </c>
      <c r="CQ106" s="7">
        <v>39.599999999999902</v>
      </c>
      <c r="CR106" s="7">
        <v>9.2999999999999901</v>
      </c>
      <c r="CS106" s="7">
        <v>8.9600000000000009</v>
      </c>
    </row>
    <row r="107" spans="1:97" x14ac:dyDescent="0.3">
      <c r="A107" s="6">
        <v>40117</v>
      </c>
      <c r="B107" s="7">
        <v>16.100000000000001</v>
      </c>
      <c r="C107" s="7">
        <v>13.7</v>
      </c>
      <c r="D107" s="7">
        <v>19</v>
      </c>
      <c r="E107" s="7">
        <v>10.8</v>
      </c>
      <c r="F107" s="7">
        <v>17.100000000000001</v>
      </c>
      <c r="G107" s="7">
        <v>3.7</v>
      </c>
      <c r="H107" s="7">
        <v>8</v>
      </c>
      <c r="I107" s="7">
        <v>4.7</v>
      </c>
      <c r="J107" s="7">
        <v>7.8</v>
      </c>
      <c r="K107" s="9">
        <v>12.41</v>
      </c>
      <c r="L107" s="9">
        <v>-9.3333333333333324E-2</v>
      </c>
      <c r="M107" s="7">
        <v>33.1</v>
      </c>
      <c r="N107" s="7">
        <v>76.3</v>
      </c>
      <c r="O107" s="7">
        <v>49.2</v>
      </c>
      <c r="P107" s="7">
        <v>-12.9</v>
      </c>
      <c r="Q107" s="7">
        <v>32.9</v>
      </c>
      <c r="R107" s="7">
        <v>61.5</v>
      </c>
      <c r="S107" s="7">
        <v>54.1</v>
      </c>
      <c r="T107" s="7">
        <v>26.8</v>
      </c>
      <c r="U107" s="7">
        <v>37.799999999999997</v>
      </c>
      <c r="V107" s="7">
        <v>1.8</v>
      </c>
      <c r="W107" s="7">
        <v>42.7</v>
      </c>
      <c r="X107" s="7">
        <v>55.5</v>
      </c>
      <c r="Y107" s="7">
        <v>46.1</v>
      </c>
      <c r="Z107" s="7">
        <v>81.099999999999994</v>
      </c>
      <c r="AA107" s="7">
        <v>36.6</v>
      </c>
      <c r="AB107" s="7">
        <v>5.7</v>
      </c>
      <c r="AC107" s="7">
        <v>16.600000000000001</v>
      </c>
      <c r="AD107" s="7">
        <v>14.1</v>
      </c>
      <c r="AE107" s="7">
        <v>33.1</v>
      </c>
      <c r="AF107" s="7">
        <v>35.200000000000003</v>
      </c>
      <c r="AG107" s="7">
        <v>12</v>
      </c>
      <c r="AH107" s="7">
        <v>16.600000000000001</v>
      </c>
      <c r="AI107" s="7">
        <v>-18.7</v>
      </c>
      <c r="AJ107" s="7">
        <v>-2.4</v>
      </c>
      <c r="AK107" s="7">
        <v>102.03</v>
      </c>
      <c r="AL107" s="7">
        <v>40.4</v>
      </c>
      <c r="AM107" s="7">
        <v>3.3</v>
      </c>
      <c r="AN107" s="7">
        <v>16.399999999999999</v>
      </c>
      <c r="AO107" s="7">
        <v>22.7</v>
      </c>
      <c r="AP107" s="7">
        <v>48.4</v>
      </c>
      <c r="AQ107" s="7">
        <v>50.1</v>
      </c>
      <c r="AR107" s="7">
        <v>16.2</v>
      </c>
      <c r="AS107" s="7">
        <v>17.73</v>
      </c>
      <c r="AT107" s="9">
        <v>9.1333333333333329</v>
      </c>
      <c r="AU107" s="9">
        <v>9.0033333333333339</v>
      </c>
      <c r="AV107" s="7">
        <v>71.349999999999994</v>
      </c>
      <c r="AW107" s="7">
        <v>43.6</v>
      </c>
      <c r="AX107" s="7">
        <v>-33.51</v>
      </c>
      <c r="AY107" s="7">
        <v>-19.829999999999998</v>
      </c>
      <c r="AZ107" s="7">
        <v>23282.720000000001</v>
      </c>
      <c r="BA107" s="7">
        <v>14.09</v>
      </c>
      <c r="BB107" s="7">
        <v>32.03</v>
      </c>
      <c r="BC107" s="7">
        <v>29.42</v>
      </c>
      <c r="BD107" s="7">
        <v>34.19</v>
      </c>
      <c r="BE107" s="7">
        <v>39.090000000000003</v>
      </c>
      <c r="BF107" s="7">
        <v>-0.5</v>
      </c>
      <c r="BG107" s="7">
        <v>-5.85</v>
      </c>
      <c r="BH107" s="7">
        <v>96.3</v>
      </c>
      <c r="BI107" s="7">
        <v>11.033333333333299</v>
      </c>
      <c r="BJ107" s="7">
        <v>4.0999999999999996</v>
      </c>
      <c r="BK107" s="7">
        <v>12.633333333333301</v>
      </c>
      <c r="BL107" s="7">
        <v>11.133333333333301</v>
      </c>
      <c r="BM107" s="7">
        <v>4.2666666666666604</v>
      </c>
      <c r="BN107" s="7">
        <v>11.533333333333299</v>
      </c>
      <c r="BO107" s="7">
        <v>20.399999999999999</v>
      </c>
      <c r="BP107" s="7">
        <v>12.4</v>
      </c>
      <c r="BQ107" s="7">
        <v>10.8333333333333</v>
      </c>
      <c r="BR107" s="7">
        <v>4.5666666666666602</v>
      </c>
      <c r="BS107" s="7">
        <v>17.5</v>
      </c>
      <c r="BT107" s="7">
        <v>13.7666666666666</v>
      </c>
      <c r="BU107" s="7">
        <v>8.7666666666666604</v>
      </c>
      <c r="BV107" s="7">
        <v>11.5664833333333</v>
      </c>
      <c r="BW107" s="7">
        <v>15.082800000000001</v>
      </c>
      <c r="BX107" s="7">
        <v>20.36505</v>
      </c>
      <c r="BY107" s="7">
        <v>2.0776333333333299</v>
      </c>
      <c r="BZ107" s="7">
        <v>1004.09691533333</v>
      </c>
      <c r="CA107" s="7">
        <v>7.2788339999999998</v>
      </c>
      <c r="CB107" s="7">
        <v>60.893822666666601</v>
      </c>
      <c r="CC107" s="7">
        <v>4.3948696666666596</v>
      </c>
      <c r="CD107" s="7">
        <v>39.106177333333299</v>
      </c>
      <c r="CE107" s="7">
        <v>2.88396433333333</v>
      </c>
      <c r="CF107" s="7">
        <v>4.3712753333333296</v>
      </c>
      <c r="CG107" s="7">
        <v>-0.36255066666666702</v>
      </c>
      <c r="CH107" s="7">
        <v>-0.38281033333333297</v>
      </c>
      <c r="CI107" s="7">
        <v>6.0545099999999996</v>
      </c>
      <c r="CJ107" s="7">
        <v>172.266666666666</v>
      </c>
      <c r="CK107" s="7">
        <v>22.8333333333333</v>
      </c>
      <c r="CL107" s="7">
        <v>116.133333333333</v>
      </c>
      <c r="CM107" s="7">
        <v>33.299999999999997</v>
      </c>
      <c r="CN107" s="7">
        <v>17.8333333333333</v>
      </c>
      <c r="CO107" s="7">
        <v>15.466666666666599</v>
      </c>
      <c r="CP107" s="7">
        <v>31</v>
      </c>
      <c r="CQ107" s="7">
        <v>39.6</v>
      </c>
      <c r="CR107" s="7">
        <v>9.1333333333333293</v>
      </c>
      <c r="CS107" s="7">
        <v>9.0033333333333303</v>
      </c>
    </row>
    <row r="108" spans="1:97" x14ac:dyDescent="0.3">
      <c r="A108" s="6">
        <v>40147</v>
      </c>
      <c r="B108" s="7">
        <v>19.2</v>
      </c>
      <c r="C108" s="7">
        <v>19</v>
      </c>
      <c r="D108" s="7">
        <v>22.7</v>
      </c>
      <c r="E108" s="7">
        <v>14.1</v>
      </c>
      <c r="F108" s="7">
        <v>26.9</v>
      </c>
      <c r="G108" s="7">
        <v>12.1</v>
      </c>
      <c r="H108" s="7">
        <v>2.8</v>
      </c>
      <c r="I108" s="7">
        <v>12.7</v>
      </c>
      <c r="J108" s="7">
        <v>-0.3</v>
      </c>
      <c r="K108" s="7">
        <v>14.04</v>
      </c>
      <c r="L108" s="7">
        <v>0.24</v>
      </c>
      <c r="M108" s="7">
        <v>32.1</v>
      </c>
      <c r="N108" s="7">
        <v>69.8</v>
      </c>
      <c r="O108" s="7">
        <v>46.4</v>
      </c>
      <c r="P108" s="7">
        <v>-15.2</v>
      </c>
      <c r="Q108" s="7">
        <v>32.200000000000003</v>
      </c>
      <c r="R108" s="7">
        <v>65.400000000000006</v>
      </c>
      <c r="S108" s="7">
        <v>51.5</v>
      </c>
      <c r="T108" s="7">
        <v>26.1</v>
      </c>
      <c r="U108" s="7">
        <v>36.6</v>
      </c>
      <c r="V108" s="7">
        <v>1.7</v>
      </c>
      <c r="W108" s="7">
        <v>42.8</v>
      </c>
      <c r="X108" s="7">
        <v>55.4</v>
      </c>
      <c r="Y108" s="7">
        <v>46.9</v>
      </c>
      <c r="Z108" s="7">
        <v>76.599999999999994</v>
      </c>
      <c r="AA108" s="7">
        <v>36.299999999999997</v>
      </c>
      <c r="AB108" s="7">
        <v>31.97</v>
      </c>
      <c r="AC108" s="7">
        <v>17.8</v>
      </c>
      <c r="AD108" s="7">
        <v>15.7</v>
      </c>
      <c r="AE108" s="7">
        <v>30.5</v>
      </c>
      <c r="AF108" s="7">
        <v>35.299999999999997</v>
      </c>
      <c r="AG108" s="7">
        <v>12.7</v>
      </c>
      <c r="AH108" s="7">
        <v>17.8</v>
      </c>
      <c r="AI108" s="7">
        <v>-15.4</v>
      </c>
      <c r="AJ108" s="7">
        <v>-1.7</v>
      </c>
      <c r="AK108" s="7">
        <v>102.78</v>
      </c>
      <c r="AL108" s="7">
        <v>44.2</v>
      </c>
      <c r="AM108" s="7">
        <v>15.8</v>
      </c>
      <c r="AN108" s="7">
        <v>17.2</v>
      </c>
      <c r="AO108" s="7">
        <v>26.1</v>
      </c>
      <c r="AP108" s="7">
        <v>53</v>
      </c>
      <c r="AQ108" s="7">
        <v>54.4</v>
      </c>
      <c r="AR108" s="7">
        <v>15.8</v>
      </c>
      <c r="AS108" s="7">
        <v>15.8</v>
      </c>
      <c r="AT108" s="9">
        <v>8.9666666666666668</v>
      </c>
      <c r="AU108" s="9">
        <v>9.0466666666666669</v>
      </c>
      <c r="AV108" s="7">
        <v>95.24</v>
      </c>
      <c r="AW108" s="7">
        <v>61.5</v>
      </c>
      <c r="AX108" s="7">
        <v>-52.97</v>
      </c>
      <c r="AY108" s="7">
        <v>-17.47</v>
      </c>
      <c r="AZ108" s="7">
        <v>23887.884699999999</v>
      </c>
      <c r="BA108" s="7">
        <v>14.99</v>
      </c>
      <c r="BB108" s="7">
        <v>34.630000000000003</v>
      </c>
      <c r="BC108" s="7">
        <v>29.74</v>
      </c>
      <c r="BD108" s="7">
        <v>33.79</v>
      </c>
      <c r="BE108" s="7">
        <v>-38.18</v>
      </c>
      <c r="BF108" s="7">
        <v>0.6</v>
      </c>
      <c r="BG108" s="7">
        <v>-2.08</v>
      </c>
      <c r="BH108" s="7">
        <v>100.4</v>
      </c>
      <c r="BI108" s="7">
        <v>11.466666666666599</v>
      </c>
      <c r="BJ108" s="7">
        <v>4.0999999999999996</v>
      </c>
      <c r="BK108" s="7">
        <v>13.6666666666666</v>
      </c>
      <c r="BL108" s="7">
        <v>11.066666666666601</v>
      </c>
      <c r="BM108" s="7">
        <v>4.3333333333333304</v>
      </c>
      <c r="BN108" s="7">
        <v>13.066666666666601</v>
      </c>
      <c r="BO108" s="7">
        <v>17.7</v>
      </c>
      <c r="BP108" s="7">
        <v>12.4</v>
      </c>
      <c r="BQ108" s="7">
        <v>10.466666666666599</v>
      </c>
      <c r="BR108" s="7">
        <v>4.8333333333333304</v>
      </c>
      <c r="BS108" s="7">
        <v>17.399999999999999</v>
      </c>
      <c r="BT108" s="7">
        <v>12.733333333333301</v>
      </c>
      <c r="BU108" s="7">
        <v>8.93333333333333</v>
      </c>
      <c r="BV108" s="7">
        <v>8.2970916666666596</v>
      </c>
      <c r="BW108" s="7">
        <v>10.30735</v>
      </c>
      <c r="BX108" s="7">
        <v>14.148075</v>
      </c>
      <c r="BY108" s="7">
        <v>1.8041166666666599</v>
      </c>
      <c r="BZ108" s="7">
        <v>1276.9964056666599</v>
      </c>
      <c r="CA108" s="7">
        <v>8.9406560000000006</v>
      </c>
      <c r="CB108" s="7">
        <v>59.765827333333299</v>
      </c>
      <c r="CC108" s="7">
        <v>5.3059663333333296</v>
      </c>
      <c r="CD108" s="7">
        <v>40.234172666666602</v>
      </c>
      <c r="CE108" s="7">
        <v>3.6346896666666599</v>
      </c>
      <c r="CF108" s="7">
        <v>4.7036086666666597</v>
      </c>
      <c r="CG108" s="7">
        <v>-0.261662333333334</v>
      </c>
      <c r="CH108" s="7">
        <v>5.0530333333334003E-2</v>
      </c>
      <c r="CI108" s="7">
        <v>7.3761200000000002</v>
      </c>
      <c r="CJ108" s="7">
        <v>172.63333333333301</v>
      </c>
      <c r="CK108" s="7">
        <v>23.1666666666666</v>
      </c>
      <c r="CL108" s="7">
        <v>115.86666666666601</v>
      </c>
      <c r="CM108" s="7">
        <v>33.6</v>
      </c>
      <c r="CN108" s="7">
        <v>17.766666666666602</v>
      </c>
      <c r="CO108" s="7">
        <v>15.8333333333333</v>
      </c>
      <c r="CP108" s="7">
        <v>32</v>
      </c>
      <c r="CQ108" s="7">
        <v>39.6</v>
      </c>
      <c r="CR108" s="7">
        <v>8.9666666666666597</v>
      </c>
      <c r="CS108" s="7">
        <v>9.0466666666666598</v>
      </c>
    </row>
    <row r="109" spans="1:97" x14ac:dyDescent="0.3">
      <c r="A109" s="6">
        <v>40178</v>
      </c>
      <c r="B109" s="7">
        <v>18.5</v>
      </c>
      <c r="C109" s="7">
        <v>21.7</v>
      </c>
      <c r="D109" s="7">
        <v>20.5</v>
      </c>
      <c r="E109" s="7">
        <v>15.7</v>
      </c>
      <c r="F109" s="7">
        <v>25.9</v>
      </c>
      <c r="G109" s="7">
        <v>18.399999999999999</v>
      </c>
      <c r="H109" s="7">
        <v>5.4</v>
      </c>
      <c r="I109" s="7">
        <v>18.7</v>
      </c>
      <c r="J109" s="7">
        <v>3.9</v>
      </c>
      <c r="K109" s="9">
        <v>17.616666666666667</v>
      </c>
      <c r="L109" s="9">
        <v>1.89</v>
      </c>
      <c r="M109" s="7">
        <v>30.4</v>
      </c>
      <c r="N109" s="7">
        <v>53.7</v>
      </c>
      <c r="O109" s="7">
        <v>47.7</v>
      </c>
      <c r="P109" s="7">
        <v>-15.8</v>
      </c>
      <c r="Q109" s="7">
        <v>30.6</v>
      </c>
      <c r="R109" s="7">
        <v>62.2</v>
      </c>
      <c r="S109" s="7">
        <v>49.9</v>
      </c>
      <c r="T109" s="7">
        <v>26.8</v>
      </c>
      <c r="U109" s="7">
        <v>33</v>
      </c>
      <c r="V109" s="7">
        <v>1.7</v>
      </c>
      <c r="W109" s="7">
        <v>42.4</v>
      </c>
      <c r="X109" s="7">
        <v>55.9</v>
      </c>
      <c r="Y109" s="7">
        <v>57.6</v>
      </c>
      <c r="Z109" s="7">
        <v>67.2</v>
      </c>
      <c r="AA109" s="7">
        <v>32.299999999999997</v>
      </c>
      <c r="AB109" s="7">
        <v>103.06</v>
      </c>
      <c r="AC109" s="7">
        <v>16.100000000000001</v>
      </c>
      <c r="AD109" s="7">
        <v>14.2</v>
      </c>
      <c r="AE109" s="7">
        <v>18.100000000000001</v>
      </c>
      <c r="AF109" s="7">
        <v>24.6</v>
      </c>
      <c r="AG109" s="7">
        <v>19.600000000000001</v>
      </c>
      <c r="AH109" s="7">
        <v>16.100000000000001</v>
      </c>
      <c r="AI109" s="7">
        <v>-18.899999999999999</v>
      </c>
      <c r="AJ109" s="7">
        <v>0.7</v>
      </c>
      <c r="AK109" s="7">
        <v>103.66</v>
      </c>
      <c r="AL109" s="7">
        <v>45.9</v>
      </c>
      <c r="AM109" s="7">
        <v>12.5</v>
      </c>
      <c r="AN109" s="7">
        <v>12.8</v>
      </c>
      <c r="AO109" s="7">
        <v>9.1999999999999993</v>
      </c>
      <c r="AP109" s="7">
        <v>43.6</v>
      </c>
      <c r="AQ109" s="7">
        <v>45.4</v>
      </c>
      <c r="AR109" s="7">
        <v>17.5</v>
      </c>
      <c r="AS109" s="7">
        <v>15.88</v>
      </c>
      <c r="AT109" s="7">
        <v>8.8000000000000007</v>
      </c>
      <c r="AU109" s="7">
        <v>9.09</v>
      </c>
      <c r="AV109" s="7">
        <v>90.62</v>
      </c>
      <c r="AW109" s="7">
        <v>57.7</v>
      </c>
      <c r="AX109" s="7">
        <v>-52.85</v>
      </c>
      <c r="AY109" s="7">
        <v>-13.88</v>
      </c>
      <c r="AZ109" s="7">
        <v>23991.5229</v>
      </c>
      <c r="BA109" s="7">
        <v>11.77</v>
      </c>
      <c r="BB109" s="7">
        <v>32.35</v>
      </c>
      <c r="BC109" s="7">
        <v>27.68</v>
      </c>
      <c r="BD109" s="7">
        <v>31.74</v>
      </c>
      <c r="BE109" s="7">
        <v>-50.79</v>
      </c>
      <c r="BF109" s="7">
        <v>1.9</v>
      </c>
      <c r="BG109" s="7">
        <v>1.7</v>
      </c>
      <c r="BH109" s="7">
        <v>103.4</v>
      </c>
      <c r="BI109" s="7">
        <v>11.899999999999901</v>
      </c>
      <c r="BJ109" s="7">
        <v>4.0999999999999996</v>
      </c>
      <c r="BK109" s="7">
        <v>14.7</v>
      </c>
      <c r="BL109" s="7">
        <v>10.999999999999901</v>
      </c>
      <c r="BM109" s="7">
        <v>4.4000000000000004</v>
      </c>
      <c r="BN109" s="7">
        <v>14.6</v>
      </c>
      <c r="BO109" s="7">
        <v>15</v>
      </c>
      <c r="BP109" s="7">
        <v>12.4</v>
      </c>
      <c r="BQ109" s="7">
        <v>10.0999999999999</v>
      </c>
      <c r="BR109" s="7">
        <v>5.0999999999999996</v>
      </c>
      <c r="BS109" s="7">
        <v>17.3</v>
      </c>
      <c r="BT109" s="7">
        <v>11.7</v>
      </c>
      <c r="BU109" s="7">
        <v>9.1</v>
      </c>
      <c r="BV109" s="7">
        <v>5.0276999999999896</v>
      </c>
      <c r="BW109" s="7">
        <v>5.5319000000000003</v>
      </c>
      <c r="BX109" s="7">
        <v>7.9310999999999998</v>
      </c>
      <c r="BY109" s="7">
        <v>1.53059999999999</v>
      </c>
      <c r="BZ109" s="7">
        <v>1549.895896</v>
      </c>
      <c r="CA109" s="7">
        <v>10.602478</v>
      </c>
      <c r="CB109" s="7">
        <v>58.637831999999896</v>
      </c>
      <c r="CC109" s="7">
        <v>6.2170629999999996</v>
      </c>
      <c r="CD109" s="7">
        <v>41.362167999999997</v>
      </c>
      <c r="CE109" s="7">
        <v>4.3854149999999903</v>
      </c>
      <c r="CF109" s="7">
        <v>5.0359419999999897</v>
      </c>
      <c r="CG109" s="7">
        <v>-0.160774000000001</v>
      </c>
      <c r="CH109" s="7">
        <v>0.48387100000000099</v>
      </c>
      <c r="CI109" s="7">
        <v>8.69773</v>
      </c>
      <c r="CJ109" s="7">
        <v>173</v>
      </c>
      <c r="CK109" s="7">
        <v>23.499999999999901</v>
      </c>
      <c r="CL109" s="7">
        <v>115.6</v>
      </c>
      <c r="CM109" s="7">
        <v>33.9</v>
      </c>
      <c r="CN109" s="7">
        <v>17.7</v>
      </c>
      <c r="CO109" s="7">
        <v>16.2</v>
      </c>
      <c r="CP109" s="7">
        <v>33</v>
      </c>
      <c r="CQ109" s="7">
        <v>39.6</v>
      </c>
      <c r="CR109" s="7">
        <v>8.7999999999999901</v>
      </c>
      <c r="CS109" s="7">
        <v>9.09</v>
      </c>
    </row>
    <row r="110" spans="1:97" x14ac:dyDescent="0.3">
      <c r="A110" s="6">
        <v>40209</v>
      </c>
      <c r="B110" s="7">
        <v>29.2</v>
      </c>
      <c r="C110" s="9">
        <v>17.5</v>
      </c>
      <c r="D110" s="9">
        <v>17.2</v>
      </c>
      <c r="E110" s="9">
        <v>13.899999999999999</v>
      </c>
      <c r="F110" s="7">
        <v>36.462499999999999</v>
      </c>
      <c r="G110" s="7">
        <v>18</v>
      </c>
      <c r="H110" s="7">
        <v>-4.2</v>
      </c>
      <c r="I110" s="7">
        <v>23.2</v>
      </c>
      <c r="J110" s="7">
        <v>-9.5</v>
      </c>
      <c r="K110" s="9">
        <v>21.193333333333332</v>
      </c>
      <c r="L110" s="9">
        <v>3.54</v>
      </c>
      <c r="M110" s="9">
        <v>28.5</v>
      </c>
      <c r="N110" s="9">
        <v>33.9</v>
      </c>
      <c r="O110" s="9">
        <v>44.400000000000006</v>
      </c>
      <c r="P110" s="9">
        <v>-13.8</v>
      </c>
      <c r="Q110" s="9">
        <v>30.25</v>
      </c>
      <c r="R110" s="9">
        <v>73.900000000000006</v>
      </c>
      <c r="S110" s="9">
        <v>29.4</v>
      </c>
      <c r="T110" s="9">
        <v>23.9</v>
      </c>
      <c r="U110" s="9">
        <v>31.95</v>
      </c>
      <c r="V110" s="9">
        <v>1.3</v>
      </c>
      <c r="W110" s="9">
        <v>40.65</v>
      </c>
      <c r="X110" s="9">
        <v>58.05</v>
      </c>
      <c r="Y110" s="9">
        <v>40.450000000000003</v>
      </c>
      <c r="Z110" s="9">
        <v>54.95</v>
      </c>
      <c r="AA110" s="9">
        <v>31.099999999999998</v>
      </c>
      <c r="AB110" s="7">
        <v>7.79</v>
      </c>
      <c r="AC110" s="9">
        <v>23.6</v>
      </c>
      <c r="AD110" s="9">
        <v>23.5</v>
      </c>
      <c r="AE110" s="9">
        <v>25.150000000000002</v>
      </c>
      <c r="AF110" s="9">
        <v>27.5</v>
      </c>
      <c r="AG110" s="9">
        <v>21.05</v>
      </c>
      <c r="AH110" s="9">
        <v>23.6</v>
      </c>
      <c r="AI110" s="9">
        <v>-3.8499999999999996</v>
      </c>
      <c r="AJ110" s="9">
        <v>18.5</v>
      </c>
      <c r="AK110" s="9">
        <v>104.565</v>
      </c>
      <c r="AL110" s="9">
        <v>57.7</v>
      </c>
      <c r="AM110" s="9">
        <v>25</v>
      </c>
      <c r="AN110" s="9">
        <v>21.05</v>
      </c>
      <c r="AO110" s="9">
        <v>8.6999999999999993</v>
      </c>
      <c r="AP110" s="9">
        <v>40.900000000000006</v>
      </c>
      <c r="AQ110" s="9">
        <v>41</v>
      </c>
      <c r="AR110" s="7">
        <v>14</v>
      </c>
      <c r="AS110" s="7">
        <v>11.98</v>
      </c>
      <c r="AT110" s="9">
        <v>9.1333333333333329</v>
      </c>
      <c r="AU110" s="9">
        <v>9.73</v>
      </c>
      <c r="AV110" s="7">
        <v>126.15</v>
      </c>
      <c r="AW110" s="7">
        <v>49.1</v>
      </c>
      <c r="AX110" s="7">
        <v>-64.31</v>
      </c>
      <c r="AY110" s="7">
        <v>44.53</v>
      </c>
      <c r="AZ110" s="7">
        <v>24152.2107</v>
      </c>
      <c r="BA110" s="7">
        <v>-0.79</v>
      </c>
      <c r="BB110" s="7">
        <v>38.96</v>
      </c>
      <c r="BC110" s="7">
        <v>25.98</v>
      </c>
      <c r="BD110" s="7">
        <v>29.31</v>
      </c>
      <c r="BE110" s="7">
        <v>-14.2</v>
      </c>
      <c r="BF110" s="7">
        <v>1.5</v>
      </c>
      <c r="BG110" s="7">
        <v>4.32</v>
      </c>
      <c r="BH110" s="7">
        <v>104.5</v>
      </c>
      <c r="BI110" s="7">
        <v>12</v>
      </c>
      <c r="BJ110" s="7">
        <v>4.0333333333333297</v>
      </c>
      <c r="BK110" s="7">
        <v>14.9333333333333</v>
      </c>
      <c r="BL110" s="7">
        <v>10.6666666666666</v>
      </c>
      <c r="BM110" s="7">
        <v>4.2</v>
      </c>
      <c r="BN110" s="7">
        <v>14.8666666666666</v>
      </c>
      <c r="BO110" s="7">
        <v>15.3666666666666</v>
      </c>
      <c r="BP110" s="7">
        <v>13.6666666666666</v>
      </c>
      <c r="BQ110" s="7">
        <v>10.6</v>
      </c>
      <c r="BR110" s="7">
        <v>5.4666666666666597</v>
      </c>
      <c r="BS110" s="7">
        <v>14.9333333333333</v>
      </c>
      <c r="BT110" s="7">
        <v>11.4333333333333</v>
      </c>
      <c r="BU110" s="7">
        <v>8.3000000000000007</v>
      </c>
      <c r="BV110" s="7">
        <v>6.1606333333333296</v>
      </c>
      <c r="BW110" s="7">
        <v>6.4339000000000004</v>
      </c>
      <c r="BX110" s="7">
        <v>9.5017333333333305</v>
      </c>
      <c r="BY110" s="7">
        <v>2.3332000000000002</v>
      </c>
      <c r="BZ110" s="7">
        <v>1357.83997</v>
      </c>
      <c r="CA110" s="7">
        <v>9.6245456666666591</v>
      </c>
      <c r="CB110" s="7">
        <v>47.6484873333333</v>
      </c>
      <c r="CC110" s="7">
        <v>4.8008870000000003</v>
      </c>
      <c r="CD110" s="7">
        <v>52.351512666666601</v>
      </c>
      <c r="CE110" s="7">
        <v>4.8236586666666597</v>
      </c>
      <c r="CF110" s="7">
        <v>4.0934066666666604</v>
      </c>
      <c r="CG110" s="7">
        <v>-0.28444566666666699</v>
      </c>
      <c r="CH110" s="7">
        <v>0.12107633333333299</v>
      </c>
      <c r="CI110" s="7">
        <v>7.6060080000000001</v>
      </c>
      <c r="CJ110" s="7">
        <v>173.933333333333</v>
      </c>
      <c r="CK110" s="7">
        <v>24.233333333333299</v>
      </c>
      <c r="CL110" s="7">
        <v>116.06666666666599</v>
      </c>
      <c r="CM110" s="7">
        <v>33.633333333333297</v>
      </c>
      <c r="CN110" s="7">
        <v>17.433333333333302</v>
      </c>
      <c r="CO110" s="7">
        <v>16.2</v>
      </c>
      <c r="CP110" s="7">
        <v>34.566666666666599</v>
      </c>
      <c r="CQ110" s="7">
        <v>40.266666666666602</v>
      </c>
      <c r="CR110" s="7">
        <v>9.1333333333333293</v>
      </c>
      <c r="CS110" s="7">
        <v>9.73</v>
      </c>
    </row>
    <row r="111" spans="1:97" x14ac:dyDescent="0.3">
      <c r="A111" s="6">
        <v>40237</v>
      </c>
      <c r="B111" s="7">
        <v>12.8</v>
      </c>
      <c r="C111" s="7">
        <v>13.3</v>
      </c>
      <c r="D111" s="7">
        <v>13.9</v>
      </c>
      <c r="E111" s="7">
        <v>12.1</v>
      </c>
      <c r="F111" s="7">
        <v>7.9</v>
      </c>
      <c r="G111" s="7">
        <v>17.2</v>
      </c>
      <c r="H111" s="7">
        <v>4.5999999999999996</v>
      </c>
      <c r="I111" s="7">
        <v>8.4</v>
      </c>
      <c r="J111" s="7">
        <v>4.2</v>
      </c>
      <c r="K111" s="7">
        <v>24.77</v>
      </c>
      <c r="L111" s="7">
        <v>5.19</v>
      </c>
      <c r="M111" s="7">
        <v>26.6</v>
      </c>
      <c r="N111" s="7">
        <v>14.1</v>
      </c>
      <c r="O111" s="7">
        <v>41.1</v>
      </c>
      <c r="P111" s="7">
        <v>-11.8</v>
      </c>
      <c r="Q111" s="7">
        <v>29.9</v>
      </c>
      <c r="R111" s="7">
        <v>85.6</v>
      </c>
      <c r="S111" s="7">
        <v>8.9</v>
      </c>
      <c r="T111" s="7">
        <v>21</v>
      </c>
      <c r="U111" s="7">
        <v>30.9</v>
      </c>
      <c r="V111" s="7">
        <v>0.9</v>
      </c>
      <c r="W111" s="7">
        <v>38.9</v>
      </c>
      <c r="X111" s="7">
        <v>60.2</v>
      </c>
      <c r="Y111" s="7">
        <v>23.3</v>
      </c>
      <c r="Z111" s="7">
        <v>42.7</v>
      </c>
      <c r="AA111" s="7">
        <v>29.9</v>
      </c>
      <c r="AB111" s="7">
        <v>1.08</v>
      </c>
      <c r="AC111" s="7">
        <v>31.1</v>
      </c>
      <c r="AD111" s="7">
        <v>32.799999999999997</v>
      </c>
      <c r="AE111" s="7">
        <v>32.200000000000003</v>
      </c>
      <c r="AF111" s="7">
        <v>30.4</v>
      </c>
      <c r="AG111" s="7">
        <v>22.5</v>
      </c>
      <c r="AH111" s="7">
        <v>31.1</v>
      </c>
      <c r="AI111" s="7">
        <v>11.2</v>
      </c>
      <c r="AJ111" s="7">
        <v>36.299999999999997</v>
      </c>
      <c r="AK111" s="7">
        <v>105.47</v>
      </c>
      <c r="AL111" s="7">
        <v>69.5</v>
      </c>
      <c r="AM111" s="7">
        <v>37.5</v>
      </c>
      <c r="AN111" s="7">
        <v>29.3</v>
      </c>
      <c r="AO111" s="7">
        <v>8.1999999999999993</v>
      </c>
      <c r="AP111" s="7">
        <v>38.200000000000003</v>
      </c>
      <c r="AQ111" s="7">
        <v>36.6</v>
      </c>
      <c r="AR111" s="7">
        <v>22.1</v>
      </c>
      <c r="AS111" s="7">
        <v>19.12</v>
      </c>
      <c r="AT111" s="9">
        <v>9.4666666666666668</v>
      </c>
      <c r="AU111" s="9">
        <v>10.37</v>
      </c>
      <c r="AV111" s="7">
        <v>46.4</v>
      </c>
      <c r="AW111" s="7">
        <v>33.4</v>
      </c>
      <c r="AX111" s="7">
        <v>52.63</v>
      </c>
      <c r="AY111" s="7">
        <v>44.92</v>
      </c>
      <c r="AZ111" s="7">
        <v>24245.9067</v>
      </c>
      <c r="BA111" s="7">
        <v>21.98</v>
      </c>
      <c r="BB111" s="7">
        <v>34.99</v>
      </c>
      <c r="BC111" s="7">
        <v>25.52</v>
      </c>
      <c r="BD111" s="7">
        <v>27.23</v>
      </c>
      <c r="BE111" s="7">
        <v>-34.57</v>
      </c>
      <c r="BF111" s="7">
        <v>2.7</v>
      </c>
      <c r="BG111" s="7">
        <v>5.39</v>
      </c>
      <c r="BH111" s="7">
        <v>105.7</v>
      </c>
      <c r="BI111" s="7">
        <v>12.1</v>
      </c>
      <c r="BJ111" s="7">
        <v>3.9666666666666601</v>
      </c>
      <c r="BK111" s="7">
        <v>15.1666666666666</v>
      </c>
      <c r="BL111" s="7">
        <v>10.3333333333333</v>
      </c>
      <c r="BM111" s="7">
        <v>4</v>
      </c>
      <c r="BN111" s="7">
        <v>15.133333333333301</v>
      </c>
      <c r="BO111" s="7">
        <v>15.733333333333301</v>
      </c>
      <c r="BP111" s="7">
        <v>14.9333333333333</v>
      </c>
      <c r="BQ111" s="7">
        <v>11.1</v>
      </c>
      <c r="BR111" s="7">
        <v>5.8333333333333304</v>
      </c>
      <c r="BS111" s="7">
        <v>12.566666666666601</v>
      </c>
      <c r="BT111" s="7">
        <v>11.1666666666666</v>
      </c>
      <c r="BU111" s="7">
        <v>7.5</v>
      </c>
      <c r="BV111" s="7">
        <v>7.2935666666666599</v>
      </c>
      <c r="BW111" s="7">
        <v>7.3358999999999996</v>
      </c>
      <c r="BX111" s="7">
        <v>11.0723666666666</v>
      </c>
      <c r="BY111" s="7">
        <v>3.1358000000000001</v>
      </c>
      <c r="BZ111" s="7">
        <v>1165.784044</v>
      </c>
      <c r="CA111" s="7">
        <v>8.6466133333333293</v>
      </c>
      <c r="CB111" s="7">
        <v>36.659142666666597</v>
      </c>
      <c r="CC111" s="7">
        <v>3.3847109999999998</v>
      </c>
      <c r="CD111" s="7">
        <v>63.340857333333297</v>
      </c>
      <c r="CE111" s="7">
        <v>5.2619023333333299</v>
      </c>
      <c r="CF111" s="7">
        <v>3.1508713333333298</v>
      </c>
      <c r="CG111" s="7">
        <v>-0.408117333333334</v>
      </c>
      <c r="CH111" s="7">
        <v>-0.24171833333333401</v>
      </c>
      <c r="CI111" s="7">
        <v>6.5142860000000002</v>
      </c>
      <c r="CJ111" s="7">
        <v>174.86666666666599</v>
      </c>
      <c r="CK111" s="7">
        <v>24.966666666666601</v>
      </c>
      <c r="CL111" s="7">
        <v>116.533333333333</v>
      </c>
      <c r="CM111" s="7">
        <v>33.366666666666603</v>
      </c>
      <c r="CN111" s="7">
        <v>17.1666666666666</v>
      </c>
      <c r="CO111" s="7">
        <v>16.2</v>
      </c>
      <c r="CP111" s="7">
        <v>36.133333333333297</v>
      </c>
      <c r="CQ111" s="7">
        <v>40.933333333333302</v>
      </c>
      <c r="CR111" s="7">
        <v>9.4666666666666597</v>
      </c>
      <c r="CS111" s="7">
        <v>10.37</v>
      </c>
    </row>
    <row r="112" spans="1:97" x14ac:dyDescent="0.3">
      <c r="A112" s="6">
        <v>40268</v>
      </c>
      <c r="B112" s="7">
        <v>18.100000000000001</v>
      </c>
      <c r="C112" s="7">
        <v>18.2</v>
      </c>
      <c r="D112" s="7">
        <v>19.3</v>
      </c>
      <c r="E112" s="7">
        <v>16.3</v>
      </c>
      <c r="F112" s="7">
        <v>17.600000000000001</v>
      </c>
      <c r="G112" s="7">
        <v>17.399999999999999</v>
      </c>
      <c r="H112" s="7">
        <v>19.7</v>
      </c>
      <c r="I112" s="7">
        <v>9.1</v>
      </c>
      <c r="J112" s="7">
        <v>15.1</v>
      </c>
      <c r="K112" s="9">
        <v>25.226666666666667</v>
      </c>
      <c r="L112" s="9">
        <v>6.6233333333333331</v>
      </c>
      <c r="M112" s="7">
        <v>26.4</v>
      </c>
      <c r="N112" s="7">
        <v>25.3</v>
      </c>
      <c r="O112" s="7">
        <v>41.2</v>
      </c>
      <c r="P112" s="7">
        <v>-10.8</v>
      </c>
      <c r="Q112" s="7">
        <v>33.6</v>
      </c>
      <c r="R112" s="7">
        <v>68.5</v>
      </c>
      <c r="S112" s="7">
        <v>9.6999999999999993</v>
      </c>
      <c r="T112" s="7">
        <v>22.4</v>
      </c>
      <c r="U112" s="7">
        <v>30</v>
      </c>
      <c r="V112" s="7">
        <v>1.2</v>
      </c>
      <c r="W112" s="7">
        <v>41.8</v>
      </c>
      <c r="X112" s="7">
        <v>57</v>
      </c>
      <c r="Y112" s="7">
        <v>4.9000000000000004</v>
      </c>
      <c r="Z112" s="7">
        <v>34.5</v>
      </c>
      <c r="AA112" s="7">
        <v>30.4</v>
      </c>
      <c r="AB112" s="7">
        <v>12.08</v>
      </c>
      <c r="AC112" s="7">
        <v>35.1</v>
      </c>
      <c r="AD112" s="7">
        <v>33</v>
      </c>
      <c r="AE112" s="7">
        <v>43.6</v>
      </c>
      <c r="AF112" s="7">
        <v>30.6</v>
      </c>
      <c r="AG112" s="7">
        <v>47.1</v>
      </c>
      <c r="AH112" s="7">
        <v>35.1</v>
      </c>
      <c r="AI112" s="7">
        <v>30</v>
      </c>
      <c r="AJ112" s="7">
        <v>56.5</v>
      </c>
      <c r="AK112" s="7">
        <v>105.89</v>
      </c>
      <c r="AL112" s="7">
        <v>61.4</v>
      </c>
      <c r="AM112" s="7">
        <v>60.8</v>
      </c>
      <c r="AN112" s="7">
        <v>35.5</v>
      </c>
      <c r="AO112" s="7">
        <v>12</v>
      </c>
      <c r="AP112" s="7">
        <v>35.799999999999997</v>
      </c>
      <c r="AQ112" s="7">
        <v>34.200000000000003</v>
      </c>
      <c r="AR112" s="7">
        <v>18</v>
      </c>
      <c r="AS112" s="7">
        <v>15.35</v>
      </c>
      <c r="AT112" s="7">
        <v>9.8000000000000007</v>
      </c>
      <c r="AU112" s="7">
        <v>11.01</v>
      </c>
      <c r="AV112" s="7">
        <v>56.36</v>
      </c>
      <c r="AW112" s="7">
        <v>36.200000000000003</v>
      </c>
      <c r="AX112" s="7">
        <v>-140.33000000000001</v>
      </c>
      <c r="AY112" s="7">
        <v>44.14</v>
      </c>
      <c r="AZ112" s="7">
        <v>24470.836500000001</v>
      </c>
      <c r="BA112" s="7">
        <v>15.81</v>
      </c>
      <c r="BB112" s="7">
        <v>29.94</v>
      </c>
      <c r="BC112" s="7">
        <v>22.5</v>
      </c>
      <c r="BD112" s="7">
        <v>21.81</v>
      </c>
      <c r="BE112" s="7">
        <v>-72.98</v>
      </c>
      <c r="BF112" s="7">
        <v>2.4</v>
      </c>
      <c r="BG112" s="7">
        <v>5.91</v>
      </c>
      <c r="BH112" s="7">
        <v>105.6</v>
      </c>
      <c r="BI112" s="7">
        <v>12.2</v>
      </c>
      <c r="BJ112" s="7">
        <v>3.8999999999999901</v>
      </c>
      <c r="BK112" s="7">
        <v>15.4</v>
      </c>
      <c r="BL112" s="7">
        <v>10</v>
      </c>
      <c r="BM112" s="7">
        <v>3.8</v>
      </c>
      <c r="BN112" s="7">
        <v>15.4</v>
      </c>
      <c r="BO112" s="7">
        <v>16.100000000000001</v>
      </c>
      <c r="BP112" s="7">
        <v>16.2</v>
      </c>
      <c r="BQ112" s="7">
        <v>11.6</v>
      </c>
      <c r="BR112" s="7">
        <v>6.2</v>
      </c>
      <c r="BS112" s="7">
        <v>10.199999999999999</v>
      </c>
      <c r="BT112" s="7">
        <v>10.9</v>
      </c>
      <c r="BU112" s="7">
        <v>6.7</v>
      </c>
      <c r="BV112" s="7">
        <v>8.4264999999999901</v>
      </c>
      <c r="BW112" s="7">
        <v>8.2378999999999998</v>
      </c>
      <c r="BX112" s="7">
        <v>12.642999999999899</v>
      </c>
      <c r="BY112" s="7">
        <v>3.9384000000000001</v>
      </c>
      <c r="BZ112" s="7">
        <v>973.72811799999999</v>
      </c>
      <c r="CA112" s="7">
        <v>7.6686810000000003</v>
      </c>
      <c r="CB112" s="7">
        <v>25.669798</v>
      </c>
      <c r="CC112" s="7">
        <v>1.9685349999999999</v>
      </c>
      <c r="CD112" s="7">
        <v>74.330202</v>
      </c>
      <c r="CE112" s="7">
        <v>5.7001460000000002</v>
      </c>
      <c r="CF112" s="7">
        <v>2.2083360000000001</v>
      </c>
      <c r="CG112" s="7">
        <v>-0.53178900000000096</v>
      </c>
      <c r="CH112" s="7">
        <v>-0.60451300000000097</v>
      </c>
      <c r="CI112" s="7">
        <v>5.4225640000000004</v>
      </c>
      <c r="CJ112" s="7">
        <v>175.8</v>
      </c>
      <c r="CK112" s="7">
        <v>25.7</v>
      </c>
      <c r="CL112" s="7">
        <v>117</v>
      </c>
      <c r="CM112" s="7">
        <v>33.099999999999902</v>
      </c>
      <c r="CN112" s="7">
        <v>16.899999999999999</v>
      </c>
      <c r="CO112" s="7">
        <v>16.2</v>
      </c>
      <c r="CP112" s="7">
        <v>37.700000000000003</v>
      </c>
      <c r="CQ112" s="7">
        <v>41.6</v>
      </c>
      <c r="CR112" s="7">
        <v>9.7999999999999901</v>
      </c>
      <c r="CS112" s="7">
        <v>11.01</v>
      </c>
    </row>
    <row r="113" spans="1:97" x14ac:dyDescent="0.3">
      <c r="A113" s="6">
        <v>40298</v>
      </c>
      <c r="B113" s="7">
        <v>17.8</v>
      </c>
      <c r="C113" s="7">
        <v>17.600000000000001</v>
      </c>
      <c r="D113" s="7">
        <v>19.100000000000001</v>
      </c>
      <c r="E113" s="7">
        <v>16.8</v>
      </c>
      <c r="F113" s="7">
        <v>21.4</v>
      </c>
      <c r="G113" s="7">
        <v>14.1</v>
      </c>
      <c r="H113" s="7">
        <v>6.2</v>
      </c>
      <c r="I113" s="7">
        <v>13.2</v>
      </c>
      <c r="J113" s="7">
        <v>5.8</v>
      </c>
      <c r="K113" s="9">
        <v>25.68333333333333</v>
      </c>
      <c r="L113" s="9">
        <v>8.0566666666666666</v>
      </c>
      <c r="M113" s="7">
        <v>26.1</v>
      </c>
      <c r="N113" s="7">
        <v>14.2</v>
      </c>
      <c r="O113" s="7">
        <v>33.799999999999997</v>
      </c>
      <c r="P113" s="7">
        <v>-9.5</v>
      </c>
      <c r="Q113" s="7">
        <v>31.9</v>
      </c>
      <c r="R113" s="7">
        <v>63.2</v>
      </c>
      <c r="S113" s="7">
        <v>16.5</v>
      </c>
      <c r="T113" s="7">
        <v>21.7</v>
      </c>
      <c r="U113" s="7">
        <v>29.7</v>
      </c>
      <c r="V113" s="7">
        <v>1.5</v>
      </c>
      <c r="W113" s="7">
        <v>41.6</v>
      </c>
      <c r="X113" s="7">
        <v>56.9</v>
      </c>
      <c r="Y113" s="7">
        <v>24.4</v>
      </c>
      <c r="Z113" s="7">
        <v>31.3</v>
      </c>
      <c r="AA113" s="7">
        <v>27.5</v>
      </c>
      <c r="AB113" s="7">
        <v>24.69</v>
      </c>
      <c r="AC113" s="7">
        <v>36.200000000000003</v>
      </c>
      <c r="AD113" s="7">
        <v>34</v>
      </c>
      <c r="AE113" s="7">
        <v>54.2</v>
      </c>
      <c r="AF113" s="7">
        <v>32.1</v>
      </c>
      <c r="AG113" s="7">
        <v>45.8</v>
      </c>
      <c r="AH113" s="7">
        <v>36.200000000000003</v>
      </c>
      <c r="AI113" s="7">
        <v>26.4</v>
      </c>
      <c r="AJ113" s="7">
        <v>66</v>
      </c>
      <c r="AK113" s="7">
        <v>105.66</v>
      </c>
      <c r="AL113" s="7">
        <v>59.9</v>
      </c>
      <c r="AM113" s="7">
        <v>64.099999999999994</v>
      </c>
      <c r="AN113" s="7">
        <v>31.7</v>
      </c>
      <c r="AO113" s="7">
        <v>13.5</v>
      </c>
      <c r="AP113" s="7">
        <v>32.799999999999997</v>
      </c>
      <c r="AQ113" s="7">
        <v>30.3</v>
      </c>
      <c r="AR113" s="7">
        <v>18.5</v>
      </c>
      <c r="AS113" s="7">
        <v>15.27</v>
      </c>
      <c r="AT113" s="9">
        <v>9.9333333333333336</v>
      </c>
      <c r="AU113" s="9">
        <v>10.636666666666667</v>
      </c>
      <c r="AV113" s="7">
        <v>34.869999999999997</v>
      </c>
      <c r="AW113" s="7">
        <v>36.9</v>
      </c>
      <c r="AX113" s="7">
        <v>-89.1</v>
      </c>
      <c r="AY113" s="7">
        <v>42.8</v>
      </c>
      <c r="AZ113" s="7">
        <v>24905.116999999998</v>
      </c>
      <c r="BA113" s="7">
        <v>15.76</v>
      </c>
      <c r="BB113" s="7">
        <v>31.25</v>
      </c>
      <c r="BC113" s="7">
        <v>21.48</v>
      </c>
      <c r="BD113" s="7">
        <v>21.96</v>
      </c>
      <c r="BE113" s="7">
        <v>30.79</v>
      </c>
      <c r="BF113" s="7">
        <v>2.8</v>
      </c>
      <c r="BG113" s="7">
        <v>6.81</v>
      </c>
      <c r="BH113" s="7">
        <v>106.6</v>
      </c>
      <c r="BI113" s="7">
        <v>11.733333333333301</v>
      </c>
      <c r="BJ113" s="7">
        <v>3.8</v>
      </c>
      <c r="BK113" s="7">
        <v>14.533333333333299</v>
      </c>
      <c r="BL113" s="7">
        <v>9.86666666666666</v>
      </c>
      <c r="BM113" s="7">
        <v>3.7333333333333298</v>
      </c>
      <c r="BN113" s="7">
        <v>14.533333333333299</v>
      </c>
      <c r="BO113" s="7">
        <v>15.3333333333333</v>
      </c>
      <c r="BP113" s="7">
        <v>15.466666666666599</v>
      </c>
      <c r="BQ113" s="7">
        <v>11.3</v>
      </c>
      <c r="BR113" s="7">
        <v>6.6</v>
      </c>
      <c r="BS113" s="7">
        <v>9.5666666666666593</v>
      </c>
      <c r="BT113" s="7">
        <v>8.43333333333333</v>
      </c>
      <c r="BU113" s="7">
        <v>7.5</v>
      </c>
      <c r="BV113" s="7">
        <v>8.6671666666666596</v>
      </c>
      <c r="BW113" s="7">
        <v>8.4758999999999993</v>
      </c>
      <c r="BX113" s="7">
        <v>12.763400000000001</v>
      </c>
      <c r="BY113" s="7">
        <v>4.3379333333333303</v>
      </c>
      <c r="BZ113" s="7">
        <v>966.45076366666603</v>
      </c>
      <c r="CA113" s="7">
        <v>7.2980980000000004</v>
      </c>
      <c r="CB113" s="7">
        <v>32.438460999999997</v>
      </c>
      <c r="CC113" s="7">
        <v>2.3172236666666599</v>
      </c>
      <c r="CD113" s="7">
        <v>67.561538999999996</v>
      </c>
      <c r="CE113" s="7">
        <v>4.9808743333333299</v>
      </c>
      <c r="CF113" s="7">
        <v>2.7828706666666601</v>
      </c>
      <c r="CG113" s="7">
        <v>-0.464223</v>
      </c>
      <c r="CH113" s="7">
        <v>-0.87588333333333301</v>
      </c>
      <c r="CI113" s="7">
        <v>5.727722</v>
      </c>
      <c r="CJ113" s="7">
        <v>176.56666666666601</v>
      </c>
      <c r="CK113" s="7">
        <v>26.066666666666599</v>
      </c>
      <c r="CL113" s="7">
        <v>117.36666666666601</v>
      </c>
      <c r="CM113" s="7">
        <v>33.133333333333297</v>
      </c>
      <c r="CN113" s="7">
        <v>16.933333333333302</v>
      </c>
      <c r="CO113" s="7">
        <v>16.2</v>
      </c>
      <c r="CP113" s="7">
        <v>37.733333333333299</v>
      </c>
      <c r="CQ113" s="7">
        <v>41.033333333333303</v>
      </c>
      <c r="CR113" s="7">
        <v>9.93333333333333</v>
      </c>
      <c r="CS113" s="7">
        <v>10.636666666666599</v>
      </c>
    </row>
    <row r="114" spans="1:97" x14ac:dyDescent="0.3">
      <c r="A114" s="6">
        <v>40329</v>
      </c>
      <c r="B114" s="7">
        <v>16.5</v>
      </c>
      <c r="C114" s="7">
        <v>16.8</v>
      </c>
      <c r="D114" s="7">
        <v>18.3</v>
      </c>
      <c r="E114" s="7">
        <v>14.7</v>
      </c>
      <c r="F114" s="7">
        <v>18.899999999999999</v>
      </c>
      <c r="G114" s="7">
        <v>12.8</v>
      </c>
      <c r="H114" s="7">
        <v>6.9</v>
      </c>
      <c r="I114" s="7">
        <v>15</v>
      </c>
      <c r="J114" s="7">
        <v>8.1</v>
      </c>
      <c r="K114" s="7">
        <v>26.14</v>
      </c>
      <c r="L114" s="7">
        <v>9.49</v>
      </c>
      <c r="M114" s="7">
        <v>25.9</v>
      </c>
      <c r="N114" s="7">
        <v>10.1</v>
      </c>
      <c r="O114" s="7">
        <v>33.1</v>
      </c>
      <c r="P114" s="7">
        <v>-6.8</v>
      </c>
      <c r="Q114" s="7">
        <v>32.299999999999997</v>
      </c>
      <c r="R114" s="7">
        <v>54.9</v>
      </c>
      <c r="S114" s="7">
        <v>16.100000000000001</v>
      </c>
      <c r="T114" s="7">
        <v>22.4</v>
      </c>
      <c r="U114" s="7">
        <v>28.8</v>
      </c>
      <c r="V114" s="7">
        <v>1.6</v>
      </c>
      <c r="W114" s="7">
        <v>41.9</v>
      </c>
      <c r="X114" s="7">
        <v>56.6</v>
      </c>
      <c r="Y114" s="7">
        <v>25.4</v>
      </c>
      <c r="Z114" s="7">
        <v>26.5</v>
      </c>
      <c r="AA114" s="7">
        <v>28.7</v>
      </c>
      <c r="AB114" s="7">
        <v>27.48</v>
      </c>
      <c r="AC114" s="7">
        <v>38.200000000000003</v>
      </c>
      <c r="AD114" s="7">
        <v>35.700000000000003</v>
      </c>
      <c r="AE114" s="7">
        <v>53</v>
      </c>
      <c r="AF114" s="7">
        <v>35</v>
      </c>
      <c r="AG114" s="7">
        <v>49.8</v>
      </c>
      <c r="AH114" s="7">
        <v>38.200000000000003</v>
      </c>
      <c r="AI114" s="7">
        <v>31.1</v>
      </c>
      <c r="AJ114" s="7">
        <v>89.7</v>
      </c>
      <c r="AK114" s="7">
        <v>105.07</v>
      </c>
      <c r="AL114" s="7">
        <v>57.2</v>
      </c>
      <c r="AM114" s="7">
        <v>72.400000000000006</v>
      </c>
      <c r="AN114" s="7">
        <v>30.5</v>
      </c>
      <c r="AO114" s="7">
        <v>18.100000000000001</v>
      </c>
      <c r="AP114" s="7">
        <v>22.5</v>
      </c>
      <c r="AQ114" s="7">
        <v>19.899999999999999</v>
      </c>
      <c r="AR114" s="7">
        <v>18.66</v>
      </c>
      <c r="AS114" s="7">
        <v>15.13</v>
      </c>
      <c r="AT114" s="9">
        <v>10.066666666666666</v>
      </c>
      <c r="AU114" s="9">
        <v>10.263333333333334</v>
      </c>
      <c r="AV114" s="7">
        <v>28.46</v>
      </c>
      <c r="AW114" s="7">
        <v>39.6</v>
      </c>
      <c r="AX114" s="7">
        <v>49.22</v>
      </c>
      <c r="AY114" s="7">
        <v>44</v>
      </c>
      <c r="AZ114" s="7">
        <v>24395.057799999999</v>
      </c>
      <c r="BA114" s="7">
        <v>15.2</v>
      </c>
      <c r="BB114" s="7">
        <v>29.9</v>
      </c>
      <c r="BC114" s="7">
        <v>21</v>
      </c>
      <c r="BD114" s="7">
        <v>21.5</v>
      </c>
      <c r="BE114" s="7">
        <v>-3.78</v>
      </c>
      <c r="BF114" s="7">
        <v>3.1</v>
      </c>
      <c r="BG114" s="7">
        <v>7.13</v>
      </c>
      <c r="BH114" s="7">
        <v>107.1</v>
      </c>
      <c r="BI114" s="7">
        <v>11.2666666666666</v>
      </c>
      <c r="BJ114" s="7">
        <v>3.7</v>
      </c>
      <c r="BK114" s="7">
        <v>13.6666666666666</v>
      </c>
      <c r="BL114" s="7">
        <v>9.7333333333333307</v>
      </c>
      <c r="BM114" s="7">
        <v>3.6666666666666599</v>
      </c>
      <c r="BN114" s="7">
        <v>13.6666666666666</v>
      </c>
      <c r="BO114" s="7">
        <v>14.566666666666601</v>
      </c>
      <c r="BP114" s="7">
        <v>14.733333333333301</v>
      </c>
      <c r="BQ114" s="7">
        <v>11</v>
      </c>
      <c r="BR114" s="7">
        <v>7</v>
      </c>
      <c r="BS114" s="7">
        <v>8.93333333333333</v>
      </c>
      <c r="BT114" s="7">
        <v>5.9666666666666597</v>
      </c>
      <c r="BU114" s="7">
        <v>8.3000000000000007</v>
      </c>
      <c r="BV114" s="7">
        <v>8.9078333333333308</v>
      </c>
      <c r="BW114" s="7">
        <v>8.7139000000000006</v>
      </c>
      <c r="BX114" s="7">
        <v>12.883800000000001</v>
      </c>
      <c r="BY114" s="7">
        <v>4.7374666666666601</v>
      </c>
      <c r="BZ114" s="7">
        <v>959.17340933333298</v>
      </c>
      <c r="CA114" s="7">
        <v>6.9275149999999996</v>
      </c>
      <c r="CB114" s="7">
        <v>39.207124</v>
      </c>
      <c r="CC114" s="7">
        <v>2.6659123333333299</v>
      </c>
      <c r="CD114" s="7">
        <v>60.792876</v>
      </c>
      <c r="CE114" s="7">
        <v>4.2616026666666604</v>
      </c>
      <c r="CF114" s="7">
        <v>3.3574053333333298</v>
      </c>
      <c r="CG114" s="7">
        <v>-0.39665699999999998</v>
      </c>
      <c r="CH114" s="7">
        <v>-1.14725366666666</v>
      </c>
      <c r="CI114" s="7">
        <v>6.0328799999999996</v>
      </c>
      <c r="CJ114" s="7">
        <v>177.333333333333</v>
      </c>
      <c r="CK114" s="7">
        <v>26.433333333333302</v>
      </c>
      <c r="CL114" s="7">
        <v>117.73333333333299</v>
      </c>
      <c r="CM114" s="7">
        <v>33.1666666666666</v>
      </c>
      <c r="CN114" s="7">
        <v>16.966666666666601</v>
      </c>
      <c r="CO114" s="7">
        <v>16.2</v>
      </c>
      <c r="CP114" s="7">
        <v>37.766666666666602</v>
      </c>
      <c r="CQ114" s="7">
        <v>40.466666666666598</v>
      </c>
      <c r="CR114" s="7">
        <v>10.066666666666601</v>
      </c>
      <c r="CS114" s="7">
        <v>10.2633333333333</v>
      </c>
    </row>
    <row r="115" spans="1:97" x14ac:dyDescent="0.3">
      <c r="A115" s="6">
        <v>40359</v>
      </c>
      <c r="B115" s="7">
        <v>13.7</v>
      </c>
      <c r="C115" s="7">
        <v>13.3</v>
      </c>
      <c r="D115" s="7">
        <v>14.5</v>
      </c>
      <c r="E115" s="7">
        <v>13</v>
      </c>
      <c r="F115" s="7">
        <v>11.4</v>
      </c>
      <c r="G115" s="7">
        <v>10.3</v>
      </c>
      <c r="H115" s="7">
        <v>16</v>
      </c>
      <c r="I115" s="7">
        <v>10.6</v>
      </c>
      <c r="J115" s="7">
        <v>20.2</v>
      </c>
      <c r="K115" s="9">
        <v>25.43</v>
      </c>
      <c r="L115" s="9">
        <v>9.336666666666666</v>
      </c>
      <c r="M115" s="7">
        <v>25.5</v>
      </c>
      <c r="N115" s="7">
        <v>8.6</v>
      </c>
      <c r="O115" s="7">
        <v>24.8</v>
      </c>
      <c r="P115" s="7">
        <v>-2.2000000000000002</v>
      </c>
      <c r="Q115" s="7">
        <v>30.7</v>
      </c>
      <c r="R115" s="7">
        <v>40</v>
      </c>
      <c r="S115" s="7">
        <v>17.8</v>
      </c>
      <c r="T115" s="7">
        <v>22.3</v>
      </c>
      <c r="U115" s="7">
        <v>28.4</v>
      </c>
      <c r="V115" s="7">
        <v>1.7</v>
      </c>
      <c r="W115" s="7">
        <v>42.3</v>
      </c>
      <c r="X115" s="7">
        <v>55.9</v>
      </c>
      <c r="Y115" s="7">
        <v>32.200000000000003</v>
      </c>
      <c r="Z115" s="7">
        <v>26.5</v>
      </c>
      <c r="AA115" s="7">
        <v>27</v>
      </c>
      <c r="AB115" s="7">
        <v>39.6</v>
      </c>
      <c r="AC115" s="7">
        <v>38.1</v>
      </c>
      <c r="AD115" s="7">
        <v>34.4</v>
      </c>
      <c r="AE115" s="7">
        <v>59.7</v>
      </c>
      <c r="AF115" s="7">
        <v>34.5</v>
      </c>
      <c r="AG115" s="7">
        <v>55.5</v>
      </c>
      <c r="AH115" s="7">
        <v>38.1</v>
      </c>
      <c r="AI115" s="7">
        <v>35.6</v>
      </c>
      <c r="AJ115" s="7">
        <v>84</v>
      </c>
      <c r="AK115" s="7">
        <v>105.06</v>
      </c>
      <c r="AL115" s="7">
        <v>45.6</v>
      </c>
      <c r="AM115" s="7">
        <v>67.900000000000006</v>
      </c>
      <c r="AN115" s="7">
        <v>28.7</v>
      </c>
      <c r="AO115" s="7">
        <v>18.2</v>
      </c>
      <c r="AP115" s="7">
        <v>15.4</v>
      </c>
      <c r="AQ115" s="7">
        <v>12.7</v>
      </c>
      <c r="AR115" s="7">
        <v>18.3</v>
      </c>
      <c r="AS115" s="7">
        <v>15.19</v>
      </c>
      <c r="AT115" s="7">
        <v>10.199999999999999</v>
      </c>
      <c r="AU115" s="7">
        <v>9.89</v>
      </c>
      <c r="AV115" s="7">
        <v>23.64</v>
      </c>
      <c r="AW115" s="7">
        <v>28.3</v>
      </c>
      <c r="AX115" s="7">
        <v>154.01</v>
      </c>
      <c r="AY115" s="7">
        <v>43.05</v>
      </c>
      <c r="AZ115" s="7">
        <v>24542.748</v>
      </c>
      <c r="BA115" s="7">
        <v>15.65</v>
      </c>
      <c r="BB115" s="7">
        <v>24.56</v>
      </c>
      <c r="BC115" s="7">
        <v>18.46</v>
      </c>
      <c r="BD115" s="7">
        <v>18.2</v>
      </c>
      <c r="BE115" s="7">
        <v>-60.56</v>
      </c>
      <c r="BF115" s="7">
        <v>2.9</v>
      </c>
      <c r="BG115" s="7">
        <v>6.41</v>
      </c>
      <c r="BH115" s="7">
        <v>106.6</v>
      </c>
      <c r="BI115" s="7">
        <v>10.799999999999899</v>
      </c>
      <c r="BJ115" s="7">
        <v>3.6</v>
      </c>
      <c r="BK115" s="7">
        <v>12.799999999999899</v>
      </c>
      <c r="BL115" s="7">
        <v>9.6</v>
      </c>
      <c r="BM115" s="7">
        <v>3.5999999999999899</v>
      </c>
      <c r="BN115" s="7">
        <v>12.799999999999899</v>
      </c>
      <c r="BO115" s="7">
        <v>13.799999999999899</v>
      </c>
      <c r="BP115" s="7">
        <v>14</v>
      </c>
      <c r="BQ115" s="7">
        <v>10.7</v>
      </c>
      <c r="BR115" s="7">
        <v>7.4</v>
      </c>
      <c r="BS115" s="7">
        <v>8.3000000000000007</v>
      </c>
      <c r="BT115" s="7">
        <v>3.5</v>
      </c>
      <c r="BU115" s="7">
        <v>9.1</v>
      </c>
      <c r="BV115" s="7">
        <v>9.1485000000000003</v>
      </c>
      <c r="BW115" s="7">
        <v>8.9519000000000002</v>
      </c>
      <c r="BX115" s="7">
        <v>13.004200000000001</v>
      </c>
      <c r="BY115" s="7">
        <v>5.1369999999999898</v>
      </c>
      <c r="BZ115" s="7">
        <v>951.89605500000005</v>
      </c>
      <c r="CA115" s="7">
        <v>6.5569319999999998</v>
      </c>
      <c r="CB115" s="7">
        <v>45.975786999999997</v>
      </c>
      <c r="CC115" s="7">
        <v>3.0146009999999999</v>
      </c>
      <c r="CD115" s="7">
        <v>54.024213000000003</v>
      </c>
      <c r="CE115" s="7">
        <v>3.5423309999999901</v>
      </c>
      <c r="CF115" s="7">
        <v>3.93194</v>
      </c>
      <c r="CG115" s="7">
        <v>-0.32909100000000002</v>
      </c>
      <c r="CH115" s="7">
        <v>-1.4186239999999899</v>
      </c>
      <c r="CI115" s="7">
        <v>6.3380380000000001</v>
      </c>
      <c r="CJ115" s="7">
        <v>178.1</v>
      </c>
      <c r="CK115" s="7">
        <v>26.8</v>
      </c>
      <c r="CL115" s="7">
        <v>118.1</v>
      </c>
      <c r="CM115" s="7">
        <v>33.199999999999903</v>
      </c>
      <c r="CN115" s="7">
        <v>17</v>
      </c>
      <c r="CO115" s="7">
        <v>16.2</v>
      </c>
      <c r="CP115" s="7">
        <v>37.799999999999997</v>
      </c>
      <c r="CQ115" s="7">
        <v>39.9</v>
      </c>
      <c r="CR115" s="7">
        <v>10.199999999999999</v>
      </c>
      <c r="CS115" s="7">
        <v>9.89</v>
      </c>
    </row>
    <row r="116" spans="1:97" x14ac:dyDescent="0.3">
      <c r="A116" s="6">
        <v>40390</v>
      </c>
      <c r="B116" s="7">
        <v>13.4</v>
      </c>
      <c r="C116" s="7">
        <v>11.4</v>
      </c>
      <c r="D116" s="7">
        <v>14</v>
      </c>
      <c r="E116" s="7">
        <v>13</v>
      </c>
      <c r="F116" s="7">
        <v>11.5</v>
      </c>
      <c r="G116" s="7">
        <v>8.9</v>
      </c>
      <c r="H116" s="7">
        <v>12.8</v>
      </c>
      <c r="I116" s="7">
        <v>6.4</v>
      </c>
      <c r="J116" s="7">
        <v>18.3</v>
      </c>
      <c r="K116" s="9">
        <v>24.72</v>
      </c>
      <c r="L116" s="9">
        <v>9.1833333333333336</v>
      </c>
      <c r="M116" s="7">
        <v>24.9</v>
      </c>
      <c r="N116" s="7">
        <v>10.4</v>
      </c>
      <c r="O116" s="7">
        <v>23.3</v>
      </c>
      <c r="P116" s="7">
        <v>1.5</v>
      </c>
      <c r="Q116" s="7">
        <v>31.3</v>
      </c>
      <c r="R116" s="7">
        <v>30.9</v>
      </c>
      <c r="S116" s="7">
        <v>18.899999999999999</v>
      </c>
      <c r="T116" s="7">
        <v>22.1</v>
      </c>
      <c r="U116" s="7">
        <v>27.4</v>
      </c>
      <c r="V116" s="7">
        <v>1.7</v>
      </c>
      <c r="W116" s="7">
        <v>42.4</v>
      </c>
      <c r="X116" s="7">
        <v>55.8</v>
      </c>
      <c r="Y116" s="7">
        <v>20.5</v>
      </c>
      <c r="Z116" s="7">
        <v>26.8</v>
      </c>
      <c r="AA116" s="7">
        <v>27</v>
      </c>
      <c r="AB116" s="7">
        <v>29.2</v>
      </c>
      <c r="AC116" s="7">
        <v>37.200000000000003</v>
      </c>
      <c r="AD116" s="7">
        <v>34.5</v>
      </c>
      <c r="AE116" s="7">
        <v>48.4</v>
      </c>
      <c r="AF116" s="7">
        <v>35.299999999999997</v>
      </c>
      <c r="AG116" s="7">
        <v>50.9</v>
      </c>
      <c r="AH116" s="7">
        <v>37.200000000000003</v>
      </c>
      <c r="AI116" s="7">
        <v>33.299999999999997</v>
      </c>
      <c r="AJ116" s="7">
        <v>88.2</v>
      </c>
      <c r="AK116" s="7">
        <v>104.72</v>
      </c>
      <c r="AL116" s="7">
        <v>39.4</v>
      </c>
      <c r="AM116" s="7">
        <v>67.7</v>
      </c>
      <c r="AN116" s="7">
        <v>29.4</v>
      </c>
      <c r="AO116" s="7">
        <v>12.6</v>
      </c>
      <c r="AP116" s="7">
        <v>9.6999999999999993</v>
      </c>
      <c r="AQ116" s="7">
        <v>7.1</v>
      </c>
      <c r="AR116" s="7">
        <v>17.899999999999999</v>
      </c>
      <c r="AS116" s="7">
        <v>14.69</v>
      </c>
      <c r="AT116" s="9">
        <v>10.299999999999999</v>
      </c>
      <c r="AU116" s="9">
        <v>9.6999999999999993</v>
      </c>
      <c r="AV116" s="7">
        <v>14.6</v>
      </c>
      <c r="AW116" s="7">
        <v>27.6</v>
      </c>
      <c r="AX116" s="7">
        <v>178.75</v>
      </c>
      <c r="AY116" s="7">
        <v>40.909999999999997</v>
      </c>
      <c r="AZ116" s="7">
        <v>25388.9395</v>
      </c>
      <c r="BA116" s="7">
        <v>15.5</v>
      </c>
      <c r="BB116" s="7">
        <v>22.9</v>
      </c>
      <c r="BC116" s="7">
        <v>17.600000000000001</v>
      </c>
      <c r="BD116" s="7">
        <v>18.399999999999999</v>
      </c>
      <c r="BE116" s="7">
        <v>49.7</v>
      </c>
      <c r="BF116" s="7">
        <v>3.3</v>
      </c>
      <c r="BG116" s="7">
        <v>4.84</v>
      </c>
      <c r="BH116" s="7">
        <v>105.9</v>
      </c>
      <c r="BI116" s="7">
        <v>10.5</v>
      </c>
      <c r="BJ116" s="7">
        <v>3.8333333333333299</v>
      </c>
      <c r="BK116" s="7">
        <v>12.3666666666666</v>
      </c>
      <c r="BL116" s="7">
        <v>9.6</v>
      </c>
      <c r="BM116" s="7">
        <v>3.8333333333333299</v>
      </c>
      <c r="BN116" s="7">
        <v>12.3</v>
      </c>
      <c r="BO116" s="7">
        <v>13.5</v>
      </c>
      <c r="BP116" s="7">
        <v>14</v>
      </c>
      <c r="BQ116" s="7">
        <v>10.066666666666601</v>
      </c>
      <c r="BR116" s="7">
        <v>8.4</v>
      </c>
      <c r="BS116" s="7">
        <v>8.43333333333333</v>
      </c>
      <c r="BT116" s="7">
        <v>3.7666666666666599</v>
      </c>
      <c r="BU116" s="7">
        <v>9</v>
      </c>
      <c r="BV116" s="7">
        <v>9.1045666666666598</v>
      </c>
      <c r="BW116" s="7">
        <v>8.8865999999999996</v>
      </c>
      <c r="BX116" s="7">
        <v>12.8993666666666</v>
      </c>
      <c r="BY116" s="7">
        <v>5.1701666666666597</v>
      </c>
      <c r="BZ116" s="7">
        <v>1013.3092656666601</v>
      </c>
      <c r="CA116" s="7">
        <v>6.8151153333333303</v>
      </c>
      <c r="CB116" s="7">
        <v>54.894022999999997</v>
      </c>
      <c r="CC116" s="7">
        <v>3.7871416666666602</v>
      </c>
      <c r="CD116" s="7">
        <v>45.105977000000003</v>
      </c>
      <c r="CE116" s="7">
        <v>3.0279736666666599</v>
      </c>
      <c r="CF116" s="7">
        <v>4.3330869999999999</v>
      </c>
      <c r="CG116" s="7">
        <v>-0.33144833333333301</v>
      </c>
      <c r="CH116" s="7">
        <v>-1.0581446666666601</v>
      </c>
      <c r="CI116" s="7">
        <v>6.8925840000000003</v>
      </c>
      <c r="CJ116" s="7">
        <v>178.73333333333301</v>
      </c>
      <c r="CK116" s="7">
        <v>26.966666666666601</v>
      </c>
      <c r="CL116" s="7">
        <v>118.533333333333</v>
      </c>
      <c r="CM116" s="7">
        <v>33.233333333333299</v>
      </c>
      <c r="CN116" s="7">
        <v>16.966666666666601</v>
      </c>
      <c r="CO116" s="7">
        <v>16.266666666666602</v>
      </c>
      <c r="CP116" s="7">
        <v>38.033333333333303</v>
      </c>
      <c r="CQ116" s="7">
        <v>39.6</v>
      </c>
      <c r="CR116" s="7">
        <v>10.3</v>
      </c>
      <c r="CS116" s="7">
        <v>9.6999999999999993</v>
      </c>
    </row>
    <row r="117" spans="1:97" x14ac:dyDescent="0.3">
      <c r="A117" s="6">
        <v>40421</v>
      </c>
      <c r="B117" s="7">
        <v>13.9</v>
      </c>
      <c r="C117" s="7">
        <v>11.7</v>
      </c>
      <c r="D117" s="7">
        <v>14.7</v>
      </c>
      <c r="E117" s="7">
        <v>13.4</v>
      </c>
      <c r="F117" s="7">
        <v>12.6</v>
      </c>
      <c r="G117" s="7">
        <v>7</v>
      </c>
      <c r="H117" s="7">
        <v>8.1</v>
      </c>
      <c r="I117" s="7">
        <v>5</v>
      </c>
      <c r="J117" s="7">
        <v>11</v>
      </c>
      <c r="K117" s="7">
        <v>24.01</v>
      </c>
      <c r="L117" s="7">
        <v>9.0299999999999994</v>
      </c>
      <c r="M117" s="7">
        <v>24.8</v>
      </c>
      <c r="N117" s="7">
        <v>11.5</v>
      </c>
      <c r="O117" s="7">
        <v>22.6</v>
      </c>
      <c r="P117" s="7">
        <v>3.9</v>
      </c>
      <c r="Q117" s="7">
        <v>30.5</v>
      </c>
      <c r="R117" s="7">
        <v>23.6</v>
      </c>
      <c r="S117" s="7">
        <v>18.600000000000001</v>
      </c>
      <c r="T117" s="7">
        <v>22.2</v>
      </c>
      <c r="U117" s="7">
        <v>27</v>
      </c>
      <c r="V117" s="7">
        <v>1.7</v>
      </c>
      <c r="W117" s="7">
        <v>42</v>
      </c>
      <c r="X117" s="7">
        <v>56.3</v>
      </c>
      <c r="Y117" s="7">
        <v>20.9</v>
      </c>
      <c r="Z117" s="7">
        <v>26.3</v>
      </c>
      <c r="AA117" s="7">
        <v>27.3</v>
      </c>
      <c r="AB117" s="7">
        <v>1.38</v>
      </c>
      <c r="AC117" s="7">
        <v>36.700000000000003</v>
      </c>
      <c r="AD117" s="7">
        <v>33.9</v>
      </c>
      <c r="AE117" s="7">
        <v>40.799999999999997</v>
      </c>
      <c r="AF117" s="7">
        <v>34.299999999999997</v>
      </c>
      <c r="AG117" s="7">
        <v>53.6</v>
      </c>
      <c r="AH117" s="7">
        <v>36.700000000000003</v>
      </c>
      <c r="AI117" s="7">
        <v>37.9</v>
      </c>
      <c r="AJ117" s="7">
        <v>84.3</v>
      </c>
      <c r="AK117" s="7">
        <v>104.11</v>
      </c>
      <c r="AL117" s="7">
        <v>35</v>
      </c>
      <c r="AM117" s="7">
        <v>66.099999999999994</v>
      </c>
      <c r="AN117" s="7">
        <v>29.1</v>
      </c>
      <c r="AO117" s="7">
        <v>10.7</v>
      </c>
      <c r="AP117" s="7">
        <v>6.7</v>
      </c>
      <c r="AQ117" s="7">
        <v>4.0999999999999996</v>
      </c>
      <c r="AR117" s="7">
        <v>18.399999999999999</v>
      </c>
      <c r="AS117" s="7">
        <v>14.95</v>
      </c>
      <c r="AT117" s="9">
        <v>10.399999999999999</v>
      </c>
      <c r="AU117" s="9">
        <v>9.51</v>
      </c>
      <c r="AV117" s="7">
        <v>16.14</v>
      </c>
      <c r="AW117" s="7">
        <v>35.200000000000003</v>
      </c>
      <c r="AX117" s="7">
        <v>28.12</v>
      </c>
      <c r="AY117" s="7">
        <v>40.04</v>
      </c>
      <c r="AZ117" s="7">
        <v>25478.377100000002</v>
      </c>
      <c r="BA117" s="7">
        <v>16</v>
      </c>
      <c r="BB117" s="7">
        <v>21.9</v>
      </c>
      <c r="BC117" s="7">
        <v>19.2</v>
      </c>
      <c r="BD117" s="7">
        <v>18.600000000000001</v>
      </c>
      <c r="BE117" s="7">
        <v>32.85</v>
      </c>
      <c r="BF117" s="7">
        <v>3.5</v>
      </c>
      <c r="BG117" s="7">
        <v>4.32</v>
      </c>
      <c r="BH117" s="7">
        <v>106</v>
      </c>
      <c r="BI117" s="7">
        <v>10.199999999999999</v>
      </c>
      <c r="BJ117" s="7">
        <v>4.0666666666666602</v>
      </c>
      <c r="BK117" s="7">
        <v>11.9333333333333</v>
      </c>
      <c r="BL117" s="7">
        <v>9.6</v>
      </c>
      <c r="BM117" s="7">
        <v>4.0666666666666602</v>
      </c>
      <c r="BN117" s="7">
        <v>11.8</v>
      </c>
      <c r="BO117" s="7">
        <v>13.2</v>
      </c>
      <c r="BP117" s="7">
        <v>14</v>
      </c>
      <c r="BQ117" s="7">
        <v>9.43333333333333</v>
      </c>
      <c r="BR117" s="7">
        <v>9.4</v>
      </c>
      <c r="BS117" s="7">
        <v>8.5666666666666593</v>
      </c>
      <c r="BT117" s="7">
        <v>4.0333333333333297</v>
      </c>
      <c r="BU117" s="7">
        <v>8.9</v>
      </c>
      <c r="BV117" s="7">
        <v>9.06063333333333</v>
      </c>
      <c r="BW117" s="7">
        <v>8.8213000000000008</v>
      </c>
      <c r="BX117" s="7">
        <v>12.7945333333333</v>
      </c>
      <c r="BY117" s="7">
        <v>5.2033333333333296</v>
      </c>
      <c r="BZ117" s="7">
        <v>1074.72247633333</v>
      </c>
      <c r="CA117" s="7">
        <v>7.07329866666666</v>
      </c>
      <c r="CB117" s="7">
        <v>63.812258999999997</v>
      </c>
      <c r="CC117" s="7">
        <v>4.5596823333333303</v>
      </c>
      <c r="CD117" s="7">
        <v>36.187741000000003</v>
      </c>
      <c r="CE117" s="7">
        <v>2.5136163333333301</v>
      </c>
      <c r="CF117" s="7">
        <v>4.7342339999999998</v>
      </c>
      <c r="CG117" s="7">
        <v>-0.333805666666666</v>
      </c>
      <c r="CH117" s="7">
        <v>-0.69766533333333403</v>
      </c>
      <c r="CI117" s="7">
        <v>7.4471299999999996</v>
      </c>
      <c r="CJ117" s="7">
        <v>179.36666666666599</v>
      </c>
      <c r="CK117" s="7">
        <v>27.133333333333301</v>
      </c>
      <c r="CL117" s="7">
        <v>118.966666666666</v>
      </c>
      <c r="CM117" s="7">
        <v>33.266666666666602</v>
      </c>
      <c r="CN117" s="7">
        <v>16.933333333333302</v>
      </c>
      <c r="CO117" s="7">
        <v>16.3333333333333</v>
      </c>
      <c r="CP117" s="7">
        <v>38.266666666666602</v>
      </c>
      <c r="CQ117" s="7">
        <v>39.299999999999997</v>
      </c>
      <c r="CR117" s="7">
        <v>10.4</v>
      </c>
      <c r="CS117" s="7">
        <v>9.51</v>
      </c>
    </row>
    <row r="118" spans="1:97" x14ac:dyDescent="0.3">
      <c r="A118" s="6">
        <v>40451</v>
      </c>
      <c r="B118" s="7">
        <v>13.3</v>
      </c>
      <c r="C118" s="7">
        <v>11</v>
      </c>
      <c r="D118" s="7">
        <v>14.2</v>
      </c>
      <c r="E118" s="7">
        <v>12</v>
      </c>
      <c r="F118" s="7">
        <v>8.1</v>
      </c>
      <c r="G118" s="7">
        <v>7.2</v>
      </c>
      <c r="H118" s="7">
        <v>13.5</v>
      </c>
      <c r="I118" s="7">
        <v>2.5</v>
      </c>
      <c r="J118" s="7">
        <v>18.899999999999999</v>
      </c>
      <c r="K118" s="9">
        <v>23.463333333333335</v>
      </c>
      <c r="L118" s="9">
        <v>9.76</v>
      </c>
      <c r="M118" s="7">
        <v>24.5</v>
      </c>
      <c r="N118" s="7">
        <v>12.3</v>
      </c>
      <c r="O118" s="7">
        <v>23</v>
      </c>
      <c r="P118" s="7">
        <v>5.2</v>
      </c>
      <c r="Q118" s="7">
        <v>30.3</v>
      </c>
      <c r="R118" s="7">
        <v>20</v>
      </c>
      <c r="S118" s="7">
        <v>17.7</v>
      </c>
      <c r="T118" s="7">
        <v>22</v>
      </c>
      <c r="U118" s="7">
        <v>26.7</v>
      </c>
      <c r="V118" s="7">
        <v>1.7</v>
      </c>
      <c r="W118" s="7">
        <v>42</v>
      </c>
      <c r="X118" s="7">
        <v>56.4</v>
      </c>
      <c r="Y118" s="7">
        <v>26</v>
      </c>
      <c r="Z118" s="7">
        <v>24.5</v>
      </c>
      <c r="AA118" s="7">
        <v>26.2</v>
      </c>
      <c r="AB118" s="7">
        <v>6.14</v>
      </c>
      <c r="AC118" s="7">
        <v>36.4</v>
      </c>
      <c r="AD118" s="7">
        <v>33.799999999999997</v>
      </c>
      <c r="AE118" s="7">
        <v>36</v>
      </c>
      <c r="AF118" s="7">
        <v>33.299999999999997</v>
      </c>
      <c r="AG118" s="7">
        <v>54.6</v>
      </c>
      <c r="AH118" s="7">
        <v>36.4</v>
      </c>
      <c r="AI118" s="7">
        <v>35.6</v>
      </c>
      <c r="AJ118" s="7">
        <v>83.7</v>
      </c>
      <c r="AK118" s="7">
        <v>103.52</v>
      </c>
      <c r="AL118" s="7">
        <v>32.5</v>
      </c>
      <c r="AM118" s="7">
        <v>63.1</v>
      </c>
      <c r="AN118" s="7">
        <v>28.1</v>
      </c>
      <c r="AO118" s="7">
        <v>10.4</v>
      </c>
      <c r="AP118" s="7">
        <v>8.1999999999999993</v>
      </c>
      <c r="AQ118" s="7">
        <v>5.8</v>
      </c>
      <c r="AR118" s="7">
        <v>18.84</v>
      </c>
      <c r="AS118" s="7">
        <v>15.34</v>
      </c>
      <c r="AT118" s="7">
        <v>10.5</v>
      </c>
      <c r="AU118" s="7">
        <v>9.32</v>
      </c>
      <c r="AV118" s="7">
        <v>16.89</v>
      </c>
      <c r="AW118" s="7">
        <v>29.7</v>
      </c>
      <c r="AX118" s="7">
        <v>30.77</v>
      </c>
      <c r="AY118" s="7">
        <v>37.89</v>
      </c>
      <c r="AZ118" s="7">
        <v>26483.03</v>
      </c>
      <c r="BA118" s="7">
        <v>13.78</v>
      </c>
      <c r="BB118" s="7">
        <v>20.87</v>
      </c>
      <c r="BC118" s="7">
        <v>18.96</v>
      </c>
      <c r="BD118" s="7">
        <v>18.5</v>
      </c>
      <c r="BE118" s="7">
        <v>15.25</v>
      </c>
      <c r="BF118" s="7">
        <v>3.6</v>
      </c>
      <c r="BG118" s="7">
        <v>4.33</v>
      </c>
      <c r="BH118" s="7">
        <v>106.1</v>
      </c>
      <c r="BI118" s="7">
        <v>9.9</v>
      </c>
      <c r="BJ118" s="7">
        <v>4.2999999999999901</v>
      </c>
      <c r="BK118" s="7">
        <v>11.5</v>
      </c>
      <c r="BL118" s="7">
        <v>9.6</v>
      </c>
      <c r="BM118" s="7">
        <v>4.2999999999999901</v>
      </c>
      <c r="BN118" s="7">
        <v>11.3</v>
      </c>
      <c r="BO118" s="7">
        <v>12.9</v>
      </c>
      <c r="BP118" s="7">
        <v>14</v>
      </c>
      <c r="BQ118" s="7">
        <v>8.8000000000000007</v>
      </c>
      <c r="BR118" s="7">
        <v>10.4</v>
      </c>
      <c r="BS118" s="7">
        <v>8.6999999999999993</v>
      </c>
      <c r="BT118" s="7">
        <v>4.3</v>
      </c>
      <c r="BU118" s="7">
        <v>8.8000000000000007</v>
      </c>
      <c r="BV118" s="7">
        <v>9.0167000000000002</v>
      </c>
      <c r="BW118" s="7">
        <v>8.7560000000000002</v>
      </c>
      <c r="BX118" s="7">
        <v>12.6897</v>
      </c>
      <c r="BY118" s="7">
        <v>5.2365000000000004</v>
      </c>
      <c r="BZ118" s="7">
        <v>1136.135687</v>
      </c>
      <c r="CA118" s="7">
        <v>7.3314819999999896</v>
      </c>
      <c r="CB118" s="7">
        <v>72.730495000000005</v>
      </c>
      <c r="CC118" s="7">
        <v>5.3322229999999999</v>
      </c>
      <c r="CD118" s="7">
        <v>27.269504999999999</v>
      </c>
      <c r="CE118" s="7">
        <v>1.9992589999999999</v>
      </c>
      <c r="CF118" s="7">
        <v>5.1353809999999998</v>
      </c>
      <c r="CG118" s="7">
        <v>-0.33616299999999899</v>
      </c>
      <c r="CH118" s="7">
        <v>-0.33718600000000098</v>
      </c>
      <c r="CI118" s="7">
        <v>8.0016759999999998</v>
      </c>
      <c r="CJ118" s="7">
        <v>180</v>
      </c>
      <c r="CK118" s="7">
        <v>27.3</v>
      </c>
      <c r="CL118" s="7">
        <v>119.399999999999</v>
      </c>
      <c r="CM118" s="7">
        <v>33.299999999999997</v>
      </c>
      <c r="CN118" s="7">
        <v>16.899999999999999</v>
      </c>
      <c r="CO118" s="7">
        <v>16.399999999999999</v>
      </c>
      <c r="CP118" s="7">
        <v>38.499999999999901</v>
      </c>
      <c r="CQ118" s="7">
        <v>39</v>
      </c>
      <c r="CR118" s="7">
        <v>10.5</v>
      </c>
      <c r="CS118" s="7">
        <v>9.32</v>
      </c>
    </row>
    <row r="119" spans="1:97" x14ac:dyDescent="0.3">
      <c r="A119" s="6">
        <v>40482</v>
      </c>
      <c r="B119" s="7">
        <v>13.1</v>
      </c>
      <c r="C119" s="7">
        <v>10.6</v>
      </c>
      <c r="D119" s="7">
        <v>14.3</v>
      </c>
      <c r="E119" s="7">
        <v>11.2</v>
      </c>
      <c r="F119" s="7">
        <v>5.9</v>
      </c>
      <c r="G119" s="7">
        <v>7.4</v>
      </c>
      <c r="H119" s="7">
        <v>12.5</v>
      </c>
      <c r="I119" s="7">
        <v>3.2</v>
      </c>
      <c r="J119" s="7">
        <v>11.6</v>
      </c>
      <c r="K119" s="9">
        <v>22.916666666666668</v>
      </c>
      <c r="L119" s="9">
        <v>10.49</v>
      </c>
      <c r="M119" s="7">
        <v>24.4</v>
      </c>
      <c r="N119" s="7">
        <v>11.8</v>
      </c>
      <c r="O119" s="7">
        <v>22.7</v>
      </c>
      <c r="P119" s="7">
        <v>3.3</v>
      </c>
      <c r="Q119" s="7">
        <v>30.1</v>
      </c>
      <c r="R119" s="7">
        <v>18.899999999999999</v>
      </c>
      <c r="S119" s="7">
        <v>17.2</v>
      </c>
      <c r="T119" s="7">
        <v>22.3</v>
      </c>
      <c r="U119" s="7">
        <v>26.4</v>
      </c>
      <c r="V119" s="7">
        <v>1.7</v>
      </c>
      <c r="W119" s="7">
        <v>42</v>
      </c>
      <c r="X119" s="7">
        <v>56.4</v>
      </c>
      <c r="Y119" s="7">
        <v>23.9</v>
      </c>
      <c r="Z119" s="7">
        <v>23.8</v>
      </c>
      <c r="AA119" s="7">
        <v>25.7</v>
      </c>
      <c r="AB119" s="7">
        <v>7.86</v>
      </c>
      <c r="AC119" s="7">
        <v>36.5</v>
      </c>
      <c r="AD119" s="7">
        <v>33.799999999999997</v>
      </c>
      <c r="AE119" s="7">
        <v>33.4</v>
      </c>
      <c r="AF119" s="7">
        <v>33.9</v>
      </c>
      <c r="AG119" s="7">
        <v>55.2</v>
      </c>
      <c r="AH119" s="7">
        <v>36.5</v>
      </c>
      <c r="AI119" s="7">
        <v>36.200000000000003</v>
      </c>
      <c r="AJ119" s="7">
        <v>79.2</v>
      </c>
      <c r="AK119" s="7">
        <v>103.57</v>
      </c>
      <c r="AL119" s="7">
        <v>32</v>
      </c>
      <c r="AM119" s="7">
        <v>61.9</v>
      </c>
      <c r="AN119" s="7">
        <v>28.3</v>
      </c>
      <c r="AO119" s="7">
        <v>11.4</v>
      </c>
      <c r="AP119" s="7">
        <v>9.1</v>
      </c>
      <c r="AQ119" s="7">
        <v>6.8</v>
      </c>
      <c r="AR119" s="7">
        <v>18.64</v>
      </c>
      <c r="AS119" s="7">
        <v>14.15</v>
      </c>
      <c r="AT119" s="9">
        <v>10.766666666666666</v>
      </c>
      <c r="AU119" s="9">
        <v>9.4933333333333323</v>
      </c>
      <c r="AV119" s="7">
        <v>25.47</v>
      </c>
      <c r="AW119" s="7">
        <v>32.200000000000003</v>
      </c>
      <c r="AX119" s="7">
        <v>12.66</v>
      </c>
      <c r="AY119" s="7">
        <v>36.33</v>
      </c>
      <c r="AZ119" s="7">
        <v>27608.99</v>
      </c>
      <c r="BA119" s="7">
        <v>16.600000000000001</v>
      </c>
      <c r="BB119" s="7">
        <v>22.1</v>
      </c>
      <c r="BC119" s="7">
        <v>19.3</v>
      </c>
      <c r="BD119" s="7">
        <v>19.3</v>
      </c>
      <c r="BE119" s="7">
        <v>132.29</v>
      </c>
      <c r="BF119" s="7">
        <v>4.4000000000000004</v>
      </c>
      <c r="BG119" s="7">
        <v>5.04</v>
      </c>
      <c r="BH119" s="7">
        <v>107.8</v>
      </c>
      <c r="BI119" s="7">
        <v>9.9</v>
      </c>
      <c r="BJ119" s="7">
        <v>4.43333333333333</v>
      </c>
      <c r="BK119" s="7">
        <v>11.533333333333299</v>
      </c>
      <c r="BL119" s="7">
        <v>9.5666666666666593</v>
      </c>
      <c r="BM119" s="7">
        <v>4.43333333333333</v>
      </c>
      <c r="BN119" s="7">
        <v>11.3</v>
      </c>
      <c r="BO119" s="7">
        <v>13.133333333333301</v>
      </c>
      <c r="BP119" s="7">
        <v>14.1</v>
      </c>
      <c r="BQ119" s="7">
        <v>8.1999999999999993</v>
      </c>
      <c r="BR119" s="7">
        <v>9.86666666666666</v>
      </c>
      <c r="BS119" s="7">
        <v>8.6666666666666607</v>
      </c>
      <c r="BT119" s="7">
        <v>6.1333333333333302</v>
      </c>
      <c r="BU119" s="7">
        <v>8.4</v>
      </c>
      <c r="BV119" s="7">
        <v>8.8883666666666592</v>
      </c>
      <c r="BW119" s="7">
        <v>9.1834000000000007</v>
      </c>
      <c r="BX119" s="7">
        <v>12.1296</v>
      </c>
      <c r="BY119" s="7">
        <v>5.2777000000000003</v>
      </c>
      <c r="BZ119" s="7">
        <v>1485.75389</v>
      </c>
      <c r="CA119" s="7">
        <v>8.9903809999999993</v>
      </c>
      <c r="CB119" s="7">
        <v>61.6707476666666</v>
      </c>
      <c r="CC119" s="7">
        <v>5.1774950000000004</v>
      </c>
      <c r="CD119" s="7">
        <v>38.329252333333301</v>
      </c>
      <c r="CE119" s="7">
        <v>3.8128860000000002</v>
      </c>
      <c r="CF119" s="7">
        <v>4.9580816666666596</v>
      </c>
      <c r="CG119" s="7">
        <v>-0.34921033333333301</v>
      </c>
      <c r="CH119" s="7">
        <v>-0.31086666666666701</v>
      </c>
      <c r="CI119" s="7">
        <v>7.9387306666666602</v>
      </c>
      <c r="CJ119" s="7">
        <v>180.266666666666</v>
      </c>
      <c r="CK119" s="7">
        <v>27.3</v>
      </c>
      <c r="CL119" s="7">
        <v>119.8</v>
      </c>
      <c r="CM119" s="7">
        <v>33.1666666666666</v>
      </c>
      <c r="CN119" s="7">
        <v>16.8</v>
      </c>
      <c r="CO119" s="7">
        <v>16.3666666666666</v>
      </c>
      <c r="CP119" s="7">
        <v>38.133333333333297</v>
      </c>
      <c r="CQ119" s="7">
        <v>38.866666666666603</v>
      </c>
      <c r="CR119" s="7">
        <v>10.7666666666666</v>
      </c>
      <c r="CS119" s="7">
        <v>9.4933333333333305</v>
      </c>
    </row>
    <row r="120" spans="1:97" x14ac:dyDescent="0.3">
      <c r="A120" s="6">
        <v>40512</v>
      </c>
      <c r="B120" s="7">
        <v>13.3</v>
      </c>
      <c r="C120" s="7">
        <v>10.9</v>
      </c>
      <c r="D120" s="7">
        <v>14.4</v>
      </c>
      <c r="E120" s="7">
        <v>11.7</v>
      </c>
      <c r="F120" s="7">
        <v>5.6</v>
      </c>
      <c r="G120" s="7">
        <v>8.3000000000000007</v>
      </c>
      <c r="H120" s="7">
        <v>11.6</v>
      </c>
      <c r="I120" s="7">
        <v>9</v>
      </c>
      <c r="J120" s="7">
        <v>13.4</v>
      </c>
      <c r="K120" s="7">
        <v>22.37</v>
      </c>
      <c r="L120" s="7">
        <v>11.22</v>
      </c>
      <c r="M120" s="7">
        <v>24.9</v>
      </c>
      <c r="N120" s="7">
        <v>14.2</v>
      </c>
      <c r="O120" s="7">
        <v>24.8</v>
      </c>
      <c r="P120" s="7">
        <v>6.7</v>
      </c>
      <c r="Q120" s="7">
        <v>29.6</v>
      </c>
      <c r="R120" s="7">
        <v>19</v>
      </c>
      <c r="S120" s="7">
        <v>16.600000000000001</v>
      </c>
      <c r="T120" s="7">
        <v>22.7</v>
      </c>
      <c r="U120" s="7">
        <v>26.9</v>
      </c>
      <c r="V120" s="7">
        <v>1.6</v>
      </c>
      <c r="W120" s="7">
        <v>42</v>
      </c>
      <c r="X120" s="7">
        <v>56.3</v>
      </c>
      <c r="Y120" s="7">
        <v>23.1</v>
      </c>
      <c r="Z120" s="7">
        <v>25.9</v>
      </c>
      <c r="AA120" s="7">
        <v>26.8</v>
      </c>
      <c r="AB120" s="7">
        <v>38.17</v>
      </c>
      <c r="AC120" s="7">
        <v>36.5</v>
      </c>
      <c r="AD120" s="7">
        <v>34.200000000000003</v>
      </c>
      <c r="AE120" s="7">
        <v>34.1</v>
      </c>
      <c r="AF120" s="7">
        <v>34.299999999999997</v>
      </c>
      <c r="AG120" s="7">
        <v>52.1</v>
      </c>
      <c r="AH120" s="7">
        <v>36.5</v>
      </c>
      <c r="AI120" s="7">
        <v>33.200000000000003</v>
      </c>
      <c r="AJ120" s="7">
        <v>77.900000000000006</v>
      </c>
      <c r="AK120" s="7">
        <v>103.2</v>
      </c>
      <c r="AL120" s="7">
        <v>31.2</v>
      </c>
      <c r="AM120" s="7">
        <v>48.7</v>
      </c>
      <c r="AN120" s="7">
        <v>28.6</v>
      </c>
      <c r="AO120" s="7">
        <v>9.6</v>
      </c>
      <c r="AP120" s="7">
        <v>9.8000000000000007</v>
      </c>
      <c r="AQ120" s="7">
        <v>7.4</v>
      </c>
      <c r="AR120" s="7">
        <v>18.7</v>
      </c>
      <c r="AS120" s="7">
        <v>13.37</v>
      </c>
      <c r="AT120" s="9">
        <v>11.033333333333333</v>
      </c>
      <c r="AU120" s="9">
        <v>9.6666666666666661</v>
      </c>
      <c r="AV120" s="7">
        <v>26.86</v>
      </c>
      <c r="AW120" s="7">
        <v>33.6</v>
      </c>
      <c r="AX120" s="7">
        <v>17.53</v>
      </c>
      <c r="AY120" s="7">
        <v>36.340000000000003</v>
      </c>
      <c r="AZ120" s="7">
        <v>27678.09</v>
      </c>
      <c r="BA120" s="7">
        <v>16.3</v>
      </c>
      <c r="BB120" s="7">
        <v>22.1</v>
      </c>
      <c r="BC120" s="7">
        <v>19.5</v>
      </c>
      <c r="BD120" s="7">
        <v>19.8</v>
      </c>
      <c r="BE120" s="7">
        <v>91.32</v>
      </c>
      <c r="BF120" s="7">
        <v>5.0999999999999996</v>
      </c>
      <c r="BG120" s="7">
        <v>6.06</v>
      </c>
      <c r="BH120" s="7">
        <v>108.6</v>
      </c>
      <c r="BI120" s="7">
        <v>9.9</v>
      </c>
      <c r="BJ120" s="7">
        <v>4.5666666666666602</v>
      </c>
      <c r="BK120" s="7">
        <v>11.566666666666601</v>
      </c>
      <c r="BL120" s="7">
        <v>9.5333333333333297</v>
      </c>
      <c r="BM120" s="7">
        <v>4.5666666666666602</v>
      </c>
      <c r="BN120" s="7">
        <v>11.3</v>
      </c>
      <c r="BO120" s="7">
        <v>13.3666666666666</v>
      </c>
      <c r="BP120" s="7">
        <v>14.2</v>
      </c>
      <c r="BQ120" s="7">
        <v>7.6</v>
      </c>
      <c r="BR120" s="7">
        <v>9.3333333333333304</v>
      </c>
      <c r="BS120" s="7">
        <v>8.6333333333333293</v>
      </c>
      <c r="BT120" s="7">
        <v>7.9666666666666597</v>
      </c>
      <c r="BU120" s="7">
        <v>8</v>
      </c>
      <c r="BV120" s="7">
        <v>8.7600333333333307</v>
      </c>
      <c r="BW120" s="7">
        <v>9.6107999999999993</v>
      </c>
      <c r="BX120" s="7">
        <v>11.5695</v>
      </c>
      <c r="BY120" s="7">
        <v>5.3189000000000002</v>
      </c>
      <c r="BZ120" s="7">
        <v>1835.3720929999999</v>
      </c>
      <c r="CA120" s="7">
        <v>10.649279999999999</v>
      </c>
      <c r="CB120" s="7">
        <v>50.611000333333301</v>
      </c>
      <c r="CC120" s="7">
        <v>5.022767</v>
      </c>
      <c r="CD120" s="7">
        <v>49.388999666666599</v>
      </c>
      <c r="CE120" s="7">
        <v>5.6265130000000001</v>
      </c>
      <c r="CF120" s="7">
        <v>4.7807823333333301</v>
      </c>
      <c r="CG120" s="7">
        <v>-0.36225766666666598</v>
      </c>
      <c r="CH120" s="7">
        <v>-0.28454733333333398</v>
      </c>
      <c r="CI120" s="7">
        <v>7.8757853333333303</v>
      </c>
      <c r="CJ120" s="7">
        <v>180.53333333333299</v>
      </c>
      <c r="CK120" s="7">
        <v>27.3</v>
      </c>
      <c r="CL120" s="7">
        <v>120.2</v>
      </c>
      <c r="CM120" s="7">
        <v>33.033333333333303</v>
      </c>
      <c r="CN120" s="7">
        <v>16.7</v>
      </c>
      <c r="CO120" s="7">
        <v>16.3333333333333</v>
      </c>
      <c r="CP120" s="7">
        <v>37.766666666666602</v>
      </c>
      <c r="CQ120" s="7">
        <v>38.733333333333299</v>
      </c>
      <c r="CR120" s="7">
        <v>11.033333333333299</v>
      </c>
      <c r="CS120" s="7">
        <v>9.6666666666666607</v>
      </c>
    </row>
    <row r="121" spans="1:97" x14ac:dyDescent="0.3">
      <c r="A121" s="6">
        <v>40543</v>
      </c>
      <c r="B121" s="7">
        <v>13.5</v>
      </c>
      <c r="C121" s="7">
        <v>9.8000000000000007</v>
      </c>
      <c r="D121" s="7">
        <v>15</v>
      </c>
      <c r="E121" s="7">
        <v>11.4</v>
      </c>
      <c r="F121" s="7">
        <v>5.0999999999999996</v>
      </c>
      <c r="G121" s="7">
        <v>4.8</v>
      </c>
      <c r="H121" s="7">
        <v>11.9</v>
      </c>
      <c r="I121" s="7">
        <v>5.2</v>
      </c>
      <c r="J121" s="7">
        <v>12.2</v>
      </c>
      <c r="K121" s="9">
        <v>22.616666666666667</v>
      </c>
      <c r="L121" s="9">
        <v>14.826666666666666</v>
      </c>
      <c r="M121" s="7">
        <v>24.5</v>
      </c>
      <c r="N121" s="7">
        <v>13.6</v>
      </c>
      <c r="O121" s="7">
        <v>19.2</v>
      </c>
      <c r="P121" s="7">
        <v>9.9</v>
      </c>
      <c r="Q121" s="7">
        <v>30.3</v>
      </c>
      <c r="R121" s="7">
        <v>15.2</v>
      </c>
      <c r="S121" s="7">
        <v>18.2</v>
      </c>
      <c r="T121" s="7">
        <v>23.2</v>
      </c>
      <c r="U121" s="7">
        <v>25.6</v>
      </c>
      <c r="V121" s="7">
        <v>1.6</v>
      </c>
      <c r="W121" s="7">
        <v>41.9</v>
      </c>
      <c r="X121" s="7">
        <v>56.5</v>
      </c>
      <c r="Y121" s="7">
        <v>48.6</v>
      </c>
      <c r="Z121" s="7">
        <v>25.6</v>
      </c>
      <c r="AA121" s="7">
        <v>23.1</v>
      </c>
      <c r="AB121" s="7">
        <v>15.57</v>
      </c>
      <c r="AC121" s="7">
        <v>33.200000000000003</v>
      </c>
      <c r="AD121" s="7">
        <v>32.9</v>
      </c>
      <c r="AE121" s="7">
        <v>31.2</v>
      </c>
      <c r="AF121" s="7">
        <v>35.1</v>
      </c>
      <c r="AG121" s="7">
        <v>33.700000000000003</v>
      </c>
      <c r="AH121" s="7">
        <v>33.200000000000003</v>
      </c>
      <c r="AI121" s="7">
        <v>28.4</v>
      </c>
      <c r="AJ121" s="7">
        <v>65.900000000000006</v>
      </c>
      <c r="AK121" s="7">
        <v>101.79</v>
      </c>
      <c r="AL121" s="7">
        <v>26.2</v>
      </c>
      <c r="AM121" s="7">
        <v>40.700000000000003</v>
      </c>
      <c r="AN121" s="7">
        <v>26.6</v>
      </c>
      <c r="AO121" s="7">
        <v>4.5</v>
      </c>
      <c r="AP121" s="7">
        <v>10.1</v>
      </c>
      <c r="AQ121" s="7">
        <v>8</v>
      </c>
      <c r="AR121" s="7">
        <v>19.100000000000001</v>
      </c>
      <c r="AS121" s="7">
        <v>14.41</v>
      </c>
      <c r="AT121" s="7">
        <v>11.3</v>
      </c>
      <c r="AU121" s="7">
        <v>9.84</v>
      </c>
      <c r="AV121" s="7">
        <v>17.899999999999999</v>
      </c>
      <c r="AW121" s="7">
        <v>37.200000000000003</v>
      </c>
      <c r="AX121" s="7">
        <v>-31.44</v>
      </c>
      <c r="AY121" s="7">
        <v>34.72</v>
      </c>
      <c r="AZ121" s="7">
        <v>28473.38</v>
      </c>
      <c r="BA121" s="7">
        <v>16.690000000000001</v>
      </c>
      <c r="BB121" s="7">
        <v>21.19</v>
      </c>
      <c r="BC121" s="7">
        <v>19.72</v>
      </c>
      <c r="BD121" s="7">
        <v>19.899999999999999</v>
      </c>
      <c r="BE121" s="7">
        <v>26.57</v>
      </c>
      <c r="BF121" s="7">
        <v>4.5999999999999996</v>
      </c>
      <c r="BG121" s="7">
        <v>5.93</v>
      </c>
      <c r="BH121" s="7">
        <v>107.9</v>
      </c>
      <c r="BI121" s="7">
        <v>9.9</v>
      </c>
      <c r="BJ121" s="7">
        <v>4.6999999999999904</v>
      </c>
      <c r="BK121" s="7">
        <v>11.6</v>
      </c>
      <c r="BL121" s="7">
        <v>9.5</v>
      </c>
      <c r="BM121" s="7">
        <v>4.6999999999999904</v>
      </c>
      <c r="BN121" s="7">
        <v>11.3</v>
      </c>
      <c r="BO121" s="7">
        <v>13.6</v>
      </c>
      <c r="BP121" s="7">
        <v>14.3</v>
      </c>
      <c r="BQ121" s="7">
        <v>7</v>
      </c>
      <c r="BR121" s="7">
        <v>8.8000000000000007</v>
      </c>
      <c r="BS121" s="7">
        <v>8.6</v>
      </c>
      <c r="BT121" s="7">
        <v>9.7999999999999901</v>
      </c>
      <c r="BU121" s="7">
        <v>7.6</v>
      </c>
      <c r="BV121" s="7">
        <v>8.6317000000000004</v>
      </c>
      <c r="BW121" s="7">
        <v>10.0382</v>
      </c>
      <c r="BX121" s="7">
        <v>11.009399999999999</v>
      </c>
      <c r="BY121" s="7">
        <v>5.3601000000000001</v>
      </c>
      <c r="BZ121" s="7">
        <v>2184.9902959999999</v>
      </c>
      <c r="CA121" s="7">
        <v>12.308179000000001</v>
      </c>
      <c r="CB121" s="7">
        <v>39.551253000000003</v>
      </c>
      <c r="CC121" s="7">
        <v>4.8680389999999996</v>
      </c>
      <c r="CD121" s="7">
        <v>60.448746999999997</v>
      </c>
      <c r="CE121" s="7">
        <v>7.4401400000000004</v>
      </c>
      <c r="CF121" s="7">
        <v>4.6034829999999998</v>
      </c>
      <c r="CG121" s="7">
        <v>-0.375304999999999</v>
      </c>
      <c r="CH121" s="7">
        <v>-0.25822800000000101</v>
      </c>
      <c r="CI121" s="7">
        <v>7.8128399999999996</v>
      </c>
      <c r="CJ121" s="7">
        <v>180.8</v>
      </c>
      <c r="CK121" s="7">
        <v>27.3</v>
      </c>
      <c r="CL121" s="7">
        <v>120.6</v>
      </c>
      <c r="CM121" s="7">
        <v>32.9</v>
      </c>
      <c r="CN121" s="7">
        <v>16.600000000000001</v>
      </c>
      <c r="CO121" s="7">
        <v>16.3</v>
      </c>
      <c r="CP121" s="7">
        <v>37.4</v>
      </c>
      <c r="CQ121" s="7">
        <v>38.6</v>
      </c>
      <c r="CR121" s="7">
        <v>11.3</v>
      </c>
      <c r="CS121" s="7">
        <v>9.8399999999999892</v>
      </c>
    </row>
    <row r="122" spans="1:97" x14ac:dyDescent="0.3">
      <c r="A122" s="6">
        <v>40574</v>
      </c>
      <c r="B122" s="7">
        <v>13.3</v>
      </c>
      <c r="C122" s="9">
        <v>10.15</v>
      </c>
      <c r="D122" s="9">
        <v>15.75</v>
      </c>
      <c r="E122" s="9">
        <v>11.8</v>
      </c>
      <c r="F122" s="7">
        <v>8.7248999999999999</v>
      </c>
      <c r="G122" s="7">
        <v>7.9</v>
      </c>
      <c r="H122" s="7">
        <v>19.399999999999999</v>
      </c>
      <c r="I122" s="7">
        <v>1.6</v>
      </c>
      <c r="J122" s="7">
        <v>23</v>
      </c>
      <c r="K122" s="9">
        <v>22.863333333333333</v>
      </c>
      <c r="L122" s="9">
        <v>18.43333333333333</v>
      </c>
      <c r="M122" s="9">
        <v>24.7</v>
      </c>
      <c r="N122" s="9">
        <v>9.1</v>
      </c>
      <c r="O122" s="9">
        <v>16.850000000000001</v>
      </c>
      <c r="P122" s="9">
        <v>15.5</v>
      </c>
      <c r="Q122" s="9">
        <v>29.4</v>
      </c>
      <c r="R122" s="9">
        <v>16.799999999999997</v>
      </c>
      <c r="S122" s="9">
        <v>12.55</v>
      </c>
      <c r="T122" s="9">
        <v>23.95</v>
      </c>
      <c r="U122" s="9">
        <v>25.6</v>
      </c>
      <c r="V122" s="9">
        <v>1.4</v>
      </c>
      <c r="W122" s="9">
        <v>41.45</v>
      </c>
      <c r="X122" s="9">
        <v>57.15</v>
      </c>
      <c r="Y122" s="9">
        <v>37.700000000000003</v>
      </c>
      <c r="Z122" s="9">
        <v>1</v>
      </c>
      <c r="AA122" s="9">
        <v>22.25</v>
      </c>
      <c r="AB122" s="7">
        <v>23.4</v>
      </c>
      <c r="AC122" s="9">
        <v>34.200000000000003</v>
      </c>
      <c r="AD122" s="9">
        <v>33.9</v>
      </c>
      <c r="AE122" s="9">
        <v>30.4</v>
      </c>
      <c r="AF122" s="9">
        <v>35.900000000000006</v>
      </c>
      <c r="AG122" s="9">
        <v>35.549999999999997</v>
      </c>
      <c r="AH122" s="9">
        <v>34.200000000000003</v>
      </c>
      <c r="AI122" s="9">
        <v>42.75</v>
      </c>
      <c r="AJ122" s="9">
        <v>41.300000000000004</v>
      </c>
      <c r="AK122" s="9">
        <v>102.345</v>
      </c>
      <c r="AL122" s="9">
        <v>21.25</v>
      </c>
      <c r="AM122" s="9">
        <v>34.299999999999997</v>
      </c>
      <c r="AN122" s="9">
        <v>32.799999999999997</v>
      </c>
      <c r="AO122" s="9">
        <v>9.1999999999999993</v>
      </c>
      <c r="AP122" s="9">
        <v>11.95</v>
      </c>
      <c r="AQ122" s="9">
        <v>10.6</v>
      </c>
      <c r="AR122" s="7">
        <v>19.899999999999999</v>
      </c>
      <c r="AS122" s="7">
        <v>15.46</v>
      </c>
      <c r="AT122" s="9">
        <v>11.633333333333333</v>
      </c>
      <c r="AU122" s="9">
        <v>10.123333333333333</v>
      </c>
      <c r="AV122" s="7">
        <v>13.83</v>
      </c>
      <c r="AW122" s="7">
        <v>16</v>
      </c>
      <c r="AX122" s="7">
        <v>-58.58</v>
      </c>
      <c r="AY122" s="7">
        <v>44.19</v>
      </c>
      <c r="AZ122" s="7">
        <v>29316.74</v>
      </c>
      <c r="BA122" s="7">
        <v>42.5</v>
      </c>
      <c r="BB122" s="7">
        <v>13.6</v>
      </c>
      <c r="BC122" s="7">
        <v>17.2</v>
      </c>
      <c r="BD122" s="7">
        <v>18.5</v>
      </c>
      <c r="BE122" s="7">
        <v>-25.18</v>
      </c>
      <c r="BF122" s="7">
        <v>4.9000000000000004</v>
      </c>
      <c r="BG122" s="7">
        <v>6.6</v>
      </c>
      <c r="BH122" s="7">
        <v>108</v>
      </c>
      <c r="BI122" s="7">
        <v>10</v>
      </c>
      <c r="BJ122" s="7">
        <v>4.1666666666666599</v>
      </c>
      <c r="BK122" s="7">
        <v>11.5</v>
      </c>
      <c r="BL122" s="7">
        <v>9.6333333333333293</v>
      </c>
      <c r="BM122" s="7">
        <v>4.2333333333333298</v>
      </c>
      <c r="BN122" s="7">
        <v>11.3666666666666</v>
      </c>
      <c r="BO122" s="7">
        <v>12.5</v>
      </c>
      <c r="BP122" s="7">
        <v>13.633333333333301</v>
      </c>
      <c r="BQ122" s="7">
        <v>7.7666666666666604</v>
      </c>
      <c r="BR122" s="7">
        <v>7.43333333333333</v>
      </c>
      <c r="BS122" s="7">
        <v>9.6333333333333293</v>
      </c>
      <c r="BT122" s="7">
        <v>9.36666666666666</v>
      </c>
      <c r="BU122" s="7">
        <v>8.1</v>
      </c>
      <c r="BV122" s="7">
        <v>8.5783000000000005</v>
      </c>
      <c r="BW122" s="7">
        <v>10.397366666666599</v>
      </c>
      <c r="BX122" s="7">
        <v>10.818533333333299</v>
      </c>
      <c r="BY122" s="7">
        <v>5.2757666666666596</v>
      </c>
      <c r="BZ122" s="7">
        <v>1829.128684</v>
      </c>
      <c r="CA122" s="7">
        <v>10.575549000000001</v>
      </c>
      <c r="CB122" s="7">
        <v>26.815604</v>
      </c>
      <c r="CC122" s="7">
        <v>3.2772206666666599</v>
      </c>
      <c r="CD122" s="7">
        <v>73.184396000000007</v>
      </c>
      <c r="CE122" s="7">
        <v>7.2983283333333304</v>
      </c>
      <c r="CF122" s="7">
        <v>3.4652163333333301</v>
      </c>
      <c r="CG122" s="7">
        <v>-0.488503666666667</v>
      </c>
      <c r="CH122" s="7">
        <v>-0.60201700000000002</v>
      </c>
      <c r="CI122" s="7">
        <v>6.6756913333333303</v>
      </c>
      <c r="CJ122" s="7">
        <v>180.433333333333</v>
      </c>
      <c r="CK122" s="7">
        <v>27.466666666666601</v>
      </c>
      <c r="CL122" s="7">
        <v>120.266666666666</v>
      </c>
      <c r="CM122" s="7">
        <v>32.700000000000003</v>
      </c>
      <c r="CN122" s="7">
        <v>16.399999999999999</v>
      </c>
      <c r="CO122" s="7">
        <v>16.3</v>
      </c>
      <c r="CP122" s="7">
        <v>38.933333333333302</v>
      </c>
      <c r="CQ122" s="7">
        <v>38.766666666666602</v>
      </c>
      <c r="CR122" s="7">
        <v>11.633333333333301</v>
      </c>
      <c r="CS122" s="7">
        <v>10.123333333333299</v>
      </c>
    </row>
    <row r="123" spans="1:97" x14ac:dyDescent="0.3">
      <c r="A123" s="6">
        <v>40602</v>
      </c>
      <c r="B123" s="7">
        <v>14.9</v>
      </c>
      <c r="C123" s="7">
        <v>10.5</v>
      </c>
      <c r="D123" s="7">
        <v>16.5</v>
      </c>
      <c r="E123" s="7">
        <v>12.2</v>
      </c>
      <c r="F123" s="7">
        <v>15.4</v>
      </c>
      <c r="G123" s="7">
        <v>6.6</v>
      </c>
      <c r="H123" s="7">
        <v>10.6</v>
      </c>
      <c r="I123" s="7">
        <v>7</v>
      </c>
      <c r="J123" s="7">
        <v>8.1999999999999993</v>
      </c>
      <c r="K123" s="7">
        <v>23.11</v>
      </c>
      <c r="L123" s="7">
        <v>22.04</v>
      </c>
      <c r="M123" s="7">
        <v>24.9</v>
      </c>
      <c r="N123" s="7">
        <v>4.5999999999999996</v>
      </c>
      <c r="O123" s="7">
        <v>14.5</v>
      </c>
      <c r="P123" s="7">
        <v>21.1</v>
      </c>
      <c r="Q123" s="7">
        <v>28.5</v>
      </c>
      <c r="R123" s="7">
        <v>18.399999999999999</v>
      </c>
      <c r="S123" s="7">
        <v>6.9</v>
      </c>
      <c r="T123" s="7">
        <v>24.7</v>
      </c>
      <c r="U123" s="7">
        <v>25.6</v>
      </c>
      <c r="V123" s="7">
        <v>1.2</v>
      </c>
      <c r="W123" s="7">
        <v>41</v>
      </c>
      <c r="X123" s="7">
        <v>57.8</v>
      </c>
      <c r="Y123" s="7">
        <v>26.8</v>
      </c>
      <c r="Z123" s="7">
        <v>-23.6</v>
      </c>
      <c r="AA123" s="7">
        <v>21.4</v>
      </c>
      <c r="AB123" s="7">
        <v>32.200000000000003</v>
      </c>
      <c r="AC123" s="7">
        <v>35.200000000000003</v>
      </c>
      <c r="AD123" s="7">
        <v>34.9</v>
      </c>
      <c r="AE123" s="7">
        <v>29.6</v>
      </c>
      <c r="AF123" s="7">
        <v>36.700000000000003</v>
      </c>
      <c r="AG123" s="7">
        <v>37.4</v>
      </c>
      <c r="AH123" s="7">
        <v>35.200000000000003</v>
      </c>
      <c r="AI123" s="7">
        <v>57.1</v>
      </c>
      <c r="AJ123" s="7">
        <v>16.7</v>
      </c>
      <c r="AK123" s="7">
        <v>102.9</v>
      </c>
      <c r="AL123" s="7">
        <v>16.3</v>
      </c>
      <c r="AM123" s="7">
        <v>27.9</v>
      </c>
      <c r="AN123" s="7">
        <v>39</v>
      </c>
      <c r="AO123" s="7">
        <v>13.9</v>
      </c>
      <c r="AP123" s="7">
        <v>13.8</v>
      </c>
      <c r="AQ123" s="7">
        <v>13.2</v>
      </c>
      <c r="AR123" s="7">
        <v>11.6</v>
      </c>
      <c r="AS123" s="7">
        <v>9.83</v>
      </c>
      <c r="AT123" s="9">
        <v>11.966666666666665</v>
      </c>
      <c r="AU123" s="9">
        <v>10.406666666666666</v>
      </c>
      <c r="AV123" s="7">
        <v>4.58</v>
      </c>
      <c r="AW123" s="7">
        <v>4.2</v>
      </c>
      <c r="AX123" s="7">
        <v>-207.31</v>
      </c>
      <c r="AY123" s="7">
        <v>28.51</v>
      </c>
      <c r="AZ123" s="7">
        <v>29913.86</v>
      </c>
      <c r="BA123" s="7">
        <v>10.3</v>
      </c>
      <c r="BB123" s="7">
        <v>14.5</v>
      </c>
      <c r="BC123" s="7">
        <v>15.7</v>
      </c>
      <c r="BD123" s="7">
        <v>17.7</v>
      </c>
      <c r="BE123" s="7">
        <v>-23.5</v>
      </c>
      <c r="BF123" s="7">
        <v>4.944</v>
      </c>
      <c r="BG123" s="7">
        <v>7.23</v>
      </c>
      <c r="BH123" s="7">
        <v>108.7</v>
      </c>
      <c r="BI123" s="7">
        <v>10.1</v>
      </c>
      <c r="BJ123" s="7">
        <v>3.6333333333333302</v>
      </c>
      <c r="BK123" s="7">
        <v>11.4</v>
      </c>
      <c r="BL123" s="7">
        <v>9.7666666666666604</v>
      </c>
      <c r="BM123" s="7">
        <v>3.7666666666666599</v>
      </c>
      <c r="BN123" s="7">
        <v>11.4333333333333</v>
      </c>
      <c r="BO123" s="7">
        <v>11.4</v>
      </c>
      <c r="BP123" s="7">
        <v>12.966666666666599</v>
      </c>
      <c r="BQ123" s="7">
        <v>8.5333333333333297</v>
      </c>
      <c r="BR123" s="7">
        <v>6.0666666666666602</v>
      </c>
      <c r="BS123" s="7">
        <v>10.6666666666666</v>
      </c>
      <c r="BT123" s="7">
        <v>8.93333333333333</v>
      </c>
      <c r="BU123" s="7">
        <v>8.6</v>
      </c>
      <c r="BV123" s="7">
        <v>8.5249000000000006</v>
      </c>
      <c r="BW123" s="7">
        <v>10.7565333333333</v>
      </c>
      <c r="BX123" s="7">
        <v>10.627666666666601</v>
      </c>
      <c r="BY123" s="7">
        <v>5.1914333333333298</v>
      </c>
      <c r="BZ123" s="7">
        <v>1473.2670720000001</v>
      </c>
      <c r="CA123" s="7">
        <v>8.8429190000000002</v>
      </c>
      <c r="CB123" s="7">
        <v>14.079955</v>
      </c>
      <c r="CC123" s="7">
        <v>1.68640233333333</v>
      </c>
      <c r="CD123" s="7">
        <v>85.920045000000002</v>
      </c>
      <c r="CE123" s="7">
        <v>7.1565166666666604</v>
      </c>
      <c r="CF123" s="7">
        <v>2.32694966666666</v>
      </c>
      <c r="CG123" s="7">
        <v>-0.60170233333333401</v>
      </c>
      <c r="CH123" s="7">
        <v>-0.94580600000000004</v>
      </c>
      <c r="CI123" s="7">
        <v>5.5385426666666602</v>
      </c>
      <c r="CJ123" s="7">
        <v>180.06666666666601</v>
      </c>
      <c r="CK123" s="7">
        <v>27.633333333333301</v>
      </c>
      <c r="CL123" s="7">
        <v>119.933333333333</v>
      </c>
      <c r="CM123" s="7">
        <v>32.5</v>
      </c>
      <c r="CN123" s="7">
        <v>16.2</v>
      </c>
      <c r="CO123" s="7">
        <v>16.3</v>
      </c>
      <c r="CP123" s="7">
        <v>40.466666666666598</v>
      </c>
      <c r="CQ123" s="7">
        <v>38.933333333333302</v>
      </c>
      <c r="CR123" s="7">
        <v>11.966666666666599</v>
      </c>
      <c r="CS123" s="7">
        <v>10.406666666666601</v>
      </c>
    </row>
    <row r="124" spans="1:97" x14ac:dyDescent="0.3">
      <c r="A124" s="6">
        <v>40633</v>
      </c>
      <c r="B124" s="7">
        <v>14.8</v>
      </c>
      <c r="C124" s="7">
        <v>12.9</v>
      </c>
      <c r="D124" s="7">
        <v>16.5</v>
      </c>
      <c r="E124" s="7">
        <v>11.6</v>
      </c>
      <c r="F124" s="7">
        <v>14.8</v>
      </c>
      <c r="G124" s="7">
        <v>6</v>
      </c>
      <c r="H124" s="7">
        <v>0.2</v>
      </c>
      <c r="I124" s="7">
        <v>7.3</v>
      </c>
      <c r="J124" s="7">
        <v>1.5</v>
      </c>
      <c r="K124" s="7">
        <v>24.59</v>
      </c>
      <c r="L124" s="7">
        <v>23.15</v>
      </c>
      <c r="M124" s="7">
        <v>25</v>
      </c>
      <c r="N124" s="7">
        <v>-4.3</v>
      </c>
      <c r="O124" s="7">
        <v>7.7</v>
      </c>
      <c r="P124" s="7">
        <v>11.7</v>
      </c>
      <c r="Q124" s="7">
        <v>26.2</v>
      </c>
      <c r="R124" s="7">
        <v>14.6</v>
      </c>
      <c r="S124" s="7">
        <v>10.8</v>
      </c>
      <c r="T124" s="7">
        <v>24.8</v>
      </c>
      <c r="U124" s="7">
        <v>25.6</v>
      </c>
      <c r="V124" s="7">
        <v>1.7</v>
      </c>
      <c r="W124" s="7">
        <v>43.1</v>
      </c>
      <c r="X124" s="7">
        <v>55.2</v>
      </c>
      <c r="Y124" s="7">
        <v>34.6</v>
      </c>
      <c r="Z124" s="7">
        <v>-12.7</v>
      </c>
      <c r="AA124" s="7">
        <v>19.100000000000001</v>
      </c>
      <c r="AB124" s="7">
        <v>32.9</v>
      </c>
      <c r="AC124" s="7">
        <v>34.1</v>
      </c>
      <c r="AD124" s="7">
        <v>37.4</v>
      </c>
      <c r="AE124" s="7">
        <v>19.100000000000001</v>
      </c>
      <c r="AF124" s="7">
        <v>40.200000000000003</v>
      </c>
      <c r="AG124" s="7">
        <v>19.2</v>
      </c>
      <c r="AH124" s="7">
        <v>34.1</v>
      </c>
      <c r="AI124" s="7">
        <v>32.700000000000003</v>
      </c>
      <c r="AJ124" s="7">
        <v>29.3</v>
      </c>
      <c r="AK124" s="7">
        <v>102.98</v>
      </c>
      <c r="AL124" s="7">
        <v>18.600000000000001</v>
      </c>
      <c r="AM124" s="7">
        <v>23.4</v>
      </c>
      <c r="AN124" s="7">
        <v>35.200000000000003</v>
      </c>
      <c r="AO124" s="7">
        <v>15.4</v>
      </c>
      <c r="AP124" s="7">
        <v>14.9</v>
      </c>
      <c r="AQ124" s="7">
        <v>14.3</v>
      </c>
      <c r="AR124" s="7">
        <v>17.399999999999999</v>
      </c>
      <c r="AS124" s="7">
        <v>14.72</v>
      </c>
      <c r="AT124" s="7">
        <v>12.3</v>
      </c>
      <c r="AU124" s="7">
        <v>10.69</v>
      </c>
      <c r="AV124" s="7">
        <v>5.38</v>
      </c>
      <c r="AW124" s="7">
        <v>18.7</v>
      </c>
      <c r="AX124" s="7">
        <v>97.44</v>
      </c>
      <c r="AY124" s="7">
        <v>29.63</v>
      </c>
      <c r="AZ124" s="7">
        <v>30446.74</v>
      </c>
      <c r="BA124" s="7">
        <v>14.8</v>
      </c>
      <c r="BB124" s="7">
        <v>15</v>
      </c>
      <c r="BC124" s="7">
        <v>16.600000000000001</v>
      </c>
      <c r="BD124" s="7">
        <v>17.899999999999999</v>
      </c>
      <c r="BE124" s="7">
        <v>33.03</v>
      </c>
      <c r="BF124" s="7">
        <v>5.383</v>
      </c>
      <c r="BG124" s="7">
        <v>7.31</v>
      </c>
      <c r="BH124" s="7">
        <v>109.3</v>
      </c>
      <c r="BI124" s="7">
        <v>10.199999999999999</v>
      </c>
      <c r="BJ124" s="7">
        <v>3.1</v>
      </c>
      <c r="BK124" s="7">
        <v>11.3</v>
      </c>
      <c r="BL124" s="7">
        <v>9.8999999999999897</v>
      </c>
      <c r="BM124" s="7">
        <v>3.2999999999999901</v>
      </c>
      <c r="BN124" s="7">
        <v>11.5</v>
      </c>
      <c r="BO124" s="7">
        <v>10.3</v>
      </c>
      <c r="BP124" s="7">
        <v>12.299999999999899</v>
      </c>
      <c r="BQ124" s="7">
        <v>9.3000000000000007</v>
      </c>
      <c r="BR124" s="7">
        <v>4.6999999999999904</v>
      </c>
      <c r="BS124" s="7">
        <v>11.7</v>
      </c>
      <c r="BT124" s="7">
        <v>8.5</v>
      </c>
      <c r="BU124" s="7">
        <v>9.1</v>
      </c>
      <c r="BV124" s="7">
        <v>8.4715000000000007</v>
      </c>
      <c r="BW124" s="7">
        <v>11.1157</v>
      </c>
      <c r="BX124" s="7">
        <v>10.4368</v>
      </c>
      <c r="BY124" s="7">
        <v>5.1071</v>
      </c>
      <c r="BZ124" s="7">
        <v>1117.4054599999999</v>
      </c>
      <c r="CA124" s="7">
        <v>7.1102889999999999</v>
      </c>
      <c r="CB124" s="7">
        <v>1.344306</v>
      </c>
      <c r="CC124" s="7">
        <v>9.5584000000001001E-2</v>
      </c>
      <c r="CD124" s="7">
        <v>98.655693999999997</v>
      </c>
      <c r="CE124" s="7">
        <v>7.0147049999999904</v>
      </c>
      <c r="CF124" s="7">
        <v>1.1886829999999899</v>
      </c>
      <c r="CG124" s="7">
        <v>-0.71490100000000101</v>
      </c>
      <c r="CH124" s="7">
        <v>-1.289595</v>
      </c>
      <c r="CI124" s="7">
        <v>4.40139399999999</v>
      </c>
      <c r="CJ124" s="7">
        <v>179.7</v>
      </c>
      <c r="CK124" s="7">
        <v>27.8</v>
      </c>
      <c r="CL124" s="7">
        <v>119.6</v>
      </c>
      <c r="CM124" s="7">
        <v>32.299999999999997</v>
      </c>
      <c r="CN124" s="7">
        <v>16</v>
      </c>
      <c r="CO124" s="7">
        <v>16.3</v>
      </c>
      <c r="CP124" s="7">
        <v>41.999999999999901</v>
      </c>
      <c r="CQ124" s="7">
        <v>39.1</v>
      </c>
      <c r="CR124" s="7">
        <v>12.299999999999899</v>
      </c>
      <c r="CS124" s="7">
        <v>10.69</v>
      </c>
    </row>
    <row r="125" spans="1:97" x14ac:dyDescent="0.3">
      <c r="A125" s="6">
        <v>40663</v>
      </c>
      <c r="B125" s="7">
        <v>13.4</v>
      </c>
      <c r="C125" s="7">
        <v>10.4</v>
      </c>
      <c r="D125" s="7">
        <v>15.4</v>
      </c>
      <c r="E125" s="7">
        <v>9.6999999999999993</v>
      </c>
      <c r="F125" s="7">
        <v>11.7</v>
      </c>
      <c r="G125" s="7">
        <v>4.9000000000000004</v>
      </c>
      <c r="H125" s="7">
        <v>17.2</v>
      </c>
      <c r="I125" s="7">
        <v>5.4</v>
      </c>
      <c r="J125" s="7">
        <v>11.5</v>
      </c>
      <c r="K125" s="7">
        <v>24.03</v>
      </c>
      <c r="L125" s="7">
        <v>23.16</v>
      </c>
      <c r="M125" s="7">
        <v>25.4</v>
      </c>
      <c r="N125" s="7">
        <v>7.8</v>
      </c>
      <c r="O125" s="7">
        <v>10.9</v>
      </c>
      <c r="P125" s="7">
        <v>14.9</v>
      </c>
      <c r="Q125" s="7">
        <v>27.2</v>
      </c>
      <c r="R125" s="7">
        <v>11.5</v>
      </c>
      <c r="S125" s="7">
        <v>12.6</v>
      </c>
      <c r="T125" s="7">
        <v>24.6</v>
      </c>
      <c r="U125" s="7">
        <v>26.5</v>
      </c>
      <c r="V125" s="7">
        <v>1.9</v>
      </c>
      <c r="W125" s="7">
        <v>43.3</v>
      </c>
      <c r="X125" s="7">
        <v>54.8</v>
      </c>
      <c r="Y125" s="7">
        <v>28.6</v>
      </c>
      <c r="Z125" s="7">
        <v>-1.1000000000000001</v>
      </c>
      <c r="AA125" s="7">
        <v>19.100000000000001</v>
      </c>
      <c r="AB125" s="7">
        <v>15.21</v>
      </c>
      <c r="AC125" s="7">
        <v>34.299999999999997</v>
      </c>
      <c r="AD125" s="7">
        <v>38.6</v>
      </c>
      <c r="AE125" s="7">
        <v>21</v>
      </c>
      <c r="AF125" s="7">
        <v>34.700000000000003</v>
      </c>
      <c r="AG125" s="7">
        <v>18.399999999999999</v>
      </c>
      <c r="AH125" s="7">
        <v>34.299999999999997</v>
      </c>
      <c r="AI125" s="7">
        <v>30.4</v>
      </c>
      <c r="AJ125" s="7">
        <v>30.4</v>
      </c>
      <c r="AK125" s="7">
        <v>103.19</v>
      </c>
      <c r="AL125" s="7">
        <v>17.399999999999999</v>
      </c>
      <c r="AM125" s="7">
        <v>24.4</v>
      </c>
      <c r="AN125" s="7">
        <v>33.200000000000003</v>
      </c>
      <c r="AO125" s="7">
        <v>14</v>
      </c>
      <c r="AP125" s="7">
        <v>6.3</v>
      </c>
      <c r="AQ125" s="7">
        <v>5.8</v>
      </c>
      <c r="AR125" s="7">
        <v>17.100000000000001</v>
      </c>
      <c r="AS125" s="7">
        <v>13.47</v>
      </c>
      <c r="AT125" s="9">
        <v>12.599999999999998</v>
      </c>
      <c r="AU125" s="9">
        <v>10.916666666666666</v>
      </c>
      <c r="AV125" s="7">
        <v>-0.2</v>
      </c>
      <c r="AW125" s="7">
        <v>13.2</v>
      </c>
      <c r="AX125" s="7">
        <v>695.89</v>
      </c>
      <c r="AY125" s="7">
        <v>28.59</v>
      </c>
      <c r="AZ125" s="7">
        <v>31458.43</v>
      </c>
      <c r="BA125" s="7">
        <v>14.7</v>
      </c>
      <c r="BB125" s="7">
        <v>12.9</v>
      </c>
      <c r="BC125" s="7">
        <v>15.3</v>
      </c>
      <c r="BD125" s="7">
        <v>17.5</v>
      </c>
      <c r="BE125" s="7">
        <v>-4.4400000000000004</v>
      </c>
      <c r="BF125" s="7">
        <v>5.3440000000000003</v>
      </c>
      <c r="BG125" s="7">
        <v>6.82</v>
      </c>
      <c r="BH125" s="7">
        <v>108.5</v>
      </c>
      <c r="BI125" s="7">
        <v>10.133333333333301</v>
      </c>
      <c r="BJ125" s="7">
        <v>2.9666666666666601</v>
      </c>
      <c r="BK125" s="7">
        <v>11.2</v>
      </c>
      <c r="BL125" s="7">
        <v>10</v>
      </c>
      <c r="BM125" s="7">
        <v>3.1333333333333302</v>
      </c>
      <c r="BN125" s="7">
        <v>11.4333333333333</v>
      </c>
      <c r="BO125" s="7">
        <v>10.1</v>
      </c>
      <c r="BP125" s="7">
        <v>12.2666666666666</v>
      </c>
      <c r="BQ125" s="7">
        <v>9.3000000000000007</v>
      </c>
      <c r="BR125" s="7">
        <v>4.7666666666666604</v>
      </c>
      <c r="BS125" s="7">
        <v>11.2666666666666</v>
      </c>
      <c r="BT125" s="7">
        <v>8.43333333333333</v>
      </c>
      <c r="BU125" s="7">
        <v>9.5666666666666593</v>
      </c>
      <c r="BV125" s="7">
        <v>8.5988000000000007</v>
      </c>
      <c r="BW125" s="7">
        <v>11.4034</v>
      </c>
      <c r="BX125" s="7">
        <v>10.594066666666601</v>
      </c>
      <c r="BY125" s="7">
        <v>5.0876999999999999</v>
      </c>
      <c r="BZ125" s="7">
        <v>1271.3494926666599</v>
      </c>
      <c r="CA125" s="7">
        <v>7.6290199999999997</v>
      </c>
      <c r="CB125" s="7">
        <v>10.1260206666666</v>
      </c>
      <c r="CC125" s="7">
        <v>0.86362300000000003</v>
      </c>
      <c r="CD125" s="7">
        <v>89.873979333333295</v>
      </c>
      <c r="CE125" s="7">
        <v>6.7653970000000001</v>
      </c>
      <c r="CF125" s="7">
        <v>1.9415576666666601</v>
      </c>
      <c r="CG125" s="7">
        <v>-0.64706533333333305</v>
      </c>
      <c r="CH125" s="7">
        <v>-1.224701</v>
      </c>
      <c r="CI125" s="7">
        <v>4.8645823333333302</v>
      </c>
      <c r="CJ125" s="7">
        <v>179.7</v>
      </c>
      <c r="CK125" s="7">
        <v>27.933333333333302</v>
      </c>
      <c r="CL125" s="7">
        <v>119.533333333333</v>
      </c>
      <c r="CM125" s="7">
        <v>32.233333333333299</v>
      </c>
      <c r="CN125" s="7">
        <v>15.9333333333333</v>
      </c>
      <c r="CO125" s="7">
        <v>16.3</v>
      </c>
      <c r="CP125" s="7">
        <v>42.566666666666599</v>
      </c>
      <c r="CQ125" s="7">
        <v>39.366666666666603</v>
      </c>
      <c r="CR125" s="7">
        <v>12.6</v>
      </c>
      <c r="CS125" s="7">
        <v>10.9166666666666</v>
      </c>
    </row>
    <row r="126" spans="1:97" x14ac:dyDescent="0.3">
      <c r="A126" s="6">
        <v>40694</v>
      </c>
      <c r="B126" s="7">
        <v>13.3</v>
      </c>
      <c r="C126" s="7">
        <v>8.9</v>
      </c>
      <c r="D126" s="7">
        <v>15.2</v>
      </c>
      <c r="E126" s="7">
        <v>9.5</v>
      </c>
      <c r="F126" s="7">
        <v>12.1</v>
      </c>
      <c r="G126" s="7">
        <v>6.6</v>
      </c>
      <c r="H126" s="7">
        <v>11.1</v>
      </c>
      <c r="I126" s="7">
        <v>5.5</v>
      </c>
      <c r="J126" s="7">
        <v>6.7</v>
      </c>
      <c r="K126" s="7">
        <v>22.32</v>
      </c>
      <c r="L126" s="7">
        <v>22.62</v>
      </c>
      <c r="M126" s="7">
        <v>25.8</v>
      </c>
      <c r="N126" s="7">
        <v>10.9</v>
      </c>
      <c r="O126" s="7">
        <v>10.9</v>
      </c>
      <c r="P126" s="7">
        <v>12.5</v>
      </c>
      <c r="Q126" s="7">
        <v>27.8</v>
      </c>
      <c r="R126" s="7">
        <v>11.4</v>
      </c>
      <c r="S126" s="7">
        <v>15.6</v>
      </c>
      <c r="T126" s="7">
        <v>26.3</v>
      </c>
      <c r="U126" s="7">
        <v>25.9</v>
      </c>
      <c r="V126" s="7">
        <v>2.1</v>
      </c>
      <c r="W126" s="7">
        <v>43.8</v>
      </c>
      <c r="X126" s="7">
        <v>54.1</v>
      </c>
      <c r="Y126" s="7">
        <v>36.700000000000003</v>
      </c>
      <c r="Z126" s="7">
        <v>6.3</v>
      </c>
      <c r="AA126" s="7">
        <v>16.5</v>
      </c>
      <c r="AB126" s="7">
        <v>13.43</v>
      </c>
      <c r="AC126" s="7">
        <v>34.6</v>
      </c>
      <c r="AD126" s="7">
        <v>37.799999999999997</v>
      </c>
      <c r="AE126" s="7">
        <v>26.5</v>
      </c>
      <c r="AF126" s="7">
        <v>36</v>
      </c>
      <c r="AG126" s="7">
        <v>21</v>
      </c>
      <c r="AH126" s="7">
        <v>34.6</v>
      </c>
      <c r="AI126" s="7">
        <v>28.6</v>
      </c>
      <c r="AJ126" s="7">
        <v>21.8</v>
      </c>
      <c r="AK126" s="7">
        <v>103.2</v>
      </c>
      <c r="AL126" s="7">
        <v>18.5</v>
      </c>
      <c r="AM126" s="7">
        <v>23.8</v>
      </c>
      <c r="AN126" s="7">
        <v>32.4</v>
      </c>
      <c r="AO126" s="7">
        <v>12.9</v>
      </c>
      <c r="AP126" s="7">
        <v>9.1</v>
      </c>
      <c r="AQ126" s="7">
        <v>8.5</v>
      </c>
      <c r="AR126" s="7">
        <v>16.899999999999999</v>
      </c>
      <c r="AS126" s="7">
        <v>12.42</v>
      </c>
      <c r="AT126" s="9">
        <v>12.899999999999999</v>
      </c>
      <c r="AU126" s="9">
        <v>11.143333333333333</v>
      </c>
      <c r="AV126" s="7">
        <v>-3.86</v>
      </c>
      <c r="AW126" s="7">
        <v>13.6</v>
      </c>
      <c r="AX126" s="7">
        <v>-33.520000000000003</v>
      </c>
      <c r="AY126" s="7">
        <v>27.46</v>
      </c>
      <c r="AZ126" s="7">
        <v>31659.97</v>
      </c>
      <c r="BA126" s="7">
        <v>15.4</v>
      </c>
      <c r="BB126" s="7">
        <v>12.7</v>
      </c>
      <c r="BC126" s="7">
        <v>15.1</v>
      </c>
      <c r="BD126" s="7">
        <v>17.100000000000001</v>
      </c>
      <c r="BE126" s="7">
        <v>-13.73</v>
      </c>
      <c r="BF126" s="7">
        <v>5.5149999999999997</v>
      </c>
      <c r="BG126" s="7">
        <v>6.79</v>
      </c>
      <c r="BH126" s="7">
        <v>108.8</v>
      </c>
      <c r="BI126" s="7">
        <v>10.066666666666601</v>
      </c>
      <c r="BJ126" s="7">
        <v>2.8333333333333299</v>
      </c>
      <c r="BK126" s="7">
        <v>11.1</v>
      </c>
      <c r="BL126" s="7">
        <v>10.1</v>
      </c>
      <c r="BM126" s="7">
        <v>2.9666666666666601</v>
      </c>
      <c r="BN126" s="7">
        <v>11.3666666666666</v>
      </c>
      <c r="BO126" s="7">
        <v>9.9</v>
      </c>
      <c r="BP126" s="7">
        <v>12.233333333333301</v>
      </c>
      <c r="BQ126" s="7">
        <v>9.3000000000000007</v>
      </c>
      <c r="BR126" s="7">
        <v>4.8333333333333304</v>
      </c>
      <c r="BS126" s="7">
        <v>10.8333333333333</v>
      </c>
      <c r="BT126" s="7">
        <v>8.36666666666666</v>
      </c>
      <c r="BU126" s="7">
        <v>10.033333333333299</v>
      </c>
      <c r="BV126" s="7">
        <v>8.7261000000000006</v>
      </c>
      <c r="BW126" s="7">
        <v>11.6911</v>
      </c>
      <c r="BX126" s="7">
        <v>10.751333333333299</v>
      </c>
      <c r="BY126" s="7">
        <v>5.0682999999999998</v>
      </c>
      <c r="BZ126" s="7">
        <v>1425.2935253333301</v>
      </c>
      <c r="CA126" s="7">
        <v>8.1477509999999995</v>
      </c>
      <c r="CB126" s="7">
        <v>18.907735333333299</v>
      </c>
      <c r="CC126" s="7">
        <v>1.6316619999999999</v>
      </c>
      <c r="CD126" s="7">
        <v>81.092264666666594</v>
      </c>
      <c r="CE126" s="7">
        <v>6.516089</v>
      </c>
      <c r="CF126" s="7">
        <v>2.6944323333333302</v>
      </c>
      <c r="CG126" s="7">
        <v>-0.57922966666666598</v>
      </c>
      <c r="CH126" s="7">
        <v>-1.159807</v>
      </c>
      <c r="CI126" s="7">
        <v>5.3277706666666598</v>
      </c>
      <c r="CJ126" s="7">
        <v>179.7</v>
      </c>
      <c r="CK126" s="7">
        <v>28.066666666666599</v>
      </c>
      <c r="CL126" s="7">
        <v>119.466666666666</v>
      </c>
      <c r="CM126" s="7">
        <v>32.1666666666666</v>
      </c>
      <c r="CN126" s="7">
        <v>15.8666666666666</v>
      </c>
      <c r="CO126" s="7">
        <v>16.3</v>
      </c>
      <c r="CP126" s="7">
        <v>43.133333333333297</v>
      </c>
      <c r="CQ126" s="7">
        <v>39.633333333333297</v>
      </c>
      <c r="CR126" s="7">
        <v>12.9</v>
      </c>
      <c r="CS126" s="7">
        <v>11.143333333333301</v>
      </c>
    </row>
    <row r="127" spans="1:97" x14ac:dyDescent="0.3">
      <c r="A127" s="6">
        <v>40724</v>
      </c>
      <c r="B127" s="7">
        <v>15.1</v>
      </c>
      <c r="C127" s="7">
        <v>10.7</v>
      </c>
      <c r="D127" s="7">
        <v>17.2</v>
      </c>
      <c r="E127" s="7">
        <v>11.3</v>
      </c>
      <c r="F127" s="7">
        <v>16.2</v>
      </c>
      <c r="G127" s="7">
        <v>6.6</v>
      </c>
      <c r="H127" s="7">
        <v>12.8</v>
      </c>
      <c r="I127" s="7">
        <v>5.6</v>
      </c>
      <c r="J127" s="7">
        <v>8.5</v>
      </c>
      <c r="K127" s="7">
        <v>21.21</v>
      </c>
      <c r="L127" s="7">
        <v>21.74</v>
      </c>
      <c r="M127" s="7">
        <v>25.6</v>
      </c>
      <c r="N127" s="7">
        <v>13</v>
      </c>
      <c r="O127" s="7">
        <v>12.7</v>
      </c>
      <c r="P127" s="7">
        <v>13</v>
      </c>
      <c r="Q127" s="7">
        <v>29.7</v>
      </c>
      <c r="R127" s="7">
        <v>14.2</v>
      </c>
      <c r="S127" s="7">
        <v>20.6</v>
      </c>
      <c r="T127" s="7">
        <v>27.1</v>
      </c>
      <c r="U127" s="7">
        <v>24.7</v>
      </c>
      <c r="V127" s="7">
        <v>2.2999999999999998</v>
      </c>
      <c r="W127" s="7">
        <v>43.8</v>
      </c>
      <c r="X127" s="7">
        <v>53.9</v>
      </c>
      <c r="Y127" s="7">
        <v>36.1</v>
      </c>
      <c r="Z127" s="7">
        <v>14.9</v>
      </c>
      <c r="AA127" s="7">
        <v>19.600000000000001</v>
      </c>
      <c r="AB127" s="7">
        <v>2.83</v>
      </c>
      <c r="AC127" s="7">
        <v>32.9</v>
      </c>
      <c r="AD127" s="7">
        <v>36.1</v>
      </c>
      <c r="AE127" s="7">
        <v>26.2</v>
      </c>
      <c r="AF127" s="7">
        <v>38.6</v>
      </c>
      <c r="AG127" s="7">
        <v>15.5</v>
      </c>
      <c r="AH127" s="7">
        <v>32.9</v>
      </c>
      <c r="AI127" s="7">
        <v>18.399999999999999</v>
      </c>
      <c r="AJ127" s="7">
        <v>18.8</v>
      </c>
      <c r="AK127" s="7">
        <v>101.75</v>
      </c>
      <c r="AL127" s="7">
        <v>21.6</v>
      </c>
      <c r="AM127" s="7">
        <v>23.6</v>
      </c>
      <c r="AN127" s="7">
        <v>31.6</v>
      </c>
      <c r="AO127" s="7">
        <v>12.8</v>
      </c>
      <c r="AP127" s="7">
        <v>12.9</v>
      </c>
      <c r="AQ127" s="7">
        <v>12.1</v>
      </c>
      <c r="AR127" s="7">
        <v>17.7</v>
      </c>
      <c r="AS127" s="7">
        <v>11.82</v>
      </c>
      <c r="AT127" s="7">
        <v>13.2</v>
      </c>
      <c r="AU127" s="7">
        <v>11.37</v>
      </c>
      <c r="AV127" s="7">
        <v>1.69</v>
      </c>
      <c r="AW127" s="7">
        <v>16.899999999999999</v>
      </c>
      <c r="AX127" s="7">
        <v>9.94</v>
      </c>
      <c r="AY127" s="7">
        <v>25.78</v>
      </c>
      <c r="AZ127" s="7">
        <v>31974.91</v>
      </c>
      <c r="BA127" s="7">
        <v>14.4</v>
      </c>
      <c r="BB127" s="7">
        <v>13.1</v>
      </c>
      <c r="BC127" s="7">
        <v>15.9</v>
      </c>
      <c r="BD127" s="7">
        <v>16.899999999999999</v>
      </c>
      <c r="BE127" s="7">
        <v>5.05</v>
      </c>
      <c r="BF127" s="7">
        <v>6.3550000000000004</v>
      </c>
      <c r="BG127" s="7">
        <v>7.12</v>
      </c>
      <c r="BH127" s="7">
        <v>109.5</v>
      </c>
      <c r="BI127" s="7">
        <v>9.9999999999999893</v>
      </c>
      <c r="BJ127" s="7">
        <v>2.7</v>
      </c>
      <c r="BK127" s="7">
        <v>11</v>
      </c>
      <c r="BL127" s="7">
        <v>10.199999999999999</v>
      </c>
      <c r="BM127" s="7">
        <v>2.7999999999999901</v>
      </c>
      <c r="BN127" s="7">
        <v>11.3</v>
      </c>
      <c r="BO127" s="7">
        <v>9.6999999999999993</v>
      </c>
      <c r="BP127" s="7">
        <v>12.2</v>
      </c>
      <c r="BQ127" s="7">
        <v>9.3000000000000007</v>
      </c>
      <c r="BR127" s="7">
        <v>4.9000000000000004</v>
      </c>
      <c r="BS127" s="7">
        <v>10.4</v>
      </c>
      <c r="BT127" s="7">
        <v>8.3000000000000007</v>
      </c>
      <c r="BU127" s="7">
        <v>10.5</v>
      </c>
      <c r="BV127" s="7">
        <v>8.8534000000000006</v>
      </c>
      <c r="BW127" s="7">
        <v>11.9788</v>
      </c>
      <c r="BX127" s="7">
        <v>10.9086</v>
      </c>
      <c r="BY127" s="7">
        <v>5.0488999999999997</v>
      </c>
      <c r="BZ127" s="7">
        <v>1579.237558</v>
      </c>
      <c r="CA127" s="7">
        <v>8.6664820000000002</v>
      </c>
      <c r="CB127" s="7">
        <v>27.689450000000001</v>
      </c>
      <c r="CC127" s="7">
        <v>2.3997009999999999</v>
      </c>
      <c r="CD127" s="7">
        <v>72.310550000000006</v>
      </c>
      <c r="CE127" s="7">
        <v>6.2667809999999999</v>
      </c>
      <c r="CF127" s="7">
        <v>3.4473069999999999</v>
      </c>
      <c r="CG127" s="7">
        <v>-0.51139399999999902</v>
      </c>
      <c r="CH127" s="7">
        <v>-1.094913</v>
      </c>
      <c r="CI127" s="7">
        <v>5.7909589999999902</v>
      </c>
      <c r="CJ127" s="7">
        <v>179.7</v>
      </c>
      <c r="CK127" s="7">
        <v>28.2</v>
      </c>
      <c r="CL127" s="7">
        <v>119.399999999999</v>
      </c>
      <c r="CM127" s="7">
        <v>32.1</v>
      </c>
      <c r="CN127" s="7">
        <v>15.8</v>
      </c>
      <c r="CO127" s="7">
        <v>16.3</v>
      </c>
      <c r="CP127" s="7">
        <v>43.7</v>
      </c>
      <c r="CQ127" s="7">
        <v>39.9</v>
      </c>
      <c r="CR127" s="7">
        <v>13.2</v>
      </c>
      <c r="CS127" s="7">
        <v>11.37</v>
      </c>
    </row>
    <row r="128" spans="1:97" x14ac:dyDescent="0.3">
      <c r="A128" s="6">
        <v>40755</v>
      </c>
      <c r="B128" s="7">
        <v>14</v>
      </c>
      <c r="C128" s="7">
        <v>9.5</v>
      </c>
      <c r="D128" s="7">
        <v>15.8</v>
      </c>
      <c r="E128" s="7">
        <v>10.6</v>
      </c>
      <c r="F128" s="7">
        <v>13.2</v>
      </c>
      <c r="G128" s="7">
        <v>6</v>
      </c>
      <c r="H128" s="7">
        <v>13.5</v>
      </c>
      <c r="I128" s="7">
        <v>7.1</v>
      </c>
      <c r="J128" s="7">
        <v>11.9</v>
      </c>
      <c r="K128" s="7">
        <v>21.76</v>
      </c>
      <c r="L128" s="7">
        <v>22.51</v>
      </c>
      <c r="M128" s="7">
        <v>25.4</v>
      </c>
      <c r="N128" s="7">
        <v>14.1</v>
      </c>
      <c r="O128" s="7">
        <v>10.6</v>
      </c>
      <c r="P128" s="7">
        <v>15.1</v>
      </c>
      <c r="Q128" s="7">
        <v>29.3</v>
      </c>
      <c r="R128" s="7">
        <v>16.2</v>
      </c>
      <c r="S128" s="7">
        <v>22.8</v>
      </c>
      <c r="T128" s="7">
        <v>26.7</v>
      </c>
      <c r="U128" s="7">
        <v>24.5</v>
      </c>
      <c r="V128" s="7">
        <v>2.2999999999999998</v>
      </c>
      <c r="W128" s="7">
        <v>43.8</v>
      </c>
      <c r="X128" s="7">
        <v>53.9</v>
      </c>
      <c r="Y128" s="7">
        <v>40.1</v>
      </c>
      <c r="Z128" s="7">
        <v>19.3</v>
      </c>
      <c r="AA128" s="7">
        <v>19.399999999999999</v>
      </c>
      <c r="AB128" s="7">
        <v>19.829999999999998</v>
      </c>
      <c r="AC128" s="7">
        <v>33.6</v>
      </c>
      <c r="AD128" s="7">
        <v>36.4</v>
      </c>
      <c r="AE128" s="7">
        <v>30.9</v>
      </c>
      <c r="AF128" s="7">
        <v>37</v>
      </c>
      <c r="AG128" s="7">
        <v>17.600000000000001</v>
      </c>
      <c r="AH128" s="7">
        <v>33.6</v>
      </c>
      <c r="AI128" s="7">
        <v>15.4</v>
      </c>
      <c r="AJ128" s="7">
        <v>19.600000000000001</v>
      </c>
      <c r="AK128" s="7">
        <v>101.5</v>
      </c>
      <c r="AL128" s="7">
        <v>23.1</v>
      </c>
      <c r="AM128" s="7">
        <v>24.9</v>
      </c>
      <c r="AN128" s="7">
        <v>30.8</v>
      </c>
      <c r="AO128" s="7">
        <v>13.4</v>
      </c>
      <c r="AP128" s="7">
        <v>13.6</v>
      </c>
      <c r="AQ128" s="7">
        <v>12.9</v>
      </c>
      <c r="AR128" s="7">
        <v>17.2</v>
      </c>
      <c r="AS128" s="7">
        <v>10.46</v>
      </c>
      <c r="AT128" s="9">
        <v>13.366666666666665</v>
      </c>
      <c r="AU128" s="9">
        <v>11.783333333333331</v>
      </c>
      <c r="AV128" s="7">
        <v>2.5099999999999998</v>
      </c>
      <c r="AW128" s="7">
        <v>11.9</v>
      </c>
      <c r="AX128" s="7">
        <v>5.58</v>
      </c>
      <c r="AY128" s="7">
        <v>25.17</v>
      </c>
      <c r="AZ128" s="7">
        <v>32452.83</v>
      </c>
      <c r="BA128" s="7">
        <v>14.3</v>
      </c>
      <c r="BB128" s="7">
        <v>11.6</v>
      </c>
      <c r="BC128" s="7">
        <v>14.7</v>
      </c>
      <c r="BD128" s="7">
        <v>16.600000000000001</v>
      </c>
      <c r="BE128" s="7">
        <v>-7.55</v>
      </c>
      <c r="BF128" s="7">
        <v>6.4509999999999996</v>
      </c>
      <c r="BG128" s="7">
        <v>7.54</v>
      </c>
      <c r="BH128" s="7">
        <v>109.7</v>
      </c>
      <c r="BI128" s="7">
        <v>9.8000000000000007</v>
      </c>
      <c r="BJ128" s="7">
        <v>3.1666666666666599</v>
      </c>
      <c r="BK128" s="7">
        <v>10.9</v>
      </c>
      <c r="BL128" s="7">
        <v>9.93333333333333</v>
      </c>
      <c r="BM128" s="7">
        <v>3.2666666666666599</v>
      </c>
      <c r="BN128" s="7">
        <v>11.2</v>
      </c>
      <c r="BO128" s="7">
        <v>9.6666666666666607</v>
      </c>
      <c r="BP128" s="7">
        <v>12.1666666666666</v>
      </c>
      <c r="BQ128" s="7">
        <v>9.6333333333333293</v>
      </c>
      <c r="BR128" s="7">
        <v>5</v>
      </c>
      <c r="BS128" s="7">
        <v>8.6</v>
      </c>
      <c r="BT128" s="7">
        <v>8.36666666666666</v>
      </c>
      <c r="BU128" s="7">
        <v>10.3333333333333</v>
      </c>
      <c r="BV128" s="7">
        <v>8.6949000000000005</v>
      </c>
      <c r="BW128" s="7">
        <v>11.951599999999999</v>
      </c>
      <c r="BX128" s="7">
        <v>10.8056666666666</v>
      </c>
      <c r="BY128" s="7">
        <v>4.7570666666666597</v>
      </c>
      <c r="BZ128" s="7">
        <v>1428.52551233333</v>
      </c>
      <c r="CA128" s="7">
        <v>7.7022436666666598</v>
      </c>
      <c r="CB128" s="7">
        <v>31.0088676666666</v>
      </c>
      <c r="CC128" s="7">
        <v>2.3243643333333299</v>
      </c>
      <c r="CD128" s="7">
        <v>68.991132333333297</v>
      </c>
      <c r="CE128" s="7">
        <v>5.3778793333333299</v>
      </c>
      <c r="CF128" s="7">
        <v>3.7013356666666599</v>
      </c>
      <c r="CG128" s="7">
        <v>-0.61556966666666701</v>
      </c>
      <c r="CH128" s="7">
        <v>-1.28260633333333</v>
      </c>
      <c r="CI128" s="7">
        <v>5.2974836666666603</v>
      </c>
      <c r="CJ128" s="7">
        <v>179.166666666666</v>
      </c>
      <c r="CK128" s="7">
        <v>28.1666666666666</v>
      </c>
      <c r="CL128" s="7">
        <v>118.933333333333</v>
      </c>
      <c r="CM128" s="7">
        <v>32.066666666666599</v>
      </c>
      <c r="CN128" s="7">
        <v>15.6666666666666</v>
      </c>
      <c r="CO128" s="7">
        <v>16.399999999999999</v>
      </c>
      <c r="CP128" s="7">
        <v>42.6666666666666</v>
      </c>
      <c r="CQ128" s="7">
        <v>39.566666666666599</v>
      </c>
      <c r="CR128" s="7">
        <v>13.3666666666666</v>
      </c>
      <c r="CS128" s="7">
        <v>11.783333333333299</v>
      </c>
    </row>
    <row r="129" spans="1:97" x14ac:dyDescent="0.3">
      <c r="A129" s="6">
        <v>40786</v>
      </c>
      <c r="B129" s="7">
        <v>13.5</v>
      </c>
      <c r="C129" s="7">
        <v>9.4</v>
      </c>
      <c r="D129" s="7">
        <v>15.5</v>
      </c>
      <c r="E129" s="7">
        <v>10</v>
      </c>
      <c r="F129" s="7">
        <v>10</v>
      </c>
      <c r="G129" s="7">
        <v>5.7</v>
      </c>
      <c r="H129" s="7">
        <v>10.1</v>
      </c>
      <c r="I129" s="7">
        <v>6.9</v>
      </c>
      <c r="J129" s="7">
        <v>8.4</v>
      </c>
      <c r="K129" s="7">
        <v>21.19</v>
      </c>
      <c r="L129" s="7">
        <v>23.38</v>
      </c>
      <c r="M129" s="7">
        <v>25</v>
      </c>
      <c r="N129" s="7">
        <v>13.1</v>
      </c>
      <c r="O129" s="7">
        <v>9</v>
      </c>
      <c r="P129" s="7">
        <v>14.1</v>
      </c>
      <c r="Q129" s="7">
        <v>29.4</v>
      </c>
      <c r="R129" s="7">
        <v>17.3</v>
      </c>
      <c r="S129" s="7">
        <v>23</v>
      </c>
      <c r="T129" s="7">
        <v>27</v>
      </c>
      <c r="U129" s="7">
        <v>23.6</v>
      </c>
      <c r="V129" s="7">
        <v>2.2999999999999998</v>
      </c>
      <c r="W129" s="7">
        <v>43.8</v>
      </c>
      <c r="X129" s="7">
        <v>53.9</v>
      </c>
      <c r="Y129" s="7">
        <v>43.2</v>
      </c>
      <c r="Z129" s="7">
        <v>23.1</v>
      </c>
      <c r="AA129" s="7">
        <v>20.5</v>
      </c>
      <c r="AB129" s="7">
        <v>11.11</v>
      </c>
      <c r="AC129" s="7">
        <v>33.200000000000003</v>
      </c>
      <c r="AD129" s="7">
        <v>36.4</v>
      </c>
      <c r="AE129" s="7">
        <v>33</v>
      </c>
      <c r="AF129" s="7">
        <v>37</v>
      </c>
      <c r="AG129" s="7">
        <v>14.6</v>
      </c>
      <c r="AH129" s="7">
        <v>33.200000000000003</v>
      </c>
      <c r="AI129" s="7">
        <v>9.6999999999999993</v>
      </c>
      <c r="AJ129" s="7">
        <v>20.2</v>
      </c>
      <c r="AK129" s="7">
        <v>101.12</v>
      </c>
      <c r="AL129" s="7">
        <v>23.4</v>
      </c>
      <c r="AM129" s="7">
        <v>25.8</v>
      </c>
      <c r="AN129" s="7">
        <v>30.5</v>
      </c>
      <c r="AO129" s="7">
        <v>14.7</v>
      </c>
      <c r="AP129" s="7">
        <v>13.6</v>
      </c>
      <c r="AQ129" s="7">
        <v>13.1</v>
      </c>
      <c r="AR129" s="7">
        <v>17</v>
      </c>
      <c r="AS129" s="7">
        <v>10.38</v>
      </c>
      <c r="AT129" s="9">
        <v>13.533333333333331</v>
      </c>
      <c r="AU129" s="9">
        <v>12.196666666666665</v>
      </c>
      <c r="AV129" s="7">
        <v>4.45</v>
      </c>
      <c r="AW129" s="7">
        <v>12.4</v>
      </c>
      <c r="AX129" s="7">
        <v>-9.6199999999999992</v>
      </c>
      <c r="AY129" s="7">
        <v>25.43</v>
      </c>
      <c r="AZ129" s="7">
        <v>32624.99</v>
      </c>
      <c r="BA129" s="7">
        <v>14.7</v>
      </c>
      <c r="BB129" s="7">
        <v>11.2</v>
      </c>
      <c r="BC129" s="7">
        <v>13.5</v>
      </c>
      <c r="BD129" s="7">
        <v>16.399999999999999</v>
      </c>
      <c r="BE129" s="7">
        <v>0.61</v>
      </c>
      <c r="BF129" s="7">
        <v>6.1509999999999998</v>
      </c>
      <c r="BG129" s="7">
        <v>7.25</v>
      </c>
      <c r="BH129" s="7">
        <v>108.9</v>
      </c>
      <c r="BI129" s="7">
        <v>9.6</v>
      </c>
      <c r="BJ129" s="7">
        <v>3.6333333333333302</v>
      </c>
      <c r="BK129" s="7">
        <v>10.8</v>
      </c>
      <c r="BL129" s="7">
        <v>9.6666666666666607</v>
      </c>
      <c r="BM129" s="7">
        <v>3.7333333333333298</v>
      </c>
      <c r="BN129" s="7">
        <v>11.1</v>
      </c>
      <c r="BO129" s="7">
        <v>9.6333333333333293</v>
      </c>
      <c r="BP129" s="7">
        <v>12.133333333333301</v>
      </c>
      <c r="BQ129" s="7">
        <v>9.9666666666666597</v>
      </c>
      <c r="BR129" s="7">
        <v>5.0999999999999996</v>
      </c>
      <c r="BS129" s="7">
        <v>6.8</v>
      </c>
      <c r="BT129" s="7">
        <v>8.43333333333333</v>
      </c>
      <c r="BU129" s="7">
        <v>10.1666666666666</v>
      </c>
      <c r="BV129" s="7">
        <v>8.5364000000000004</v>
      </c>
      <c r="BW129" s="7">
        <v>11.9244</v>
      </c>
      <c r="BX129" s="7">
        <v>10.702733333333301</v>
      </c>
      <c r="BY129" s="7">
        <v>4.4652333333333303</v>
      </c>
      <c r="BZ129" s="7">
        <v>1277.8134666666599</v>
      </c>
      <c r="CA129" s="7">
        <v>6.7380053333333301</v>
      </c>
      <c r="CB129" s="7">
        <v>34.328285333333298</v>
      </c>
      <c r="CC129" s="7">
        <v>2.24902766666666</v>
      </c>
      <c r="CD129" s="7">
        <v>65.671714666666603</v>
      </c>
      <c r="CE129" s="7">
        <v>4.4889776666666599</v>
      </c>
      <c r="CF129" s="7">
        <v>3.9553643333333302</v>
      </c>
      <c r="CG129" s="7">
        <v>-0.71974533333333401</v>
      </c>
      <c r="CH129" s="7">
        <v>-1.4702996666666599</v>
      </c>
      <c r="CI129" s="7">
        <v>4.8040083333333303</v>
      </c>
      <c r="CJ129" s="7">
        <v>178.63333333333301</v>
      </c>
      <c r="CK129" s="7">
        <v>28.133333333333301</v>
      </c>
      <c r="CL129" s="7">
        <v>118.466666666666</v>
      </c>
      <c r="CM129" s="7">
        <v>32.033333333333303</v>
      </c>
      <c r="CN129" s="7">
        <v>15.533333333333299</v>
      </c>
      <c r="CO129" s="7">
        <v>16.5</v>
      </c>
      <c r="CP129" s="7">
        <v>41.633333333333297</v>
      </c>
      <c r="CQ129" s="7">
        <v>39.233333333333299</v>
      </c>
      <c r="CR129" s="7">
        <v>13.533333333333299</v>
      </c>
      <c r="CS129" s="7">
        <v>12.1966666666666</v>
      </c>
    </row>
    <row r="130" spans="1:97" x14ac:dyDescent="0.3">
      <c r="A130" s="6">
        <v>40816</v>
      </c>
      <c r="B130" s="7">
        <v>13.8</v>
      </c>
      <c r="C130" s="7">
        <v>9.9</v>
      </c>
      <c r="D130" s="7">
        <v>16</v>
      </c>
      <c r="E130" s="7">
        <v>10.1</v>
      </c>
      <c r="F130" s="7">
        <v>11.5</v>
      </c>
      <c r="G130" s="7">
        <v>8.6</v>
      </c>
      <c r="H130" s="7">
        <v>11</v>
      </c>
      <c r="I130" s="7">
        <v>8.1999999999999993</v>
      </c>
      <c r="J130" s="7">
        <v>6.5</v>
      </c>
      <c r="K130" s="7">
        <v>21.91</v>
      </c>
      <c r="L130" s="7">
        <v>24.15</v>
      </c>
      <c r="M130" s="7">
        <v>24.9</v>
      </c>
      <c r="N130" s="7">
        <v>12.8</v>
      </c>
      <c r="O130" s="7">
        <v>7.8</v>
      </c>
      <c r="P130" s="7">
        <v>13.8</v>
      </c>
      <c r="Q130" s="7">
        <v>29.3</v>
      </c>
      <c r="R130" s="7">
        <v>17.8</v>
      </c>
      <c r="S130" s="7">
        <v>25.5</v>
      </c>
      <c r="T130" s="7">
        <v>26.9</v>
      </c>
      <c r="U130" s="7">
        <v>23.4</v>
      </c>
      <c r="V130" s="7">
        <v>2.2999999999999998</v>
      </c>
      <c r="W130" s="7">
        <v>43.7</v>
      </c>
      <c r="X130" s="7">
        <v>53.9</v>
      </c>
      <c r="Y130" s="7">
        <v>45.5</v>
      </c>
      <c r="Z130" s="7">
        <v>23.4</v>
      </c>
      <c r="AA130" s="7">
        <v>19.8</v>
      </c>
      <c r="AB130" s="7">
        <v>7.88</v>
      </c>
      <c r="AC130" s="7">
        <v>32</v>
      </c>
      <c r="AD130" s="7">
        <v>35.200000000000003</v>
      </c>
      <c r="AE130" s="7">
        <v>34</v>
      </c>
      <c r="AF130" s="7">
        <v>36.1</v>
      </c>
      <c r="AG130" s="7">
        <v>12.5</v>
      </c>
      <c r="AH130" s="7">
        <v>32</v>
      </c>
      <c r="AI130" s="7">
        <v>7.2</v>
      </c>
      <c r="AJ130" s="7">
        <v>18.7</v>
      </c>
      <c r="AK130" s="7">
        <v>100.41</v>
      </c>
      <c r="AL130" s="7">
        <v>22.7</v>
      </c>
      <c r="AM130" s="7">
        <v>23.7</v>
      </c>
      <c r="AN130" s="7">
        <v>29.7</v>
      </c>
      <c r="AO130" s="7">
        <v>17.8</v>
      </c>
      <c r="AP130" s="7">
        <v>12.9</v>
      </c>
      <c r="AQ130" s="7">
        <v>12.1</v>
      </c>
      <c r="AR130" s="7">
        <v>17.7</v>
      </c>
      <c r="AS130" s="7">
        <v>11.04</v>
      </c>
      <c r="AT130" s="7">
        <v>13.7</v>
      </c>
      <c r="AU130" s="7">
        <v>12.61</v>
      </c>
      <c r="AV130" s="7">
        <v>5.74</v>
      </c>
      <c r="AW130" s="7">
        <v>18.7</v>
      </c>
      <c r="AX130" s="7">
        <v>-11.94</v>
      </c>
      <c r="AY130" s="7">
        <v>24.58</v>
      </c>
      <c r="AZ130" s="7">
        <v>32016.83</v>
      </c>
      <c r="BA130" s="7">
        <v>12.7</v>
      </c>
      <c r="BB130" s="7">
        <v>8.9</v>
      </c>
      <c r="BC130" s="7">
        <v>13</v>
      </c>
      <c r="BD130" s="7">
        <v>15.9</v>
      </c>
      <c r="BE130" s="7">
        <v>-21.07</v>
      </c>
      <c r="BF130" s="7">
        <v>6.0670000000000002</v>
      </c>
      <c r="BG130" s="7">
        <v>6.52</v>
      </c>
      <c r="BH130" s="7">
        <v>108.4</v>
      </c>
      <c r="BI130" s="7">
        <v>9.4</v>
      </c>
      <c r="BJ130" s="7">
        <v>4.0999999999999996</v>
      </c>
      <c r="BK130" s="7">
        <v>10.7</v>
      </c>
      <c r="BL130" s="7">
        <v>9.4</v>
      </c>
      <c r="BM130" s="7">
        <v>4.2</v>
      </c>
      <c r="BN130" s="7">
        <v>11</v>
      </c>
      <c r="BO130" s="7">
        <v>9.6</v>
      </c>
      <c r="BP130" s="7">
        <v>12.1</v>
      </c>
      <c r="BQ130" s="7">
        <v>10.299999999999899</v>
      </c>
      <c r="BR130" s="7">
        <v>5.2</v>
      </c>
      <c r="BS130" s="7">
        <v>5</v>
      </c>
      <c r="BT130" s="7">
        <v>8.5</v>
      </c>
      <c r="BU130" s="7">
        <v>9.9999999999999893</v>
      </c>
      <c r="BV130" s="7">
        <v>8.3779000000000003</v>
      </c>
      <c r="BW130" s="7">
        <v>11.8972</v>
      </c>
      <c r="BX130" s="7">
        <v>10.5998</v>
      </c>
      <c r="BY130" s="7">
        <v>4.1734</v>
      </c>
      <c r="BZ130" s="7">
        <v>1127.1014210000001</v>
      </c>
      <c r="CA130" s="7">
        <v>5.7737670000000003</v>
      </c>
      <c r="CB130" s="7">
        <v>37.647703</v>
      </c>
      <c r="CC130" s="7">
        <v>2.17369099999999</v>
      </c>
      <c r="CD130" s="7">
        <v>62.352297</v>
      </c>
      <c r="CE130" s="7">
        <v>3.6000759999999898</v>
      </c>
      <c r="CF130" s="7">
        <v>4.2093930000000004</v>
      </c>
      <c r="CG130" s="7">
        <v>-0.82392100000000101</v>
      </c>
      <c r="CH130" s="7">
        <v>-1.6579929999999901</v>
      </c>
      <c r="CI130" s="7">
        <v>4.3105330000000004</v>
      </c>
      <c r="CJ130" s="7">
        <v>178.1</v>
      </c>
      <c r="CK130" s="7">
        <v>28.1</v>
      </c>
      <c r="CL130" s="7">
        <v>118</v>
      </c>
      <c r="CM130" s="7">
        <v>32</v>
      </c>
      <c r="CN130" s="7">
        <v>15.4</v>
      </c>
      <c r="CO130" s="7">
        <v>16.600000000000001</v>
      </c>
      <c r="CP130" s="7">
        <v>40.6</v>
      </c>
      <c r="CQ130" s="7">
        <v>38.9</v>
      </c>
      <c r="CR130" s="7">
        <v>13.7</v>
      </c>
      <c r="CS130" s="7">
        <v>12.61</v>
      </c>
    </row>
    <row r="131" spans="1:97" x14ac:dyDescent="0.3">
      <c r="A131" s="6">
        <v>40847</v>
      </c>
      <c r="B131" s="7">
        <v>13.2</v>
      </c>
      <c r="C131" s="7">
        <v>8.9</v>
      </c>
      <c r="D131" s="7">
        <v>15.1</v>
      </c>
      <c r="E131" s="7">
        <v>9.6</v>
      </c>
      <c r="F131" s="7">
        <v>9.3000000000000007</v>
      </c>
      <c r="G131" s="7">
        <v>6.9</v>
      </c>
      <c r="H131" s="7">
        <v>6.4</v>
      </c>
      <c r="I131" s="7">
        <v>7.4</v>
      </c>
      <c r="J131" s="7">
        <v>3.1</v>
      </c>
      <c r="K131" s="7">
        <v>20.72</v>
      </c>
      <c r="L131" s="7">
        <v>24.17</v>
      </c>
      <c r="M131" s="7">
        <v>24.9</v>
      </c>
      <c r="N131" s="7">
        <v>13.1</v>
      </c>
      <c r="O131" s="7">
        <v>6.7</v>
      </c>
      <c r="P131" s="7">
        <v>12.7</v>
      </c>
      <c r="Q131" s="7">
        <v>29.4</v>
      </c>
      <c r="R131" s="7">
        <v>16.7</v>
      </c>
      <c r="S131" s="7">
        <v>28.2</v>
      </c>
      <c r="T131" s="7">
        <v>26.9</v>
      </c>
      <c r="U131" s="7">
        <v>23.3</v>
      </c>
      <c r="V131" s="7">
        <v>2.2999999999999998</v>
      </c>
      <c r="W131" s="7">
        <v>43.8</v>
      </c>
      <c r="X131" s="7">
        <v>53.9</v>
      </c>
      <c r="Y131" s="7">
        <v>39.1</v>
      </c>
      <c r="Z131" s="7">
        <v>24.1</v>
      </c>
      <c r="AA131" s="7">
        <v>19.8</v>
      </c>
      <c r="AB131" s="7">
        <v>8.75</v>
      </c>
      <c r="AC131" s="7">
        <v>31.1</v>
      </c>
      <c r="AD131" s="7">
        <v>34.299999999999997</v>
      </c>
      <c r="AE131" s="7">
        <v>40.200000000000003</v>
      </c>
      <c r="AF131" s="7">
        <v>35.5</v>
      </c>
      <c r="AG131" s="7">
        <v>10.199999999999999</v>
      </c>
      <c r="AH131" s="7">
        <v>31.1</v>
      </c>
      <c r="AI131" s="7">
        <v>3</v>
      </c>
      <c r="AJ131" s="7">
        <v>17.7</v>
      </c>
      <c r="AK131" s="7">
        <v>100.27</v>
      </c>
      <c r="AL131" s="7">
        <v>20.2</v>
      </c>
      <c r="AM131" s="7">
        <v>21.7</v>
      </c>
      <c r="AN131" s="7">
        <v>28.4</v>
      </c>
      <c r="AO131" s="7">
        <v>18.5</v>
      </c>
      <c r="AP131" s="7">
        <v>10</v>
      </c>
      <c r="AQ131" s="7">
        <v>9</v>
      </c>
      <c r="AR131" s="7">
        <v>17.2</v>
      </c>
      <c r="AS131" s="7">
        <v>11.3</v>
      </c>
      <c r="AT131" s="9">
        <v>13.833333333333332</v>
      </c>
      <c r="AU131" s="9">
        <v>12.586666666666666</v>
      </c>
      <c r="AV131" s="7">
        <v>-0.9</v>
      </c>
      <c r="AW131" s="7">
        <v>12.6</v>
      </c>
      <c r="AX131" s="7">
        <v>-36.08</v>
      </c>
      <c r="AY131" s="7">
        <v>24.26</v>
      </c>
      <c r="AZ131" s="7">
        <v>32737.96</v>
      </c>
      <c r="BA131" s="7">
        <v>11.9</v>
      </c>
      <c r="BB131" s="7">
        <v>8.4</v>
      </c>
      <c r="BC131" s="7">
        <v>12.9</v>
      </c>
      <c r="BD131" s="7">
        <v>15.8</v>
      </c>
      <c r="BE131" s="7">
        <v>-0.15</v>
      </c>
      <c r="BF131" s="7">
        <v>5.4950000000000001</v>
      </c>
      <c r="BG131" s="7">
        <v>5</v>
      </c>
      <c r="BH131" s="7">
        <v>105.9</v>
      </c>
      <c r="BI131" s="7">
        <v>9.1999999999999993</v>
      </c>
      <c r="BJ131" s="7">
        <v>4.5333333333333297</v>
      </c>
      <c r="BK131" s="7">
        <v>10.4333333333333</v>
      </c>
      <c r="BL131" s="7">
        <v>9.1</v>
      </c>
      <c r="BM131" s="7">
        <v>4.6333333333333302</v>
      </c>
      <c r="BN131" s="7">
        <v>10.7</v>
      </c>
      <c r="BO131" s="7">
        <v>9.5666666666666593</v>
      </c>
      <c r="BP131" s="7">
        <v>12.466666666666599</v>
      </c>
      <c r="BQ131" s="7">
        <v>10.066666666666601</v>
      </c>
      <c r="BR131" s="7">
        <v>5.3</v>
      </c>
      <c r="BS131" s="7">
        <v>4.5999999999999996</v>
      </c>
      <c r="BT131" s="7">
        <v>6.8333333333333304</v>
      </c>
      <c r="BU131" s="7">
        <v>9.7333333333333307</v>
      </c>
      <c r="BV131" s="7">
        <v>7.5167999999999999</v>
      </c>
      <c r="BW131" s="7">
        <v>10.9465666666666</v>
      </c>
      <c r="BX131" s="7">
        <v>9.2102333333333295</v>
      </c>
      <c r="BY131" s="7">
        <v>4.0011333333333301</v>
      </c>
      <c r="BZ131" s="7">
        <v>815.37679900000001</v>
      </c>
      <c r="CA131" s="7">
        <v>4.1454253333333302</v>
      </c>
      <c r="CB131" s="7">
        <v>109.216366666666</v>
      </c>
      <c r="CC131" s="7">
        <v>2.1967186666666598</v>
      </c>
      <c r="CD131" s="7">
        <v>-9.2163666666666693</v>
      </c>
      <c r="CE131" s="7">
        <v>1.9487066666666599</v>
      </c>
      <c r="CF131" s="7">
        <v>3.8100286666666601</v>
      </c>
      <c r="CG131" s="7">
        <v>-0.70609599999999995</v>
      </c>
      <c r="CH131" s="7">
        <v>-1.3011060000000001</v>
      </c>
      <c r="CI131" s="7">
        <v>4.5547216666666603</v>
      </c>
      <c r="CJ131" s="7">
        <v>177.96666666666599</v>
      </c>
      <c r="CK131" s="7">
        <v>28.033333333333299</v>
      </c>
      <c r="CL131" s="7">
        <v>118.06666666666599</v>
      </c>
      <c r="CM131" s="7">
        <v>31.8666666666666</v>
      </c>
      <c r="CN131" s="7">
        <v>15.233333333333301</v>
      </c>
      <c r="CO131" s="7">
        <v>16.633333333333301</v>
      </c>
      <c r="CP131" s="7">
        <v>41.6666666666666</v>
      </c>
      <c r="CQ131" s="7">
        <v>40.466666666666598</v>
      </c>
      <c r="CR131" s="7">
        <v>13.8333333333333</v>
      </c>
      <c r="CS131" s="7">
        <v>12.5866666666666</v>
      </c>
    </row>
    <row r="132" spans="1:97" x14ac:dyDescent="0.3">
      <c r="A132" s="6">
        <v>40877</v>
      </c>
      <c r="B132" s="7">
        <v>12.4</v>
      </c>
      <c r="C132" s="7">
        <v>7.8</v>
      </c>
      <c r="D132" s="7">
        <v>14.4</v>
      </c>
      <c r="E132" s="7">
        <v>8.4</v>
      </c>
      <c r="F132" s="7">
        <v>8.5</v>
      </c>
      <c r="G132" s="7">
        <v>6.5</v>
      </c>
      <c r="H132" s="7">
        <v>8.6</v>
      </c>
      <c r="I132" s="7">
        <v>4.5999999999999996</v>
      </c>
      <c r="J132" s="7">
        <v>5.7</v>
      </c>
      <c r="K132" s="7">
        <v>19.66</v>
      </c>
      <c r="L132" s="7">
        <v>22.79</v>
      </c>
      <c r="M132" s="7">
        <v>24.5</v>
      </c>
      <c r="N132" s="7">
        <v>12.4</v>
      </c>
      <c r="O132" s="7">
        <v>5.9</v>
      </c>
      <c r="P132" s="7">
        <v>10.199999999999999</v>
      </c>
      <c r="Q132" s="7">
        <v>29.7</v>
      </c>
      <c r="R132" s="7">
        <v>15.5</v>
      </c>
      <c r="S132" s="7">
        <v>28.8</v>
      </c>
      <c r="T132" s="7">
        <v>27</v>
      </c>
      <c r="U132" s="7">
        <v>22.4</v>
      </c>
      <c r="V132" s="7">
        <v>2.2999999999999998</v>
      </c>
      <c r="W132" s="7">
        <v>43.8</v>
      </c>
      <c r="X132" s="7">
        <v>53.9</v>
      </c>
      <c r="Y132" s="7">
        <v>38.799999999999997</v>
      </c>
      <c r="Z132" s="7">
        <v>24</v>
      </c>
      <c r="AA132" s="7">
        <v>19.5</v>
      </c>
      <c r="AB132" s="7">
        <v>-9.76</v>
      </c>
      <c r="AC132" s="7">
        <v>29.9</v>
      </c>
      <c r="AD132" s="7">
        <v>32.799999999999997</v>
      </c>
      <c r="AE132" s="7">
        <v>41</v>
      </c>
      <c r="AF132" s="7">
        <v>35</v>
      </c>
      <c r="AG132" s="7">
        <v>9.3000000000000007</v>
      </c>
      <c r="AH132" s="7">
        <v>29.9</v>
      </c>
      <c r="AI132" s="7">
        <v>3</v>
      </c>
      <c r="AJ132" s="7">
        <v>17.3</v>
      </c>
      <c r="AK132" s="7">
        <v>99.87</v>
      </c>
      <c r="AL132" s="7">
        <v>19</v>
      </c>
      <c r="AM132" s="7">
        <v>20.5</v>
      </c>
      <c r="AN132" s="7">
        <v>27.9</v>
      </c>
      <c r="AO132" s="7">
        <v>22.3</v>
      </c>
      <c r="AP132" s="7">
        <v>8.5</v>
      </c>
      <c r="AQ132" s="7">
        <v>7.5</v>
      </c>
      <c r="AR132" s="7">
        <v>17.3</v>
      </c>
      <c r="AS132" s="7">
        <v>12.79</v>
      </c>
      <c r="AT132" s="9">
        <v>13.966666666666665</v>
      </c>
      <c r="AU132" s="9">
        <v>12.563333333333333</v>
      </c>
      <c r="AV132" s="7">
        <v>-2.42</v>
      </c>
      <c r="AW132" s="7">
        <v>11.4</v>
      </c>
      <c r="AX132" s="7">
        <v>-34.22</v>
      </c>
      <c r="AY132" s="7">
        <v>23.55</v>
      </c>
      <c r="AZ132" s="7">
        <v>32209.07</v>
      </c>
      <c r="BA132" s="7">
        <v>12</v>
      </c>
      <c r="BB132" s="7">
        <v>7.8</v>
      </c>
      <c r="BC132" s="7">
        <v>12.7</v>
      </c>
      <c r="BD132" s="7">
        <v>15.6</v>
      </c>
      <c r="BE132" s="7">
        <v>-0.32</v>
      </c>
      <c r="BF132" s="7">
        <v>4.2249999999999996</v>
      </c>
      <c r="BG132" s="7">
        <v>2.72</v>
      </c>
      <c r="BH132" s="7">
        <v>103.2</v>
      </c>
      <c r="BI132" s="7">
        <v>9</v>
      </c>
      <c r="BJ132" s="7">
        <v>4.9666666666666597</v>
      </c>
      <c r="BK132" s="7">
        <v>10.1666666666666</v>
      </c>
      <c r="BL132" s="7">
        <v>8.8000000000000007</v>
      </c>
      <c r="BM132" s="7">
        <v>5.0666666666666602</v>
      </c>
      <c r="BN132" s="7">
        <v>10.4</v>
      </c>
      <c r="BO132" s="7">
        <v>9.5333333333333297</v>
      </c>
      <c r="BP132" s="7">
        <v>12.8333333333333</v>
      </c>
      <c r="BQ132" s="7">
        <v>9.8333333333333304</v>
      </c>
      <c r="BR132" s="7">
        <v>5.4</v>
      </c>
      <c r="BS132" s="7">
        <v>4.2</v>
      </c>
      <c r="BT132" s="7">
        <v>5.1666666666666599</v>
      </c>
      <c r="BU132" s="7">
        <v>9.4666666666666597</v>
      </c>
      <c r="BV132" s="7">
        <v>6.6557000000000004</v>
      </c>
      <c r="BW132" s="7">
        <v>9.9959333333333298</v>
      </c>
      <c r="BX132" s="7">
        <v>7.8206666666666598</v>
      </c>
      <c r="BY132" s="7">
        <v>3.8288666666666602</v>
      </c>
      <c r="BZ132" s="7">
        <v>503.65217699999999</v>
      </c>
      <c r="CA132" s="7">
        <v>2.5170836666666601</v>
      </c>
      <c r="CB132" s="7">
        <v>180.785030333333</v>
      </c>
      <c r="CC132" s="7">
        <v>2.21974633333333</v>
      </c>
      <c r="CD132" s="7">
        <v>-80.785030333333296</v>
      </c>
      <c r="CE132" s="7">
        <v>0.29733733333333401</v>
      </c>
      <c r="CF132" s="7">
        <v>3.41066433333333</v>
      </c>
      <c r="CG132" s="7">
        <v>-0.58827099999999999</v>
      </c>
      <c r="CH132" s="7">
        <v>-0.94421900000000003</v>
      </c>
      <c r="CI132" s="7">
        <v>4.7989103333333301</v>
      </c>
      <c r="CJ132" s="7">
        <v>177.833333333333</v>
      </c>
      <c r="CK132" s="7">
        <v>27.966666666666601</v>
      </c>
      <c r="CL132" s="7">
        <v>118.133333333333</v>
      </c>
      <c r="CM132" s="7">
        <v>31.733333333333299</v>
      </c>
      <c r="CN132" s="7">
        <v>15.066666666666601</v>
      </c>
      <c r="CO132" s="7">
        <v>16.6666666666666</v>
      </c>
      <c r="CP132" s="7">
        <v>42.733333333333299</v>
      </c>
      <c r="CQ132" s="7">
        <v>42.033333333333303</v>
      </c>
      <c r="CR132" s="7">
        <v>13.966666666666599</v>
      </c>
      <c r="CS132" s="7">
        <v>12.563333333333301</v>
      </c>
    </row>
    <row r="133" spans="1:97" x14ac:dyDescent="0.3">
      <c r="A133" s="6">
        <v>40908</v>
      </c>
      <c r="B133" s="7">
        <v>12.8</v>
      </c>
      <c r="C133" s="7">
        <v>9.1999999999999993</v>
      </c>
      <c r="D133" s="7">
        <v>14.7</v>
      </c>
      <c r="E133" s="7">
        <v>8.6999999999999993</v>
      </c>
      <c r="F133" s="7">
        <v>9.6999999999999993</v>
      </c>
      <c r="G133" s="7">
        <v>6.2</v>
      </c>
      <c r="H133" s="7">
        <v>7.8</v>
      </c>
      <c r="I133" s="7">
        <v>7.7</v>
      </c>
      <c r="J133" s="7">
        <v>10.6</v>
      </c>
      <c r="K133" s="7">
        <v>19.55</v>
      </c>
      <c r="L133" s="7">
        <v>20.78</v>
      </c>
      <c r="M133" s="7">
        <v>23.8</v>
      </c>
      <c r="N133" s="7">
        <v>10.8</v>
      </c>
      <c r="O133" s="7">
        <v>3.5</v>
      </c>
      <c r="P133" s="7">
        <v>8.1999999999999993</v>
      </c>
      <c r="Q133" s="7">
        <v>28.6</v>
      </c>
      <c r="R133" s="7">
        <v>9</v>
      </c>
      <c r="S133" s="7">
        <v>25</v>
      </c>
      <c r="T133" s="7">
        <v>27.3</v>
      </c>
      <c r="U133" s="7">
        <v>21.1</v>
      </c>
      <c r="V133" s="7">
        <v>2.2000000000000002</v>
      </c>
      <c r="W133" s="7">
        <v>43.7</v>
      </c>
      <c r="X133" s="7">
        <v>53.9</v>
      </c>
      <c r="Y133" s="7">
        <v>42.9</v>
      </c>
      <c r="Z133" s="7">
        <v>22.5</v>
      </c>
      <c r="AA133" s="7">
        <v>18.7</v>
      </c>
      <c r="AB133" s="7">
        <v>-12.73</v>
      </c>
      <c r="AC133" s="7">
        <v>27.9</v>
      </c>
      <c r="AD133" s="7">
        <v>30.2</v>
      </c>
      <c r="AE133" s="7">
        <v>40.700000000000003</v>
      </c>
      <c r="AF133" s="7">
        <v>30.5</v>
      </c>
      <c r="AG133" s="7">
        <v>10.9</v>
      </c>
      <c r="AH133" s="7">
        <v>27.9</v>
      </c>
      <c r="AI133" s="7">
        <v>2.6</v>
      </c>
      <c r="AJ133" s="7">
        <v>14.1</v>
      </c>
      <c r="AK133" s="7">
        <v>98.89</v>
      </c>
      <c r="AL133" s="7">
        <v>14.1</v>
      </c>
      <c r="AM133" s="7">
        <v>16.2</v>
      </c>
      <c r="AN133" s="7">
        <v>25.3</v>
      </c>
      <c r="AO133" s="7">
        <v>13.3</v>
      </c>
      <c r="AP133" s="7">
        <v>4.9000000000000004</v>
      </c>
      <c r="AQ133" s="7">
        <v>3.9</v>
      </c>
      <c r="AR133" s="7">
        <v>18.100000000000001</v>
      </c>
      <c r="AS133" s="7">
        <v>13.78</v>
      </c>
      <c r="AT133" s="7">
        <v>14.1</v>
      </c>
      <c r="AU133" s="7">
        <v>12.54</v>
      </c>
      <c r="AV133" s="7">
        <v>1.38</v>
      </c>
      <c r="AW133" s="7">
        <v>10.199999999999999</v>
      </c>
      <c r="AX133" s="7">
        <v>30.55</v>
      </c>
      <c r="AY133" s="7">
        <v>22.46</v>
      </c>
      <c r="AZ133" s="7">
        <v>31811.48</v>
      </c>
      <c r="BA133" s="7">
        <v>13.8</v>
      </c>
      <c r="BB133" s="7">
        <v>7.9</v>
      </c>
      <c r="BC133" s="7">
        <v>13.6</v>
      </c>
      <c r="BD133" s="7">
        <v>15.8</v>
      </c>
      <c r="BE133" s="7">
        <v>33.24</v>
      </c>
      <c r="BF133" s="7">
        <v>4.07</v>
      </c>
      <c r="BG133" s="7">
        <v>1.69</v>
      </c>
      <c r="BH133" s="7">
        <v>102.3</v>
      </c>
      <c r="BI133" s="7">
        <v>8.8000000000000007</v>
      </c>
      <c r="BJ133" s="7">
        <v>5.3999999999999897</v>
      </c>
      <c r="BK133" s="7">
        <v>9.9</v>
      </c>
      <c r="BL133" s="7">
        <v>8.5</v>
      </c>
      <c r="BM133" s="7">
        <v>5.4999999999999902</v>
      </c>
      <c r="BN133" s="7">
        <v>10.1</v>
      </c>
      <c r="BO133" s="7">
        <v>9.5</v>
      </c>
      <c r="BP133" s="7">
        <v>13.2</v>
      </c>
      <c r="BQ133" s="7">
        <v>9.6</v>
      </c>
      <c r="BR133" s="7">
        <v>5.5</v>
      </c>
      <c r="BS133" s="7">
        <v>3.8</v>
      </c>
      <c r="BT133" s="7">
        <v>3.4999999999999898</v>
      </c>
      <c r="BU133" s="7">
        <v>9.1999999999999993</v>
      </c>
      <c r="BV133" s="7">
        <v>5.7946</v>
      </c>
      <c r="BW133" s="7">
        <v>9.0452999999999992</v>
      </c>
      <c r="BX133" s="7">
        <v>6.43109999999999</v>
      </c>
      <c r="BY133" s="7">
        <v>3.6565999999999899</v>
      </c>
      <c r="BZ133" s="7">
        <v>191.92755500000001</v>
      </c>
      <c r="CA133" s="7">
        <v>0.88874199999999903</v>
      </c>
      <c r="CB133" s="7">
        <v>252.35369399999999</v>
      </c>
      <c r="CC133" s="7">
        <v>2.2427739999999998</v>
      </c>
      <c r="CD133" s="7">
        <v>-152.35369399999999</v>
      </c>
      <c r="CE133" s="7">
        <v>-1.3540319999999899</v>
      </c>
      <c r="CF133" s="7">
        <v>3.0112999999999999</v>
      </c>
      <c r="CG133" s="7">
        <v>-0.47044599999999998</v>
      </c>
      <c r="CH133" s="7">
        <v>-0.58733199999999997</v>
      </c>
      <c r="CI133" s="7">
        <v>5.0430989999999998</v>
      </c>
      <c r="CJ133" s="7">
        <v>177.7</v>
      </c>
      <c r="CK133" s="7">
        <v>27.899999999999899</v>
      </c>
      <c r="CL133" s="7">
        <v>118.19999999999899</v>
      </c>
      <c r="CM133" s="7">
        <v>31.6</v>
      </c>
      <c r="CN133" s="7">
        <v>14.899999999999901</v>
      </c>
      <c r="CO133" s="7">
        <v>16.7</v>
      </c>
      <c r="CP133" s="7">
        <v>43.8</v>
      </c>
      <c r="CQ133" s="7">
        <v>43.6</v>
      </c>
      <c r="CR133" s="7">
        <v>14.0999999999999</v>
      </c>
      <c r="CS133" s="7">
        <v>12.54</v>
      </c>
    </row>
    <row r="134" spans="1:97" x14ac:dyDescent="0.3">
      <c r="A134" s="6">
        <v>40939</v>
      </c>
      <c r="B134" s="7">
        <v>2.8</v>
      </c>
      <c r="C134" s="9">
        <v>11.95</v>
      </c>
      <c r="D134" s="9">
        <v>19.25</v>
      </c>
      <c r="E134" s="9">
        <v>12.9</v>
      </c>
      <c r="F134" s="7">
        <v>-4.3171999999999997</v>
      </c>
      <c r="G134" s="7">
        <v>2.8</v>
      </c>
      <c r="H134" s="7">
        <v>3.6</v>
      </c>
      <c r="I134" s="7">
        <v>1.9</v>
      </c>
      <c r="J134" s="7">
        <v>5.0999999999999996</v>
      </c>
      <c r="K134" s="9">
        <v>18.825000000000003</v>
      </c>
      <c r="L134" s="9">
        <v>19.54</v>
      </c>
      <c r="M134" s="9">
        <v>22.65</v>
      </c>
      <c r="N134" s="9">
        <v>17.649999999999999</v>
      </c>
      <c r="O134" s="9">
        <v>2.0499999999999998</v>
      </c>
      <c r="P134" s="9">
        <v>5.3999999999999995</v>
      </c>
      <c r="Q134" s="9">
        <v>28.950000000000003</v>
      </c>
      <c r="R134" s="9">
        <v>2.1</v>
      </c>
      <c r="S134" s="9">
        <v>34.450000000000003</v>
      </c>
      <c r="T134" s="9">
        <v>26.1</v>
      </c>
      <c r="U134" s="9">
        <v>19.8</v>
      </c>
      <c r="V134" s="9">
        <v>1.8</v>
      </c>
      <c r="W134" s="9">
        <v>42.95</v>
      </c>
      <c r="X134" s="9">
        <v>55.15</v>
      </c>
      <c r="Y134" s="9">
        <v>85.75</v>
      </c>
      <c r="Z134" s="9">
        <v>22.85</v>
      </c>
      <c r="AA134" s="9">
        <v>15.399999999999999</v>
      </c>
      <c r="AB134" s="7">
        <v>-0.3</v>
      </c>
      <c r="AC134" s="9">
        <v>27.85</v>
      </c>
      <c r="AD134" s="9">
        <v>26.7</v>
      </c>
      <c r="AE134" s="9">
        <v>35.85</v>
      </c>
      <c r="AF134" s="9">
        <v>36.5</v>
      </c>
      <c r="AG134" s="9">
        <v>24.65</v>
      </c>
      <c r="AH134" s="9">
        <v>27.85</v>
      </c>
      <c r="AI134" s="9">
        <v>1.06</v>
      </c>
      <c r="AJ134" s="9">
        <v>17.27</v>
      </c>
      <c r="AK134" s="9">
        <v>98.39</v>
      </c>
      <c r="AL134" s="9">
        <v>15.149999999999999</v>
      </c>
      <c r="AM134" s="9">
        <v>10.649999999999999</v>
      </c>
      <c r="AN134" s="9">
        <v>30.4</v>
      </c>
      <c r="AO134" s="9">
        <v>29.25</v>
      </c>
      <c r="AP134" s="9">
        <v>-4.55</v>
      </c>
      <c r="AQ134" s="9">
        <v>-6.05</v>
      </c>
      <c r="AR134" s="7">
        <v>13.1</v>
      </c>
      <c r="AS134" s="7">
        <v>8.65</v>
      </c>
      <c r="AT134" s="9">
        <v>14.066666666666665</v>
      </c>
      <c r="AU134" s="9">
        <v>12.466666666666665</v>
      </c>
      <c r="AV134" s="7">
        <v>-26.63</v>
      </c>
      <c r="AW134" s="9">
        <v>11.45</v>
      </c>
      <c r="AX134" s="7">
        <v>367.21</v>
      </c>
      <c r="AY134" s="7">
        <v>-7.75</v>
      </c>
      <c r="AZ134" s="7">
        <v>32536.31</v>
      </c>
      <c r="BA134" s="7">
        <v>3</v>
      </c>
      <c r="BB134" s="7">
        <v>3.1</v>
      </c>
      <c r="BC134" s="7">
        <v>12.4</v>
      </c>
      <c r="BD134" s="7">
        <v>15</v>
      </c>
      <c r="BE134" s="7">
        <v>-29.03</v>
      </c>
      <c r="BF134" s="7">
        <v>4.5</v>
      </c>
      <c r="BG134" s="7">
        <v>0.73</v>
      </c>
      <c r="BH134" s="7">
        <v>101.3</v>
      </c>
      <c r="BI134" s="7">
        <v>8.5666666666666593</v>
      </c>
      <c r="BJ134" s="7">
        <v>4.8333333333333304</v>
      </c>
      <c r="BK134" s="7">
        <v>9.7666666666666604</v>
      </c>
      <c r="BL134" s="7">
        <v>8.1</v>
      </c>
      <c r="BM134" s="7">
        <v>4.93333333333333</v>
      </c>
      <c r="BN134" s="7">
        <v>9.86666666666666</v>
      </c>
      <c r="BO134" s="7">
        <v>9.7333333333333307</v>
      </c>
      <c r="BP134" s="7">
        <v>12.1666666666666</v>
      </c>
      <c r="BQ134" s="7">
        <v>8.3000000000000007</v>
      </c>
      <c r="BR134" s="7">
        <v>5.7333333333333298</v>
      </c>
      <c r="BS134" s="7">
        <v>4.8</v>
      </c>
      <c r="BT134" s="7">
        <v>2.36666666666666</v>
      </c>
      <c r="BU134" s="7">
        <v>9.1333333333333293</v>
      </c>
      <c r="BV134" s="7">
        <v>5.13076666666666</v>
      </c>
      <c r="BW134" s="7">
        <v>8.1889666666666603</v>
      </c>
      <c r="BX134" s="7">
        <v>5.5674000000000001</v>
      </c>
      <c r="BY134" s="7">
        <v>3.2736666666666601</v>
      </c>
      <c r="BZ134" s="7">
        <v>372.67892233333299</v>
      </c>
      <c r="CA134" s="7">
        <v>1.9214926666666601</v>
      </c>
      <c r="CB134" s="7">
        <v>181.20646233333301</v>
      </c>
      <c r="CC134" s="7">
        <v>2.01232233333333</v>
      </c>
      <c r="CD134" s="7">
        <v>-81.206462333333306</v>
      </c>
      <c r="CE134" s="7">
        <v>-9.0829666666667003E-2</v>
      </c>
      <c r="CF134" s="7">
        <v>2.345364</v>
      </c>
      <c r="CG134" s="7">
        <v>-0.58234333333333299</v>
      </c>
      <c r="CH134" s="7">
        <v>-5.4181E-2</v>
      </c>
      <c r="CI134" s="7">
        <v>4.7060149999999998</v>
      </c>
      <c r="CJ134" s="7">
        <v>178.9</v>
      </c>
      <c r="CK134" s="7">
        <v>28</v>
      </c>
      <c r="CL134" s="7">
        <v>119.333333333333</v>
      </c>
      <c r="CM134" s="7">
        <v>31.566666666666599</v>
      </c>
      <c r="CN134" s="7">
        <v>14.7666666666666</v>
      </c>
      <c r="CO134" s="7">
        <v>16.8</v>
      </c>
      <c r="CP134" s="7">
        <v>45.8333333333333</v>
      </c>
      <c r="CQ134" s="7">
        <v>45.066666666666599</v>
      </c>
      <c r="CR134" s="7">
        <v>14.066666666666601</v>
      </c>
      <c r="CS134" s="7">
        <v>12.466666666666599</v>
      </c>
    </row>
    <row r="135" spans="1:97" x14ac:dyDescent="0.3">
      <c r="A135" s="6">
        <v>40968</v>
      </c>
      <c r="B135" s="7">
        <v>21.3</v>
      </c>
      <c r="C135" s="7">
        <v>14.7</v>
      </c>
      <c r="D135" s="7">
        <v>23.8</v>
      </c>
      <c r="E135" s="7">
        <v>17.100000000000001</v>
      </c>
      <c r="F135" s="7">
        <v>20.619599999999998</v>
      </c>
      <c r="G135" s="7">
        <v>3.9</v>
      </c>
      <c r="H135" s="7">
        <v>-0.9</v>
      </c>
      <c r="I135" s="7">
        <v>5.0999999999999996</v>
      </c>
      <c r="J135" s="7">
        <v>-4.8</v>
      </c>
      <c r="K135" s="7">
        <v>18.100000000000001</v>
      </c>
      <c r="L135" s="7">
        <v>18.3</v>
      </c>
      <c r="M135" s="7">
        <v>21.5</v>
      </c>
      <c r="N135" s="7">
        <v>24.5</v>
      </c>
      <c r="O135" s="7">
        <v>0.6</v>
      </c>
      <c r="P135" s="7">
        <v>2.6</v>
      </c>
      <c r="Q135" s="7">
        <v>29.3</v>
      </c>
      <c r="R135" s="7">
        <v>-4.8</v>
      </c>
      <c r="S135" s="7">
        <v>43.9</v>
      </c>
      <c r="T135" s="7">
        <v>24.9</v>
      </c>
      <c r="U135" s="7">
        <v>18.5</v>
      </c>
      <c r="V135" s="7">
        <v>1.4</v>
      </c>
      <c r="W135" s="7">
        <v>42.2</v>
      </c>
      <c r="X135" s="7">
        <v>56.4</v>
      </c>
      <c r="Y135" s="7">
        <v>128.6</v>
      </c>
      <c r="Z135" s="7">
        <v>23.2</v>
      </c>
      <c r="AA135" s="7">
        <v>12.1</v>
      </c>
      <c r="AB135" s="7">
        <v>-0.9</v>
      </c>
      <c r="AC135" s="7">
        <v>27.8</v>
      </c>
      <c r="AD135" s="7">
        <v>23.2</v>
      </c>
      <c r="AE135" s="7">
        <v>31</v>
      </c>
      <c r="AF135" s="7">
        <v>42.5</v>
      </c>
      <c r="AG135" s="7">
        <v>38.4</v>
      </c>
      <c r="AH135" s="7">
        <v>27.8</v>
      </c>
      <c r="AI135" s="7">
        <v>-0.48</v>
      </c>
      <c r="AJ135" s="7">
        <v>20.440000000000001</v>
      </c>
      <c r="AK135" s="7">
        <v>97.89</v>
      </c>
      <c r="AL135" s="7">
        <v>16.2</v>
      </c>
      <c r="AM135" s="7">
        <v>5.0999999999999996</v>
      </c>
      <c r="AN135" s="7">
        <v>35.5</v>
      </c>
      <c r="AO135" s="7">
        <v>45.2</v>
      </c>
      <c r="AP135" s="7">
        <v>-14</v>
      </c>
      <c r="AQ135" s="7">
        <v>-16</v>
      </c>
      <c r="AR135" s="7">
        <v>16.399999999999999</v>
      </c>
      <c r="AS135" s="7">
        <v>13.12</v>
      </c>
      <c r="AT135" s="9">
        <v>14.033333333333331</v>
      </c>
      <c r="AU135" s="9">
        <v>12.393333333333333</v>
      </c>
      <c r="AV135" s="7">
        <v>23.68</v>
      </c>
      <c r="AW135" s="7">
        <v>12.7</v>
      </c>
      <c r="AX135" s="7">
        <v>-306.48</v>
      </c>
      <c r="AY135" s="7">
        <v>7.38</v>
      </c>
      <c r="AZ135" s="7">
        <v>33096.57</v>
      </c>
      <c r="BA135" s="7">
        <v>8.8000000000000007</v>
      </c>
      <c r="BB135" s="7">
        <v>4.3</v>
      </c>
      <c r="BC135" s="7">
        <v>13</v>
      </c>
      <c r="BD135" s="7">
        <v>15.2</v>
      </c>
      <c r="BE135" s="7">
        <v>32.69</v>
      </c>
      <c r="BF135" s="7">
        <v>3.2</v>
      </c>
      <c r="BG135" s="7">
        <v>0.03</v>
      </c>
      <c r="BH135" s="7">
        <v>100.6</v>
      </c>
      <c r="BI135" s="7">
        <v>8.3333333333333304</v>
      </c>
      <c r="BJ135" s="7">
        <v>4.2666666666666604</v>
      </c>
      <c r="BK135" s="7">
        <v>9.6333333333333293</v>
      </c>
      <c r="BL135" s="7">
        <v>7.7</v>
      </c>
      <c r="BM135" s="7">
        <v>4.36666666666666</v>
      </c>
      <c r="BN135" s="7">
        <v>9.6333333333333293</v>
      </c>
      <c r="BO135" s="7">
        <v>9.9666666666666597</v>
      </c>
      <c r="BP135" s="7">
        <v>11.133333333333301</v>
      </c>
      <c r="BQ135" s="7">
        <v>7</v>
      </c>
      <c r="BR135" s="7">
        <v>5.9666666666666597</v>
      </c>
      <c r="BS135" s="7">
        <v>5.8</v>
      </c>
      <c r="BT135" s="7">
        <v>1.2333333333333301</v>
      </c>
      <c r="BU135" s="7">
        <v>9.0666666666666593</v>
      </c>
      <c r="BV135" s="7">
        <v>4.4669333333333299</v>
      </c>
      <c r="BW135" s="7">
        <v>7.3326333333333302</v>
      </c>
      <c r="BX135" s="7">
        <v>4.7037000000000004</v>
      </c>
      <c r="BY135" s="7">
        <v>2.8907333333333298</v>
      </c>
      <c r="BZ135" s="7">
        <v>553.430289666666</v>
      </c>
      <c r="CA135" s="7">
        <v>2.9542433333333298</v>
      </c>
      <c r="CB135" s="7">
        <v>110.059230666666</v>
      </c>
      <c r="CC135" s="7">
        <v>1.7818706666666599</v>
      </c>
      <c r="CD135" s="7">
        <v>-10.0592306666666</v>
      </c>
      <c r="CE135" s="7">
        <v>1.1723726666666601</v>
      </c>
      <c r="CF135" s="7">
        <v>1.6794279999999999</v>
      </c>
      <c r="CG135" s="7">
        <v>-0.69424066666666595</v>
      </c>
      <c r="CH135" s="7">
        <v>0.47897000000000001</v>
      </c>
      <c r="CI135" s="7">
        <v>4.3689309999999999</v>
      </c>
      <c r="CJ135" s="7">
        <v>180.1</v>
      </c>
      <c r="CK135" s="7">
        <v>28.1</v>
      </c>
      <c r="CL135" s="7">
        <v>120.466666666666</v>
      </c>
      <c r="CM135" s="7">
        <v>31.533333333333299</v>
      </c>
      <c r="CN135" s="7">
        <v>14.633333333333301</v>
      </c>
      <c r="CO135" s="7">
        <v>16.899999999999999</v>
      </c>
      <c r="CP135" s="7">
        <v>47.866666666666603</v>
      </c>
      <c r="CQ135" s="7">
        <v>46.533333333333303</v>
      </c>
      <c r="CR135" s="7">
        <v>14.033333333333299</v>
      </c>
      <c r="CS135" s="7">
        <v>12.393333333333301</v>
      </c>
    </row>
    <row r="136" spans="1:97" x14ac:dyDescent="0.3">
      <c r="A136" s="6">
        <v>40999</v>
      </c>
      <c r="B136" s="7">
        <v>11.9</v>
      </c>
      <c r="C136" s="7">
        <v>8</v>
      </c>
      <c r="D136" s="7">
        <v>13.7</v>
      </c>
      <c r="E136" s="7">
        <v>8.1999999999999993</v>
      </c>
      <c r="F136" s="7">
        <v>7.2</v>
      </c>
      <c r="G136" s="7">
        <v>3.3</v>
      </c>
      <c r="H136" s="7">
        <v>4.5999999999999996</v>
      </c>
      <c r="I136" s="7">
        <v>1.7</v>
      </c>
      <c r="J136" s="7">
        <v>2</v>
      </c>
      <c r="K136" s="7">
        <v>17.2</v>
      </c>
      <c r="L136" s="7">
        <v>16.420000000000002</v>
      </c>
      <c r="M136" s="7">
        <v>20.9</v>
      </c>
      <c r="N136" s="7">
        <v>24.9</v>
      </c>
      <c r="O136" s="7">
        <v>5</v>
      </c>
      <c r="P136" s="7">
        <v>-1.9</v>
      </c>
      <c r="Q136" s="7">
        <v>26.7</v>
      </c>
      <c r="R136" s="7">
        <v>-3</v>
      </c>
      <c r="S136" s="7">
        <v>35.799999999999997</v>
      </c>
      <c r="T136" s="7">
        <v>24.6</v>
      </c>
      <c r="U136" s="7">
        <v>17.600000000000001</v>
      </c>
      <c r="V136" s="7">
        <v>1.9</v>
      </c>
      <c r="W136" s="7">
        <v>44.4</v>
      </c>
      <c r="X136" s="7">
        <v>53.7</v>
      </c>
      <c r="Y136" s="7">
        <v>67.7</v>
      </c>
      <c r="Z136" s="7">
        <v>23</v>
      </c>
      <c r="AA136" s="7">
        <v>14.2</v>
      </c>
      <c r="AB136" s="7">
        <v>-6.1</v>
      </c>
      <c r="AC136" s="7">
        <v>23.5</v>
      </c>
      <c r="AD136" s="7">
        <v>19</v>
      </c>
      <c r="AE136" s="7">
        <v>43.4</v>
      </c>
      <c r="AF136" s="7">
        <v>34.200000000000003</v>
      </c>
      <c r="AG136" s="7">
        <v>31.7</v>
      </c>
      <c r="AH136" s="7">
        <v>23.5</v>
      </c>
      <c r="AI136" s="7">
        <v>-3.9</v>
      </c>
      <c r="AJ136" s="7">
        <v>18.600000000000001</v>
      </c>
      <c r="AK136" s="7">
        <v>96.92</v>
      </c>
      <c r="AL136" s="7">
        <v>8.1999999999999993</v>
      </c>
      <c r="AM136" s="7">
        <v>0.3</v>
      </c>
      <c r="AN136" s="7">
        <v>25</v>
      </c>
      <c r="AO136" s="7">
        <v>39.299999999999997</v>
      </c>
      <c r="AP136" s="7">
        <v>-13.6</v>
      </c>
      <c r="AQ136" s="7">
        <v>-15.5</v>
      </c>
      <c r="AR136" s="7">
        <v>15.2</v>
      </c>
      <c r="AS136" s="7">
        <v>11.3</v>
      </c>
      <c r="AT136" s="7">
        <v>14</v>
      </c>
      <c r="AU136" s="7">
        <v>12.32</v>
      </c>
      <c r="AV136" s="7">
        <v>0.55000000000000004</v>
      </c>
      <c r="AW136" s="7">
        <v>8.1</v>
      </c>
      <c r="AX136" s="7">
        <v>2827.89</v>
      </c>
      <c r="AY136" s="7">
        <v>7.26</v>
      </c>
      <c r="AZ136" s="7">
        <v>33049.71</v>
      </c>
      <c r="BA136" s="7">
        <v>10.6</v>
      </c>
      <c r="BB136" s="7">
        <v>4.4000000000000004</v>
      </c>
      <c r="BC136" s="7">
        <v>13.4</v>
      </c>
      <c r="BD136" s="7">
        <v>15.7</v>
      </c>
      <c r="BE136" s="7">
        <v>48.87</v>
      </c>
      <c r="BF136" s="7">
        <v>3.6</v>
      </c>
      <c r="BG136" s="7">
        <v>-0.32</v>
      </c>
      <c r="BH136" s="7">
        <v>100.3</v>
      </c>
      <c r="BI136" s="7">
        <v>8.1</v>
      </c>
      <c r="BJ136" s="7">
        <v>3.69999999999999</v>
      </c>
      <c r="BK136" s="7">
        <v>9.5</v>
      </c>
      <c r="BL136" s="7">
        <v>7.3</v>
      </c>
      <c r="BM136" s="7">
        <v>3.7999999999999901</v>
      </c>
      <c r="BN136" s="7">
        <v>9.4</v>
      </c>
      <c r="BO136" s="7">
        <v>10.199999999999999</v>
      </c>
      <c r="BP136" s="7">
        <v>10.1</v>
      </c>
      <c r="BQ136" s="7">
        <v>5.7</v>
      </c>
      <c r="BR136" s="7">
        <v>6.1999999999999904</v>
      </c>
      <c r="BS136" s="7">
        <v>6.8</v>
      </c>
      <c r="BT136" s="7">
        <v>0.100000000000001</v>
      </c>
      <c r="BU136" s="7">
        <v>8.9999999999999893</v>
      </c>
      <c r="BV136" s="7">
        <v>3.8031000000000001</v>
      </c>
      <c r="BW136" s="7">
        <v>6.4763000000000002</v>
      </c>
      <c r="BX136" s="7">
        <v>3.84</v>
      </c>
      <c r="BY136" s="7">
        <v>2.5078</v>
      </c>
      <c r="BZ136" s="7">
        <v>734.18165699999997</v>
      </c>
      <c r="CA136" s="7">
        <v>3.9869940000000001</v>
      </c>
      <c r="CB136" s="7">
        <v>38.911998999999902</v>
      </c>
      <c r="CC136" s="7">
        <v>1.5514189999999899</v>
      </c>
      <c r="CD136" s="7">
        <v>61.088000999999998</v>
      </c>
      <c r="CE136" s="7">
        <v>2.4355749999999898</v>
      </c>
      <c r="CF136" s="7">
        <v>1.0134920000000001</v>
      </c>
      <c r="CG136" s="7">
        <v>-0.80613799999999902</v>
      </c>
      <c r="CH136" s="7">
        <v>1.012121</v>
      </c>
      <c r="CI136" s="7">
        <v>4.031847</v>
      </c>
      <c r="CJ136" s="7">
        <v>181.3</v>
      </c>
      <c r="CK136" s="7">
        <v>28.2</v>
      </c>
      <c r="CL136" s="7">
        <v>121.6</v>
      </c>
      <c r="CM136" s="7">
        <v>31.5</v>
      </c>
      <c r="CN136" s="7">
        <v>14.5</v>
      </c>
      <c r="CO136" s="7">
        <v>17</v>
      </c>
      <c r="CP136" s="7">
        <v>49.9</v>
      </c>
      <c r="CQ136" s="7">
        <v>48</v>
      </c>
      <c r="CR136" s="7">
        <v>14</v>
      </c>
      <c r="CS136" s="7">
        <v>12.32</v>
      </c>
    </row>
    <row r="137" spans="1:97" x14ac:dyDescent="0.3">
      <c r="A137" s="6">
        <v>41029</v>
      </c>
      <c r="B137" s="7">
        <v>9.3000000000000007</v>
      </c>
      <c r="C137" s="7">
        <v>4.3</v>
      </c>
      <c r="D137" s="7">
        <v>10.7</v>
      </c>
      <c r="E137" s="7">
        <v>5.7</v>
      </c>
      <c r="F137" s="7">
        <v>0.7</v>
      </c>
      <c r="G137" s="7">
        <v>5.3</v>
      </c>
      <c r="H137" s="7">
        <v>7.1</v>
      </c>
      <c r="I137" s="7">
        <v>3.3</v>
      </c>
      <c r="J137" s="7">
        <v>6.4</v>
      </c>
      <c r="K137" s="7">
        <v>16.7</v>
      </c>
      <c r="L137" s="7">
        <v>15.8</v>
      </c>
      <c r="M137" s="7">
        <v>20.2</v>
      </c>
      <c r="N137" s="7">
        <v>28.7</v>
      </c>
      <c r="O137" s="7">
        <v>4.2</v>
      </c>
      <c r="P137" s="7">
        <v>-3.3</v>
      </c>
      <c r="Q137" s="7">
        <v>24.2</v>
      </c>
      <c r="R137" s="7">
        <v>-2.2999999999999998</v>
      </c>
      <c r="S137" s="7">
        <v>40.665700000000001</v>
      </c>
      <c r="T137" s="7">
        <v>24.218800000000002</v>
      </c>
      <c r="U137" s="7">
        <v>16.408300000000001</v>
      </c>
      <c r="V137" s="7">
        <v>2.2000000000000002</v>
      </c>
      <c r="W137" s="7">
        <v>44.7</v>
      </c>
      <c r="X137" s="7">
        <v>53.1</v>
      </c>
      <c r="Y137" s="7">
        <v>45.2</v>
      </c>
      <c r="Z137" s="7">
        <v>21.6</v>
      </c>
      <c r="AA137" s="7">
        <v>14.5</v>
      </c>
      <c r="AB137" s="7">
        <v>-0.74</v>
      </c>
      <c r="AC137" s="7">
        <v>18.7</v>
      </c>
      <c r="AD137" s="7">
        <v>13.9</v>
      </c>
      <c r="AE137" s="7">
        <v>37.1</v>
      </c>
      <c r="AF137" s="7">
        <v>34.200000000000003</v>
      </c>
      <c r="AG137" s="7">
        <v>25.3</v>
      </c>
      <c r="AH137" s="7">
        <v>18.7</v>
      </c>
      <c r="AI137" s="7">
        <v>-19.3</v>
      </c>
      <c r="AJ137" s="7">
        <v>3.7</v>
      </c>
      <c r="AK137" s="7">
        <v>95.62</v>
      </c>
      <c r="AL137" s="7">
        <v>5.0999999999999996</v>
      </c>
      <c r="AM137" s="7">
        <v>-4.2</v>
      </c>
      <c r="AN137" s="7">
        <v>21.2</v>
      </c>
      <c r="AO137" s="7">
        <v>30.2</v>
      </c>
      <c r="AP137" s="7">
        <v>-13.4</v>
      </c>
      <c r="AQ137" s="7">
        <v>-14.9</v>
      </c>
      <c r="AR137" s="7">
        <v>14.1</v>
      </c>
      <c r="AS137" s="7">
        <v>10.7</v>
      </c>
      <c r="AT137" s="9">
        <v>13.766666666666666</v>
      </c>
      <c r="AU137" s="9">
        <v>12.2</v>
      </c>
      <c r="AV137" s="7">
        <v>4.66</v>
      </c>
      <c r="AW137" s="7">
        <v>8.1999999999999993</v>
      </c>
      <c r="AX137" s="7">
        <v>65.34</v>
      </c>
      <c r="AY137" s="7">
        <v>5.99</v>
      </c>
      <c r="AZ137" s="7">
        <v>32989.129999999997</v>
      </c>
      <c r="BA137" s="7">
        <v>10.4</v>
      </c>
      <c r="BB137" s="7">
        <v>3.1</v>
      </c>
      <c r="BC137" s="7">
        <v>12.8</v>
      </c>
      <c r="BD137" s="7">
        <v>15.4</v>
      </c>
      <c r="BE137" s="7">
        <v>-7.82</v>
      </c>
      <c r="BF137" s="7">
        <v>3.4</v>
      </c>
      <c r="BG137" s="7">
        <v>-0.7</v>
      </c>
      <c r="BH137" s="7">
        <v>99.9</v>
      </c>
      <c r="BI137" s="7">
        <v>7.9666666666666597</v>
      </c>
      <c r="BJ137" s="7">
        <v>4</v>
      </c>
      <c r="BK137" s="7">
        <v>9</v>
      </c>
      <c r="BL137" s="7">
        <v>7.4666666666666597</v>
      </c>
      <c r="BM137" s="7">
        <v>4.0999999999999996</v>
      </c>
      <c r="BN137" s="7">
        <v>8.8333333333333304</v>
      </c>
      <c r="BO137" s="7">
        <v>9.9666666666666597</v>
      </c>
      <c r="BP137" s="7">
        <v>10.033333333333299</v>
      </c>
      <c r="BQ137" s="7">
        <v>5.8333333333333304</v>
      </c>
      <c r="BR137" s="7">
        <v>6.1333333333333302</v>
      </c>
      <c r="BS137" s="7">
        <v>7.6333333333333302</v>
      </c>
      <c r="BT137" s="7">
        <v>0.56666666666666698</v>
      </c>
      <c r="BU137" s="7">
        <v>9</v>
      </c>
      <c r="BV137" s="7">
        <v>3.30206666666666</v>
      </c>
      <c r="BW137" s="7">
        <v>5.6615333333333302</v>
      </c>
      <c r="BX137" s="7">
        <v>3.1526999999999998</v>
      </c>
      <c r="BY137" s="7">
        <v>2.3953666666666602</v>
      </c>
      <c r="BZ137" s="7">
        <v>607.21021366666605</v>
      </c>
      <c r="CA137" s="7">
        <v>3.2259790000000002</v>
      </c>
      <c r="CB137" s="7">
        <v>81.616685000000004</v>
      </c>
      <c r="CC137" s="7">
        <v>1.9829589999999999</v>
      </c>
      <c r="CD137" s="7">
        <v>18.383315</v>
      </c>
      <c r="CE137" s="7">
        <v>1.24302</v>
      </c>
      <c r="CF137" s="7">
        <v>2.10238033333333</v>
      </c>
      <c r="CG137" s="7">
        <v>-0.858785666666667</v>
      </c>
      <c r="CH137" s="7">
        <v>0.449633</v>
      </c>
      <c r="CI137" s="7">
        <v>4.2425606666666598</v>
      </c>
      <c r="CJ137" s="7">
        <v>182.46666666666599</v>
      </c>
      <c r="CK137" s="7">
        <v>28.3666666666666</v>
      </c>
      <c r="CL137" s="7">
        <v>122.633333333333</v>
      </c>
      <c r="CM137" s="7">
        <v>31.466666666666601</v>
      </c>
      <c r="CN137" s="7">
        <v>14.5</v>
      </c>
      <c r="CO137" s="7">
        <v>16.966666666666601</v>
      </c>
      <c r="CP137" s="7">
        <v>51.233333333333299</v>
      </c>
      <c r="CQ137" s="7">
        <v>48.5</v>
      </c>
      <c r="CR137" s="7">
        <v>13.7666666666666</v>
      </c>
      <c r="CS137" s="7">
        <v>12.2</v>
      </c>
    </row>
    <row r="138" spans="1:97" x14ac:dyDescent="0.3">
      <c r="A138" s="6">
        <v>41060</v>
      </c>
      <c r="B138" s="7">
        <v>9.6</v>
      </c>
      <c r="C138" s="7">
        <v>6.6</v>
      </c>
      <c r="D138" s="7">
        <v>11</v>
      </c>
      <c r="E138" s="7">
        <v>6.7</v>
      </c>
      <c r="F138" s="7">
        <v>2.7</v>
      </c>
      <c r="G138" s="7">
        <v>3</v>
      </c>
      <c r="H138" s="7">
        <v>2.4</v>
      </c>
      <c r="I138" s="7">
        <v>2.2000000000000002</v>
      </c>
      <c r="J138" s="7">
        <v>2.7</v>
      </c>
      <c r="K138" s="7">
        <v>15.9</v>
      </c>
      <c r="L138" s="7">
        <v>14.3</v>
      </c>
      <c r="M138" s="7">
        <v>20.100000000000001</v>
      </c>
      <c r="N138" s="7">
        <v>27.1</v>
      </c>
      <c r="O138" s="7">
        <v>4.8</v>
      </c>
      <c r="P138" s="7">
        <v>-0.7</v>
      </c>
      <c r="Q138" s="7">
        <v>23.9</v>
      </c>
      <c r="R138" s="7">
        <v>-1.8</v>
      </c>
      <c r="S138" s="7">
        <v>37.145899999999997</v>
      </c>
      <c r="T138" s="7">
        <v>23.925999999999998</v>
      </c>
      <c r="U138" s="7">
        <v>16.440799999999999</v>
      </c>
      <c r="V138" s="7">
        <v>2.4</v>
      </c>
      <c r="W138" s="7">
        <v>45.1</v>
      </c>
      <c r="X138" s="7">
        <v>52.5</v>
      </c>
      <c r="Y138" s="7">
        <v>28</v>
      </c>
      <c r="Z138" s="7">
        <v>22</v>
      </c>
      <c r="AA138" s="7">
        <v>16</v>
      </c>
      <c r="AB138" s="7">
        <v>0.05</v>
      </c>
      <c r="AC138" s="7">
        <v>18.5</v>
      </c>
      <c r="AD138" s="7">
        <v>13.6</v>
      </c>
      <c r="AE138" s="7">
        <v>44.7</v>
      </c>
      <c r="AF138" s="7">
        <v>31.6</v>
      </c>
      <c r="AG138" s="7">
        <v>25.6</v>
      </c>
      <c r="AH138" s="7">
        <v>18.5</v>
      </c>
      <c r="AI138" s="7">
        <v>-18.7</v>
      </c>
      <c r="AJ138" s="7">
        <v>6.7</v>
      </c>
      <c r="AK138" s="7">
        <v>94.9</v>
      </c>
      <c r="AL138" s="7">
        <v>5.7</v>
      </c>
      <c r="AM138" s="7">
        <v>-4.3</v>
      </c>
      <c r="AN138" s="7">
        <v>19.600000000000001</v>
      </c>
      <c r="AO138" s="7">
        <v>26.3</v>
      </c>
      <c r="AP138" s="7">
        <v>-12.4</v>
      </c>
      <c r="AQ138" s="7">
        <v>-13.5</v>
      </c>
      <c r="AR138" s="7">
        <v>13.8</v>
      </c>
      <c r="AS138" s="7">
        <v>11</v>
      </c>
      <c r="AT138" s="9">
        <v>13.533333333333333</v>
      </c>
      <c r="AU138" s="9">
        <v>12.08</v>
      </c>
      <c r="AV138" s="7">
        <v>16.23</v>
      </c>
      <c r="AW138" s="7">
        <v>8</v>
      </c>
      <c r="AX138" s="7">
        <v>40.65</v>
      </c>
      <c r="AY138" s="7">
        <v>7.75</v>
      </c>
      <c r="AZ138" s="7">
        <v>32061.09</v>
      </c>
      <c r="BA138" s="7">
        <v>10</v>
      </c>
      <c r="BB138" s="7">
        <v>3.5</v>
      </c>
      <c r="BC138" s="7">
        <v>13.2</v>
      </c>
      <c r="BD138" s="7">
        <v>15.7</v>
      </c>
      <c r="BE138" s="7">
        <v>43.8</v>
      </c>
      <c r="BF138" s="7">
        <v>3</v>
      </c>
      <c r="BG138" s="7">
        <v>-1.4</v>
      </c>
      <c r="BH138" s="7">
        <v>98.9</v>
      </c>
      <c r="BI138" s="7">
        <v>7.8333333333333304</v>
      </c>
      <c r="BJ138" s="7">
        <v>4.3</v>
      </c>
      <c r="BK138" s="7">
        <v>8.5</v>
      </c>
      <c r="BL138" s="7">
        <v>7.6333333333333302</v>
      </c>
      <c r="BM138" s="7">
        <v>4.4000000000000004</v>
      </c>
      <c r="BN138" s="7">
        <v>8.2666666666666604</v>
      </c>
      <c r="BO138" s="7">
        <v>9.7333333333333307</v>
      </c>
      <c r="BP138" s="7">
        <v>9.9666666666666597</v>
      </c>
      <c r="BQ138" s="7">
        <v>5.9666666666666597</v>
      </c>
      <c r="BR138" s="7">
        <v>6.0666666666666602</v>
      </c>
      <c r="BS138" s="7">
        <v>8.4666666666666597</v>
      </c>
      <c r="BT138" s="7">
        <v>1.0333333333333301</v>
      </c>
      <c r="BU138" s="7">
        <v>9</v>
      </c>
      <c r="BV138" s="7">
        <v>2.8010333333333302</v>
      </c>
      <c r="BW138" s="7">
        <v>4.8467666666666602</v>
      </c>
      <c r="BX138" s="7">
        <v>2.4653999999999998</v>
      </c>
      <c r="BY138" s="7">
        <v>2.2829333333333302</v>
      </c>
      <c r="BZ138" s="7">
        <v>480.23877033333298</v>
      </c>
      <c r="CA138" s="7">
        <v>2.4649640000000002</v>
      </c>
      <c r="CB138" s="7">
        <v>124.321371</v>
      </c>
      <c r="CC138" s="7">
        <v>2.4144990000000002</v>
      </c>
      <c r="CD138" s="7">
        <v>-24.321370999999999</v>
      </c>
      <c r="CE138" s="7">
        <v>5.0465000000000003E-2</v>
      </c>
      <c r="CF138" s="7">
        <v>3.1912686666666601</v>
      </c>
      <c r="CG138" s="7">
        <v>-0.91143333333333398</v>
      </c>
      <c r="CH138" s="7">
        <v>-0.112855</v>
      </c>
      <c r="CI138" s="7">
        <v>4.4532743333333302</v>
      </c>
      <c r="CJ138" s="7">
        <v>183.63333333333301</v>
      </c>
      <c r="CK138" s="7">
        <v>28.533333333333299</v>
      </c>
      <c r="CL138" s="7">
        <v>123.666666666666</v>
      </c>
      <c r="CM138" s="7">
        <v>31.433333333333302</v>
      </c>
      <c r="CN138" s="7">
        <v>14.5</v>
      </c>
      <c r="CO138" s="7">
        <v>16.933333333333302</v>
      </c>
      <c r="CP138" s="7">
        <v>52.566666666666599</v>
      </c>
      <c r="CQ138" s="7">
        <v>49</v>
      </c>
      <c r="CR138" s="7">
        <v>13.533333333333299</v>
      </c>
      <c r="CS138" s="7">
        <v>12.08</v>
      </c>
    </row>
    <row r="139" spans="1:97" x14ac:dyDescent="0.3">
      <c r="A139" s="6">
        <v>41090</v>
      </c>
      <c r="B139" s="7">
        <v>9.5</v>
      </c>
      <c r="C139" s="7">
        <v>6.5</v>
      </c>
      <c r="D139" s="7">
        <v>11.5</v>
      </c>
      <c r="E139" s="7">
        <v>5.5</v>
      </c>
      <c r="F139" s="9">
        <v>2.4000000000000004</v>
      </c>
      <c r="G139" s="7">
        <v>-3.1</v>
      </c>
      <c r="H139" s="7">
        <v>7.9</v>
      </c>
      <c r="I139" s="7">
        <v>-3.2</v>
      </c>
      <c r="J139" s="7">
        <v>7.3</v>
      </c>
      <c r="K139" s="7">
        <v>16.399999999999999</v>
      </c>
      <c r="L139" s="7">
        <v>12.9</v>
      </c>
      <c r="M139" s="7">
        <v>20.399999999999999</v>
      </c>
      <c r="N139" s="7">
        <v>26.7</v>
      </c>
      <c r="O139" s="7">
        <v>5.8</v>
      </c>
      <c r="P139" s="7">
        <v>-5.5</v>
      </c>
      <c r="Q139" s="7">
        <v>22.9</v>
      </c>
      <c r="R139" s="7">
        <v>1.6</v>
      </c>
      <c r="S139" s="7">
        <v>28.604600000000001</v>
      </c>
      <c r="T139" s="7">
        <v>23.749600000000001</v>
      </c>
      <c r="U139" s="7">
        <v>17.4251</v>
      </c>
      <c r="V139" s="7">
        <v>2.4</v>
      </c>
      <c r="W139" s="7">
        <v>45</v>
      </c>
      <c r="X139" s="7">
        <v>52.6</v>
      </c>
      <c r="Y139" s="7">
        <v>20.6</v>
      </c>
      <c r="Z139" s="7">
        <v>23.2</v>
      </c>
      <c r="AA139" s="7">
        <v>15.3</v>
      </c>
      <c r="AB139" s="7">
        <v>-6.87</v>
      </c>
      <c r="AC139" s="7">
        <v>16.600000000000001</v>
      </c>
      <c r="AD139" s="7">
        <v>12</v>
      </c>
      <c r="AE139" s="7">
        <v>31.9</v>
      </c>
      <c r="AF139" s="7">
        <v>26.3</v>
      </c>
      <c r="AG139" s="7">
        <v>28.1</v>
      </c>
      <c r="AH139" s="7">
        <v>16.600000000000001</v>
      </c>
      <c r="AI139" s="7">
        <v>-19.899999999999999</v>
      </c>
      <c r="AJ139" s="7">
        <v>9.1</v>
      </c>
      <c r="AK139" s="7">
        <v>94.71</v>
      </c>
      <c r="AL139" s="7">
        <v>5.7</v>
      </c>
      <c r="AM139" s="7">
        <v>-7.1</v>
      </c>
      <c r="AN139" s="7">
        <v>17.2</v>
      </c>
      <c r="AO139" s="7">
        <v>20.7</v>
      </c>
      <c r="AP139" s="7">
        <v>-10</v>
      </c>
      <c r="AQ139" s="7">
        <v>-11.2</v>
      </c>
      <c r="AR139" s="7">
        <v>13.7</v>
      </c>
      <c r="AS139" s="7">
        <v>12.1</v>
      </c>
      <c r="AT139" s="7">
        <v>13.3</v>
      </c>
      <c r="AU139" s="7">
        <v>11.96</v>
      </c>
      <c r="AV139" s="7">
        <v>9.86</v>
      </c>
      <c r="AW139" s="7">
        <v>6.2</v>
      </c>
      <c r="AX139" s="7">
        <v>42.61</v>
      </c>
      <c r="AY139" s="7">
        <v>7.93</v>
      </c>
      <c r="AZ139" s="7">
        <v>32400.05</v>
      </c>
      <c r="BA139" s="7">
        <v>10.8</v>
      </c>
      <c r="BB139" s="7">
        <v>4.7</v>
      </c>
      <c r="BC139" s="7">
        <v>13.6</v>
      </c>
      <c r="BD139" s="7">
        <v>16</v>
      </c>
      <c r="BE139" s="7">
        <v>45.1</v>
      </c>
      <c r="BF139" s="7">
        <v>2.2000000000000002</v>
      </c>
      <c r="BG139" s="7">
        <v>-2.08</v>
      </c>
      <c r="BH139" s="7">
        <v>97.5</v>
      </c>
      <c r="BI139" s="7">
        <v>7.7</v>
      </c>
      <c r="BJ139" s="7">
        <v>4.5999999999999996</v>
      </c>
      <c r="BK139" s="7">
        <v>8</v>
      </c>
      <c r="BL139" s="7">
        <v>7.8</v>
      </c>
      <c r="BM139" s="7">
        <v>4.7</v>
      </c>
      <c r="BN139" s="7">
        <v>7.6999999999999904</v>
      </c>
      <c r="BO139" s="7">
        <v>9.5</v>
      </c>
      <c r="BP139" s="7">
        <v>9.8999999999999897</v>
      </c>
      <c r="BQ139" s="7">
        <v>6.0999999999999899</v>
      </c>
      <c r="BR139" s="7">
        <v>5.9999999999999902</v>
      </c>
      <c r="BS139" s="7">
        <v>9.2999999999999901</v>
      </c>
      <c r="BT139" s="7">
        <v>1.5</v>
      </c>
      <c r="BU139" s="7">
        <v>9</v>
      </c>
      <c r="BV139" s="7">
        <v>2.2999999999999998</v>
      </c>
      <c r="BW139" s="7">
        <v>4.0319999999999903</v>
      </c>
      <c r="BX139" s="7">
        <v>1.7781</v>
      </c>
      <c r="BY139" s="7">
        <v>2.1705000000000001</v>
      </c>
      <c r="BZ139" s="7">
        <v>353.267326999999</v>
      </c>
      <c r="CA139" s="7">
        <v>1.7039489999999999</v>
      </c>
      <c r="CB139" s="7">
        <v>167.02605700000001</v>
      </c>
      <c r="CC139" s="7">
        <v>2.8460390000000002</v>
      </c>
      <c r="CD139" s="7">
        <v>-67.026056999999994</v>
      </c>
      <c r="CE139" s="7">
        <v>-1.14209</v>
      </c>
      <c r="CF139" s="7">
        <v>4.2801569999999902</v>
      </c>
      <c r="CG139" s="7">
        <v>-0.96408100000000096</v>
      </c>
      <c r="CH139" s="7">
        <v>-0.67534300000000003</v>
      </c>
      <c r="CI139" s="7">
        <v>4.6639879999999998</v>
      </c>
      <c r="CJ139" s="7">
        <v>184.8</v>
      </c>
      <c r="CK139" s="7">
        <v>28.7</v>
      </c>
      <c r="CL139" s="7">
        <v>124.7</v>
      </c>
      <c r="CM139" s="7">
        <v>31.4</v>
      </c>
      <c r="CN139" s="7">
        <v>14.5</v>
      </c>
      <c r="CO139" s="7">
        <v>16.899999999999999</v>
      </c>
      <c r="CP139" s="7">
        <v>53.9</v>
      </c>
      <c r="CQ139" s="7">
        <v>49.5</v>
      </c>
      <c r="CR139" s="7">
        <v>13.3</v>
      </c>
      <c r="CS139" s="7">
        <v>11.96</v>
      </c>
    </row>
    <row r="140" spans="1:97" x14ac:dyDescent="0.3">
      <c r="A140" s="6">
        <v>41121</v>
      </c>
      <c r="B140" s="7">
        <v>9.1999999999999993</v>
      </c>
      <c r="C140" s="7">
        <v>4.8</v>
      </c>
      <c r="D140" s="7">
        <v>10.9</v>
      </c>
      <c r="E140" s="7">
        <v>5.3</v>
      </c>
      <c r="F140" s="7">
        <v>2.1</v>
      </c>
      <c r="G140" s="7">
        <v>-8.1999999999999993</v>
      </c>
      <c r="H140" s="7">
        <v>2</v>
      </c>
      <c r="I140" s="7">
        <v>-6.1</v>
      </c>
      <c r="J140" s="7">
        <v>0.3</v>
      </c>
      <c r="K140" s="7">
        <v>15.4</v>
      </c>
      <c r="L140" s="7">
        <v>12.5</v>
      </c>
      <c r="M140" s="7">
        <v>20.399999999999999</v>
      </c>
      <c r="N140" s="7">
        <v>30.5</v>
      </c>
      <c r="O140" s="7">
        <v>6.7</v>
      </c>
      <c r="P140" s="7">
        <v>-7.4</v>
      </c>
      <c r="Q140" s="7">
        <v>22</v>
      </c>
      <c r="R140" s="7">
        <v>4.5999999999999996</v>
      </c>
      <c r="S140" s="7">
        <v>28.8</v>
      </c>
      <c r="T140" s="7">
        <v>23.4</v>
      </c>
      <c r="U140" s="7">
        <v>17.7</v>
      </c>
      <c r="V140" s="7">
        <v>2.5</v>
      </c>
      <c r="W140" s="7">
        <v>45</v>
      </c>
      <c r="X140" s="7">
        <v>52.6</v>
      </c>
      <c r="Y140" s="7">
        <v>19.600000000000001</v>
      </c>
      <c r="Z140" s="7">
        <v>23.6</v>
      </c>
      <c r="AA140" s="7">
        <v>14.5</v>
      </c>
      <c r="AB140" s="7">
        <v>-8.65</v>
      </c>
      <c r="AC140" s="7">
        <v>15.4</v>
      </c>
      <c r="AD140" s="7">
        <v>10.7</v>
      </c>
      <c r="AE140" s="7">
        <v>33.799999999999997</v>
      </c>
      <c r="AF140" s="7">
        <v>23.6</v>
      </c>
      <c r="AG140" s="7">
        <v>28.3</v>
      </c>
      <c r="AH140" s="7">
        <v>15.4</v>
      </c>
      <c r="AI140" s="7">
        <v>-24.3</v>
      </c>
      <c r="AJ140" s="7">
        <v>8.6</v>
      </c>
      <c r="AK140" s="7">
        <v>94.57</v>
      </c>
      <c r="AL140" s="7">
        <v>6.2</v>
      </c>
      <c r="AM140" s="7">
        <v>-9.8000000000000007</v>
      </c>
      <c r="AN140" s="7">
        <v>15.3</v>
      </c>
      <c r="AO140" s="7">
        <v>19</v>
      </c>
      <c r="AP140" s="7">
        <v>-6.6</v>
      </c>
      <c r="AQ140" s="7">
        <v>-7.5</v>
      </c>
      <c r="AR140" s="7">
        <v>13.1</v>
      </c>
      <c r="AS140" s="7">
        <v>12.2</v>
      </c>
      <c r="AT140" s="9">
        <v>13.2</v>
      </c>
      <c r="AU140" s="9">
        <v>11.493333333333334</v>
      </c>
      <c r="AV140" s="7">
        <v>8.16</v>
      </c>
      <c r="AW140" s="7">
        <v>4.7</v>
      </c>
      <c r="AX140" s="7">
        <v>-16.04</v>
      </c>
      <c r="AY140" s="7">
        <v>7.09</v>
      </c>
      <c r="AZ140" s="7">
        <v>32399.52</v>
      </c>
      <c r="BA140" s="7">
        <v>10</v>
      </c>
      <c r="BB140" s="7">
        <v>4.5999999999999996</v>
      </c>
      <c r="BC140" s="7">
        <v>13.9</v>
      </c>
      <c r="BD140" s="7">
        <v>16</v>
      </c>
      <c r="BE140" s="7">
        <v>9.64</v>
      </c>
      <c r="BF140" s="7">
        <v>1.8</v>
      </c>
      <c r="BG140" s="7">
        <v>-2.87</v>
      </c>
      <c r="BH140" s="7">
        <v>96.3</v>
      </c>
      <c r="BI140" s="7">
        <v>7.6333333333333302</v>
      </c>
      <c r="BJ140" s="7">
        <v>4.43333333333333</v>
      </c>
      <c r="BK140" s="7">
        <v>7.9</v>
      </c>
      <c r="BL140" s="7">
        <v>7.93333333333333</v>
      </c>
      <c r="BM140" s="7">
        <v>4.5</v>
      </c>
      <c r="BN140" s="7">
        <v>7.6</v>
      </c>
      <c r="BO140" s="7">
        <v>9.5666666666666593</v>
      </c>
      <c r="BP140" s="7">
        <v>10.033333333333299</v>
      </c>
      <c r="BQ140" s="7">
        <v>5.9</v>
      </c>
      <c r="BR140" s="7">
        <v>6.2333333333333298</v>
      </c>
      <c r="BS140" s="7">
        <v>9.6666666666666607</v>
      </c>
      <c r="BT140" s="7">
        <v>3.2333333333333298</v>
      </c>
      <c r="BU140" s="7">
        <v>8.6</v>
      </c>
      <c r="BV140" s="7">
        <v>2.1144666666666598</v>
      </c>
      <c r="BW140" s="7">
        <v>3.7446999999999999</v>
      </c>
      <c r="BX140" s="7">
        <v>1.5247666666666599</v>
      </c>
      <c r="BY140" s="7">
        <v>2.1147</v>
      </c>
      <c r="BZ140" s="7">
        <v>296.475591333333</v>
      </c>
      <c r="CA140" s="7">
        <v>1.4184129999999999</v>
      </c>
      <c r="CB140" s="7">
        <v>250.22111433333299</v>
      </c>
      <c r="CC140" s="7">
        <v>3.0740656666666601</v>
      </c>
      <c r="CD140" s="7">
        <v>-150.22111433333299</v>
      </c>
      <c r="CE140" s="7">
        <v>-1.65565266666666</v>
      </c>
      <c r="CF140" s="7">
        <v>4.3906723333333302</v>
      </c>
      <c r="CG140" s="7">
        <v>-1.04870166666666</v>
      </c>
      <c r="CH140" s="7">
        <v>-0.477267</v>
      </c>
      <c r="CI140" s="7">
        <v>4.8255160000000004</v>
      </c>
      <c r="CJ140" s="7">
        <v>186.1</v>
      </c>
      <c r="CK140" s="7">
        <v>29</v>
      </c>
      <c r="CL140" s="7">
        <v>125.433333333333</v>
      </c>
      <c r="CM140" s="7">
        <v>31.6666666666666</v>
      </c>
      <c r="CN140" s="7">
        <v>14.533333333333299</v>
      </c>
      <c r="CO140" s="7">
        <v>17.133333333333301</v>
      </c>
      <c r="CP140" s="7">
        <v>52.933333333333302</v>
      </c>
      <c r="CQ140" s="7">
        <v>48.6</v>
      </c>
      <c r="CR140" s="7">
        <v>13.2</v>
      </c>
      <c r="CS140" s="7">
        <v>11.4933333333333</v>
      </c>
    </row>
    <row r="141" spans="1:97" x14ac:dyDescent="0.3">
      <c r="A141" s="6">
        <v>41152</v>
      </c>
      <c r="B141" s="7">
        <v>8.9</v>
      </c>
      <c r="C141" s="7">
        <v>5.3</v>
      </c>
      <c r="D141" s="7">
        <v>10.4</v>
      </c>
      <c r="E141" s="7">
        <v>5</v>
      </c>
      <c r="F141" s="7">
        <v>2.7</v>
      </c>
      <c r="G141" s="7">
        <v>-9.1999999999999993</v>
      </c>
      <c r="H141" s="7">
        <v>6</v>
      </c>
      <c r="I141" s="7">
        <v>-7.7</v>
      </c>
      <c r="J141" s="7">
        <v>4.5</v>
      </c>
      <c r="K141" s="7">
        <v>15.58</v>
      </c>
      <c r="L141" s="7">
        <v>11.26</v>
      </c>
      <c r="M141" s="7">
        <v>20.2</v>
      </c>
      <c r="N141" s="7">
        <v>26.9</v>
      </c>
      <c r="O141" s="7">
        <v>7.1</v>
      </c>
      <c r="P141" s="7">
        <v>-10.199999999999999</v>
      </c>
      <c r="Q141" s="7">
        <v>22</v>
      </c>
      <c r="R141" s="7">
        <v>7.8</v>
      </c>
      <c r="S141" s="7">
        <v>31.5</v>
      </c>
      <c r="T141" s="7">
        <v>22.6</v>
      </c>
      <c r="U141" s="7">
        <v>17.8</v>
      </c>
      <c r="V141" s="7">
        <v>2.5</v>
      </c>
      <c r="W141" s="7">
        <v>44.7</v>
      </c>
      <c r="X141" s="7">
        <v>52.8</v>
      </c>
      <c r="Y141" s="7">
        <v>15</v>
      </c>
      <c r="Z141" s="7">
        <v>24.9</v>
      </c>
      <c r="AA141" s="7">
        <v>14.2</v>
      </c>
      <c r="AB141" s="7">
        <v>-1.43</v>
      </c>
      <c r="AC141" s="7">
        <v>15.6</v>
      </c>
      <c r="AD141" s="7">
        <v>10.6</v>
      </c>
      <c r="AE141" s="7">
        <v>35</v>
      </c>
      <c r="AF141" s="7">
        <v>25.7</v>
      </c>
      <c r="AG141" s="7">
        <v>29</v>
      </c>
      <c r="AH141" s="7">
        <v>15.6</v>
      </c>
      <c r="AI141" s="7">
        <v>-16.2</v>
      </c>
      <c r="AJ141" s="7">
        <v>7.5</v>
      </c>
      <c r="AK141" s="7">
        <v>94.64</v>
      </c>
      <c r="AL141" s="7">
        <v>9.1</v>
      </c>
      <c r="AM141" s="7">
        <v>-6.8</v>
      </c>
      <c r="AN141" s="7">
        <v>15.6</v>
      </c>
      <c r="AO141" s="7">
        <v>20.2</v>
      </c>
      <c r="AP141" s="7">
        <v>-4.0999999999999996</v>
      </c>
      <c r="AQ141" s="7">
        <v>-4.8</v>
      </c>
      <c r="AR141" s="7">
        <v>13.2</v>
      </c>
      <c r="AS141" s="7">
        <v>12.1</v>
      </c>
      <c r="AT141" s="9">
        <v>13.1</v>
      </c>
      <c r="AU141" s="9">
        <v>11.026666666666667</v>
      </c>
      <c r="AV141" s="7">
        <v>8.26</v>
      </c>
      <c r="AW141" s="7">
        <v>2.4</v>
      </c>
      <c r="AX141" s="7">
        <v>47.96</v>
      </c>
      <c r="AY141" s="7">
        <v>6.13</v>
      </c>
      <c r="AZ141" s="7">
        <v>32729.01</v>
      </c>
      <c r="BA141" s="7">
        <v>9.6999999999999993</v>
      </c>
      <c r="BB141" s="7">
        <v>4.5</v>
      </c>
      <c r="BC141" s="7">
        <v>13.5</v>
      </c>
      <c r="BD141" s="7">
        <v>16.100000000000001</v>
      </c>
      <c r="BE141" s="7">
        <v>28.33</v>
      </c>
      <c r="BF141" s="7">
        <v>2</v>
      </c>
      <c r="BG141" s="7">
        <v>-3.48</v>
      </c>
      <c r="BH141" s="7">
        <v>96.1</v>
      </c>
      <c r="BI141" s="7">
        <v>7.5666666666666602</v>
      </c>
      <c r="BJ141" s="7">
        <v>4.2666666666666604</v>
      </c>
      <c r="BK141" s="7">
        <v>7.8</v>
      </c>
      <c r="BL141" s="7">
        <v>8.0666666666666593</v>
      </c>
      <c r="BM141" s="7">
        <v>4.3</v>
      </c>
      <c r="BN141" s="7">
        <v>7.5</v>
      </c>
      <c r="BO141" s="7">
        <v>9.6333333333333293</v>
      </c>
      <c r="BP141" s="7">
        <v>10.1666666666666</v>
      </c>
      <c r="BQ141" s="7">
        <v>5.7</v>
      </c>
      <c r="BR141" s="7">
        <v>6.4666666666666597</v>
      </c>
      <c r="BS141" s="7">
        <v>10.033333333333299</v>
      </c>
      <c r="BT141" s="7">
        <v>4.9666666666666597</v>
      </c>
      <c r="BU141" s="7">
        <v>8.1999999999999993</v>
      </c>
      <c r="BV141" s="7">
        <v>1.9289333333333301</v>
      </c>
      <c r="BW141" s="7">
        <v>3.4573999999999998</v>
      </c>
      <c r="BX141" s="7">
        <v>1.2714333333333301</v>
      </c>
      <c r="BY141" s="7">
        <v>2.0589</v>
      </c>
      <c r="BZ141" s="7">
        <v>239.68385566666601</v>
      </c>
      <c r="CA141" s="7">
        <v>1.1328769999999999</v>
      </c>
      <c r="CB141" s="7">
        <v>333.416171666666</v>
      </c>
      <c r="CC141" s="7">
        <v>3.3020923333333299</v>
      </c>
      <c r="CD141" s="7">
        <v>-233.416171666666</v>
      </c>
      <c r="CE141" s="7">
        <v>-2.1692153333333302</v>
      </c>
      <c r="CF141" s="7">
        <v>4.5011876666666604</v>
      </c>
      <c r="CG141" s="7">
        <v>-1.13332233333333</v>
      </c>
      <c r="CH141" s="7">
        <v>-0.27919100000000002</v>
      </c>
      <c r="CI141" s="7">
        <v>4.987044</v>
      </c>
      <c r="CJ141" s="7">
        <v>187.4</v>
      </c>
      <c r="CK141" s="7">
        <v>29.3</v>
      </c>
      <c r="CL141" s="7">
        <v>126.166666666666</v>
      </c>
      <c r="CM141" s="7">
        <v>31.933333333333302</v>
      </c>
      <c r="CN141" s="7">
        <v>14.566666666666601</v>
      </c>
      <c r="CO141" s="7">
        <v>17.3666666666666</v>
      </c>
      <c r="CP141" s="7">
        <v>51.966666666666598</v>
      </c>
      <c r="CQ141" s="7">
        <v>47.7</v>
      </c>
      <c r="CR141" s="7">
        <v>13.1</v>
      </c>
      <c r="CS141" s="7">
        <v>11.0266666666666</v>
      </c>
    </row>
    <row r="142" spans="1:97" x14ac:dyDescent="0.3">
      <c r="A142" s="6">
        <v>41182</v>
      </c>
      <c r="B142" s="7">
        <v>9.1999999999999993</v>
      </c>
      <c r="C142" s="7">
        <v>6.3</v>
      </c>
      <c r="D142" s="7">
        <v>11</v>
      </c>
      <c r="E142" s="7">
        <v>5.3</v>
      </c>
      <c r="F142" s="7">
        <v>1.5</v>
      </c>
      <c r="G142" s="7">
        <v>-5.4</v>
      </c>
      <c r="H142" s="7">
        <v>8</v>
      </c>
      <c r="I142" s="7">
        <v>-5.3</v>
      </c>
      <c r="J142" s="7">
        <v>7.9</v>
      </c>
      <c r="K142" s="7">
        <v>16.52</v>
      </c>
      <c r="L142" s="7">
        <v>10.050000000000001</v>
      </c>
      <c r="M142" s="7">
        <v>20.5</v>
      </c>
      <c r="N142" s="7">
        <v>27.4</v>
      </c>
      <c r="O142" s="7">
        <v>8.8000000000000007</v>
      </c>
      <c r="P142" s="7">
        <v>-6.3</v>
      </c>
      <c r="Q142" s="7">
        <v>21.9</v>
      </c>
      <c r="R142" s="7">
        <v>10.3</v>
      </c>
      <c r="S142" s="7">
        <v>32.200000000000003</v>
      </c>
      <c r="T142" s="7">
        <v>22.4</v>
      </c>
      <c r="U142" s="7">
        <v>19.399999999999999</v>
      </c>
      <c r="V142" s="7">
        <v>2.5</v>
      </c>
      <c r="W142" s="7">
        <v>44.2</v>
      </c>
      <c r="X142" s="7">
        <v>53.2</v>
      </c>
      <c r="Y142" s="7">
        <v>14.1</v>
      </c>
      <c r="Z142" s="7">
        <v>25.7</v>
      </c>
      <c r="AA142" s="7">
        <v>14.9</v>
      </c>
      <c r="AB142" s="7">
        <v>-6.81</v>
      </c>
      <c r="AC142" s="7">
        <v>15.4</v>
      </c>
      <c r="AD142" s="7">
        <v>10.5</v>
      </c>
      <c r="AE142" s="7">
        <v>36.1</v>
      </c>
      <c r="AF142" s="7">
        <v>25.3</v>
      </c>
      <c r="AG142" s="7">
        <v>28</v>
      </c>
      <c r="AH142" s="7">
        <v>15.4</v>
      </c>
      <c r="AI142" s="7">
        <v>-16.5</v>
      </c>
      <c r="AJ142" s="7">
        <v>6.6</v>
      </c>
      <c r="AK142" s="7">
        <v>94.39</v>
      </c>
      <c r="AL142" s="7">
        <v>10.1</v>
      </c>
      <c r="AM142" s="7">
        <v>-8.6</v>
      </c>
      <c r="AN142" s="7">
        <v>14</v>
      </c>
      <c r="AO142" s="7">
        <v>16.399999999999999</v>
      </c>
      <c r="AP142" s="7">
        <v>-4</v>
      </c>
      <c r="AQ142" s="7">
        <v>-4.3</v>
      </c>
      <c r="AR142" s="7">
        <v>14.2</v>
      </c>
      <c r="AS142" s="7">
        <v>13.2</v>
      </c>
      <c r="AT142" s="7">
        <v>13</v>
      </c>
      <c r="AU142" s="7">
        <v>10.56</v>
      </c>
      <c r="AV142" s="7">
        <v>-1.75</v>
      </c>
      <c r="AW142" s="7">
        <v>1.7</v>
      </c>
      <c r="AX142" s="7">
        <v>88.29</v>
      </c>
      <c r="AY142" s="7">
        <v>6.14</v>
      </c>
      <c r="AZ142" s="7">
        <v>32850.949999999997</v>
      </c>
      <c r="BA142" s="7">
        <v>13.3</v>
      </c>
      <c r="BB142" s="7">
        <v>7.3</v>
      </c>
      <c r="BC142" s="7">
        <v>14.8</v>
      </c>
      <c r="BD142" s="7">
        <v>16.3</v>
      </c>
      <c r="BE142" s="7">
        <v>32.47</v>
      </c>
      <c r="BF142" s="7">
        <v>1.9</v>
      </c>
      <c r="BG142" s="7">
        <v>-3.55</v>
      </c>
      <c r="BH142" s="7">
        <v>96.2</v>
      </c>
      <c r="BI142" s="7">
        <v>7.4999999999999902</v>
      </c>
      <c r="BJ142" s="7">
        <v>4.0999999999999899</v>
      </c>
      <c r="BK142" s="7">
        <v>7.7</v>
      </c>
      <c r="BL142" s="7">
        <v>8.1999999999999993</v>
      </c>
      <c r="BM142" s="7">
        <v>4.0999999999999996</v>
      </c>
      <c r="BN142" s="7">
        <v>7.4</v>
      </c>
      <c r="BO142" s="7">
        <v>9.6999999999999993</v>
      </c>
      <c r="BP142" s="7">
        <v>10.299999999999899</v>
      </c>
      <c r="BQ142" s="7">
        <v>5.5</v>
      </c>
      <c r="BR142" s="7">
        <v>6.6999999999999904</v>
      </c>
      <c r="BS142" s="7">
        <v>10.4</v>
      </c>
      <c r="BT142" s="7">
        <v>6.6999999999999904</v>
      </c>
      <c r="BU142" s="7">
        <v>7.8</v>
      </c>
      <c r="BV142" s="7">
        <v>1.7434000000000001</v>
      </c>
      <c r="BW142" s="7">
        <v>3.1701000000000001</v>
      </c>
      <c r="BX142" s="7">
        <v>1.0181</v>
      </c>
      <c r="BY142" s="7">
        <v>2.0030999999999999</v>
      </c>
      <c r="BZ142" s="7">
        <v>182.89212000000001</v>
      </c>
      <c r="CA142" s="7">
        <v>0.84734100000000001</v>
      </c>
      <c r="CB142" s="7">
        <v>416.61122899999998</v>
      </c>
      <c r="CC142" s="7">
        <v>3.530119</v>
      </c>
      <c r="CD142" s="7">
        <v>-316.61122899999998</v>
      </c>
      <c r="CE142" s="7">
        <v>-2.6827779999999999</v>
      </c>
      <c r="CF142" s="7">
        <v>4.6117029999999897</v>
      </c>
      <c r="CG142" s="7">
        <v>-1.217943</v>
      </c>
      <c r="CH142" s="7">
        <v>-8.1115000000000007E-2</v>
      </c>
      <c r="CI142" s="7">
        <v>5.1485719999999997</v>
      </c>
      <c r="CJ142" s="7">
        <v>188.7</v>
      </c>
      <c r="CK142" s="7">
        <v>29.6</v>
      </c>
      <c r="CL142" s="7">
        <v>126.9</v>
      </c>
      <c r="CM142" s="7">
        <v>32.200000000000003</v>
      </c>
      <c r="CN142" s="7">
        <v>14.6</v>
      </c>
      <c r="CO142" s="7">
        <v>17.599999999999898</v>
      </c>
      <c r="CP142" s="7">
        <v>50.999999999999901</v>
      </c>
      <c r="CQ142" s="7">
        <v>46.8</v>
      </c>
      <c r="CR142" s="7">
        <v>13</v>
      </c>
      <c r="CS142" s="7">
        <v>10.559999999999899</v>
      </c>
    </row>
    <row r="143" spans="1:97" x14ac:dyDescent="0.3">
      <c r="A143" s="6">
        <v>41213</v>
      </c>
      <c r="B143" s="7">
        <v>9.6</v>
      </c>
      <c r="C143" s="7">
        <v>7</v>
      </c>
      <c r="D143" s="7">
        <v>11.7</v>
      </c>
      <c r="E143" s="7">
        <v>4.7</v>
      </c>
      <c r="F143" s="7">
        <v>6.4</v>
      </c>
      <c r="G143" s="7">
        <v>-3.2</v>
      </c>
      <c r="H143" s="7">
        <v>4.9000000000000004</v>
      </c>
      <c r="I143" s="7">
        <v>-4</v>
      </c>
      <c r="J143" s="7">
        <v>2.1</v>
      </c>
      <c r="K143" s="7">
        <v>14.98</v>
      </c>
      <c r="L143" s="7">
        <v>8.32</v>
      </c>
      <c r="M143" s="7">
        <v>20.7</v>
      </c>
      <c r="N143" s="7">
        <v>27.6</v>
      </c>
      <c r="O143" s="7">
        <v>9.3000000000000007</v>
      </c>
      <c r="P143" s="7">
        <v>-10.1</v>
      </c>
      <c r="Q143" s="7">
        <v>22.1</v>
      </c>
      <c r="R143" s="7">
        <v>11.8</v>
      </c>
      <c r="S143" s="7">
        <v>32.299999999999997</v>
      </c>
      <c r="T143" s="7">
        <v>21.9</v>
      </c>
      <c r="U143" s="7">
        <v>20.100000000000001</v>
      </c>
      <c r="V143" s="7">
        <v>2.6</v>
      </c>
      <c r="W143" s="7">
        <v>44</v>
      </c>
      <c r="X143" s="7">
        <v>53.4</v>
      </c>
      <c r="Y143" s="7">
        <v>16.3</v>
      </c>
      <c r="Z143" s="7">
        <v>26.7</v>
      </c>
      <c r="AA143" s="7">
        <v>16</v>
      </c>
      <c r="AB143" s="7">
        <v>-0.24</v>
      </c>
      <c r="AC143" s="7">
        <v>15.4</v>
      </c>
      <c r="AD143" s="7">
        <v>10.8</v>
      </c>
      <c r="AE143" s="7">
        <v>31.4</v>
      </c>
      <c r="AF143" s="7">
        <v>25.8</v>
      </c>
      <c r="AG143" s="7">
        <v>27.2</v>
      </c>
      <c r="AH143" s="7">
        <v>15.4</v>
      </c>
      <c r="AI143" s="7">
        <v>-18</v>
      </c>
      <c r="AJ143" s="7">
        <v>6.1</v>
      </c>
      <c r="AK143" s="7">
        <v>94.56</v>
      </c>
      <c r="AL143" s="7">
        <v>11.6</v>
      </c>
      <c r="AM143" s="7">
        <v>-8.5</v>
      </c>
      <c r="AN143" s="7">
        <v>13.3</v>
      </c>
      <c r="AO143" s="7">
        <v>17.3</v>
      </c>
      <c r="AP143" s="7">
        <v>-1.1000000000000001</v>
      </c>
      <c r="AQ143" s="7">
        <v>-1.2</v>
      </c>
      <c r="AR143" s="7">
        <v>14.5</v>
      </c>
      <c r="AS143" s="7">
        <v>13.5</v>
      </c>
      <c r="AT143" s="9">
        <v>12.866666666666665</v>
      </c>
      <c r="AU143" s="9">
        <v>10.366666666666667</v>
      </c>
      <c r="AV143" s="7">
        <v>5.32</v>
      </c>
      <c r="AW143" s="7">
        <v>7</v>
      </c>
      <c r="AX143" s="7">
        <v>87.17</v>
      </c>
      <c r="AY143" s="7">
        <v>6.24</v>
      </c>
      <c r="AZ143" s="7">
        <v>32874.26</v>
      </c>
      <c r="BA143" s="7">
        <v>10.5</v>
      </c>
      <c r="BB143" s="7">
        <v>6.1</v>
      </c>
      <c r="BC143" s="7">
        <v>14.1</v>
      </c>
      <c r="BD143" s="7">
        <v>15.9</v>
      </c>
      <c r="BE143" s="7">
        <v>-13.87</v>
      </c>
      <c r="BF143" s="7">
        <v>1.7</v>
      </c>
      <c r="BG143" s="7">
        <v>-2.76</v>
      </c>
      <c r="BH143" s="7">
        <v>97.3</v>
      </c>
      <c r="BI143" s="7">
        <v>7.7</v>
      </c>
      <c r="BJ143" s="7">
        <v>4.4000000000000004</v>
      </c>
      <c r="BK143" s="7">
        <v>7.9666666666666597</v>
      </c>
      <c r="BL143" s="7">
        <v>8.36666666666666</v>
      </c>
      <c r="BM143" s="7">
        <v>4.43333333333333</v>
      </c>
      <c r="BN143" s="7">
        <v>7.6666666666666599</v>
      </c>
      <c r="BO143" s="7">
        <v>9.6999999999999993</v>
      </c>
      <c r="BP143" s="7">
        <v>10.466666666666599</v>
      </c>
      <c r="BQ143" s="7">
        <v>6</v>
      </c>
      <c r="BR143" s="7">
        <v>6.7666666666666604</v>
      </c>
      <c r="BS143" s="7">
        <v>10.8</v>
      </c>
      <c r="BT143" s="7">
        <v>7.4</v>
      </c>
      <c r="BU143" s="7">
        <v>7.5666666666666602</v>
      </c>
      <c r="BV143" s="7">
        <v>2.0368666666666599</v>
      </c>
      <c r="BW143" s="7">
        <v>3.2276666666666598</v>
      </c>
      <c r="BX143" s="7">
        <v>1.43126666666666</v>
      </c>
      <c r="BY143" s="7">
        <v>2.2556333333333298</v>
      </c>
      <c r="BZ143" s="7">
        <v>310.56748800000003</v>
      </c>
      <c r="CA143" s="7">
        <v>1.35451233333333</v>
      </c>
      <c r="CB143" s="7">
        <v>308.14775200000003</v>
      </c>
      <c r="CC143" s="7">
        <v>3.073709</v>
      </c>
      <c r="CD143" s="7">
        <v>-208.147752</v>
      </c>
      <c r="CE143" s="7">
        <v>-1.71919633333333</v>
      </c>
      <c r="CF143" s="7">
        <v>4.5343499999999999</v>
      </c>
      <c r="CG143" s="7">
        <v>-1.0715463333333299</v>
      </c>
      <c r="CH143" s="7">
        <v>-0.58498066666666704</v>
      </c>
      <c r="CI143" s="7">
        <v>4.9612686666666601</v>
      </c>
      <c r="CJ143" s="7">
        <v>189.333333333333</v>
      </c>
      <c r="CK143" s="7">
        <v>29.733333333333299</v>
      </c>
      <c r="CL143" s="7">
        <v>127.36666666666601</v>
      </c>
      <c r="CM143" s="7">
        <v>32.233333333333299</v>
      </c>
      <c r="CN143" s="7">
        <v>14.533333333333299</v>
      </c>
      <c r="CO143" s="7">
        <v>17.7</v>
      </c>
      <c r="CP143" s="7">
        <v>51.8</v>
      </c>
      <c r="CQ143" s="7">
        <v>47.533333333333303</v>
      </c>
      <c r="CR143" s="7">
        <v>12.8666666666666</v>
      </c>
      <c r="CS143" s="7">
        <v>10.3666666666666</v>
      </c>
    </row>
    <row r="144" spans="1:97" x14ac:dyDescent="0.3">
      <c r="A144" s="6">
        <v>41243</v>
      </c>
      <c r="B144" s="7">
        <v>10.1</v>
      </c>
      <c r="C144" s="7">
        <v>7.2</v>
      </c>
      <c r="D144" s="7">
        <v>11.8</v>
      </c>
      <c r="E144" s="7">
        <v>6.5</v>
      </c>
      <c r="F144" s="7">
        <v>7.9</v>
      </c>
      <c r="G144" s="7">
        <v>0.5</v>
      </c>
      <c r="H144" s="7">
        <v>10.4</v>
      </c>
      <c r="I144" s="7">
        <v>-1</v>
      </c>
      <c r="J144" s="7">
        <v>6.5</v>
      </c>
      <c r="K144" s="7">
        <v>15.86</v>
      </c>
      <c r="L144" s="7">
        <v>7.86</v>
      </c>
      <c r="M144" s="7">
        <v>20.7</v>
      </c>
      <c r="N144" s="7">
        <v>31.3</v>
      </c>
      <c r="O144" s="7">
        <v>9.8000000000000007</v>
      </c>
      <c r="P144" s="7">
        <v>-10.4</v>
      </c>
      <c r="Q144" s="7">
        <v>21.6</v>
      </c>
      <c r="R144" s="7">
        <v>13.7</v>
      </c>
      <c r="S144" s="7">
        <v>30.5</v>
      </c>
      <c r="T144" s="7">
        <v>21.1</v>
      </c>
      <c r="U144" s="7">
        <v>20.399999999999999</v>
      </c>
      <c r="V144" s="7">
        <v>2.5</v>
      </c>
      <c r="W144" s="7">
        <v>43.8</v>
      </c>
      <c r="X144" s="7">
        <v>53.7</v>
      </c>
      <c r="Y144" s="7">
        <v>18.7</v>
      </c>
      <c r="Z144" s="7">
        <v>28.8</v>
      </c>
      <c r="AA144" s="7">
        <v>16.3</v>
      </c>
      <c r="AB144" s="7">
        <v>-5.39</v>
      </c>
      <c r="AC144" s="7">
        <v>16.7</v>
      </c>
      <c r="AD144" s="7">
        <v>11.9</v>
      </c>
      <c r="AE144" s="7">
        <v>32.700000000000003</v>
      </c>
      <c r="AF144" s="7">
        <v>27.3</v>
      </c>
      <c r="AG144" s="7">
        <v>29.6</v>
      </c>
      <c r="AH144" s="7">
        <v>16.7</v>
      </c>
      <c r="AI144" s="7">
        <v>-14.8</v>
      </c>
      <c r="AJ144" s="7">
        <v>6.9</v>
      </c>
      <c r="AK144" s="7">
        <v>95.71</v>
      </c>
      <c r="AL144" s="7">
        <v>14.1</v>
      </c>
      <c r="AM144" s="7">
        <v>-7.2</v>
      </c>
      <c r="AN144" s="7">
        <v>13.3</v>
      </c>
      <c r="AO144" s="7">
        <v>14.1</v>
      </c>
      <c r="AP144" s="7">
        <v>2.4</v>
      </c>
      <c r="AQ144" s="7">
        <v>2.2999999999999998</v>
      </c>
      <c r="AR144" s="7">
        <v>14.9</v>
      </c>
      <c r="AS144" s="7">
        <v>13.6</v>
      </c>
      <c r="AT144" s="9">
        <v>12.733333333333331</v>
      </c>
      <c r="AU144" s="9">
        <v>10.173333333333334</v>
      </c>
      <c r="AV144" s="7">
        <v>8.16</v>
      </c>
      <c r="AW144" s="7">
        <v>8.3000000000000007</v>
      </c>
      <c r="AX144" s="7">
        <v>32.85</v>
      </c>
      <c r="AY144" s="7">
        <v>5.77</v>
      </c>
      <c r="AZ144" s="7">
        <v>32976.71</v>
      </c>
      <c r="BA144" s="7">
        <v>10.7</v>
      </c>
      <c r="BB144" s="7">
        <v>5.5</v>
      </c>
      <c r="BC144" s="7">
        <v>13.9</v>
      </c>
      <c r="BD144" s="7">
        <v>15.7</v>
      </c>
      <c r="BE144" s="7">
        <v>-7.15</v>
      </c>
      <c r="BF144" s="7">
        <v>2</v>
      </c>
      <c r="BG144" s="7">
        <v>-2.2000000000000002</v>
      </c>
      <c r="BH144" s="7">
        <v>98</v>
      </c>
      <c r="BI144" s="7">
        <v>7.9</v>
      </c>
      <c r="BJ144" s="7">
        <v>4.7</v>
      </c>
      <c r="BK144" s="7">
        <v>8.2333333333333307</v>
      </c>
      <c r="BL144" s="7">
        <v>8.5333333333333297</v>
      </c>
      <c r="BM144" s="7">
        <v>4.7666666666666604</v>
      </c>
      <c r="BN144" s="7">
        <v>7.93333333333333</v>
      </c>
      <c r="BO144" s="7">
        <v>9.6999999999999993</v>
      </c>
      <c r="BP144" s="7">
        <v>10.633333333333301</v>
      </c>
      <c r="BQ144" s="7">
        <v>6.5</v>
      </c>
      <c r="BR144" s="7">
        <v>6.8333333333333304</v>
      </c>
      <c r="BS144" s="7">
        <v>11.2</v>
      </c>
      <c r="BT144" s="7">
        <v>8.1</v>
      </c>
      <c r="BU144" s="7">
        <v>7.3333333333333304</v>
      </c>
      <c r="BV144" s="7">
        <v>2.3303333333333298</v>
      </c>
      <c r="BW144" s="7">
        <v>3.2852333333333301</v>
      </c>
      <c r="BX144" s="7">
        <v>1.84443333333333</v>
      </c>
      <c r="BY144" s="7">
        <v>2.5081666666666602</v>
      </c>
      <c r="BZ144" s="7">
        <v>438.24285600000002</v>
      </c>
      <c r="CA144" s="7">
        <v>1.8616836666666601</v>
      </c>
      <c r="CB144" s="7">
        <v>199.68427500000001</v>
      </c>
      <c r="CC144" s="7">
        <v>2.617299</v>
      </c>
      <c r="CD144" s="7">
        <v>-99.684275</v>
      </c>
      <c r="CE144" s="7">
        <v>-0.75561466666666599</v>
      </c>
      <c r="CF144" s="7">
        <v>4.4569970000000003</v>
      </c>
      <c r="CG144" s="7">
        <v>-0.92514966666666598</v>
      </c>
      <c r="CH144" s="7">
        <v>-1.08884633333333</v>
      </c>
      <c r="CI144" s="7">
        <v>4.7739653333333303</v>
      </c>
      <c r="CJ144" s="7">
        <v>189.96666666666599</v>
      </c>
      <c r="CK144" s="7">
        <v>29.8666666666666</v>
      </c>
      <c r="CL144" s="7">
        <v>127.833333333333</v>
      </c>
      <c r="CM144" s="7">
        <v>32.266666666666602</v>
      </c>
      <c r="CN144" s="7">
        <v>14.466666666666599</v>
      </c>
      <c r="CO144" s="7">
        <v>17.8</v>
      </c>
      <c r="CP144" s="7">
        <v>52.6</v>
      </c>
      <c r="CQ144" s="7">
        <v>48.266666666666602</v>
      </c>
      <c r="CR144" s="7">
        <v>12.733333333333301</v>
      </c>
      <c r="CS144" s="7">
        <v>10.1733333333333</v>
      </c>
    </row>
    <row r="145" spans="1:97" x14ac:dyDescent="0.3">
      <c r="A145" s="6">
        <v>41274</v>
      </c>
      <c r="B145" s="7">
        <v>10.3</v>
      </c>
      <c r="C145" s="7">
        <v>8</v>
      </c>
      <c r="D145" s="7">
        <v>12.1</v>
      </c>
      <c r="E145" s="7">
        <v>6.9</v>
      </c>
      <c r="F145" s="7">
        <v>7.6</v>
      </c>
      <c r="G145" s="7">
        <v>1.3</v>
      </c>
      <c r="H145" s="7">
        <v>6.5</v>
      </c>
      <c r="I145" s="7">
        <v>0.9</v>
      </c>
      <c r="J145" s="7">
        <v>-5.0999999999999996</v>
      </c>
      <c r="K145" s="7">
        <v>16.93</v>
      </c>
      <c r="L145" s="7">
        <v>7.19</v>
      </c>
      <c r="M145" s="7">
        <v>20.6</v>
      </c>
      <c r="N145" s="7">
        <v>29.7</v>
      </c>
      <c r="O145" s="7">
        <v>8.4</v>
      </c>
      <c r="P145" s="7">
        <v>-10.9</v>
      </c>
      <c r="Q145" s="7">
        <v>21.7</v>
      </c>
      <c r="R145" s="7">
        <v>13.7</v>
      </c>
      <c r="S145" s="7">
        <v>32.191000000000003</v>
      </c>
      <c r="T145" s="7">
        <v>20.153300000000002</v>
      </c>
      <c r="U145" s="7">
        <v>20.566800000000001</v>
      </c>
      <c r="V145" s="7">
        <v>2.5</v>
      </c>
      <c r="W145" s="7">
        <v>43.5</v>
      </c>
      <c r="X145" s="7">
        <v>54</v>
      </c>
      <c r="Y145" s="7">
        <v>24.6</v>
      </c>
      <c r="Z145" s="7">
        <v>28.6</v>
      </c>
      <c r="AA145" s="7">
        <v>18.100000000000001</v>
      </c>
      <c r="AB145" s="7">
        <v>-4.47</v>
      </c>
      <c r="AC145" s="7">
        <v>16.2</v>
      </c>
      <c r="AD145" s="7">
        <v>11.4</v>
      </c>
      <c r="AE145" s="7">
        <v>31.6</v>
      </c>
      <c r="AF145" s="7">
        <v>25.4</v>
      </c>
      <c r="AG145" s="7">
        <v>30.1</v>
      </c>
      <c r="AH145" s="7">
        <v>16.2</v>
      </c>
      <c r="AI145" s="7">
        <v>-19.5</v>
      </c>
      <c r="AJ145" s="7">
        <v>5</v>
      </c>
      <c r="AK145" s="7">
        <v>95.59</v>
      </c>
      <c r="AL145" s="7">
        <v>12.7</v>
      </c>
      <c r="AM145" s="7">
        <v>-7.3</v>
      </c>
      <c r="AN145" s="7">
        <v>13.2</v>
      </c>
      <c r="AO145" s="7">
        <v>7.3</v>
      </c>
      <c r="AP145" s="7">
        <v>1.8</v>
      </c>
      <c r="AQ145" s="7">
        <v>2</v>
      </c>
      <c r="AR145" s="7">
        <v>15.2</v>
      </c>
      <c r="AS145" s="7">
        <v>13.5</v>
      </c>
      <c r="AT145" s="7">
        <v>12.6</v>
      </c>
      <c r="AU145" s="7">
        <v>9.98</v>
      </c>
      <c r="AV145" s="7">
        <v>7.12</v>
      </c>
      <c r="AW145" s="7">
        <v>9</v>
      </c>
      <c r="AX145" s="7">
        <v>88.28</v>
      </c>
      <c r="AY145" s="7">
        <v>6.19</v>
      </c>
      <c r="AZ145" s="7">
        <v>33115.89</v>
      </c>
      <c r="BA145" s="7">
        <v>7.7</v>
      </c>
      <c r="BB145" s="7">
        <v>6.5</v>
      </c>
      <c r="BC145" s="7">
        <v>13.8</v>
      </c>
      <c r="BD145" s="7">
        <v>15</v>
      </c>
      <c r="BE145" s="7">
        <v>-29.02</v>
      </c>
      <c r="BF145" s="7">
        <v>2.5</v>
      </c>
      <c r="BG145" s="7">
        <v>-1.94</v>
      </c>
      <c r="BH145" s="7">
        <v>98.4</v>
      </c>
      <c r="BI145" s="7">
        <v>8.1</v>
      </c>
      <c r="BJ145" s="7">
        <v>5</v>
      </c>
      <c r="BK145" s="7">
        <v>8.5</v>
      </c>
      <c r="BL145" s="7">
        <v>8.6999999999999993</v>
      </c>
      <c r="BM145" s="7">
        <v>5.0999999999999899</v>
      </c>
      <c r="BN145" s="7">
        <v>8.1999999999999993</v>
      </c>
      <c r="BO145" s="7">
        <v>9.6999999999999993</v>
      </c>
      <c r="BP145" s="7">
        <v>10.8</v>
      </c>
      <c r="BQ145" s="7">
        <v>7</v>
      </c>
      <c r="BR145" s="7">
        <v>6.9</v>
      </c>
      <c r="BS145" s="7">
        <v>11.6</v>
      </c>
      <c r="BT145" s="7">
        <v>8.8000000000000007</v>
      </c>
      <c r="BU145" s="7">
        <v>7.1</v>
      </c>
      <c r="BV145" s="7">
        <v>2.6238000000000001</v>
      </c>
      <c r="BW145" s="7">
        <v>3.3428</v>
      </c>
      <c r="BX145" s="7">
        <v>2.2576000000000001</v>
      </c>
      <c r="BY145" s="7">
        <v>2.7606999999999902</v>
      </c>
      <c r="BZ145" s="7">
        <v>565.91822400000001</v>
      </c>
      <c r="CA145" s="7">
        <v>2.3688549999999902</v>
      </c>
      <c r="CB145" s="7">
        <v>91.220798000000002</v>
      </c>
      <c r="CC145" s="7">
        <v>2.1608890000000001</v>
      </c>
      <c r="CD145" s="7">
        <v>8.7792019999999997</v>
      </c>
      <c r="CE145" s="7">
        <v>0.20796700000000101</v>
      </c>
      <c r="CF145" s="7">
        <v>4.3796439999999999</v>
      </c>
      <c r="CG145" s="7">
        <v>-0.77875299999999903</v>
      </c>
      <c r="CH145" s="7">
        <v>-1.5927119999999999</v>
      </c>
      <c r="CI145" s="7">
        <v>4.5866619999999996</v>
      </c>
      <c r="CJ145" s="7">
        <v>190.6</v>
      </c>
      <c r="CK145" s="7">
        <v>30</v>
      </c>
      <c r="CL145" s="7">
        <v>128.29999999999899</v>
      </c>
      <c r="CM145" s="7">
        <v>32.299999999999997</v>
      </c>
      <c r="CN145" s="7">
        <v>14.399999999999901</v>
      </c>
      <c r="CO145" s="7">
        <v>17.899999999999999</v>
      </c>
      <c r="CP145" s="7">
        <v>53.4</v>
      </c>
      <c r="CQ145" s="7">
        <v>48.999999999999901</v>
      </c>
      <c r="CR145" s="7">
        <v>12.6</v>
      </c>
      <c r="CS145" s="7">
        <v>9.98</v>
      </c>
    </row>
    <row r="146" spans="1:97" x14ac:dyDescent="0.3">
      <c r="A146" s="6">
        <v>41305</v>
      </c>
      <c r="B146" s="7">
        <v>17.7</v>
      </c>
      <c r="C146" s="9">
        <v>6.7666666666666657</v>
      </c>
      <c r="D146" s="9">
        <v>11.733333333333333</v>
      </c>
      <c r="E146" s="9">
        <v>6.6333333333333329</v>
      </c>
      <c r="F146" s="7">
        <v>21.2941</v>
      </c>
      <c r="G146" s="7">
        <v>1.6</v>
      </c>
      <c r="H146" s="7">
        <v>16.5</v>
      </c>
      <c r="I146" s="7">
        <v>4.5999999999999996</v>
      </c>
      <c r="J146" s="7">
        <v>13.6</v>
      </c>
      <c r="K146" s="9">
        <v>16.45</v>
      </c>
      <c r="L146" s="9">
        <v>7.35</v>
      </c>
      <c r="M146" s="9">
        <v>20.9</v>
      </c>
      <c r="N146" s="9">
        <v>32.5</v>
      </c>
      <c r="O146" s="9">
        <v>13.55</v>
      </c>
      <c r="P146" s="9">
        <v>-7.5</v>
      </c>
      <c r="Q146" s="9">
        <v>21</v>
      </c>
      <c r="R146" s="9">
        <v>28.9</v>
      </c>
      <c r="S146" s="9">
        <v>34.795500000000004</v>
      </c>
      <c r="T146" s="9">
        <v>17.876650000000001</v>
      </c>
      <c r="U146" s="9">
        <v>22.7834</v>
      </c>
      <c r="V146" s="9">
        <v>1.9</v>
      </c>
      <c r="W146" s="9">
        <v>41.8</v>
      </c>
      <c r="X146" s="9">
        <v>56.3</v>
      </c>
      <c r="Y146" s="9">
        <v>-7.1999999999999993</v>
      </c>
      <c r="Z146" s="9">
        <v>19.350000000000001</v>
      </c>
      <c r="AA146" s="9">
        <v>18.450000000000003</v>
      </c>
      <c r="AB146" s="7">
        <v>-7.27</v>
      </c>
      <c r="AC146" s="9">
        <v>19.5</v>
      </c>
      <c r="AD146" s="9">
        <v>17.399999999999999</v>
      </c>
      <c r="AE146" s="9">
        <v>42.45</v>
      </c>
      <c r="AF146" s="9">
        <v>23.9</v>
      </c>
      <c r="AG146" s="9">
        <v>19.899999999999999</v>
      </c>
      <c r="AH146" s="9">
        <v>19.5</v>
      </c>
      <c r="AI146" s="9">
        <v>-19.05</v>
      </c>
      <c r="AJ146" s="9">
        <v>-10.3</v>
      </c>
      <c r="AK146" s="9">
        <v>96.754999999999995</v>
      </c>
      <c r="AL146" s="9">
        <v>23.200000000000003</v>
      </c>
      <c r="AM146" s="9">
        <v>3.6999999999999997</v>
      </c>
      <c r="AN146" s="9">
        <v>14.25</v>
      </c>
      <c r="AO146" s="9">
        <v>20.65</v>
      </c>
      <c r="AP146" s="9">
        <v>25.65</v>
      </c>
      <c r="AQ146" s="9">
        <v>28.6</v>
      </c>
      <c r="AR146" s="9">
        <v>13.749949999999998</v>
      </c>
      <c r="AS146" s="9">
        <v>11.95</v>
      </c>
      <c r="AT146" s="9">
        <v>11.499999999999998</v>
      </c>
      <c r="AU146" s="9">
        <v>9.08</v>
      </c>
      <c r="AV146" s="7">
        <v>46.39</v>
      </c>
      <c r="AW146" s="9">
        <v>7.95</v>
      </c>
      <c r="AX146" s="7">
        <v>3.98</v>
      </c>
      <c r="AY146" s="7">
        <v>27.05</v>
      </c>
      <c r="AZ146" s="7">
        <v>34100.61</v>
      </c>
      <c r="BA146" s="7">
        <v>4.4000000000000004</v>
      </c>
      <c r="BB146" s="7">
        <v>15.3</v>
      </c>
      <c r="BC146" s="7">
        <v>15.9</v>
      </c>
      <c r="BD146" s="7">
        <v>15.4</v>
      </c>
      <c r="BE146" s="7">
        <v>45.25</v>
      </c>
      <c r="BF146" s="7">
        <v>2.0305</v>
      </c>
      <c r="BG146" s="7">
        <v>-1.64</v>
      </c>
      <c r="BH146" s="7">
        <v>98.9</v>
      </c>
      <c r="BI146" s="7">
        <v>8.0333333333333297</v>
      </c>
      <c r="BJ146" s="7">
        <v>4.3333333333333304</v>
      </c>
      <c r="BK146" s="7">
        <v>8.2666666666666604</v>
      </c>
      <c r="BL146" s="7">
        <v>8.6</v>
      </c>
      <c r="BM146" s="7">
        <v>4.4666666666666597</v>
      </c>
      <c r="BN146" s="7">
        <v>8</v>
      </c>
      <c r="BO146" s="7">
        <v>9.7666666666666604</v>
      </c>
      <c r="BP146" s="7">
        <v>10.566666666666601</v>
      </c>
      <c r="BQ146" s="7">
        <v>6.7666666666666604</v>
      </c>
      <c r="BR146" s="7">
        <v>5.7333333333333298</v>
      </c>
      <c r="BS146" s="7">
        <v>11.3666666666666</v>
      </c>
      <c r="BT146" s="7">
        <v>9.0666666666666593</v>
      </c>
      <c r="BU146" s="7">
        <v>7.1</v>
      </c>
      <c r="BV146" s="7">
        <v>3.0358666666666601</v>
      </c>
      <c r="BW146" s="7">
        <v>3.74183333333333</v>
      </c>
      <c r="BX146" s="7">
        <v>2.8779666666666599</v>
      </c>
      <c r="BY146" s="7">
        <v>2.96176666666666</v>
      </c>
      <c r="BZ146" s="7">
        <v>851.53397700000005</v>
      </c>
      <c r="CA146" s="7">
        <v>3.9039920000000001</v>
      </c>
      <c r="CB146" s="7">
        <v>70.414606000000006</v>
      </c>
      <c r="CC146" s="7">
        <v>2.1101740000000002</v>
      </c>
      <c r="CD146" s="7">
        <v>29.585394000000001</v>
      </c>
      <c r="CE146" s="7">
        <v>1.79381866666666</v>
      </c>
      <c r="CF146" s="7">
        <v>3.9981413333333302</v>
      </c>
      <c r="CG146" s="7">
        <v>-0.94283899999999998</v>
      </c>
      <c r="CH146" s="7">
        <v>-1.0885813333333301</v>
      </c>
      <c r="CI146" s="7">
        <v>4.34986433333333</v>
      </c>
      <c r="CJ146" s="7">
        <v>192.433333333333</v>
      </c>
      <c r="CK146" s="7">
        <v>30.3666666666666</v>
      </c>
      <c r="CL146" s="7">
        <v>129.63333333333301</v>
      </c>
      <c r="CM146" s="7">
        <v>32.433333333333302</v>
      </c>
      <c r="CN146" s="7">
        <v>14.3</v>
      </c>
      <c r="CO146" s="7">
        <v>18.133333333333301</v>
      </c>
      <c r="CP146" s="7">
        <v>55</v>
      </c>
      <c r="CQ146" s="7">
        <v>49.133333333333297</v>
      </c>
      <c r="CR146" s="7">
        <v>11.5</v>
      </c>
      <c r="CS146" s="7">
        <v>9.08</v>
      </c>
    </row>
    <row r="147" spans="1:97" x14ac:dyDescent="0.3">
      <c r="A147" s="6">
        <v>41333</v>
      </c>
      <c r="B147" s="7">
        <v>2.2000000000000002</v>
      </c>
      <c r="C147" s="9">
        <v>5.5333333333333332</v>
      </c>
      <c r="D147" s="9">
        <v>11.366666666666667</v>
      </c>
      <c r="E147" s="9">
        <v>6.3666666666666663</v>
      </c>
      <c r="F147" s="7">
        <v>-13.7</v>
      </c>
      <c r="G147" s="7">
        <v>-1.8</v>
      </c>
      <c r="H147" s="7">
        <v>2.2999999999999998</v>
      </c>
      <c r="I147" s="7">
        <v>-5.9</v>
      </c>
      <c r="J147" s="7">
        <v>-3.7</v>
      </c>
      <c r="K147" s="7">
        <v>15.97</v>
      </c>
      <c r="L147" s="7">
        <v>7.51</v>
      </c>
      <c r="M147" s="7">
        <v>21.2</v>
      </c>
      <c r="N147" s="7">
        <v>35.299999999999997</v>
      </c>
      <c r="O147" s="7">
        <v>18.7</v>
      </c>
      <c r="P147" s="7">
        <v>-4.0999999999999996</v>
      </c>
      <c r="Q147" s="7">
        <v>20.3</v>
      </c>
      <c r="R147" s="7">
        <v>44.1</v>
      </c>
      <c r="S147" s="7">
        <v>37.4</v>
      </c>
      <c r="T147" s="7">
        <v>15.6</v>
      </c>
      <c r="U147" s="7">
        <v>25</v>
      </c>
      <c r="V147" s="7">
        <v>1.3</v>
      </c>
      <c r="W147" s="7">
        <v>40.1</v>
      </c>
      <c r="X147" s="7">
        <v>58.6</v>
      </c>
      <c r="Y147" s="7">
        <v>-39</v>
      </c>
      <c r="Z147" s="7">
        <v>10.1</v>
      </c>
      <c r="AA147" s="7">
        <v>18.8</v>
      </c>
      <c r="AB147" s="7">
        <v>6.32</v>
      </c>
      <c r="AC147" s="7">
        <v>22.8</v>
      </c>
      <c r="AD147" s="7">
        <v>23.4</v>
      </c>
      <c r="AE147" s="7">
        <v>53.3</v>
      </c>
      <c r="AF147" s="7">
        <v>22.4</v>
      </c>
      <c r="AG147" s="7">
        <v>9.6999999999999993</v>
      </c>
      <c r="AH147" s="7">
        <v>22.8</v>
      </c>
      <c r="AI147" s="7">
        <v>-18.600000000000001</v>
      </c>
      <c r="AJ147" s="7">
        <v>-25.6</v>
      </c>
      <c r="AK147" s="7">
        <v>97.92</v>
      </c>
      <c r="AL147" s="7">
        <v>33.700000000000003</v>
      </c>
      <c r="AM147" s="7">
        <v>14.7</v>
      </c>
      <c r="AN147" s="7">
        <v>15.3</v>
      </c>
      <c r="AO147" s="7">
        <v>34</v>
      </c>
      <c r="AP147" s="7">
        <v>49.5</v>
      </c>
      <c r="AQ147" s="7">
        <v>55.2</v>
      </c>
      <c r="AR147" s="7">
        <v>12.299899999999999</v>
      </c>
      <c r="AS147" s="7">
        <v>10.4</v>
      </c>
      <c r="AT147" s="9">
        <v>10.399999999999999</v>
      </c>
      <c r="AU147" s="9">
        <v>8.18</v>
      </c>
      <c r="AV147" s="7">
        <v>-13.56</v>
      </c>
      <c r="AW147" s="7">
        <v>6.9</v>
      </c>
      <c r="AX147" s="7">
        <v>146.5</v>
      </c>
      <c r="AY147" s="7">
        <v>14.37</v>
      </c>
      <c r="AZ147" s="7">
        <v>33954.18</v>
      </c>
      <c r="BA147" s="7">
        <v>17.2</v>
      </c>
      <c r="BB147" s="7">
        <v>9.5</v>
      </c>
      <c r="BC147" s="7">
        <v>15.2</v>
      </c>
      <c r="BD147" s="7">
        <v>15</v>
      </c>
      <c r="BE147" s="7">
        <v>-12.76</v>
      </c>
      <c r="BF147" s="7">
        <v>3.2198000000000002</v>
      </c>
      <c r="BG147" s="7">
        <v>-1.63</v>
      </c>
      <c r="BH147" s="7">
        <v>98.9</v>
      </c>
      <c r="BI147" s="7">
        <v>7.9666666666666597</v>
      </c>
      <c r="BJ147" s="7">
        <v>3.6666666666666599</v>
      </c>
      <c r="BK147" s="7">
        <v>8.0333333333333297</v>
      </c>
      <c r="BL147" s="7">
        <v>8.5</v>
      </c>
      <c r="BM147" s="7">
        <v>3.8333333333333299</v>
      </c>
      <c r="BN147" s="7">
        <v>7.8</v>
      </c>
      <c r="BO147" s="7">
        <v>9.8333333333333304</v>
      </c>
      <c r="BP147" s="7">
        <v>10.3333333333333</v>
      </c>
      <c r="BQ147" s="7">
        <v>6.5333333333333297</v>
      </c>
      <c r="BR147" s="7">
        <v>4.5666666666666602</v>
      </c>
      <c r="BS147" s="7">
        <v>11.133333333333301</v>
      </c>
      <c r="BT147" s="7">
        <v>9.3333333333333304</v>
      </c>
      <c r="BU147" s="7">
        <v>7.1</v>
      </c>
      <c r="BV147" s="7">
        <v>3.4479333333333302</v>
      </c>
      <c r="BW147" s="7">
        <v>4.1408666666666596</v>
      </c>
      <c r="BX147" s="7">
        <v>3.49833333333333</v>
      </c>
      <c r="BY147" s="7">
        <v>3.1628333333333298</v>
      </c>
      <c r="BZ147" s="7">
        <v>1137.1497300000001</v>
      </c>
      <c r="CA147" s="7">
        <v>5.4391290000000003</v>
      </c>
      <c r="CB147" s="7">
        <v>49.608414000000003</v>
      </c>
      <c r="CC147" s="7">
        <v>2.0594589999999999</v>
      </c>
      <c r="CD147" s="7">
        <v>50.391585999999997</v>
      </c>
      <c r="CE147" s="7">
        <v>3.3796703333333298</v>
      </c>
      <c r="CF147" s="7">
        <v>3.6166386666666601</v>
      </c>
      <c r="CG147" s="7">
        <v>-1.1069249999999999</v>
      </c>
      <c r="CH147" s="7">
        <v>-0.58445066666666601</v>
      </c>
      <c r="CI147" s="7">
        <v>4.1130666666666604</v>
      </c>
      <c r="CJ147" s="7">
        <v>194.266666666666</v>
      </c>
      <c r="CK147" s="7">
        <v>30.733333333333299</v>
      </c>
      <c r="CL147" s="7">
        <v>130.96666666666599</v>
      </c>
      <c r="CM147" s="7">
        <v>32.566666666666599</v>
      </c>
      <c r="CN147" s="7">
        <v>14.2</v>
      </c>
      <c r="CO147" s="7">
        <v>18.3666666666666</v>
      </c>
      <c r="CP147" s="7">
        <v>56.6</v>
      </c>
      <c r="CQ147" s="7">
        <v>49.266666666666602</v>
      </c>
      <c r="CR147" s="7">
        <v>10.4</v>
      </c>
      <c r="CS147" s="7">
        <v>8.18</v>
      </c>
    </row>
    <row r="148" spans="1:97" x14ac:dyDescent="0.3">
      <c r="A148" s="6">
        <v>41364</v>
      </c>
      <c r="B148" s="7">
        <v>8.9</v>
      </c>
      <c r="C148" s="7">
        <v>4.3</v>
      </c>
      <c r="D148" s="7">
        <v>11</v>
      </c>
      <c r="E148" s="7">
        <v>6.1</v>
      </c>
      <c r="F148" s="7">
        <v>2.1</v>
      </c>
      <c r="G148" s="7">
        <v>-2.4</v>
      </c>
      <c r="H148" s="7">
        <v>16.600000000000001</v>
      </c>
      <c r="I148" s="7">
        <v>-1.5</v>
      </c>
      <c r="J148" s="7">
        <v>15.1</v>
      </c>
      <c r="K148" s="7">
        <v>14.86</v>
      </c>
      <c r="L148" s="7">
        <v>8.82</v>
      </c>
      <c r="M148" s="7">
        <v>20.9</v>
      </c>
      <c r="N148" s="7">
        <v>21.8</v>
      </c>
      <c r="O148" s="7">
        <v>11.1</v>
      </c>
      <c r="P148" s="7">
        <v>6.3</v>
      </c>
      <c r="Q148" s="7">
        <v>17</v>
      </c>
      <c r="R148" s="7">
        <v>42.8</v>
      </c>
      <c r="S148" s="7">
        <v>31.4</v>
      </c>
      <c r="T148" s="7">
        <v>16.2</v>
      </c>
      <c r="U148" s="7">
        <v>24.5</v>
      </c>
      <c r="V148" s="7">
        <v>1.6</v>
      </c>
      <c r="W148" s="7">
        <v>42.4</v>
      </c>
      <c r="X148" s="7">
        <v>56</v>
      </c>
      <c r="Y148" s="7">
        <v>-23.9</v>
      </c>
      <c r="Z148" s="7">
        <v>14</v>
      </c>
      <c r="AA148" s="7">
        <v>19.100000000000001</v>
      </c>
      <c r="AB148" s="7">
        <v>5.65</v>
      </c>
      <c r="AC148" s="7">
        <v>20.2</v>
      </c>
      <c r="AD148" s="7">
        <v>21.1</v>
      </c>
      <c r="AE148" s="7">
        <v>44.1</v>
      </c>
      <c r="AF148" s="7">
        <v>21.2</v>
      </c>
      <c r="AG148" s="7">
        <v>6.9</v>
      </c>
      <c r="AH148" s="7">
        <v>20.2</v>
      </c>
      <c r="AI148" s="7">
        <v>-22</v>
      </c>
      <c r="AJ148" s="7">
        <v>-13.4</v>
      </c>
      <c r="AK148" s="7">
        <v>97.56</v>
      </c>
      <c r="AL148" s="7">
        <v>29.3</v>
      </c>
      <c r="AM148" s="7">
        <v>-2.7</v>
      </c>
      <c r="AN148" s="7">
        <v>17</v>
      </c>
      <c r="AO148" s="7">
        <v>8.9</v>
      </c>
      <c r="AP148" s="7">
        <v>37.1</v>
      </c>
      <c r="AQ148" s="7">
        <v>41.2</v>
      </c>
      <c r="AR148" s="7">
        <v>12.600300000000001</v>
      </c>
      <c r="AS148" s="7">
        <v>11.7</v>
      </c>
      <c r="AT148" s="7">
        <v>9.3000000000000007</v>
      </c>
      <c r="AU148" s="7">
        <v>7.28</v>
      </c>
      <c r="AV148" s="7">
        <v>10.69</v>
      </c>
      <c r="AW148" s="7">
        <v>5.5</v>
      </c>
      <c r="AX148" s="7">
        <v>-117.49</v>
      </c>
      <c r="AY148" s="7">
        <v>13.48</v>
      </c>
      <c r="AZ148" s="7">
        <v>34426.49</v>
      </c>
      <c r="BA148" s="7">
        <v>12.4</v>
      </c>
      <c r="BB148" s="7">
        <v>11.9</v>
      </c>
      <c r="BC148" s="7">
        <v>15.7</v>
      </c>
      <c r="BD148" s="7">
        <v>14.9</v>
      </c>
      <c r="BE148" s="7">
        <v>5.05</v>
      </c>
      <c r="BF148" s="7">
        <v>2.0695999999999999</v>
      </c>
      <c r="BG148" s="7">
        <v>-1.92</v>
      </c>
      <c r="BH148" s="7">
        <v>98.3</v>
      </c>
      <c r="BI148" s="7">
        <v>7.8999999999999897</v>
      </c>
      <c r="BJ148" s="7">
        <v>2.9999999999999898</v>
      </c>
      <c r="BK148" s="7">
        <v>7.8</v>
      </c>
      <c r="BL148" s="7">
        <v>8.4</v>
      </c>
      <c r="BM148" s="7">
        <v>3.2</v>
      </c>
      <c r="BN148" s="7">
        <v>7.6</v>
      </c>
      <c r="BO148" s="7">
        <v>9.9</v>
      </c>
      <c r="BP148" s="7">
        <v>10.1</v>
      </c>
      <c r="BQ148" s="7">
        <v>6.3</v>
      </c>
      <c r="BR148" s="7">
        <v>3.3999999999999901</v>
      </c>
      <c r="BS148" s="7">
        <v>10.9</v>
      </c>
      <c r="BT148" s="7">
        <v>9.6</v>
      </c>
      <c r="BU148" s="7">
        <v>7.1</v>
      </c>
      <c r="BV148" s="7">
        <v>3.86</v>
      </c>
      <c r="BW148" s="7">
        <v>4.5398999999999896</v>
      </c>
      <c r="BX148" s="7">
        <v>4.1186999999999996</v>
      </c>
      <c r="BY148" s="7">
        <v>3.3639000000000001</v>
      </c>
      <c r="BZ148" s="7">
        <v>1422.7654829999999</v>
      </c>
      <c r="CA148" s="7">
        <v>6.9742660000000001</v>
      </c>
      <c r="CB148" s="7">
        <v>28.802222</v>
      </c>
      <c r="CC148" s="7">
        <v>2.0087440000000001</v>
      </c>
      <c r="CD148" s="7">
        <v>71.197778</v>
      </c>
      <c r="CE148" s="7">
        <v>4.965522</v>
      </c>
      <c r="CF148" s="7">
        <v>3.23513599999999</v>
      </c>
      <c r="CG148" s="7">
        <v>-1.2710109999999999</v>
      </c>
      <c r="CH148" s="7">
        <v>-8.0319999999999003E-2</v>
      </c>
      <c r="CI148" s="7">
        <v>3.87626899999999</v>
      </c>
      <c r="CJ148" s="7">
        <v>196.1</v>
      </c>
      <c r="CK148" s="7">
        <v>31.1</v>
      </c>
      <c r="CL148" s="7">
        <v>132.29999999999899</v>
      </c>
      <c r="CM148" s="7">
        <v>32.699999999999903</v>
      </c>
      <c r="CN148" s="7">
        <v>14.1</v>
      </c>
      <c r="CO148" s="7">
        <v>18.599999999999898</v>
      </c>
      <c r="CP148" s="7">
        <v>58.2</v>
      </c>
      <c r="CQ148" s="7">
        <v>49.4</v>
      </c>
      <c r="CR148" s="7">
        <v>9.3000000000000007</v>
      </c>
      <c r="CS148" s="7">
        <v>7.28</v>
      </c>
    </row>
    <row r="149" spans="1:97" x14ac:dyDescent="0.3">
      <c r="A149" s="6">
        <v>41394</v>
      </c>
      <c r="B149" s="7">
        <v>9.3000000000000007</v>
      </c>
      <c r="C149" s="7">
        <v>4.3</v>
      </c>
      <c r="D149" s="7">
        <v>10.9</v>
      </c>
      <c r="E149" s="7">
        <v>7.4</v>
      </c>
      <c r="F149" s="7">
        <v>6.2</v>
      </c>
      <c r="G149" s="7">
        <v>-6.47</v>
      </c>
      <c r="H149" s="7">
        <v>6.38</v>
      </c>
      <c r="I149" s="7">
        <v>-5.39</v>
      </c>
      <c r="J149" s="7">
        <v>2.14</v>
      </c>
      <c r="K149" s="7">
        <v>13.3</v>
      </c>
      <c r="L149" s="7">
        <v>8</v>
      </c>
      <c r="M149" s="7">
        <v>20.6</v>
      </c>
      <c r="N149" s="7">
        <v>20.7</v>
      </c>
      <c r="O149" s="7">
        <v>13.9</v>
      </c>
      <c r="P149" s="7">
        <v>-0.2</v>
      </c>
      <c r="Q149" s="7">
        <v>18.3</v>
      </c>
      <c r="R149" s="7">
        <v>44.3</v>
      </c>
      <c r="S149" s="7">
        <v>32.1</v>
      </c>
      <c r="T149" s="7">
        <v>16.3</v>
      </c>
      <c r="U149" s="7">
        <v>23.9</v>
      </c>
      <c r="V149" s="7">
        <v>1.9</v>
      </c>
      <c r="W149" s="7">
        <v>42.8</v>
      </c>
      <c r="X149" s="7">
        <v>55.2</v>
      </c>
      <c r="Y149" s="7">
        <v>-10</v>
      </c>
      <c r="Z149" s="7">
        <v>15.7</v>
      </c>
      <c r="AA149" s="7">
        <v>18.8</v>
      </c>
      <c r="AB149" s="7">
        <v>0.4</v>
      </c>
      <c r="AC149" s="7">
        <v>21.1</v>
      </c>
      <c r="AD149" s="7">
        <v>21.3</v>
      </c>
      <c r="AE149" s="7">
        <v>48.6</v>
      </c>
      <c r="AF149" s="7">
        <v>22.7</v>
      </c>
      <c r="AG149" s="7">
        <v>9.6</v>
      </c>
      <c r="AH149" s="7">
        <v>21.1</v>
      </c>
      <c r="AI149" s="7">
        <v>-8.6</v>
      </c>
      <c r="AJ149" s="7">
        <v>-1.4</v>
      </c>
      <c r="AK149" s="7">
        <v>97.35</v>
      </c>
      <c r="AL149" s="7">
        <v>33.5</v>
      </c>
      <c r="AM149" s="7">
        <v>1.9</v>
      </c>
      <c r="AN149" s="7">
        <v>17.2</v>
      </c>
      <c r="AO149" s="7">
        <v>6.6</v>
      </c>
      <c r="AP149" s="7">
        <v>38</v>
      </c>
      <c r="AQ149" s="7">
        <v>41.1</v>
      </c>
      <c r="AR149" s="7">
        <v>12.8</v>
      </c>
      <c r="AS149" s="7">
        <v>11.8</v>
      </c>
      <c r="AT149" s="9">
        <v>9.2333333333333343</v>
      </c>
      <c r="AU149" s="9">
        <v>7.2566666666666668</v>
      </c>
      <c r="AV149" s="7">
        <v>13.38</v>
      </c>
      <c r="AW149" s="7">
        <v>13</v>
      </c>
      <c r="AX149" s="7">
        <v>-1.04</v>
      </c>
      <c r="AY149" s="7">
        <v>14.02</v>
      </c>
      <c r="AZ149" s="7">
        <v>35344.82</v>
      </c>
      <c r="BA149" s="7">
        <v>10.8</v>
      </c>
      <c r="BB149" s="7">
        <v>11.9</v>
      </c>
      <c r="BC149" s="7">
        <v>16.100000000000001</v>
      </c>
      <c r="BD149" s="7">
        <v>14.9</v>
      </c>
      <c r="BE149" s="7">
        <v>16.21</v>
      </c>
      <c r="BF149" s="7">
        <v>2.3860999999999999</v>
      </c>
      <c r="BG149" s="7">
        <v>-2.62</v>
      </c>
      <c r="BH149" s="7">
        <v>97.9</v>
      </c>
      <c r="BI149" s="7">
        <v>7.8</v>
      </c>
      <c r="BJ149" s="7">
        <v>2.86666666666666</v>
      </c>
      <c r="BK149" s="7">
        <v>7.7333333333333298</v>
      </c>
      <c r="BL149" s="7">
        <v>8.36666666666666</v>
      </c>
      <c r="BM149" s="7">
        <v>3.0666666666666602</v>
      </c>
      <c r="BN149" s="7">
        <v>7.5</v>
      </c>
      <c r="BO149" s="7">
        <v>9.8333333333333304</v>
      </c>
      <c r="BP149" s="7">
        <v>10.233333333333301</v>
      </c>
      <c r="BQ149" s="7">
        <v>6.3</v>
      </c>
      <c r="BR149" s="7">
        <v>3.5</v>
      </c>
      <c r="BS149" s="7">
        <v>10.533333333333299</v>
      </c>
      <c r="BT149" s="7">
        <v>8.8000000000000007</v>
      </c>
      <c r="BU149" s="7">
        <v>7.36666666666666</v>
      </c>
      <c r="BV149" s="7">
        <v>4.2785666666666602</v>
      </c>
      <c r="BW149" s="7">
        <v>4.8655333333333299</v>
      </c>
      <c r="BX149" s="7">
        <v>4.7876666666666603</v>
      </c>
      <c r="BY149" s="7">
        <v>3.5071333333333299</v>
      </c>
      <c r="BZ149" s="7">
        <v>1189.70853333333</v>
      </c>
      <c r="CA149" s="7">
        <v>5.6959270000000002</v>
      </c>
      <c r="CB149" s="7">
        <v>38.858535666666597</v>
      </c>
      <c r="CC149" s="7">
        <v>1.95624666666666</v>
      </c>
      <c r="CD149" s="7">
        <v>61.141464333333303</v>
      </c>
      <c r="CE149" s="7">
        <v>3.7396803333333302</v>
      </c>
      <c r="CF149" s="7">
        <v>3.47792566666666</v>
      </c>
      <c r="CG149" s="7">
        <v>-1.2667280000000001</v>
      </c>
      <c r="CH149" s="7">
        <v>-0.35958933333333298</v>
      </c>
      <c r="CI149" s="7">
        <v>3.9739580000000001</v>
      </c>
      <c r="CJ149" s="7">
        <v>197.5</v>
      </c>
      <c r="CK149" s="7">
        <v>31.533333333333299</v>
      </c>
      <c r="CL149" s="7">
        <v>132.9</v>
      </c>
      <c r="CM149" s="7">
        <v>33.066666666666599</v>
      </c>
      <c r="CN149" s="7">
        <v>14.233333333333301</v>
      </c>
      <c r="CO149" s="7">
        <v>18.8333333333333</v>
      </c>
      <c r="CP149" s="7">
        <v>57.866666666666603</v>
      </c>
      <c r="CQ149" s="7">
        <v>49.033333333333303</v>
      </c>
      <c r="CR149" s="7">
        <v>9.2333333333333307</v>
      </c>
      <c r="CS149" s="7">
        <v>7.2566666666666597</v>
      </c>
    </row>
    <row r="150" spans="1:97" x14ac:dyDescent="0.3">
      <c r="A150" s="6">
        <v>41425</v>
      </c>
      <c r="B150" s="7">
        <v>9.1999999999999993</v>
      </c>
      <c r="C150" s="7">
        <v>4.4000000000000004</v>
      </c>
      <c r="D150" s="7">
        <v>10.7</v>
      </c>
      <c r="E150" s="7">
        <v>8.1</v>
      </c>
      <c r="F150" s="7">
        <v>4.0999999999999996</v>
      </c>
      <c r="G150" s="7">
        <v>-6.46</v>
      </c>
      <c r="H150" s="7">
        <v>9.1</v>
      </c>
      <c r="I150" s="7">
        <v>-7.36</v>
      </c>
      <c r="J150" s="7">
        <v>4.57</v>
      </c>
      <c r="K150" s="7">
        <v>13.7</v>
      </c>
      <c r="L150" s="7">
        <v>7.1</v>
      </c>
      <c r="M150" s="7">
        <v>20.399999999999999</v>
      </c>
      <c r="N150" s="7">
        <v>21</v>
      </c>
      <c r="O150" s="7">
        <v>12.8</v>
      </c>
      <c r="P150" s="7">
        <v>-4.7</v>
      </c>
      <c r="Q150" s="7">
        <v>17.899999999999999</v>
      </c>
      <c r="R150" s="7">
        <v>43.2</v>
      </c>
      <c r="S150" s="7">
        <v>31.1</v>
      </c>
      <c r="T150" s="7">
        <v>15.7</v>
      </c>
      <c r="U150" s="7">
        <v>23.9</v>
      </c>
      <c r="V150" s="7">
        <v>2.1</v>
      </c>
      <c r="W150" s="7">
        <v>43.2</v>
      </c>
      <c r="X150" s="7">
        <v>54.7</v>
      </c>
      <c r="Y150" s="7">
        <v>-9.1999999999999993</v>
      </c>
      <c r="Z150" s="7">
        <v>15.6</v>
      </c>
      <c r="AA150" s="7">
        <v>18.8</v>
      </c>
      <c r="AB150" s="7">
        <v>0.28999999999999998</v>
      </c>
      <c r="AC150" s="7">
        <v>20.6</v>
      </c>
      <c r="AD150" s="7">
        <v>21.6</v>
      </c>
      <c r="AE150" s="7">
        <v>41</v>
      </c>
      <c r="AF150" s="7">
        <v>24.1</v>
      </c>
      <c r="AG150" s="7">
        <v>5.7</v>
      </c>
      <c r="AH150" s="7">
        <v>20.6</v>
      </c>
      <c r="AI150" s="7">
        <v>-13.1</v>
      </c>
      <c r="AJ150" s="7">
        <v>0.9</v>
      </c>
      <c r="AK150" s="7">
        <v>97.26</v>
      </c>
      <c r="AL150" s="7">
        <v>32</v>
      </c>
      <c r="AM150" s="7">
        <v>1</v>
      </c>
      <c r="AN150" s="7">
        <v>16</v>
      </c>
      <c r="AO150" s="7">
        <v>5.3</v>
      </c>
      <c r="AP150" s="7">
        <v>35.6</v>
      </c>
      <c r="AQ150" s="7">
        <v>37.6</v>
      </c>
      <c r="AR150" s="7">
        <v>12.892200000000001</v>
      </c>
      <c r="AS150" s="7">
        <v>12.1</v>
      </c>
      <c r="AT150" s="9">
        <v>9.1666666666666661</v>
      </c>
      <c r="AU150" s="9">
        <v>7.2333333333333334</v>
      </c>
      <c r="AV150" s="7">
        <v>9.81</v>
      </c>
      <c r="AW150" s="7">
        <v>9.6999999999999993</v>
      </c>
      <c r="AX150" s="7">
        <v>13.6</v>
      </c>
      <c r="AY150" s="7">
        <v>10.88</v>
      </c>
      <c r="AZ150" s="7">
        <v>35148.07</v>
      </c>
      <c r="BA150" s="7">
        <v>10.8</v>
      </c>
      <c r="BB150" s="7">
        <v>11.3</v>
      </c>
      <c r="BC150" s="7">
        <v>15.8</v>
      </c>
      <c r="BD150" s="7">
        <v>14.5</v>
      </c>
      <c r="BE150" s="7">
        <v>-15.61</v>
      </c>
      <c r="BF150" s="7">
        <v>2.0981000000000001</v>
      </c>
      <c r="BG150" s="7">
        <v>-2.87</v>
      </c>
      <c r="BH150" s="7">
        <v>97.7</v>
      </c>
      <c r="BI150" s="7">
        <v>7.7</v>
      </c>
      <c r="BJ150" s="7">
        <v>2.7333333333333298</v>
      </c>
      <c r="BK150" s="7">
        <v>7.6666666666666599</v>
      </c>
      <c r="BL150" s="7">
        <v>8.3333333333333304</v>
      </c>
      <c r="BM150" s="7">
        <v>2.93333333333333</v>
      </c>
      <c r="BN150" s="7">
        <v>7.4</v>
      </c>
      <c r="BO150" s="7">
        <v>9.7666666666666604</v>
      </c>
      <c r="BP150" s="7">
        <v>10.3666666666666</v>
      </c>
      <c r="BQ150" s="7">
        <v>6.3</v>
      </c>
      <c r="BR150" s="7">
        <v>3.6</v>
      </c>
      <c r="BS150" s="7">
        <v>10.1666666666666</v>
      </c>
      <c r="BT150" s="7">
        <v>8</v>
      </c>
      <c r="BU150" s="7">
        <v>7.6333333333333302</v>
      </c>
      <c r="BV150" s="7">
        <v>4.6971333333333298</v>
      </c>
      <c r="BW150" s="7">
        <v>5.1911666666666596</v>
      </c>
      <c r="BX150" s="7">
        <v>5.4566333333333299</v>
      </c>
      <c r="BY150" s="7">
        <v>3.6503666666666601</v>
      </c>
      <c r="BZ150" s="7">
        <v>956.65158366666606</v>
      </c>
      <c r="CA150" s="7">
        <v>4.4175880000000003</v>
      </c>
      <c r="CB150" s="7">
        <v>48.914849333333301</v>
      </c>
      <c r="CC150" s="7">
        <v>1.90374933333333</v>
      </c>
      <c r="CD150" s="7">
        <v>51.0851506666666</v>
      </c>
      <c r="CE150" s="7">
        <v>2.5138386666666599</v>
      </c>
      <c r="CF150" s="7">
        <v>3.72071533333333</v>
      </c>
      <c r="CG150" s="7">
        <v>-1.262445</v>
      </c>
      <c r="CH150" s="7">
        <v>-0.63885866666666602</v>
      </c>
      <c r="CI150" s="7">
        <v>4.0716469999999996</v>
      </c>
      <c r="CJ150" s="7">
        <v>198.9</v>
      </c>
      <c r="CK150" s="7">
        <v>31.966666666666601</v>
      </c>
      <c r="CL150" s="7">
        <v>133.5</v>
      </c>
      <c r="CM150" s="7">
        <v>33.433333333333302</v>
      </c>
      <c r="CN150" s="7">
        <v>14.3666666666666</v>
      </c>
      <c r="CO150" s="7">
        <v>19.066666666666599</v>
      </c>
      <c r="CP150" s="7">
        <v>57.533333333333303</v>
      </c>
      <c r="CQ150" s="7">
        <v>48.6666666666666</v>
      </c>
      <c r="CR150" s="7">
        <v>9.1666666666666607</v>
      </c>
      <c r="CS150" s="7">
        <v>7.2333333333333298</v>
      </c>
    </row>
    <row r="151" spans="1:97" x14ac:dyDescent="0.3">
      <c r="A151" s="6">
        <v>41455</v>
      </c>
      <c r="B151" s="7">
        <v>8.9</v>
      </c>
      <c r="C151" s="7">
        <v>6.3</v>
      </c>
      <c r="D151" s="7">
        <v>10.5</v>
      </c>
      <c r="E151" s="7">
        <v>7.8</v>
      </c>
      <c r="F151" s="7">
        <v>6.01</v>
      </c>
      <c r="G151" s="7">
        <v>-0.7</v>
      </c>
      <c r="H151" s="7">
        <v>11.2</v>
      </c>
      <c r="I151" s="7">
        <v>-2.1</v>
      </c>
      <c r="J151" s="7">
        <v>8.5</v>
      </c>
      <c r="K151" s="7">
        <v>13.77</v>
      </c>
      <c r="L151" s="7">
        <v>7.2</v>
      </c>
      <c r="M151" s="7">
        <v>20.100000000000001</v>
      </c>
      <c r="N151" s="7">
        <v>18.899999999999999</v>
      </c>
      <c r="O151" s="7">
        <v>13</v>
      </c>
      <c r="P151" s="7">
        <v>-8.4</v>
      </c>
      <c r="Q151" s="7">
        <v>18.600000000000001</v>
      </c>
      <c r="R151" s="7">
        <v>39.5</v>
      </c>
      <c r="S151" s="7">
        <v>33.5</v>
      </c>
      <c r="T151" s="7">
        <v>15.6</v>
      </c>
      <c r="U151" s="7">
        <v>23.5</v>
      </c>
      <c r="V151" s="7">
        <v>2.1</v>
      </c>
      <c r="W151" s="7">
        <v>43</v>
      </c>
      <c r="X151" s="7">
        <v>54.8</v>
      </c>
      <c r="Y151" s="7">
        <v>-4.9000000000000004</v>
      </c>
      <c r="Z151" s="7">
        <v>15.1</v>
      </c>
      <c r="AA151" s="7">
        <v>18.8</v>
      </c>
      <c r="AB151" s="7">
        <v>20.12</v>
      </c>
      <c r="AC151" s="7">
        <v>20.3</v>
      </c>
      <c r="AD151" s="7">
        <v>20.8</v>
      </c>
      <c r="AE151" s="7">
        <v>42.8</v>
      </c>
      <c r="AF151" s="7">
        <v>26.1</v>
      </c>
      <c r="AG151" s="7">
        <v>5.3</v>
      </c>
      <c r="AH151" s="7">
        <v>20.3</v>
      </c>
      <c r="AI151" s="7">
        <v>-10.4</v>
      </c>
      <c r="AJ151" s="7">
        <v>0.9</v>
      </c>
      <c r="AK151" s="7">
        <v>97.29</v>
      </c>
      <c r="AL151" s="7">
        <v>32.1</v>
      </c>
      <c r="AM151" s="7">
        <v>3.8</v>
      </c>
      <c r="AN151" s="7">
        <v>15.5</v>
      </c>
      <c r="AO151" s="7">
        <v>6.3</v>
      </c>
      <c r="AP151" s="7">
        <v>28.7</v>
      </c>
      <c r="AQ151" s="7">
        <v>30.4</v>
      </c>
      <c r="AR151" s="7">
        <v>13.3125</v>
      </c>
      <c r="AS151" s="7">
        <v>11.7</v>
      </c>
      <c r="AT151" s="7">
        <v>9.1</v>
      </c>
      <c r="AU151" s="7">
        <v>7.21</v>
      </c>
      <c r="AV151" s="7">
        <v>11.19</v>
      </c>
      <c r="AW151" s="7">
        <v>11.4</v>
      </c>
      <c r="AX151" s="7">
        <v>-13.85</v>
      </c>
      <c r="AY151" s="7">
        <v>8.57</v>
      </c>
      <c r="AZ151" s="7">
        <v>34966.86</v>
      </c>
      <c r="BA151" s="7">
        <v>9.9</v>
      </c>
      <c r="BB151" s="7">
        <v>9.1</v>
      </c>
      <c r="BC151" s="7">
        <v>14</v>
      </c>
      <c r="BD151" s="7">
        <v>14.2</v>
      </c>
      <c r="BE151" s="7">
        <v>-6.2</v>
      </c>
      <c r="BF151" s="7">
        <v>2.6684000000000001</v>
      </c>
      <c r="BG151" s="7">
        <v>-2.7</v>
      </c>
      <c r="BH151" s="7">
        <v>98.1</v>
      </c>
      <c r="BI151" s="7">
        <v>7.6</v>
      </c>
      <c r="BJ151" s="7">
        <v>2.6</v>
      </c>
      <c r="BK151" s="7">
        <v>7.5999999999999899</v>
      </c>
      <c r="BL151" s="7">
        <v>8.3000000000000007</v>
      </c>
      <c r="BM151" s="7">
        <v>2.8</v>
      </c>
      <c r="BN151" s="7">
        <v>7.3</v>
      </c>
      <c r="BO151" s="7">
        <v>9.6999999999999904</v>
      </c>
      <c r="BP151" s="7">
        <v>10.499999999999901</v>
      </c>
      <c r="BQ151" s="7">
        <v>6.3</v>
      </c>
      <c r="BR151" s="7">
        <v>3.7</v>
      </c>
      <c r="BS151" s="7">
        <v>9.7999999999999901</v>
      </c>
      <c r="BT151" s="7">
        <v>7.2</v>
      </c>
      <c r="BU151" s="7">
        <v>7.9</v>
      </c>
      <c r="BV151" s="7">
        <v>5.1157000000000004</v>
      </c>
      <c r="BW151" s="7">
        <v>5.5167999999999902</v>
      </c>
      <c r="BX151" s="7">
        <v>6.1256000000000004</v>
      </c>
      <c r="BY151" s="7">
        <v>3.7935999999999899</v>
      </c>
      <c r="BZ151" s="7">
        <v>723.59463400000004</v>
      </c>
      <c r="CA151" s="7">
        <v>3.139249</v>
      </c>
      <c r="CB151" s="7">
        <v>58.971162999999997</v>
      </c>
      <c r="CC151" s="7">
        <v>1.8512519999999999</v>
      </c>
      <c r="CD151" s="7">
        <v>41.028836999999903</v>
      </c>
      <c r="CE151" s="7">
        <v>1.2879969999999901</v>
      </c>
      <c r="CF151" s="7">
        <v>3.9635050000000001</v>
      </c>
      <c r="CG151" s="7">
        <v>-1.258162</v>
      </c>
      <c r="CH151" s="7">
        <v>-0.91812799999999894</v>
      </c>
      <c r="CI151" s="7">
        <v>4.1693360000000004</v>
      </c>
      <c r="CJ151" s="7">
        <v>200.3</v>
      </c>
      <c r="CK151" s="7">
        <v>32.4</v>
      </c>
      <c r="CL151" s="7">
        <v>134.1</v>
      </c>
      <c r="CM151" s="7">
        <v>33.799999999999997</v>
      </c>
      <c r="CN151" s="7">
        <v>14.499999999999901</v>
      </c>
      <c r="CO151" s="7">
        <v>19.299999999999901</v>
      </c>
      <c r="CP151" s="7">
        <v>57.2</v>
      </c>
      <c r="CQ151" s="7">
        <v>48.3</v>
      </c>
      <c r="CR151" s="7">
        <v>9.1</v>
      </c>
      <c r="CS151" s="7">
        <v>7.21</v>
      </c>
    </row>
    <row r="152" spans="1:97" x14ac:dyDescent="0.3">
      <c r="A152" s="6">
        <v>41486</v>
      </c>
      <c r="B152" s="7">
        <v>9.6999999999999993</v>
      </c>
      <c r="C152" s="7">
        <v>8.1</v>
      </c>
      <c r="D152" s="7">
        <v>11.1</v>
      </c>
      <c r="E152" s="7">
        <v>7.9</v>
      </c>
      <c r="F152" s="7">
        <v>8.09</v>
      </c>
      <c r="G152" s="7">
        <v>4.7</v>
      </c>
      <c r="H152" s="7">
        <v>10.8</v>
      </c>
      <c r="I152" s="7">
        <v>0.6</v>
      </c>
      <c r="J152" s="7">
        <v>6.7</v>
      </c>
      <c r="K152" s="7">
        <v>12.69</v>
      </c>
      <c r="L152" s="7">
        <v>6.1</v>
      </c>
      <c r="M152" s="7">
        <v>20.100000000000001</v>
      </c>
      <c r="N152" s="7">
        <v>21.2</v>
      </c>
      <c r="O152" s="7">
        <v>15.2</v>
      </c>
      <c r="P152" s="7">
        <v>-6.3</v>
      </c>
      <c r="Q152" s="7">
        <v>19.2</v>
      </c>
      <c r="R152" s="7">
        <v>35.299999999999997</v>
      </c>
      <c r="S152" s="7">
        <v>32.799999999999997</v>
      </c>
      <c r="T152" s="7">
        <v>16</v>
      </c>
      <c r="U152" s="7">
        <v>23.1</v>
      </c>
      <c r="V152" s="7">
        <v>2.2000000000000002</v>
      </c>
      <c r="W152" s="7">
        <v>43.2</v>
      </c>
      <c r="X152" s="7">
        <v>54.6</v>
      </c>
      <c r="Y152" s="7">
        <v>-3.8</v>
      </c>
      <c r="Z152" s="7">
        <v>13.2</v>
      </c>
      <c r="AA152" s="7">
        <v>18.8</v>
      </c>
      <c r="AB152" s="7">
        <v>24.13</v>
      </c>
      <c r="AC152" s="7">
        <v>20.5</v>
      </c>
      <c r="AD152" s="7">
        <v>20.2</v>
      </c>
      <c r="AE152" s="7">
        <v>40.200000000000003</v>
      </c>
      <c r="AF152" s="7">
        <v>29.5</v>
      </c>
      <c r="AG152" s="7">
        <v>7</v>
      </c>
      <c r="AH152" s="7">
        <v>20.5</v>
      </c>
      <c r="AI152" s="7">
        <v>-1.4</v>
      </c>
      <c r="AJ152" s="7">
        <v>2</v>
      </c>
      <c r="AK152" s="7">
        <v>97.39</v>
      </c>
      <c r="AL152" s="7">
        <v>31.5</v>
      </c>
      <c r="AM152" s="7">
        <v>8.4</v>
      </c>
      <c r="AN152" s="7">
        <v>16.2</v>
      </c>
      <c r="AO152" s="7">
        <v>7.9</v>
      </c>
      <c r="AP152" s="7">
        <v>25.8</v>
      </c>
      <c r="AQ152" s="7">
        <v>27.1</v>
      </c>
      <c r="AR152" s="7">
        <v>13.212300000000001</v>
      </c>
      <c r="AS152" s="7">
        <v>11.3</v>
      </c>
      <c r="AT152" s="9">
        <v>9.2333333333333325</v>
      </c>
      <c r="AU152" s="9">
        <v>7.3433333333333337</v>
      </c>
      <c r="AV152" s="7">
        <v>9.93</v>
      </c>
      <c r="AW152" s="7">
        <v>9.1</v>
      </c>
      <c r="AX152" s="7">
        <v>-29.81</v>
      </c>
      <c r="AY152" s="7">
        <v>8.4499999999999993</v>
      </c>
      <c r="AZ152" s="7">
        <v>35478.1</v>
      </c>
      <c r="BA152" s="7">
        <v>9.5</v>
      </c>
      <c r="BB152" s="7">
        <v>9.6999999999999993</v>
      </c>
      <c r="BC152" s="7">
        <v>14.5</v>
      </c>
      <c r="BD152" s="7">
        <v>14.3</v>
      </c>
      <c r="BE152" s="7">
        <v>29.55</v>
      </c>
      <c r="BF152" s="7">
        <v>2.6741000000000001</v>
      </c>
      <c r="BG152" s="7">
        <v>-2.27</v>
      </c>
      <c r="BH152" s="7">
        <v>98.8</v>
      </c>
      <c r="BI152" s="7">
        <v>7.7</v>
      </c>
      <c r="BJ152" s="7">
        <v>3.0333333333333301</v>
      </c>
      <c r="BK152" s="7">
        <v>7.8333333333333304</v>
      </c>
      <c r="BL152" s="7">
        <v>8.36666666666666</v>
      </c>
      <c r="BM152" s="7">
        <v>3.2</v>
      </c>
      <c r="BN152" s="7">
        <v>7.5666666666666602</v>
      </c>
      <c r="BO152" s="7">
        <v>9.8000000000000007</v>
      </c>
      <c r="BP152" s="7">
        <v>10.5</v>
      </c>
      <c r="BQ152" s="7">
        <v>6.5333333333333297</v>
      </c>
      <c r="BR152" s="7">
        <v>3.8333333333333299</v>
      </c>
      <c r="BS152" s="7">
        <v>10.233333333333301</v>
      </c>
      <c r="BT152" s="7">
        <v>7</v>
      </c>
      <c r="BU152" s="7">
        <v>7.86666666666666</v>
      </c>
      <c r="BV152" s="7">
        <v>5.4904333333333302</v>
      </c>
      <c r="BW152" s="7">
        <v>6.0255333333333301</v>
      </c>
      <c r="BX152" s="7">
        <v>6.6107666666666596</v>
      </c>
      <c r="BY152" s="7">
        <v>3.9893000000000001</v>
      </c>
      <c r="BZ152" s="7">
        <v>840.42747366666595</v>
      </c>
      <c r="CA152" s="7">
        <v>3.5579893333333299</v>
      </c>
      <c r="CB152" s="7">
        <v>49.427259333333303</v>
      </c>
      <c r="CC152" s="7">
        <v>1.6786886666666601</v>
      </c>
      <c r="CD152" s="7">
        <v>50.572740666666597</v>
      </c>
      <c r="CE152" s="7">
        <v>1.8793010000000001</v>
      </c>
      <c r="CF152" s="7">
        <v>3.8161033333333299</v>
      </c>
      <c r="CG152" s="7">
        <v>-1.40999066666666</v>
      </c>
      <c r="CH152" s="7">
        <v>-0.80591999999999997</v>
      </c>
      <c r="CI152" s="7">
        <v>3.7907916666666601</v>
      </c>
      <c r="CJ152" s="7">
        <v>201.433333333333</v>
      </c>
      <c r="CK152" s="7">
        <v>32.700000000000003</v>
      </c>
      <c r="CL152" s="7">
        <v>134.53333333333299</v>
      </c>
      <c r="CM152" s="7">
        <v>34.200000000000003</v>
      </c>
      <c r="CN152" s="7">
        <v>14.566666666666601</v>
      </c>
      <c r="CO152" s="7">
        <v>19.633333333333301</v>
      </c>
      <c r="CP152" s="7">
        <v>56.6666666666666</v>
      </c>
      <c r="CQ152" s="7">
        <v>48</v>
      </c>
      <c r="CR152" s="7">
        <v>9.2333333333333307</v>
      </c>
      <c r="CS152" s="7">
        <v>7.3433333333333302</v>
      </c>
    </row>
    <row r="153" spans="1:97" x14ac:dyDescent="0.3">
      <c r="A153" s="6">
        <v>41517</v>
      </c>
      <c r="B153" s="7">
        <v>10.4</v>
      </c>
      <c r="C153" s="7">
        <v>9.5</v>
      </c>
      <c r="D153" s="7">
        <v>11.7</v>
      </c>
      <c r="E153" s="7">
        <v>8.6999999999999993</v>
      </c>
      <c r="F153" s="7">
        <v>13.4</v>
      </c>
      <c r="G153" s="7">
        <v>8.1</v>
      </c>
      <c r="H153" s="7">
        <v>9.6</v>
      </c>
      <c r="I153" s="7">
        <v>4.7</v>
      </c>
      <c r="J153" s="7">
        <v>5.5</v>
      </c>
      <c r="K153" s="7">
        <v>12.91</v>
      </c>
      <c r="L153" s="7">
        <v>5.73</v>
      </c>
      <c r="M153" s="7">
        <v>20.3</v>
      </c>
      <c r="N153" s="7">
        <v>19.600000000000001</v>
      </c>
      <c r="O153" s="7">
        <v>16.2</v>
      </c>
      <c r="P153" s="7">
        <v>-4.4000000000000004</v>
      </c>
      <c r="Q153" s="7">
        <v>19.600000000000001</v>
      </c>
      <c r="R153" s="7">
        <v>32</v>
      </c>
      <c r="S153" s="7">
        <v>32</v>
      </c>
      <c r="T153" s="7">
        <v>16.600000000000001</v>
      </c>
      <c r="U153" s="7">
        <v>23</v>
      </c>
      <c r="V153" s="7">
        <v>2.2000000000000002</v>
      </c>
      <c r="W153" s="7">
        <v>43.1</v>
      </c>
      <c r="X153" s="7">
        <v>54.7</v>
      </c>
      <c r="Y153" s="7">
        <v>-2.8</v>
      </c>
      <c r="Z153" s="7">
        <v>14.4</v>
      </c>
      <c r="AA153" s="7">
        <v>18.899999999999999</v>
      </c>
      <c r="AB153" s="7">
        <v>0.62</v>
      </c>
      <c r="AC153" s="7">
        <v>19.3</v>
      </c>
      <c r="AD153" s="7">
        <v>19.2</v>
      </c>
      <c r="AE153" s="7">
        <v>40</v>
      </c>
      <c r="AF153" s="7">
        <v>26.5</v>
      </c>
      <c r="AG153" s="7">
        <v>6.1</v>
      </c>
      <c r="AH153" s="7">
        <v>19.3</v>
      </c>
      <c r="AI153" s="7">
        <v>-9.1</v>
      </c>
      <c r="AJ153" s="7">
        <v>2.7</v>
      </c>
      <c r="AK153" s="7">
        <v>97.29</v>
      </c>
      <c r="AL153" s="7">
        <v>28.9</v>
      </c>
      <c r="AM153" s="7">
        <v>4</v>
      </c>
      <c r="AN153" s="7">
        <v>14.4</v>
      </c>
      <c r="AO153" s="7">
        <v>4.5999999999999996</v>
      </c>
      <c r="AP153" s="7">
        <v>23.4</v>
      </c>
      <c r="AQ153" s="7">
        <v>24.4</v>
      </c>
      <c r="AR153" s="7">
        <v>13.370100000000001</v>
      </c>
      <c r="AS153" s="7">
        <v>11.6</v>
      </c>
      <c r="AT153" s="9">
        <v>9.3666666666666671</v>
      </c>
      <c r="AU153" s="9">
        <v>7.4766666666666666</v>
      </c>
      <c r="AV153" s="7">
        <v>10.28</v>
      </c>
      <c r="AW153" s="7">
        <v>7</v>
      </c>
      <c r="AX153" s="7">
        <v>6.49</v>
      </c>
      <c r="AY153" s="7">
        <v>8.2799999999999994</v>
      </c>
      <c r="AZ153" s="7">
        <v>35530.43</v>
      </c>
      <c r="BA153" s="7">
        <v>9.3000000000000007</v>
      </c>
      <c r="BB153" s="7">
        <v>9.9</v>
      </c>
      <c r="BC153" s="7">
        <v>14.7</v>
      </c>
      <c r="BD153" s="7">
        <v>14.1</v>
      </c>
      <c r="BE153" s="7">
        <v>1.26</v>
      </c>
      <c r="BF153" s="7">
        <v>2.5666000000000002</v>
      </c>
      <c r="BG153" s="7">
        <v>-1.62</v>
      </c>
      <c r="BH153" s="7">
        <v>99.3</v>
      </c>
      <c r="BI153" s="7">
        <v>7.8</v>
      </c>
      <c r="BJ153" s="7">
        <v>3.4666666666666601</v>
      </c>
      <c r="BK153" s="7">
        <v>8.0666666666666593</v>
      </c>
      <c r="BL153" s="7">
        <v>8.43333333333333</v>
      </c>
      <c r="BM153" s="7">
        <v>3.6</v>
      </c>
      <c r="BN153" s="7">
        <v>7.8333333333333304</v>
      </c>
      <c r="BO153" s="7">
        <v>9.9</v>
      </c>
      <c r="BP153" s="7">
        <v>10.5</v>
      </c>
      <c r="BQ153" s="7">
        <v>6.7666666666666604</v>
      </c>
      <c r="BR153" s="7">
        <v>3.9666666666666601</v>
      </c>
      <c r="BS153" s="7">
        <v>10.6666666666666</v>
      </c>
      <c r="BT153" s="7">
        <v>6.8</v>
      </c>
      <c r="BU153" s="7">
        <v>7.8333333333333304</v>
      </c>
      <c r="BV153" s="7">
        <v>5.86516666666666</v>
      </c>
      <c r="BW153" s="7">
        <v>6.5342666666666602</v>
      </c>
      <c r="BX153" s="7">
        <v>7.0959333333333303</v>
      </c>
      <c r="BY153" s="7">
        <v>4.1849999999999996</v>
      </c>
      <c r="BZ153" s="7">
        <v>957.26031333333299</v>
      </c>
      <c r="CA153" s="7">
        <v>3.9767296666666598</v>
      </c>
      <c r="CB153" s="7">
        <v>39.883355666666603</v>
      </c>
      <c r="CC153" s="7">
        <v>1.50612533333333</v>
      </c>
      <c r="CD153" s="7">
        <v>60.116644333333298</v>
      </c>
      <c r="CE153" s="7">
        <v>2.4706049999999999</v>
      </c>
      <c r="CF153" s="7">
        <v>3.6687016666666601</v>
      </c>
      <c r="CG153" s="7">
        <v>-1.5618193333333299</v>
      </c>
      <c r="CH153" s="7">
        <v>-0.693712</v>
      </c>
      <c r="CI153" s="7">
        <v>3.4122473333333301</v>
      </c>
      <c r="CJ153" s="7">
        <v>202.56666666666601</v>
      </c>
      <c r="CK153" s="7">
        <v>33</v>
      </c>
      <c r="CL153" s="7">
        <v>134.96666666666599</v>
      </c>
      <c r="CM153" s="7">
        <v>34.6</v>
      </c>
      <c r="CN153" s="7">
        <v>14.633333333333301</v>
      </c>
      <c r="CO153" s="7">
        <v>19.966666666666601</v>
      </c>
      <c r="CP153" s="7">
        <v>56.133333333333297</v>
      </c>
      <c r="CQ153" s="7">
        <v>47.7</v>
      </c>
      <c r="CR153" s="7">
        <v>9.36666666666666</v>
      </c>
      <c r="CS153" s="7">
        <v>7.4766666666666604</v>
      </c>
    </row>
    <row r="154" spans="1:97" x14ac:dyDescent="0.3">
      <c r="A154" s="6">
        <v>41547</v>
      </c>
      <c r="B154" s="7">
        <v>10.199999999999999</v>
      </c>
      <c r="C154" s="7">
        <v>7.8</v>
      </c>
      <c r="D154" s="7">
        <v>11.1</v>
      </c>
      <c r="E154" s="7">
        <v>9.4</v>
      </c>
      <c r="F154" s="7">
        <v>8.19</v>
      </c>
      <c r="G154" s="7">
        <v>9</v>
      </c>
      <c r="H154" s="7">
        <v>13.5</v>
      </c>
      <c r="I154" s="7">
        <v>5.5</v>
      </c>
      <c r="J154" s="7">
        <v>6.3</v>
      </c>
      <c r="K154" s="7">
        <v>12.29</v>
      </c>
      <c r="L154" s="7">
        <v>6.03</v>
      </c>
      <c r="M154" s="7">
        <v>20.2</v>
      </c>
      <c r="N154" s="7">
        <v>16.600000000000001</v>
      </c>
      <c r="O154" s="7">
        <v>16.600000000000001</v>
      </c>
      <c r="P154" s="7">
        <v>-8.5</v>
      </c>
      <c r="Q154" s="7">
        <v>20.100000000000001</v>
      </c>
      <c r="R154" s="7">
        <v>29.6</v>
      </c>
      <c r="S154" s="7">
        <v>31.1</v>
      </c>
      <c r="T154" s="7">
        <v>17.100000000000001</v>
      </c>
      <c r="U154" s="7">
        <v>22.3</v>
      </c>
      <c r="V154" s="7">
        <v>2.2000000000000002</v>
      </c>
      <c r="W154" s="7">
        <v>42.9</v>
      </c>
      <c r="X154" s="7">
        <v>54.9</v>
      </c>
      <c r="Y154" s="7">
        <v>-5.4</v>
      </c>
      <c r="Z154" s="7">
        <v>13.3</v>
      </c>
      <c r="AA154" s="7">
        <v>18.600000000000001</v>
      </c>
      <c r="AB154" s="7">
        <v>4.88</v>
      </c>
      <c r="AC154" s="7">
        <v>19.7</v>
      </c>
      <c r="AD154" s="7">
        <v>19.5</v>
      </c>
      <c r="AE154" s="7">
        <v>37.6</v>
      </c>
      <c r="AF154" s="7">
        <v>27.9</v>
      </c>
      <c r="AG154" s="7">
        <v>7.1</v>
      </c>
      <c r="AH154" s="7">
        <v>19.7</v>
      </c>
      <c r="AI154" s="7">
        <v>-3.3</v>
      </c>
      <c r="AJ154" s="7">
        <v>5.3</v>
      </c>
      <c r="AK154" s="7">
        <v>97.25</v>
      </c>
      <c r="AL154" s="7">
        <v>28.7</v>
      </c>
      <c r="AM154" s="7">
        <v>7.3</v>
      </c>
      <c r="AN154" s="7">
        <v>15</v>
      </c>
      <c r="AO154" s="7">
        <v>4.2</v>
      </c>
      <c r="AP154" s="7">
        <v>23.3</v>
      </c>
      <c r="AQ154" s="7">
        <v>23.9</v>
      </c>
      <c r="AR154" s="7">
        <v>13.314299999999999</v>
      </c>
      <c r="AS154" s="7">
        <v>11.2</v>
      </c>
      <c r="AT154" s="7">
        <v>9.5</v>
      </c>
      <c r="AU154" s="7">
        <v>7.61</v>
      </c>
      <c r="AV154" s="7">
        <v>19.66</v>
      </c>
      <c r="AW154" s="7">
        <v>13.2</v>
      </c>
      <c r="AX154" s="7">
        <v>-46.28</v>
      </c>
      <c r="AY154" s="7">
        <v>7.66</v>
      </c>
      <c r="AZ154" s="7">
        <v>36626.620000000003</v>
      </c>
      <c r="BA154" s="7">
        <v>5.7</v>
      </c>
      <c r="BB154" s="7">
        <v>8.9</v>
      </c>
      <c r="BC154" s="7">
        <v>14.2</v>
      </c>
      <c r="BD154" s="7">
        <v>14.3</v>
      </c>
      <c r="BE154" s="7">
        <v>26.41</v>
      </c>
      <c r="BF154" s="7">
        <v>3.0518999999999998</v>
      </c>
      <c r="BG154" s="7">
        <v>-1.34</v>
      </c>
      <c r="BH154" s="7">
        <v>99.6</v>
      </c>
      <c r="BI154" s="7">
        <v>7.9</v>
      </c>
      <c r="BJ154" s="7">
        <v>3.8999999999999901</v>
      </c>
      <c r="BK154" s="7">
        <v>8.2999999999999901</v>
      </c>
      <c r="BL154" s="7">
        <v>8.5</v>
      </c>
      <c r="BM154" s="7">
        <v>4</v>
      </c>
      <c r="BN154" s="7">
        <v>8.1</v>
      </c>
      <c r="BO154" s="7">
        <v>10</v>
      </c>
      <c r="BP154" s="7">
        <v>10.5</v>
      </c>
      <c r="BQ154" s="7">
        <v>6.9999999999999902</v>
      </c>
      <c r="BR154" s="7">
        <v>4.0999999999999899</v>
      </c>
      <c r="BS154" s="7">
        <v>11.1</v>
      </c>
      <c r="BT154" s="7">
        <v>6.6</v>
      </c>
      <c r="BU154" s="7">
        <v>7.8</v>
      </c>
      <c r="BV154" s="7">
        <v>6.2398999999999898</v>
      </c>
      <c r="BW154" s="7">
        <v>7.0429999999999904</v>
      </c>
      <c r="BX154" s="7">
        <v>7.5811000000000002</v>
      </c>
      <c r="BY154" s="7">
        <v>4.3807</v>
      </c>
      <c r="BZ154" s="7">
        <v>1074.093153</v>
      </c>
      <c r="CA154" s="7">
        <v>4.3954699999999898</v>
      </c>
      <c r="CB154" s="7">
        <v>30.339451999999898</v>
      </c>
      <c r="CC154" s="7">
        <v>1.3335619999999999</v>
      </c>
      <c r="CD154" s="7">
        <v>69.660548000000006</v>
      </c>
      <c r="CE154" s="7">
        <v>3.061909</v>
      </c>
      <c r="CF154" s="7">
        <v>3.5212999999999899</v>
      </c>
      <c r="CG154" s="7">
        <v>-1.7136480000000001</v>
      </c>
      <c r="CH154" s="7">
        <v>-0.58150400000000002</v>
      </c>
      <c r="CI154" s="7">
        <v>3.033703</v>
      </c>
      <c r="CJ154" s="7">
        <v>203.7</v>
      </c>
      <c r="CK154" s="7">
        <v>33.299999999999997</v>
      </c>
      <c r="CL154" s="7">
        <v>135.4</v>
      </c>
      <c r="CM154" s="7">
        <v>35</v>
      </c>
      <c r="CN154" s="7">
        <v>14.7</v>
      </c>
      <c r="CO154" s="7">
        <v>20.3</v>
      </c>
      <c r="CP154" s="7">
        <v>55.6</v>
      </c>
      <c r="CQ154" s="7">
        <v>47.4</v>
      </c>
      <c r="CR154" s="7">
        <v>9.4999999999999893</v>
      </c>
      <c r="CS154" s="7">
        <v>7.6099999999999897</v>
      </c>
    </row>
    <row r="155" spans="1:97" x14ac:dyDescent="0.3">
      <c r="A155" s="6">
        <v>41578</v>
      </c>
      <c r="B155" s="7">
        <v>10.3</v>
      </c>
      <c r="C155" s="7">
        <v>8.4</v>
      </c>
      <c r="D155" s="7">
        <v>11.1</v>
      </c>
      <c r="E155" s="7">
        <v>9.6</v>
      </c>
      <c r="F155" s="7">
        <v>8.43</v>
      </c>
      <c r="G155" s="7">
        <v>8.1</v>
      </c>
      <c r="H155" s="7">
        <v>8.8000000000000007</v>
      </c>
      <c r="I155" s="7">
        <v>4.5999999999999996</v>
      </c>
      <c r="J155" s="7">
        <v>4.0999999999999996</v>
      </c>
      <c r="K155" s="7">
        <v>12.5</v>
      </c>
      <c r="L155" s="7">
        <v>6.23</v>
      </c>
      <c r="M155" s="7">
        <v>20.100000000000001</v>
      </c>
      <c r="N155" s="7">
        <v>16.3</v>
      </c>
      <c r="O155" s="7">
        <v>16.3</v>
      </c>
      <c r="P155" s="7">
        <v>-4.7</v>
      </c>
      <c r="Q155" s="7">
        <v>20.2</v>
      </c>
      <c r="R155" s="7">
        <v>26.9</v>
      </c>
      <c r="S155" s="7">
        <v>30.6</v>
      </c>
      <c r="T155" s="7">
        <v>17.600000000000001</v>
      </c>
      <c r="U155" s="7">
        <v>21.6</v>
      </c>
      <c r="V155" s="7">
        <v>2.2000000000000002</v>
      </c>
      <c r="W155" s="7">
        <v>42.9</v>
      </c>
      <c r="X155" s="7">
        <v>54.9</v>
      </c>
      <c r="Y155" s="7">
        <v>-6.9</v>
      </c>
      <c r="Z155" s="7">
        <v>14.4</v>
      </c>
      <c r="AA155" s="7">
        <v>18.2</v>
      </c>
      <c r="AB155" s="7">
        <v>1.24</v>
      </c>
      <c r="AC155" s="7">
        <v>19.2</v>
      </c>
      <c r="AD155" s="7">
        <v>18.899999999999999</v>
      </c>
      <c r="AE155" s="7">
        <v>36.9</v>
      </c>
      <c r="AF155" s="7">
        <v>26.9</v>
      </c>
      <c r="AG155" s="7">
        <v>7.1</v>
      </c>
      <c r="AH155" s="7">
        <v>19.2</v>
      </c>
      <c r="AI155" s="7">
        <v>-3.6</v>
      </c>
      <c r="AJ155" s="7">
        <v>5.2</v>
      </c>
      <c r="AK155" s="7">
        <v>96.88</v>
      </c>
      <c r="AL155" s="7">
        <v>27.2</v>
      </c>
      <c r="AM155" s="7">
        <v>6.5</v>
      </c>
      <c r="AN155" s="7">
        <v>14.6</v>
      </c>
      <c r="AO155" s="7">
        <v>1.8</v>
      </c>
      <c r="AP155" s="7">
        <v>21.8</v>
      </c>
      <c r="AQ155" s="7">
        <v>22.3</v>
      </c>
      <c r="AR155" s="7">
        <v>13.3202</v>
      </c>
      <c r="AS155" s="7">
        <v>11.2</v>
      </c>
      <c r="AT155" s="9">
        <v>9.5666666666666664</v>
      </c>
      <c r="AU155" s="9">
        <v>7.77</v>
      </c>
      <c r="AV155" s="7">
        <v>20.34</v>
      </c>
      <c r="AW155" s="7">
        <v>14.2</v>
      </c>
      <c r="AX155" s="7">
        <v>-3.23</v>
      </c>
      <c r="AY155" s="7">
        <v>7.54</v>
      </c>
      <c r="AZ155" s="7">
        <v>37365.870000000003</v>
      </c>
      <c r="BA155" s="7">
        <v>8</v>
      </c>
      <c r="BB155" s="7">
        <v>8.9</v>
      </c>
      <c r="BC155" s="7">
        <v>14.3</v>
      </c>
      <c r="BD155" s="7">
        <v>14.2</v>
      </c>
      <c r="BE155" s="7">
        <v>0.12</v>
      </c>
      <c r="BF155" s="7">
        <v>3.2058</v>
      </c>
      <c r="BG155" s="7">
        <v>-1.51</v>
      </c>
      <c r="BH155" s="7">
        <v>99.7</v>
      </c>
      <c r="BI155" s="7">
        <v>7.8333333333333304</v>
      </c>
      <c r="BJ155" s="7">
        <v>4.1666666666666599</v>
      </c>
      <c r="BK155" s="7">
        <v>8.2333333333333307</v>
      </c>
      <c r="BL155" s="7">
        <v>8.36666666666666</v>
      </c>
      <c r="BM155" s="7">
        <v>4.2666666666666604</v>
      </c>
      <c r="BN155" s="7">
        <v>8.0333333333333297</v>
      </c>
      <c r="BO155" s="7">
        <v>9.7666666666666604</v>
      </c>
      <c r="BP155" s="7">
        <v>10.633333333333301</v>
      </c>
      <c r="BQ155" s="7">
        <v>6.9</v>
      </c>
      <c r="BR155" s="7">
        <v>4.1666666666666599</v>
      </c>
      <c r="BS155" s="7">
        <v>10.9</v>
      </c>
      <c r="BT155" s="7">
        <v>5.9</v>
      </c>
      <c r="BU155" s="7">
        <v>7.7</v>
      </c>
      <c r="BV155" s="7">
        <v>6.5035999999999996</v>
      </c>
      <c r="BW155" s="7">
        <v>7.3366666666666598</v>
      </c>
      <c r="BX155" s="7">
        <v>8.0338666666666594</v>
      </c>
      <c r="BY155" s="7">
        <v>4.4130000000000003</v>
      </c>
      <c r="BZ155" s="7">
        <v>1290.25839266666</v>
      </c>
      <c r="CA155" s="7">
        <v>5.0484039999999997</v>
      </c>
      <c r="CB155" s="7">
        <v>26.412054333333302</v>
      </c>
      <c r="CC155" s="7">
        <v>1.2821009999999999</v>
      </c>
      <c r="CD155" s="7">
        <v>73.587945666666599</v>
      </c>
      <c r="CE155" s="7">
        <v>3.7663036666666598</v>
      </c>
      <c r="CF155" s="7">
        <v>3.76867166666666</v>
      </c>
      <c r="CG155" s="7">
        <v>-1.4719266666666599</v>
      </c>
      <c r="CH155" s="7">
        <v>-1.0947720000000001</v>
      </c>
      <c r="CI155" s="7">
        <v>3.4592433333333301</v>
      </c>
      <c r="CJ155" s="7">
        <v>204.266666666666</v>
      </c>
      <c r="CK155" s="7">
        <v>33.366666666666603</v>
      </c>
      <c r="CL155" s="7">
        <v>135.63333333333301</v>
      </c>
      <c r="CM155" s="7">
        <v>35.266666666666602</v>
      </c>
      <c r="CN155" s="7">
        <v>14.7</v>
      </c>
      <c r="CO155" s="7">
        <v>20.566666666666599</v>
      </c>
      <c r="CP155" s="7">
        <v>55.8</v>
      </c>
      <c r="CQ155" s="7">
        <v>47.8333333333333</v>
      </c>
      <c r="CR155" s="7">
        <v>9.5666666666666593</v>
      </c>
      <c r="CS155" s="7">
        <v>7.77</v>
      </c>
    </row>
    <row r="156" spans="1:97" x14ac:dyDescent="0.3">
      <c r="A156" s="6">
        <v>41608</v>
      </c>
      <c r="B156" s="7">
        <v>10</v>
      </c>
      <c r="C156" s="7">
        <v>9.1</v>
      </c>
      <c r="D156" s="7">
        <v>11.1</v>
      </c>
      <c r="E156" s="7">
        <v>9.5</v>
      </c>
      <c r="F156" s="7">
        <v>6.77</v>
      </c>
      <c r="G156" s="7">
        <v>3.3</v>
      </c>
      <c r="H156" s="7">
        <v>9.6999999999999993</v>
      </c>
      <c r="I156" s="7">
        <v>1.4</v>
      </c>
      <c r="J156" s="7">
        <v>4.5</v>
      </c>
      <c r="K156" s="7">
        <v>12.76</v>
      </c>
      <c r="L156" s="7">
        <v>6.56</v>
      </c>
      <c r="M156" s="7">
        <v>19.899999999999999</v>
      </c>
      <c r="N156" s="7">
        <v>15.4</v>
      </c>
      <c r="O156" s="7">
        <v>17</v>
      </c>
      <c r="P156" s="7">
        <v>-5.2</v>
      </c>
      <c r="Q156" s="7">
        <v>20.6</v>
      </c>
      <c r="R156" s="7">
        <v>24.9</v>
      </c>
      <c r="S156" s="7">
        <v>31.7</v>
      </c>
      <c r="T156" s="7">
        <v>17.3</v>
      </c>
      <c r="U156" s="7">
        <v>21.5</v>
      </c>
      <c r="V156" s="7">
        <v>2.2000000000000002</v>
      </c>
      <c r="W156" s="7">
        <v>42.7</v>
      </c>
      <c r="X156" s="7">
        <v>55.1</v>
      </c>
      <c r="Y156" s="7">
        <v>-6.5</v>
      </c>
      <c r="Z156" s="7">
        <v>14.3</v>
      </c>
      <c r="AA156" s="7">
        <v>17.899999999999999</v>
      </c>
      <c r="AB156" s="7">
        <v>2.35</v>
      </c>
      <c r="AC156" s="7">
        <v>19.5</v>
      </c>
      <c r="AD156" s="7">
        <v>19.100000000000001</v>
      </c>
      <c r="AE156" s="7">
        <v>36</v>
      </c>
      <c r="AF156" s="7">
        <v>27.6</v>
      </c>
      <c r="AG156" s="7">
        <v>8.3000000000000007</v>
      </c>
      <c r="AH156" s="7">
        <v>19.5</v>
      </c>
      <c r="AI156" s="7">
        <v>9.9</v>
      </c>
      <c r="AJ156" s="7">
        <v>6.8</v>
      </c>
      <c r="AK156" s="7">
        <v>96.38</v>
      </c>
      <c r="AL156" s="7">
        <v>27.6</v>
      </c>
      <c r="AM156" s="7">
        <v>11.5</v>
      </c>
      <c r="AN156" s="7">
        <v>16.100000000000001</v>
      </c>
      <c r="AO156" s="7">
        <v>2.5</v>
      </c>
      <c r="AP156" s="7">
        <v>20.8</v>
      </c>
      <c r="AQ156" s="7">
        <v>21.3</v>
      </c>
      <c r="AR156" s="7">
        <v>13.721299999999999</v>
      </c>
      <c r="AS156" s="7">
        <v>11.8</v>
      </c>
      <c r="AT156" s="9">
        <v>9.6333333333333329</v>
      </c>
      <c r="AU156" s="9">
        <v>7.93</v>
      </c>
      <c r="AV156" s="7">
        <v>14.12</v>
      </c>
      <c r="AW156" s="7">
        <v>11.6</v>
      </c>
      <c r="AX156" s="7">
        <v>73.260000000000005</v>
      </c>
      <c r="AY156" s="7">
        <v>7.7</v>
      </c>
      <c r="AZ156" s="7">
        <v>37894.51</v>
      </c>
      <c r="BA156" s="7">
        <v>7.7</v>
      </c>
      <c r="BB156" s="7">
        <v>9.4</v>
      </c>
      <c r="BC156" s="7">
        <v>14.2</v>
      </c>
      <c r="BD156" s="7">
        <v>14.2</v>
      </c>
      <c r="BE156" s="7">
        <v>19.66</v>
      </c>
      <c r="BF156" s="7">
        <v>3.0179999999999998</v>
      </c>
      <c r="BG156" s="7">
        <v>-1.42</v>
      </c>
      <c r="BH156" s="7">
        <v>99.6</v>
      </c>
      <c r="BI156" s="7">
        <v>7.7666666666666604</v>
      </c>
      <c r="BJ156" s="7">
        <v>4.43333333333333</v>
      </c>
      <c r="BK156" s="7">
        <v>8.1666666666666607</v>
      </c>
      <c r="BL156" s="7">
        <v>8.2333333333333307</v>
      </c>
      <c r="BM156" s="7">
        <v>4.5333333333333297</v>
      </c>
      <c r="BN156" s="7">
        <v>7.9666666666666597</v>
      </c>
      <c r="BO156" s="7">
        <v>9.5333333333333297</v>
      </c>
      <c r="BP156" s="7">
        <v>10.7666666666666</v>
      </c>
      <c r="BQ156" s="7">
        <v>6.8</v>
      </c>
      <c r="BR156" s="7">
        <v>4.2333333333333298</v>
      </c>
      <c r="BS156" s="7">
        <v>10.7</v>
      </c>
      <c r="BT156" s="7">
        <v>5.2</v>
      </c>
      <c r="BU156" s="7">
        <v>7.6</v>
      </c>
      <c r="BV156" s="7">
        <v>6.7672999999999996</v>
      </c>
      <c r="BW156" s="7">
        <v>7.6303333333333301</v>
      </c>
      <c r="BX156" s="7">
        <v>8.4866333333333301</v>
      </c>
      <c r="BY156" s="7">
        <v>4.4452999999999996</v>
      </c>
      <c r="BZ156" s="7">
        <v>1506.42363233333</v>
      </c>
      <c r="CA156" s="7">
        <v>5.7013379999999998</v>
      </c>
      <c r="CB156" s="7">
        <v>22.484656666666599</v>
      </c>
      <c r="CC156" s="7">
        <v>1.23064</v>
      </c>
      <c r="CD156" s="7">
        <v>77.515343333333306</v>
      </c>
      <c r="CE156" s="7">
        <v>4.4706983333333303</v>
      </c>
      <c r="CF156" s="7">
        <v>4.0160433333333296</v>
      </c>
      <c r="CG156" s="7">
        <v>-1.23020533333333</v>
      </c>
      <c r="CH156" s="7">
        <v>-1.6080399999999999</v>
      </c>
      <c r="CI156" s="7">
        <v>3.8847836666666602</v>
      </c>
      <c r="CJ156" s="7">
        <v>204.833333333333</v>
      </c>
      <c r="CK156" s="7">
        <v>33.433333333333302</v>
      </c>
      <c r="CL156" s="7">
        <v>135.86666666666599</v>
      </c>
      <c r="CM156" s="7">
        <v>35.533333333333303</v>
      </c>
      <c r="CN156" s="7">
        <v>14.7</v>
      </c>
      <c r="CO156" s="7">
        <v>20.8333333333333</v>
      </c>
      <c r="CP156" s="7">
        <v>56</v>
      </c>
      <c r="CQ156" s="7">
        <v>48.266666666666602</v>
      </c>
      <c r="CR156" s="7">
        <v>9.6333333333333293</v>
      </c>
      <c r="CS156" s="7">
        <v>7.93</v>
      </c>
    </row>
    <row r="157" spans="1:97" x14ac:dyDescent="0.3">
      <c r="A157" s="6">
        <v>41639</v>
      </c>
      <c r="B157" s="7">
        <v>9.6999999999999993</v>
      </c>
      <c r="C157" s="7">
        <v>8.3000000000000007</v>
      </c>
      <c r="D157" s="7">
        <v>10.8</v>
      </c>
      <c r="E157" s="7">
        <v>8.9</v>
      </c>
      <c r="F157" s="7">
        <v>8.31</v>
      </c>
      <c r="G157" s="7">
        <v>4.2</v>
      </c>
      <c r="H157" s="7">
        <v>16.8</v>
      </c>
      <c r="I157" s="7">
        <v>1</v>
      </c>
      <c r="J157" s="7">
        <v>25</v>
      </c>
      <c r="K157" s="7">
        <v>13.97</v>
      </c>
      <c r="L157" s="7">
        <v>6.83</v>
      </c>
      <c r="M157" s="7">
        <v>19.600000000000001</v>
      </c>
      <c r="N157" s="7">
        <v>17</v>
      </c>
      <c r="O157" s="7">
        <v>14.4</v>
      </c>
      <c r="P157" s="7">
        <v>-3.7</v>
      </c>
      <c r="Q157" s="7">
        <v>20.8</v>
      </c>
      <c r="R157" s="7">
        <v>25.3</v>
      </c>
      <c r="S157" s="7">
        <v>32.5</v>
      </c>
      <c r="T157" s="7">
        <v>17.399999999999999</v>
      </c>
      <c r="U157" s="7">
        <v>21</v>
      </c>
      <c r="V157" s="7">
        <v>2.1</v>
      </c>
      <c r="W157" s="7">
        <v>42.3</v>
      </c>
      <c r="X157" s="7">
        <v>55.5</v>
      </c>
      <c r="Y157" s="7">
        <v>1.4</v>
      </c>
      <c r="Z157" s="7">
        <v>14.2</v>
      </c>
      <c r="AA157" s="7">
        <v>16.2</v>
      </c>
      <c r="AB157" s="7">
        <v>3.3</v>
      </c>
      <c r="AC157" s="7">
        <v>19.8</v>
      </c>
      <c r="AD157" s="7">
        <v>19.399999999999999</v>
      </c>
      <c r="AE157" s="7">
        <v>38.200000000000003</v>
      </c>
      <c r="AF157" s="7">
        <v>28.3</v>
      </c>
      <c r="AG157" s="7">
        <v>7.3</v>
      </c>
      <c r="AH157" s="7">
        <v>19.8</v>
      </c>
      <c r="AI157" s="7">
        <v>8.8000000000000007</v>
      </c>
      <c r="AJ157" s="7">
        <v>11.6</v>
      </c>
      <c r="AK157" s="7">
        <v>97.21</v>
      </c>
      <c r="AL157" s="7">
        <v>26.5</v>
      </c>
      <c r="AM157" s="7">
        <v>13.5</v>
      </c>
      <c r="AN157" s="7">
        <v>16.100000000000001</v>
      </c>
      <c r="AO157" s="7">
        <v>2</v>
      </c>
      <c r="AP157" s="7">
        <v>17.3</v>
      </c>
      <c r="AQ157" s="7">
        <v>17.5</v>
      </c>
      <c r="AR157" s="7">
        <v>13.6</v>
      </c>
      <c r="AS157" s="7">
        <v>12.2</v>
      </c>
      <c r="AT157" s="7">
        <v>9.6999999999999993</v>
      </c>
      <c r="AU157" s="7">
        <v>8.09</v>
      </c>
      <c r="AV157" s="7">
        <v>17.920000000000002</v>
      </c>
      <c r="AW157" s="7">
        <v>13.4</v>
      </c>
      <c r="AX157" s="7">
        <v>-18.59</v>
      </c>
      <c r="AY157" s="7">
        <v>7.55</v>
      </c>
      <c r="AZ157" s="7">
        <v>38213.15</v>
      </c>
      <c r="BA157" s="7">
        <v>7.1</v>
      </c>
      <c r="BB157" s="7">
        <v>9.3000000000000007</v>
      </c>
      <c r="BC157" s="7">
        <v>13.6</v>
      </c>
      <c r="BD157" s="7">
        <v>14.1</v>
      </c>
      <c r="BE157" s="7">
        <v>6.12</v>
      </c>
      <c r="BF157" s="7">
        <v>2.4986999999999999</v>
      </c>
      <c r="BG157" s="7">
        <v>-1.36</v>
      </c>
      <c r="BH157" s="7">
        <v>99.3</v>
      </c>
      <c r="BI157" s="7">
        <v>7.6999999999999904</v>
      </c>
      <c r="BJ157" s="7">
        <v>4.7</v>
      </c>
      <c r="BK157" s="7">
        <v>8.1</v>
      </c>
      <c r="BL157" s="7">
        <v>8.1</v>
      </c>
      <c r="BM157" s="7">
        <v>4.8</v>
      </c>
      <c r="BN157" s="7">
        <v>7.8999999999999897</v>
      </c>
      <c r="BO157" s="7">
        <v>9.3000000000000007</v>
      </c>
      <c r="BP157" s="7">
        <v>10.899999999999901</v>
      </c>
      <c r="BQ157" s="7">
        <v>6.7</v>
      </c>
      <c r="BR157" s="7">
        <v>4.3</v>
      </c>
      <c r="BS157" s="7">
        <v>10.5</v>
      </c>
      <c r="BT157" s="7">
        <v>4.5</v>
      </c>
      <c r="BU157" s="7">
        <v>7.5</v>
      </c>
      <c r="BV157" s="7">
        <v>7.0309999999999997</v>
      </c>
      <c r="BW157" s="7">
        <v>7.9240000000000004</v>
      </c>
      <c r="BX157" s="7">
        <v>8.9393999999999991</v>
      </c>
      <c r="BY157" s="7">
        <v>4.4775999999999998</v>
      </c>
      <c r="BZ157" s="7">
        <v>1722.588872</v>
      </c>
      <c r="CA157" s="7">
        <v>6.3542719999999999</v>
      </c>
      <c r="CB157" s="7">
        <v>18.557258999999998</v>
      </c>
      <c r="CC157" s="7">
        <v>1.179179</v>
      </c>
      <c r="CD157" s="7">
        <v>81.442740999999998</v>
      </c>
      <c r="CE157" s="7">
        <v>5.1750930000000004</v>
      </c>
      <c r="CF157" s="7">
        <v>4.2634150000000002</v>
      </c>
      <c r="CG157" s="7">
        <v>-0.98848400000000103</v>
      </c>
      <c r="CH157" s="7">
        <v>-2.121308</v>
      </c>
      <c r="CI157" s="7">
        <v>4.3103239999999898</v>
      </c>
      <c r="CJ157" s="7">
        <v>205.4</v>
      </c>
      <c r="CK157" s="7">
        <v>33.5</v>
      </c>
      <c r="CL157" s="7">
        <v>136.1</v>
      </c>
      <c r="CM157" s="7">
        <v>35.799999999999997</v>
      </c>
      <c r="CN157" s="7">
        <v>14.7</v>
      </c>
      <c r="CO157" s="7">
        <v>21.1</v>
      </c>
      <c r="CP157" s="7">
        <v>56.2</v>
      </c>
      <c r="CQ157" s="7">
        <v>48.7</v>
      </c>
      <c r="CR157" s="7">
        <v>9.6999999999999993</v>
      </c>
      <c r="CS157" s="7">
        <v>8.09</v>
      </c>
    </row>
    <row r="158" spans="1:97" x14ac:dyDescent="0.3">
      <c r="A158" s="6">
        <v>41670</v>
      </c>
      <c r="B158" s="7">
        <v>8.5</v>
      </c>
      <c r="C158" s="9">
        <v>7.0666666666666664</v>
      </c>
      <c r="D158" s="9">
        <v>10.566666666666666</v>
      </c>
      <c r="E158" s="9">
        <v>8.5333333333333332</v>
      </c>
      <c r="F158" s="9">
        <v>12.145</v>
      </c>
      <c r="G158" s="7">
        <v>-0.21970000000000001</v>
      </c>
      <c r="H158" s="7">
        <v>1.5582</v>
      </c>
      <c r="I158" s="7">
        <v>-3.5722999999999998</v>
      </c>
      <c r="J158" s="7">
        <v>-3.3974000000000002</v>
      </c>
      <c r="K158" s="9">
        <v>13.345000000000001</v>
      </c>
      <c r="L158" s="9">
        <v>8.51</v>
      </c>
      <c r="M158" s="9">
        <v>18.75</v>
      </c>
      <c r="N158" s="9">
        <v>11.15</v>
      </c>
      <c r="O158" s="9">
        <v>14.4</v>
      </c>
      <c r="P158" s="9">
        <v>-6.65</v>
      </c>
      <c r="Q158" s="9">
        <v>19.3</v>
      </c>
      <c r="R158" s="9">
        <v>16.5</v>
      </c>
      <c r="S158" s="9">
        <v>26.7</v>
      </c>
      <c r="T158" s="9">
        <v>15.549999999999999</v>
      </c>
      <c r="U158" s="9">
        <v>20.9</v>
      </c>
      <c r="V158" s="9">
        <v>1.7000000000000002</v>
      </c>
      <c r="W158" s="9">
        <v>40.5</v>
      </c>
      <c r="X158" s="9">
        <v>57.75</v>
      </c>
      <c r="Y158" s="9">
        <v>4.1500000000000004</v>
      </c>
      <c r="Z158" s="9">
        <v>14.45</v>
      </c>
      <c r="AA158" s="9">
        <v>16.5</v>
      </c>
      <c r="AB158" s="7">
        <v>16.11</v>
      </c>
      <c r="AC158" s="9">
        <v>19.55</v>
      </c>
      <c r="AD158" s="9">
        <v>18.899999999999999</v>
      </c>
      <c r="AE158" s="9">
        <v>32.650000000000006</v>
      </c>
      <c r="AF158" s="9">
        <v>27.35</v>
      </c>
      <c r="AG158" s="9">
        <v>10.050000000000001</v>
      </c>
      <c r="AH158" s="9">
        <v>19.55</v>
      </c>
      <c r="AI158" s="9">
        <v>7.65</v>
      </c>
      <c r="AJ158" s="9">
        <v>23.7</v>
      </c>
      <c r="AK158" s="9">
        <v>97.06</v>
      </c>
      <c r="AL158" s="9">
        <v>19.45</v>
      </c>
      <c r="AM158" s="9">
        <v>-6.9499999999999993</v>
      </c>
      <c r="AN158" s="9">
        <v>16.200000000000003</v>
      </c>
      <c r="AO158" s="9">
        <v>-3.0999999999999996</v>
      </c>
      <c r="AP158" s="9">
        <v>8.6</v>
      </c>
      <c r="AQ158" s="9">
        <v>8.15</v>
      </c>
      <c r="AR158" s="9">
        <v>12.712299999999999</v>
      </c>
      <c r="AS158" s="9">
        <v>11.5</v>
      </c>
      <c r="AT158" s="9">
        <v>9.7333333333333325</v>
      </c>
      <c r="AU158" s="9">
        <v>8.6966666666666654</v>
      </c>
      <c r="AV158" s="7">
        <v>5.99</v>
      </c>
      <c r="AW158" s="9">
        <v>12.435</v>
      </c>
      <c r="AX158" s="7">
        <v>14</v>
      </c>
      <c r="AY158" s="7">
        <v>10.26</v>
      </c>
      <c r="AZ158" s="7">
        <v>38666.410000000003</v>
      </c>
      <c r="BA158" s="7">
        <v>22.5</v>
      </c>
      <c r="BB158" s="7">
        <v>1.2</v>
      </c>
      <c r="BC158" s="7">
        <v>13.2</v>
      </c>
      <c r="BD158" s="7">
        <v>14.3</v>
      </c>
      <c r="BE158" s="7">
        <v>23.03</v>
      </c>
      <c r="BF158" s="7">
        <v>2.4861</v>
      </c>
      <c r="BG158" s="7">
        <v>-1.64</v>
      </c>
      <c r="BH158" s="7">
        <v>98.6</v>
      </c>
      <c r="BI158" s="7">
        <v>7.6333333333333302</v>
      </c>
      <c r="BJ158" s="7">
        <v>4.2</v>
      </c>
      <c r="BK158" s="7">
        <v>7.8333333333333304</v>
      </c>
      <c r="BL158" s="7">
        <v>8.1</v>
      </c>
      <c r="BM158" s="7">
        <v>4.3333333333333304</v>
      </c>
      <c r="BN158" s="7">
        <v>7.6</v>
      </c>
      <c r="BO158" s="7">
        <v>9.5333333333333297</v>
      </c>
      <c r="BP158" s="7">
        <v>10.8333333333333</v>
      </c>
      <c r="BQ158" s="7">
        <v>6.6333333333333302</v>
      </c>
      <c r="BR158" s="7">
        <v>4.86666666666666</v>
      </c>
      <c r="BS158" s="7">
        <v>10.066666666666601</v>
      </c>
      <c r="BT158" s="7">
        <v>3.93333333333333</v>
      </c>
      <c r="BU158" s="7">
        <v>7.86666666666666</v>
      </c>
      <c r="BV158" s="7">
        <v>7.1755333333333304</v>
      </c>
      <c r="BW158" s="7">
        <v>7.8033333333333301</v>
      </c>
      <c r="BX158" s="7">
        <v>9.0575666666666592</v>
      </c>
      <c r="BY158" s="7">
        <v>4.7602000000000002</v>
      </c>
      <c r="BZ158" s="7">
        <v>1440.5227896666599</v>
      </c>
      <c r="CA158" s="7">
        <v>5.5071770000000004</v>
      </c>
      <c r="CB158" s="7">
        <v>14.4546243333333</v>
      </c>
      <c r="CC158" s="7">
        <v>0.86554833333333303</v>
      </c>
      <c r="CD158" s="7">
        <v>85.545375666666601</v>
      </c>
      <c r="CE158" s="7">
        <v>4.6416286666666604</v>
      </c>
      <c r="CF158" s="7">
        <v>3.47565366666666</v>
      </c>
      <c r="CG158" s="7">
        <v>-1.444534</v>
      </c>
      <c r="CH158" s="7">
        <v>-1.29057133333333</v>
      </c>
      <c r="CI158" s="7">
        <v>3.5658699999999999</v>
      </c>
      <c r="CJ158" s="7">
        <v>207.266666666666</v>
      </c>
      <c r="CK158" s="7">
        <v>33.799999999999997</v>
      </c>
      <c r="CL158" s="7">
        <v>137.6</v>
      </c>
      <c r="CM158" s="7">
        <v>35.866666666666603</v>
      </c>
      <c r="CN158" s="7">
        <v>14.566666666666601</v>
      </c>
      <c r="CO158" s="7">
        <v>21.3</v>
      </c>
      <c r="CP158" s="7">
        <v>57.533333333333303</v>
      </c>
      <c r="CQ158" s="7">
        <v>49.4</v>
      </c>
      <c r="CR158" s="7">
        <v>9.7333333333333307</v>
      </c>
      <c r="CS158" s="7">
        <v>8.6966666666666601</v>
      </c>
    </row>
    <row r="159" spans="1:97" x14ac:dyDescent="0.3">
      <c r="A159" s="6">
        <v>41698</v>
      </c>
      <c r="B159" s="7">
        <v>8.8000000000000007</v>
      </c>
      <c r="C159" s="9">
        <v>5.833333333333333</v>
      </c>
      <c r="D159" s="9">
        <v>10.333333333333332</v>
      </c>
      <c r="E159" s="9">
        <v>8.1666666666666661</v>
      </c>
      <c r="F159" s="7">
        <v>15.98</v>
      </c>
      <c r="G159" s="7">
        <v>-6.3272000000000004</v>
      </c>
      <c r="H159" s="7">
        <v>10.5145</v>
      </c>
      <c r="I159" s="7">
        <v>-5.9859</v>
      </c>
      <c r="J159" s="7">
        <v>3.5438999999999998</v>
      </c>
      <c r="K159" s="7">
        <v>12.72</v>
      </c>
      <c r="L159" s="7">
        <v>10.19</v>
      </c>
      <c r="M159" s="7">
        <v>17.899999999999999</v>
      </c>
      <c r="N159" s="7">
        <v>5.3</v>
      </c>
      <c r="O159" s="7">
        <v>14.4</v>
      </c>
      <c r="P159" s="7">
        <v>-9.6</v>
      </c>
      <c r="Q159" s="7">
        <v>17.8</v>
      </c>
      <c r="R159" s="7">
        <v>7.7</v>
      </c>
      <c r="S159" s="7">
        <v>20.9</v>
      </c>
      <c r="T159" s="7">
        <v>13.7</v>
      </c>
      <c r="U159" s="7">
        <v>20.8</v>
      </c>
      <c r="V159" s="7">
        <v>1.3</v>
      </c>
      <c r="W159" s="7">
        <v>38.700000000000003</v>
      </c>
      <c r="X159" s="7">
        <v>60</v>
      </c>
      <c r="Y159" s="7">
        <v>6.9</v>
      </c>
      <c r="Z159" s="7">
        <v>14.7</v>
      </c>
      <c r="AA159" s="7">
        <v>16.8</v>
      </c>
      <c r="AB159" s="7">
        <v>4.05</v>
      </c>
      <c r="AC159" s="7">
        <v>19.3</v>
      </c>
      <c r="AD159" s="7">
        <v>18.399999999999999</v>
      </c>
      <c r="AE159" s="7">
        <v>27.1</v>
      </c>
      <c r="AF159" s="7">
        <v>26.4</v>
      </c>
      <c r="AG159" s="7">
        <v>12.8</v>
      </c>
      <c r="AH159" s="7">
        <v>19.3</v>
      </c>
      <c r="AI159" s="7">
        <v>6.5</v>
      </c>
      <c r="AJ159" s="7">
        <v>35.799999999999997</v>
      </c>
      <c r="AK159" s="7">
        <v>96.91</v>
      </c>
      <c r="AL159" s="7">
        <v>12.4</v>
      </c>
      <c r="AM159" s="7">
        <v>-27.4</v>
      </c>
      <c r="AN159" s="7">
        <v>16.3</v>
      </c>
      <c r="AO159" s="7">
        <v>-8.1999999999999993</v>
      </c>
      <c r="AP159" s="7">
        <v>-0.1</v>
      </c>
      <c r="AQ159" s="7">
        <v>-1.2</v>
      </c>
      <c r="AR159" s="7">
        <v>11.8246</v>
      </c>
      <c r="AS159" s="7">
        <v>10.8</v>
      </c>
      <c r="AT159" s="9">
        <v>9.7666666666666657</v>
      </c>
      <c r="AU159" s="9">
        <v>9.3033333333333328</v>
      </c>
      <c r="AV159" s="7">
        <v>17.84</v>
      </c>
      <c r="AW159" s="7">
        <v>11.47</v>
      </c>
      <c r="AX159" s="7">
        <v>-251.65</v>
      </c>
      <c r="AY159" s="7">
        <v>3.69</v>
      </c>
      <c r="AZ159" s="7">
        <v>39137.39</v>
      </c>
      <c r="BA159" s="7">
        <v>3.3</v>
      </c>
      <c r="BB159" s="7">
        <v>6.9</v>
      </c>
      <c r="BC159" s="7">
        <v>13.3</v>
      </c>
      <c r="BD159" s="7">
        <v>14.2</v>
      </c>
      <c r="BE159" s="7">
        <v>4</v>
      </c>
      <c r="BF159" s="7">
        <v>1.9511000000000001</v>
      </c>
      <c r="BG159" s="7">
        <v>-2</v>
      </c>
      <c r="BH159" s="7">
        <v>97.7</v>
      </c>
      <c r="BI159" s="7">
        <v>7.5666666666666602</v>
      </c>
      <c r="BJ159" s="7">
        <v>3.7</v>
      </c>
      <c r="BK159" s="7">
        <v>7.5666666666666602</v>
      </c>
      <c r="BL159" s="7">
        <v>8.1</v>
      </c>
      <c r="BM159" s="7">
        <v>3.86666666666666</v>
      </c>
      <c r="BN159" s="7">
        <v>7.3</v>
      </c>
      <c r="BO159" s="7">
        <v>9.7666666666666604</v>
      </c>
      <c r="BP159" s="7">
        <v>10.7666666666666</v>
      </c>
      <c r="BQ159" s="7">
        <v>6.5666666666666602</v>
      </c>
      <c r="BR159" s="7">
        <v>5.43333333333333</v>
      </c>
      <c r="BS159" s="7">
        <v>9.6333333333333293</v>
      </c>
      <c r="BT159" s="7">
        <v>3.36666666666666</v>
      </c>
      <c r="BU159" s="7">
        <v>8.2333333333333307</v>
      </c>
      <c r="BV159" s="7">
        <v>7.3200666666666603</v>
      </c>
      <c r="BW159" s="7">
        <v>7.6826666666666599</v>
      </c>
      <c r="BX159" s="7">
        <v>9.17573333333333</v>
      </c>
      <c r="BY159" s="7">
        <v>5.0427999999999997</v>
      </c>
      <c r="BZ159" s="7">
        <v>1158.4567073333301</v>
      </c>
      <c r="CA159" s="7">
        <v>4.6600820000000001</v>
      </c>
      <c r="CB159" s="7">
        <v>10.351989666666601</v>
      </c>
      <c r="CC159" s="7">
        <v>0.55191766666666597</v>
      </c>
      <c r="CD159" s="7">
        <v>89.648010333333303</v>
      </c>
      <c r="CE159" s="7">
        <v>4.1081643333333302</v>
      </c>
      <c r="CF159" s="7">
        <v>2.68789233333333</v>
      </c>
      <c r="CG159" s="7">
        <v>-1.9005840000000001</v>
      </c>
      <c r="CH159" s="7">
        <v>-0.459834666666666</v>
      </c>
      <c r="CI159" s="7">
        <v>2.8214160000000001</v>
      </c>
      <c r="CJ159" s="7">
        <v>209.13333333333301</v>
      </c>
      <c r="CK159" s="7">
        <v>34.1</v>
      </c>
      <c r="CL159" s="7">
        <v>139.1</v>
      </c>
      <c r="CM159" s="7">
        <v>35.933333333333302</v>
      </c>
      <c r="CN159" s="7">
        <v>14.4333333333333</v>
      </c>
      <c r="CO159" s="7">
        <v>21.5</v>
      </c>
      <c r="CP159" s="7">
        <v>58.866666666666603</v>
      </c>
      <c r="CQ159" s="7">
        <v>50.1</v>
      </c>
      <c r="CR159" s="7">
        <v>9.7666666666666604</v>
      </c>
      <c r="CS159" s="7">
        <v>9.3033333333333292</v>
      </c>
    </row>
    <row r="160" spans="1:97" x14ac:dyDescent="0.3">
      <c r="A160" s="6">
        <v>41729</v>
      </c>
      <c r="B160" s="7">
        <v>8.8000000000000007</v>
      </c>
      <c r="C160" s="7">
        <v>4.5999999999999996</v>
      </c>
      <c r="D160" s="7">
        <v>10.1</v>
      </c>
      <c r="E160" s="7">
        <v>7.8</v>
      </c>
      <c r="F160" s="7">
        <v>6.2</v>
      </c>
      <c r="G160" s="7">
        <v>-4.1490999999999998</v>
      </c>
      <c r="H160" s="7">
        <v>7.1242000000000001</v>
      </c>
      <c r="I160" s="7">
        <v>-7.5301999999999998</v>
      </c>
      <c r="J160" s="7">
        <v>0.65800000000000003</v>
      </c>
      <c r="K160" s="7">
        <v>13.1</v>
      </c>
      <c r="L160" s="7">
        <v>10.7</v>
      </c>
      <c r="M160" s="7">
        <v>17.600000000000001</v>
      </c>
      <c r="N160" s="7">
        <v>18.2</v>
      </c>
      <c r="O160" s="7">
        <v>15.3</v>
      </c>
      <c r="P160" s="7">
        <v>-6.2</v>
      </c>
      <c r="Q160" s="7">
        <v>15.6</v>
      </c>
      <c r="R160" s="7">
        <v>-0.2</v>
      </c>
      <c r="S160" s="7">
        <v>25.8</v>
      </c>
      <c r="T160" s="7">
        <v>14.7</v>
      </c>
      <c r="U160" s="7">
        <v>19.600000000000001</v>
      </c>
      <c r="V160" s="7">
        <v>1.7</v>
      </c>
      <c r="W160" s="7">
        <v>41.4</v>
      </c>
      <c r="X160" s="7">
        <v>56.9</v>
      </c>
      <c r="Y160" s="7">
        <v>-1.8</v>
      </c>
      <c r="Z160" s="7">
        <v>12.6</v>
      </c>
      <c r="AA160" s="7">
        <v>14.2</v>
      </c>
      <c r="AB160" s="7">
        <v>-1.47</v>
      </c>
      <c r="AC160" s="7">
        <v>16.8</v>
      </c>
      <c r="AD160" s="7">
        <v>16.8</v>
      </c>
      <c r="AE160" s="7">
        <v>20.8</v>
      </c>
      <c r="AF160" s="7">
        <v>25.5</v>
      </c>
      <c r="AG160" s="7">
        <v>5.7</v>
      </c>
      <c r="AH160" s="7">
        <v>16.8</v>
      </c>
      <c r="AI160" s="7">
        <v>-2.2999999999999998</v>
      </c>
      <c r="AJ160" s="7">
        <v>28.5</v>
      </c>
      <c r="AK160" s="7">
        <v>96.4</v>
      </c>
      <c r="AL160" s="7">
        <v>6.6</v>
      </c>
      <c r="AM160" s="7">
        <v>-25.2</v>
      </c>
      <c r="AN160" s="7">
        <v>14.2</v>
      </c>
      <c r="AO160" s="7">
        <v>-4.9000000000000004</v>
      </c>
      <c r="AP160" s="7">
        <v>-3.8</v>
      </c>
      <c r="AQ160" s="7">
        <v>-5.7</v>
      </c>
      <c r="AR160" s="7">
        <v>12.240399999999999</v>
      </c>
      <c r="AS160" s="7">
        <v>10.8</v>
      </c>
      <c r="AT160" s="7">
        <v>9.8000000000000007</v>
      </c>
      <c r="AU160" s="7">
        <v>9.91</v>
      </c>
      <c r="AV160" s="7">
        <v>6.58</v>
      </c>
      <c r="AW160" s="7">
        <v>14</v>
      </c>
      <c r="AX160" s="7">
        <v>981.30790000000002</v>
      </c>
      <c r="AY160" s="7">
        <v>-1.08</v>
      </c>
      <c r="AZ160" s="7">
        <v>39480.97</v>
      </c>
      <c r="BA160" s="7">
        <v>5.2</v>
      </c>
      <c r="BB160" s="7">
        <v>5.4</v>
      </c>
      <c r="BC160" s="7">
        <v>12.1</v>
      </c>
      <c r="BD160" s="7">
        <v>13.9</v>
      </c>
      <c r="BE160" s="7">
        <v>-1.2</v>
      </c>
      <c r="BF160" s="7">
        <v>2.3847999999999998</v>
      </c>
      <c r="BG160" s="7">
        <v>-2.3018999999999998</v>
      </c>
      <c r="BH160" s="7">
        <v>97.6</v>
      </c>
      <c r="BI160" s="7">
        <v>7.4999999999999902</v>
      </c>
      <c r="BJ160" s="7">
        <v>3.2</v>
      </c>
      <c r="BK160" s="7">
        <v>7.2999999999999901</v>
      </c>
      <c r="BL160" s="7">
        <v>8.1</v>
      </c>
      <c r="BM160" s="7">
        <v>3.3999999999999901</v>
      </c>
      <c r="BN160" s="7">
        <v>7</v>
      </c>
      <c r="BO160" s="7">
        <v>9.9999999999999893</v>
      </c>
      <c r="BP160" s="7">
        <v>10.6999999999999</v>
      </c>
      <c r="BQ160" s="7">
        <v>6.4999999999999902</v>
      </c>
      <c r="BR160" s="7">
        <v>6</v>
      </c>
      <c r="BS160" s="7">
        <v>9.1999999999999993</v>
      </c>
      <c r="BT160" s="7">
        <v>2.7999999999999901</v>
      </c>
      <c r="BU160" s="7">
        <v>8.6</v>
      </c>
      <c r="BV160" s="7">
        <v>7.4645999999999901</v>
      </c>
      <c r="BW160" s="7">
        <v>7.5619999999999896</v>
      </c>
      <c r="BX160" s="7">
        <v>9.2939000000000007</v>
      </c>
      <c r="BY160" s="7">
        <v>5.3254000000000001</v>
      </c>
      <c r="BZ160" s="7">
        <v>876.390625</v>
      </c>
      <c r="CA160" s="7">
        <v>3.8129870000000001</v>
      </c>
      <c r="CB160" s="7">
        <v>6.2493549999999898</v>
      </c>
      <c r="CC160" s="7">
        <v>0.238286999999999</v>
      </c>
      <c r="CD160" s="7">
        <v>93.750645000000006</v>
      </c>
      <c r="CE160" s="7">
        <v>3.5747</v>
      </c>
      <c r="CF160" s="7">
        <v>1.900131</v>
      </c>
      <c r="CG160" s="7">
        <v>-2.3566340000000001</v>
      </c>
      <c r="CH160" s="7">
        <v>0.37090200000000101</v>
      </c>
      <c r="CI160" s="7">
        <v>2.076962</v>
      </c>
      <c r="CJ160" s="7">
        <v>211</v>
      </c>
      <c r="CK160" s="7">
        <v>34.4</v>
      </c>
      <c r="CL160" s="7">
        <v>140.6</v>
      </c>
      <c r="CM160" s="7">
        <v>36</v>
      </c>
      <c r="CN160" s="7">
        <v>14.3</v>
      </c>
      <c r="CO160" s="7">
        <v>21.7</v>
      </c>
      <c r="CP160" s="7">
        <v>60.199999999999903</v>
      </c>
      <c r="CQ160" s="7">
        <v>50.8</v>
      </c>
      <c r="CR160" s="7">
        <v>9.7999999999999901</v>
      </c>
      <c r="CS160" s="7">
        <v>9.91</v>
      </c>
    </row>
    <row r="161" spans="1:97" x14ac:dyDescent="0.3">
      <c r="A161" s="6">
        <v>41759</v>
      </c>
      <c r="B161" s="7">
        <v>8.6999999999999993</v>
      </c>
      <c r="C161" s="7">
        <v>5.7</v>
      </c>
      <c r="D161" s="7">
        <v>10.3</v>
      </c>
      <c r="E161" s="7">
        <v>7</v>
      </c>
      <c r="F161" s="7">
        <v>4.4000000000000004</v>
      </c>
      <c r="G161" s="7">
        <v>-2.7191000000000001</v>
      </c>
      <c r="H161" s="7">
        <v>13.379799999999999</v>
      </c>
      <c r="I161" s="7">
        <v>-6.5547000000000004</v>
      </c>
      <c r="J161" s="7">
        <v>10.486599999999999</v>
      </c>
      <c r="K161" s="7">
        <v>12.6</v>
      </c>
      <c r="L161" s="7">
        <v>12</v>
      </c>
      <c r="M161" s="7">
        <v>17.3</v>
      </c>
      <c r="N161" s="7">
        <v>18.5</v>
      </c>
      <c r="O161" s="7">
        <v>11.9</v>
      </c>
      <c r="P161" s="7">
        <v>-9.8000000000000007</v>
      </c>
      <c r="Q161" s="7">
        <v>16</v>
      </c>
      <c r="R161" s="7">
        <v>-1.8</v>
      </c>
      <c r="S161" s="7">
        <v>21.2</v>
      </c>
      <c r="T161" s="7">
        <v>14.5</v>
      </c>
      <c r="U161" s="7">
        <v>19.2</v>
      </c>
      <c r="V161" s="7">
        <v>2</v>
      </c>
      <c r="W161" s="7">
        <v>41.8</v>
      </c>
      <c r="X161" s="7">
        <v>56.2</v>
      </c>
      <c r="Y161" s="7">
        <v>11</v>
      </c>
      <c r="Z161" s="7">
        <v>12.8</v>
      </c>
      <c r="AA161" s="7">
        <v>13.1</v>
      </c>
      <c r="AB161" s="7">
        <v>3.4</v>
      </c>
      <c r="AC161" s="7">
        <v>16.399999999999999</v>
      </c>
      <c r="AD161" s="7">
        <v>16.600000000000001</v>
      </c>
      <c r="AE161" s="7">
        <v>18.899999999999999</v>
      </c>
      <c r="AF161" s="7">
        <v>25.4</v>
      </c>
      <c r="AG161" s="7">
        <v>4.5</v>
      </c>
      <c r="AH161" s="7">
        <v>16.399999999999999</v>
      </c>
      <c r="AI161" s="7">
        <v>-7.9</v>
      </c>
      <c r="AJ161" s="7">
        <v>27</v>
      </c>
      <c r="AK161" s="7">
        <v>95.79</v>
      </c>
      <c r="AL161" s="7">
        <v>4.5</v>
      </c>
      <c r="AM161" s="7">
        <v>-22.1</v>
      </c>
      <c r="AN161" s="7">
        <v>12.8</v>
      </c>
      <c r="AO161" s="7">
        <v>-0.3</v>
      </c>
      <c r="AP161" s="7">
        <v>-6.9</v>
      </c>
      <c r="AQ161" s="7">
        <v>-8.6</v>
      </c>
      <c r="AR161" s="7">
        <v>11.9</v>
      </c>
      <c r="AS161" s="7">
        <v>10.9</v>
      </c>
      <c r="AT161" s="9">
        <v>9.7333333333333325</v>
      </c>
      <c r="AU161" s="9">
        <v>9.67</v>
      </c>
      <c r="AV161" s="7">
        <v>8.81</v>
      </c>
      <c r="AW161" s="7">
        <v>12.3</v>
      </c>
      <c r="AX161" s="7">
        <v>1.64</v>
      </c>
      <c r="AY161" s="7">
        <v>-0.59</v>
      </c>
      <c r="AZ161" s="7">
        <v>39787.949999999997</v>
      </c>
      <c r="BA161" s="7">
        <v>5.4</v>
      </c>
      <c r="BB161" s="7">
        <v>5.5</v>
      </c>
      <c r="BC161" s="7">
        <v>13.2</v>
      </c>
      <c r="BD161" s="7">
        <v>13.7</v>
      </c>
      <c r="BE161" s="7">
        <v>-2.25</v>
      </c>
      <c r="BF161" s="7">
        <v>1.8013999999999999</v>
      </c>
      <c r="BG161" s="7">
        <v>-2.0042</v>
      </c>
      <c r="BH161" s="7">
        <v>97.8</v>
      </c>
      <c r="BI161" s="7">
        <v>7.5333333333333297</v>
      </c>
      <c r="BJ161" s="7">
        <v>3.4666666666666601</v>
      </c>
      <c r="BK161" s="7">
        <v>7.4</v>
      </c>
      <c r="BL161" s="7">
        <v>8.1333333333333293</v>
      </c>
      <c r="BM161" s="7">
        <v>3.6333333333333302</v>
      </c>
      <c r="BN161" s="7">
        <v>7.0666666666666602</v>
      </c>
      <c r="BO161" s="7">
        <v>10</v>
      </c>
      <c r="BP161" s="7">
        <v>10.633333333333301</v>
      </c>
      <c r="BQ161" s="7">
        <v>6.7666666666666604</v>
      </c>
      <c r="BR161" s="7">
        <v>6.1333333333333302</v>
      </c>
      <c r="BS161" s="7">
        <v>8.9</v>
      </c>
      <c r="BT161" s="7">
        <v>2.7333333333333298</v>
      </c>
      <c r="BU161" s="7">
        <v>8.7666666666666604</v>
      </c>
      <c r="BV161" s="7">
        <v>7.3735999999999997</v>
      </c>
      <c r="BW161" s="7">
        <v>7.4183333333333303</v>
      </c>
      <c r="BX161" s="7">
        <v>9.0784666666666602</v>
      </c>
      <c r="BY161" s="7">
        <v>5.4021333333333299</v>
      </c>
      <c r="BZ161" s="7">
        <v>718.05683699999997</v>
      </c>
      <c r="CA161" s="7">
        <v>3.0685956666666598</v>
      </c>
      <c r="CB161" s="7">
        <v>66.851489666666595</v>
      </c>
      <c r="CC161" s="7">
        <v>1.1491673333333301</v>
      </c>
      <c r="CD161" s="7">
        <v>33.148510333333299</v>
      </c>
      <c r="CE161" s="7">
        <v>1.9194279999999999</v>
      </c>
      <c r="CF161" s="7">
        <v>2.64363066666666</v>
      </c>
      <c r="CG161" s="7">
        <v>-2.1260423333333298</v>
      </c>
      <c r="CH161" s="7">
        <v>0.31495833333333301</v>
      </c>
      <c r="CI161" s="7">
        <v>2.7057123333333299</v>
      </c>
      <c r="CJ161" s="7">
        <v>212.6</v>
      </c>
      <c r="CK161" s="7">
        <v>34.6666666666666</v>
      </c>
      <c r="CL161" s="7">
        <v>141.666666666666</v>
      </c>
      <c r="CM161" s="7">
        <v>36.266666666666602</v>
      </c>
      <c r="CN161" s="7">
        <v>14.3333333333333</v>
      </c>
      <c r="CO161" s="7">
        <v>21.933333333333302</v>
      </c>
      <c r="CP161" s="7">
        <v>61.533333333333303</v>
      </c>
      <c r="CQ161" s="7">
        <v>51.466666666666598</v>
      </c>
      <c r="CR161" s="7">
        <v>9.7333333333333307</v>
      </c>
      <c r="CS161" s="7">
        <v>9.67</v>
      </c>
    </row>
    <row r="162" spans="1:97" x14ac:dyDescent="0.3">
      <c r="A162" s="6">
        <v>41790</v>
      </c>
      <c r="B162" s="7">
        <v>8.8000000000000007</v>
      </c>
      <c r="C162" s="7">
        <v>6.1</v>
      </c>
      <c r="D162" s="7">
        <v>10.3</v>
      </c>
      <c r="E162" s="7">
        <v>6.5</v>
      </c>
      <c r="F162" s="7">
        <v>5.9</v>
      </c>
      <c r="G162" s="7">
        <v>-1.0338000000000001</v>
      </c>
      <c r="H162" s="7">
        <v>17.2836</v>
      </c>
      <c r="I162" s="7">
        <v>-3.0238</v>
      </c>
      <c r="J162" s="7">
        <v>11.8377</v>
      </c>
      <c r="K162" s="7">
        <v>12.6</v>
      </c>
      <c r="L162" s="7">
        <v>12.5</v>
      </c>
      <c r="M162" s="7">
        <v>17.2</v>
      </c>
      <c r="N162" s="7">
        <v>19.7</v>
      </c>
      <c r="O162" s="7">
        <v>13.5</v>
      </c>
      <c r="P162" s="7">
        <v>-10.4</v>
      </c>
      <c r="Q162" s="7">
        <v>16.100000000000001</v>
      </c>
      <c r="R162" s="7">
        <v>-1.2</v>
      </c>
      <c r="S162" s="7">
        <v>20.8</v>
      </c>
      <c r="T162" s="7">
        <v>14</v>
      </c>
      <c r="U162" s="7">
        <v>19.5</v>
      </c>
      <c r="V162" s="7">
        <v>2.1</v>
      </c>
      <c r="W162" s="7">
        <v>42</v>
      </c>
      <c r="X162" s="7">
        <v>55.8</v>
      </c>
      <c r="Y162" s="7">
        <v>14.9</v>
      </c>
      <c r="Z162" s="7">
        <v>12.7</v>
      </c>
      <c r="AA162" s="7">
        <v>13.2</v>
      </c>
      <c r="AB162" s="7">
        <v>-6.7</v>
      </c>
      <c r="AC162" s="7">
        <v>14.7</v>
      </c>
      <c r="AD162" s="7">
        <v>14.6</v>
      </c>
      <c r="AE162" s="7">
        <v>16.2</v>
      </c>
      <c r="AF162" s="7">
        <v>23.6</v>
      </c>
      <c r="AG162" s="7">
        <v>5.0999999999999996</v>
      </c>
      <c r="AH162" s="7">
        <v>14.7</v>
      </c>
      <c r="AI162" s="7">
        <v>-5.7</v>
      </c>
      <c r="AJ162" s="7">
        <v>24.8</v>
      </c>
      <c r="AK162" s="7">
        <v>95.02</v>
      </c>
      <c r="AL162" s="7">
        <v>3.6</v>
      </c>
      <c r="AM162" s="7">
        <v>-18.600000000000001</v>
      </c>
      <c r="AN162" s="7">
        <v>12</v>
      </c>
      <c r="AO162" s="7">
        <v>6.8</v>
      </c>
      <c r="AP162" s="7">
        <v>-7.8</v>
      </c>
      <c r="AQ162" s="7">
        <v>-9.1999999999999993</v>
      </c>
      <c r="AR162" s="7">
        <v>12.5143</v>
      </c>
      <c r="AS162" s="7">
        <v>10.7</v>
      </c>
      <c r="AT162" s="9">
        <v>9.6666666666666661</v>
      </c>
      <c r="AU162" s="9">
        <v>9.43</v>
      </c>
      <c r="AV162" s="7">
        <v>8.5</v>
      </c>
      <c r="AW162" s="7">
        <v>7.6</v>
      </c>
      <c r="AX162" s="7">
        <v>75.42</v>
      </c>
      <c r="AY162" s="7">
        <v>0.14000000000000001</v>
      </c>
      <c r="AZ162" s="7">
        <v>39838.9</v>
      </c>
      <c r="BA162" s="7">
        <v>6.7</v>
      </c>
      <c r="BB162" s="7">
        <v>5.7</v>
      </c>
      <c r="BC162" s="7">
        <v>13.4</v>
      </c>
      <c r="BD162" s="7">
        <v>13.9</v>
      </c>
      <c r="BE162" s="7">
        <v>30.09</v>
      </c>
      <c r="BF162" s="7">
        <v>2.4773000000000001</v>
      </c>
      <c r="BG162" s="7">
        <v>-1.4463999999999999</v>
      </c>
      <c r="BH162" s="7">
        <v>98.6</v>
      </c>
      <c r="BI162" s="7">
        <v>7.5666666666666602</v>
      </c>
      <c r="BJ162" s="7">
        <v>3.7333333333333298</v>
      </c>
      <c r="BK162" s="7">
        <v>7.5</v>
      </c>
      <c r="BL162" s="7">
        <v>8.1666666666666607</v>
      </c>
      <c r="BM162" s="7">
        <v>3.86666666666666</v>
      </c>
      <c r="BN162" s="7">
        <v>7.1333333333333302</v>
      </c>
      <c r="BO162" s="7">
        <v>10</v>
      </c>
      <c r="BP162" s="7">
        <v>10.566666666666601</v>
      </c>
      <c r="BQ162" s="7">
        <v>7.0333333333333297</v>
      </c>
      <c r="BR162" s="7">
        <v>6.2666666666666604</v>
      </c>
      <c r="BS162" s="7">
        <v>8.6</v>
      </c>
      <c r="BT162" s="7">
        <v>2.6666666666666599</v>
      </c>
      <c r="BU162" s="7">
        <v>8.93333333333333</v>
      </c>
      <c r="BV162" s="7">
        <v>7.2826000000000004</v>
      </c>
      <c r="BW162" s="7">
        <v>7.2746666666666604</v>
      </c>
      <c r="BX162" s="7">
        <v>8.8630333333333304</v>
      </c>
      <c r="BY162" s="7">
        <v>5.4788666666666597</v>
      </c>
      <c r="BZ162" s="7">
        <v>559.72304899999995</v>
      </c>
      <c r="CA162" s="7">
        <v>2.3242043333333302</v>
      </c>
      <c r="CB162" s="7">
        <v>127.453624333333</v>
      </c>
      <c r="CC162" s="7">
        <v>2.0600476666666601</v>
      </c>
      <c r="CD162" s="7">
        <v>-27.453624333333298</v>
      </c>
      <c r="CE162" s="7">
        <v>0.264156</v>
      </c>
      <c r="CF162" s="7">
        <v>3.3871303333333298</v>
      </c>
      <c r="CG162" s="7">
        <v>-1.89545066666666</v>
      </c>
      <c r="CH162" s="7">
        <v>0.259014666666666</v>
      </c>
      <c r="CI162" s="7">
        <v>3.3344626666666599</v>
      </c>
      <c r="CJ162" s="7">
        <v>214.2</v>
      </c>
      <c r="CK162" s="7">
        <v>34.933333333333302</v>
      </c>
      <c r="CL162" s="7">
        <v>142.73333333333301</v>
      </c>
      <c r="CM162" s="7">
        <v>36.533333333333303</v>
      </c>
      <c r="CN162" s="7">
        <v>14.3666666666666</v>
      </c>
      <c r="CO162" s="7">
        <v>22.1666666666666</v>
      </c>
      <c r="CP162" s="7">
        <v>62.866666666666603</v>
      </c>
      <c r="CQ162" s="7">
        <v>52.133333333333297</v>
      </c>
      <c r="CR162" s="7">
        <v>9.6666666666666607</v>
      </c>
      <c r="CS162" s="7">
        <v>9.43</v>
      </c>
    </row>
    <row r="163" spans="1:97" x14ac:dyDescent="0.3">
      <c r="A163" s="6">
        <v>41820</v>
      </c>
      <c r="B163" s="7">
        <v>9.1999999999999993</v>
      </c>
      <c r="C163" s="7">
        <v>7.3</v>
      </c>
      <c r="D163" s="7">
        <v>10.8</v>
      </c>
      <c r="E163" s="7">
        <v>7.4</v>
      </c>
      <c r="F163" s="7">
        <v>5.7</v>
      </c>
      <c r="G163" s="7">
        <v>-0.67589999999999995</v>
      </c>
      <c r="H163" s="7">
        <v>7.8292000000000002</v>
      </c>
      <c r="I163" s="7">
        <v>-3.1738</v>
      </c>
      <c r="J163" s="7">
        <v>5.4945000000000004</v>
      </c>
      <c r="K163" s="7">
        <v>12.7</v>
      </c>
      <c r="L163" s="7">
        <v>12.6</v>
      </c>
      <c r="M163" s="7">
        <v>17.3</v>
      </c>
      <c r="N163" s="7">
        <v>15.5</v>
      </c>
      <c r="O163" s="7">
        <v>12.9</v>
      </c>
      <c r="P163" s="7">
        <v>-8.3000000000000007</v>
      </c>
      <c r="Q163" s="7">
        <v>16.7</v>
      </c>
      <c r="R163" s="7">
        <v>-1.8</v>
      </c>
      <c r="S163" s="7">
        <v>24.1</v>
      </c>
      <c r="T163" s="7">
        <v>14.3</v>
      </c>
      <c r="U163" s="7">
        <v>19.5</v>
      </c>
      <c r="V163" s="7">
        <v>2.2999999999999998</v>
      </c>
      <c r="W163" s="7">
        <v>41.9</v>
      </c>
      <c r="X163" s="7">
        <v>55.8</v>
      </c>
      <c r="Y163" s="7">
        <v>15.8</v>
      </c>
      <c r="Z163" s="7">
        <v>13.6</v>
      </c>
      <c r="AA163" s="7">
        <v>14.5</v>
      </c>
      <c r="AB163" s="7">
        <v>0.2</v>
      </c>
      <c r="AC163" s="7">
        <v>14.1</v>
      </c>
      <c r="AD163" s="7">
        <v>13.7</v>
      </c>
      <c r="AE163" s="7">
        <v>19</v>
      </c>
      <c r="AF163" s="7">
        <v>23.2</v>
      </c>
      <c r="AG163" s="7">
        <v>4</v>
      </c>
      <c r="AH163" s="7">
        <v>14.1</v>
      </c>
      <c r="AI163" s="7">
        <v>-5.8</v>
      </c>
      <c r="AJ163" s="7">
        <v>26</v>
      </c>
      <c r="AK163" s="7">
        <v>94.84</v>
      </c>
      <c r="AL163" s="7">
        <v>3</v>
      </c>
      <c r="AM163" s="7">
        <v>-16.399999999999999</v>
      </c>
      <c r="AN163" s="7">
        <v>11.3</v>
      </c>
      <c r="AO163" s="7">
        <v>8.1</v>
      </c>
      <c r="AP163" s="7">
        <v>-6</v>
      </c>
      <c r="AQ163" s="7">
        <v>-7.8</v>
      </c>
      <c r="AR163" s="7">
        <v>12.4</v>
      </c>
      <c r="AS163" s="7">
        <v>10.7</v>
      </c>
      <c r="AT163" s="7">
        <v>9.6</v>
      </c>
      <c r="AU163" s="7">
        <v>9.19</v>
      </c>
      <c r="AV163" s="7">
        <v>5.23</v>
      </c>
      <c r="AW163" s="7">
        <v>6.9</v>
      </c>
      <c r="AX163" s="7">
        <v>16.97</v>
      </c>
      <c r="AY163" s="7">
        <v>1.1399999999999999</v>
      </c>
      <c r="AZ163" s="7">
        <v>39932.129999999997</v>
      </c>
      <c r="BA163" s="7">
        <v>5.3</v>
      </c>
      <c r="BB163" s="7">
        <v>8.9</v>
      </c>
      <c r="BC163" s="7">
        <v>14.7</v>
      </c>
      <c r="BD163" s="7">
        <v>14</v>
      </c>
      <c r="BE163" s="7">
        <v>25.09</v>
      </c>
      <c r="BF163" s="7">
        <v>2.3361000000000001</v>
      </c>
      <c r="BG163" s="7">
        <v>-1.1092</v>
      </c>
      <c r="BH163" s="7">
        <v>98.9</v>
      </c>
      <c r="BI163" s="7">
        <v>7.5999999999999899</v>
      </c>
      <c r="BJ163" s="7">
        <v>4</v>
      </c>
      <c r="BK163" s="7">
        <v>7.6</v>
      </c>
      <c r="BL163" s="7">
        <v>8.1999999999999993</v>
      </c>
      <c r="BM163" s="7">
        <v>4.0999999999999899</v>
      </c>
      <c r="BN163" s="7">
        <v>7.2</v>
      </c>
      <c r="BO163" s="7">
        <v>10</v>
      </c>
      <c r="BP163" s="7">
        <v>10.499999999999901</v>
      </c>
      <c r="BQ163" s="7">
        <v>7.3</v>
      </c>
      <c r="BR163" s="7">
        <v>6.3999999999999897</v>
      </c>
      <c r="BS163" s="7">
        <v>8.3000000000000007</v>
      </c>
      <c r="BT163" s="7">
        <v>2.5999999999999899</v>
      </c>
      <c r="BU163" s="7">
        <v>9.1</v>
      </c>
      <c r="BV163" s="7">
        <v>7.1916000000000002</v>
      </c>
      <c r="BW163" s="7">
        <v>7.1309999999999896</v>
      </c>
      <c r="BX163" s="7">
        <v>8.6476000000000006</v>
      </c>
      <c r="BY163" s="7">
        <v>5.5555999999999903</v>
      </c>
      <c r="BZ163" s="7">
        <v>401.38926099999998</v>
      </c>
      <c r="CA163" s="7">
        <v>1.5798129999999999</v>
      </c>
      <c r="CB163" s="7">
        <v>188.05575899999999</v>
      </c>
      <c r="CC163" s="7">
        <v>2.97092799999999</v>
      </c>
      <c r="CD163" s="7">
        <v>-88.055758999999995</v>
      </c>
      <c r="CE163" s="7">
        <v>-1.391116</v>
      </c>
      <c r="CF163" s="7">
        <v>4.13063</v>
      </c>
      <c r="CG163" s="7">
        <v>-1.6648589999999901</v>
      </c>
      <c r="CH163" s="7">
        <v>0.203070999999999</v>
      </c>
      <c r="CI163" s="7">
        <v>3.9632129999999899</v>
      </c>
      <c r="CJ163" s="7">
        <v>215.8</v>
      </c>
      <c r="CK163" s="7">
        <v>35.199999999999903</v>
      </c>
      <c r="CL163" s="7">
        <v>143.79999999999899</v>
      </c>
      <c r="CM163" s="7">
        <v>36.799999999999997</v>
      </c>
      <c r="CN163" s="7">
        <v>14.399999999999901</v>
      </c>
      <c r="CO163" s="7">
        <v>22.4</v>
      </c>
      <c r="CP163" s="7">
        <v>64.2</v>
      </c>
      <c r="CQ163" s="7">
        <v>52.8</v>
      </c>
      <c r="CR163" s="7">
        <v>9.6</v>
      </c>
      <c r="CS163" s="7">
        <v>9.19</v>
      </c>
    </row>
    <row r="164" spans="1:97" x14ac:dyDescent="0.3">
      <c r="A164" s="6">
        <v>41851</v>
      </c>
      <c r="B164" s="7">
        <v>9</v>
      </c>
      <c r="C164" s="7">
        <v>5.8</v>
      </c>
      <c r="D164" s="7">
        <v>10.199999999999999</v>
      </c>
      <c r="E164" s="7">
        <v>6.3</v>
      </c>
      <c r="F164" s="7">
        <v>3.33</v>
      </c>
      <c r="G164" s="7">
        <v>-1.55</v>
      </c>
      <c r="H164" s="7">
        <v>12.316000000000001</v>
      </c>
      <c r="I164" s="7">
        <v>-3.9173</v>
      </c>
      <c r="J164" s="7">
        <v>10.3977</v>
      </c>
      <c r="K164" s="7">
        <v>11.9</v>
      </c>
      <c r="L164" s="7">
        <v>14.6</v>
      </c>
      <c r="M164" s="7">
        <v>17</v>
      </c>
      <c r="N164" s="7">
        <v>11.2</v>
      </c>
      <c r="O164" s="7">
        <v>12.7</v>
      </c>
      <c r="P164" s="7">
        <v>-9.6999999999999993</v>
      </c>
      <c r="Q164" s="7">
        <v>16.600000000000001</v>
      </c>
      <c r="R164" s="7">
        <v>-2.1</v>
      </c>
      <c r="S164" s="7">
        <v>25.1</v>
      </c>
      <c r="T164" s="7">
        <v>13.9</v>
      </c>
      <c r="U164" s="7">
        <v>19.2</v>
      </c>
      <c r="V164" s="7">
        <v>2.2999999999999998</v>
      </c>
      <c r="W164" s="7">
        <v>42.1</v>
      </c>
      <c r="X164" s="7">
        <v>55.6</v>
      </c>
      <c r="Y164" s="7">
        <v>15.3</v>
      </c>
      <c r="Z164" s="7">
        <v>14.6</v>
      </c>
      <c r="AA164" s="7">
        <v>13.1</v>
      </c>
      <c r="AB164" s="7">
        <v>-16.95</v>
      </c>
      <c r="AC164" s="7">
        <v>13.7</v>
      </c>
      <c r="AD164" s="7">
        <v>13.3</v>
      </c>
      <c r="AE164" s="7">
        <v>19.3</v>
      </c>
      <c r="AF164" s="7">
        <v>22.3</v>
      </c>
      <c r="AG164" s="7">
        <v>3.8</v>
      </c>
      <c r="AH164" s="7">
        <v>13.7</v>
      </c>
      <c r="AI164" s="7">
        <v>-4.8</v>
      </c>
      <c r="AJ164" s="7">
        <v>28.9</v>
      </c>
      <c r="AK164" s="7">
        <v>94.82</v>
      </c>
      <c r="AL164" s="7">
        <v>3.2</v>
      </c>
      <c r="AM164" s="7">
        <v>-12.8</v>
      </c>
      <c r="AN164" s="7">
        <v>11.3</v>
      </c>
      <c r="AO164" s="7">
        <v>4.5</v>
      </c>
      <c r="AP164" s="7">
        <v>-7.6</v>
      </c>
      <c r="AQ164" s="7">
        <v>-9.4</v>
      </c>
      <c r="AR164" s="7">
        <v>12.2217</v>
      </c>
      <c r="AS164" s="7">
        <v>10.5</v>
      </c>
      <c r="AT164" s="9">
        <v>9.5</v>
      </c>
      <c r="AU164" s="9">
        <v>8.8933333333333326</v>
      </c>
      <c r="AV164" s="7">
        <v>6.71</v>
      </c>
      <c r="AW164" s="7">
        <v>8.1</v>
      </c>
      <c r="AX164" s="7">
        <v>166.66</v>
      </c>
      <c r="AY164" s="7">
        <v>1.99</v>
      </c>
      <c r="AZ164" s="7">
        <v>39662.67</v>
      </c>
      <c r="BA164" s="7">
        <v>5.4</v>
      </c>
      <c r="BB164" s="7">
        <v>6.7</v>
      </c>
      <c r="BC164" s="7">
        <v>13.5</v>
      </c>
      <c r="BD164" s="7">
        <v>13.4</v>
      </c>
      <c r="BE164" s="7">
        <v>-44.95</v>
      </c>
      <c r="BF164" s="7">
        <v>2.2852000000000001</v>
      </c>
      <c r="BG164" s="7">
        <v>-0.86880000000000002</v>
      </c>
      <c r="BH164" s="7">
        <v>99.1</v>
      </c>
      <c r="BI164" s="7">
        <v>7.4666666666666597</v>
      </c>
      <c r="BJ164" s="7">
        <v>4.2</v>
      </c>
      <c r="BK164" s="7">
        <v>7.43333333333333</v>
      </c>
      <c r="BL164" s="7">
        <v>8.1666666666666607</v>
      </c>
      <c r="BM164" s="7">
        <v>4.3</v>
      </c>
      <c r="BN164" s="7">
        <v>7</v>
      </c>
      <c r="BO164" s="7">
        <v>9.86666666666666</v>
      </c>
      <c r="BP164" s="7">
        <v>10.3666666666666</v>
      </c>
      <c r="BQ164" s="7">
        <v>7.0666666666666602</v>
      </c>
      <c r="BR164" s="7">
        <v>6.3</v>
      </c>
      <c r="BS164" s="7">
        <v>8.7333333333333307</v>
      </c>
      <c r="BT164" s="7">
        <v>2.1</v>
      </c>
      <c r="BU164" s="7">
        <v>9.1</v>
      </c>
      <c r="BV164" s="7">
        <v>6.8130666666666597</v>
      </c>
      <c r="BW164" s="7">
        <v>6.5064000000000002</v>
      </c>
      <c r="BX164" s="7">
        <v>7.9782333333333302</v>
      </c>
      <c r="BY164" s="7">
        <v>5.58506666666666</v>
      </c>
      <c r="BZ164" s="7">
        <v>396.31553333333301</v>
      </c>
      <c r="CA164" s="7">
        <v>1.5314603333333301</v>
      </c>
      <c r="CB164" s="7">
        <v>193.13443699999999</v>
      </c>
      <c r="CC164" s="7">
        <v>2.9528650000000001</v>
      </c>
      <c r="CD164" s="7">
        <v>-93.134437000000005</v>
      </c>
      <c r="CE164" s="7">
        <v>-1.4214053333333301</v>
      </c>
      <c r="CF164" s="7">
        <v>4.4806210000000002</v>
      </c>
      <c r="CG164" s="7">
        <v>-1.8893136666666599</v>
      </c>
      <c r="CH164" s="7">
        <v>8.7496333333332996E-2</v>
      </c>
      <c r="CI164" s="7">
        <v>3.94221933333333</v>
      </c>
      <c r="CJ164" s="7">
        <v>215.8</v>
      </c>
      <c r="CK164" s="7">
        <v>35.366666666666603</v>
      </c>
      <c r="CL164" s="7">
        <v>143.23333333333301</v>
      </c>
      <c r="CM164" s="7">
        <v>37.200000000000003</v>
      </c>
      <c r="CN164" s="7">
        <v>14.466666666666599</v>
      </c>
      <c r="CO164" s="7">
        <v>22.733333333333299</v>
      </c>
      <c r="CP164" s="7">
        <v>62.733333333333299</v>
      </c>
      <c r="CQ164" s="7">
        <v>52.6</v>
      </c>
      <c r="CR164" s="7">
        <v>9.5</v>
      </c>
      <c r="CS164" s="7">
        <v>8.8933333333333309</v>
      </c>
    </row>
    <row r="165" spans="1:97" x14ac:dyDescent="0.3">
      <c r="A165" s="6">
        <v>41882</v>
      </c>
      <c r="B165" s="7">
        <v>6.9</v>
      </c>
      <c r="C165" s="7">
        <v>4</v>
      </c>
      <c r="D165" s="7">
        <v>8.6999999999999993</v>
      </c>
      <c r="E165" s="7">
        <v>3.8</v>
      </c>
      <c r="F165" s="7">
        <v>-2.2000000000000002</v>
      </c>
      <c r="G165" s="7">
        <v>-0.42580000000000001</v>
      </c>
      <c r="H165" s="7">
        <v>15.9115</v>
      </c>
      <c r="I165" s="7">
        <v>-3.0539000000000001</v>
      </c>
      <c r="J165" s="7">
        <v>12.4719</v>
      </c>
      <c r="K165" s="7">
        <v>11.3</v>
      </c>
      <c r="L165" s="7">
        <v>15.6</v>
      </c>
      <c r="M165" s="7">
        <v>16.5</v>
      </c>
      <c r="N165" s="7">
        <v>12.2</v>
      </c>
      <c r="O165" s="7">
        <v>12.6</v>
      </c>
      <c r="P165" s="7">
        <v>-10.1</v>
      </c>
      <c r="Q165" s="7">
        <v>16.600000000000001</v>
      </c>
      <c r="R165" s="7">
        <v>-2.7</v>
      </c>
      <c r="S165" s="7">
        <v>26.3</v>
      </c>
      <c r="T165" s="7">
        <v>13.7</v>
      </c>
      <c r="U165" s="7">
        <v>18.2</v>
      </c>
      <c r="V165" s="7">
        <v>2.4</v>
      </c>
      <c r="W165" s="7">
        <v>42.1</v>
      </c>
      <c r="X165" s="7">
        <v>55.5</v>
      </c>
      <c r="Y165" s="7">
        <v>21.6</v>
      </c>
      <c r="Z165" s="7">
        <v>14.9</v>
      </c>
      <c r="AA165" s="7">
        <v>12.4</v>
      </c>
      <c r="AB165" s="7">
        <v>-14</v>
      </c>
      <c r="AC165" s="7">
        <v>13.2</v>
      </c>
      <c r="AD165" s="7">
        <v>12.4</v>
      </c>
      <c r="AE165" s="7">
        <v>18.7</v>
      </c>
      <c r="AF165" s="7">
        <v>22.9</v>
      </c>
      <c r="AG165" s="7">
        <v>4</v>
      </c>
      <c r="AH165" s="7">
        <v>13.2</v>
      </c>
      <c r="AI165" s="7">
        <v>-3.2</v>
      </c>
      <c r="AJ165" s="7">
        <v>30.9</v>
      </c>
      <c r="AK165" s="7">
        <v>94.79</v>
      </c>
      <c r="AL165" s="7">
        <v>2.7</v>
      </c>
      <c r="AM165" s="7">
        <v>-10.5</v>
      </c>
      <c r="AN165" s="7">
        <v>11.5</v>
      </c>
      <c r="AO165" s="7">
        <v>6.7</v>
      </c>
      <c r="AP165" s="7">
        <v>-8.3000000000000007</v>
      </c>
      <c r="AQ165" s="7">
        <v>-10</v>
      </c>
      <c r="AR165" s="7">
        <v>11.901400000000001</v>
      </c>
      <c r="AS165" s="7">
        <v>10.6</v>
      </c>
      <c r="AT165" s="9">
        <v>9.4</v>
      </c>
      <c r="AU165" s="9">
        <v>8.5966666666666658</v>
      </c>
      <c r="AV165" s="7">
        <v>4.04</v>
      </c>
      <c r="AW165" s="7">
        <v>5.3</v>
      </c>
      <c r="AX165" s="7">
        <v>77.290000000000006</v>
      </c>
      <c r="AY165" s="7">
        <v>2.25</v>
      </c>
      <c r="AZ165" s="7">
        <v>39688.25</v>
      </c>
      <c r="BA165" s="7">
        <v>5.6</v>
      </c>
      <c r="BB165" s="7">
        <v>5.7</v>
      </c>
      <c r="BC165" s="7">
        <v>12.8</v>
      </c>
      <c r="BD165" s="7">
        <v>13.3</v>
      </c>
      <c r="BE165" s="7">
        <v>-1.45</v>
      </c>
      <c r="BF165" s="7">
        <v>1.9908999999999999</v>
      </c>
      <c r="BG165" s="7">
        <v>-1.2038</v>
      </c>
      <c r="BH165" s="7">
        <v>98.6</v>
      </c>
      <c r="BI165" s="7">
        <v>7.3333333333333304</v>
      </c>
      <c r="BJ165" s="7">
        <v>4.4000000000000004</v>
      </c>
      <c r="BK165" s="7">
        <v>7.2666666666666604</v>
      </c>
      <c r="BL165" s="7">
        <v>8.1333333333333293</v>
      </c>
      <c r="BM165" s="7">
        <v>4.5</v>
      </c>
      <c r="BN165" s="7">
        <v>6.8</v>
      </c>
      <c r="BO165" s="7">
        <v>9.7333333333333307</v>
      </c>
      <c r="BP165" s="7">
        <v>10.233333333333301</v>
      </c>
      <c r="BQ165" s="7">
        <v>6.8333333333333304</v>
      </c>
      <c r="BR165" s="7">
        <v>6.2</v>
      </c>
      <c r="BS165" s="7">
        <v>9.1666666666666607</v>
      </c>
      <c r="BT165" s="7">
        <v>1.6</v>
      </c>
      <c r="BU165" s="7">
        <v>9.1</v>
      </c>
      <c r="BV165" s="7">
        <v>6.4345333333333299</v>
      </c>
      <c r="BW165" s="7">
        <v>5.8818000000000001</v>
      </c>
      <c r="BX165" s="7">
        <v>7.3088666666666597</v>
      </c>
      <c r="BY165" s="7">
        <v>5.6145333333333296</v>
      </c>
      <c r="BZ165" s="7">
        <v>391.24180566666598</v>
      </c>
      <c r="CA165" s="7">
        <v>1.4831076666666601</v>
      </c>
      <c r="CB165" s="7">
        <v>198.21311499999999</v>
      </c>
      <c r="CC165" s="7">
        <v>2.9348019999999999</v>
      </c>
      <c r="CD165" s="7">
        <v>-98.213115000000002</v>
      </c>
      <c r="CE165" s="7">
        <v>-1.4516946666666599</v>
      </c>
      <c r="CF165" s="7">
        <v>4.8306120000000004</v>
      </c>
      <c r="CG165" s="7">
        <v>-2.1137683333333301</v>
      </c>
      <c r="CH165" s="7">
        <v>-2.8078333333334E-2</v>
      </c>
      <c r="CI165" s="7">
        <v>3.9212256666666598</v>
      </c>
      <c r="CJ165" s="7">
        <v>215.8</v>
      </c>
      <c r="CK165" s="7">
        <v>35.533333333333303</v>
      </c>
      <c r="CL165" s="7">
        <v>142.666666666666</v>
      </c>
      <c r="CM165" s="7">
        <v>37.6</v>
      </c>
      <c r="CN165" s="7">
        <v>14.533333333333299</v>
      </c>
      <c r="CO165" s="7">
        <v>23.066666666666599</v>
      </c>
      <c r="CP165" s="7">
        <v>61.266666666666602</v>
      </c>
      <c r="CQ165" s="7">
        <v>52.4</v>
      </c>
      <c r="CR165" s="7">
        <v>9.4</v>
      </c>
      <c r="CS165" s="7">
        <v>8.5966666666666605</v>
      </c>
    </row>
    <row r="166" spans="1:97" x14ac:dyDescent="0.3">
      <c r="A166" s="6">
        <v>41912</v>
      </c>
      <c r="B166" s="7">
        <v>8</v>
      </c>
      <c r="C166" s="7">
        <v>4.8</v>
      </c>
      <c r="D166" s="7">
        <v>9.3000000000000007</v>
      </c>
      <c r="E166" s="7">
        <v>6.4</v>
      </c>
      <c r="F166" s="7">
        <v>4.12</v>
      </c>
      <c r="G166" s="7">
        <v>-5.4629000000000003</v>
      </c>
      <c r="H166" s="7">
        <v>9.3204999999999991</v>
      </c>
      <c r="I166" s="7">
        <v>-6.1742999999999997</v>
      </c>
      <c r="J166" s="7">
        <v>7.8471000000000002</v>
      </c>
      <c r="K166" s="7">
        <v>11</v>
      </c>
      <c r="L166" s="7">
        <v>15.1</v>
      </c>
      <c r="M166" s="7">
        <v>16.100000000000001</v>
      </c>
      <c r="N166" s="7">
        <v>14.1</v>
      </c>
      <c r="O166" s="7">
        <v>11.2</v>
      </c>
      <c r="P166" s="7">
        <v>-7</v>
      </c>
      <c r="Q166" s="7">
        <v>16.100000000000001</v>
      </c>
      <c r="R166" s="7">
        <v>-3</v>
      </c>
      <c r="S166" s="7">
        <v>27.7</v>
      </c>
      <c r="T166" s="7">
        <v>13.7</v>
      </c>
      <c r="U166" s="7">
        <v>17.399999999999999</v>
      </c>
      <c r="V166" s="7">
        <v>2.4</v>
      </c>
      <c r="W166" s="7">
        <v>42</v>
      </c>
      <c r="X166" s="7">
        <v>55.6</v>
      </c>
      <c r="Y166" s="7">
        <v>27.8</v>
      </c>
      <c r="Z166" s="7">
        <v>14.4</v>
      </c>
      <c r="AA166" s="7">
        <v>12.5</v>
      </c>
      <c r="AB166" s="7">
        <v>1.9</v>
      </c>
      <c r="AC166" s="7">
        <v>12.5</v>
      </c>
      <c r="AD166" s="7">
        <v>11.3</v>
      </c>
      <c r="AE166" s="7">
        <v>22.8</v>
      </c>
      <c r="AF166" s="7">
        <v>22.8</v>
      </c>
      <c r="AG166" s="7">
        <v>3</v>
      </c>
      <c r="AH166" s="7">
        <v>12.5</v>
      </c>
      <c r="AI166" s="7">
        <v>-4.5999999999999996</v>
      </c>
      <c r="AJ166" s="7">
        <v>30.5</v>
      </c>
      <c r="AK166" s="7">
        <v>94.72</v>
      </c>
      <c r="AL166" s="7">
        <v>2.2999999999999998</v>
      </c>
      <c r="AM166" s="7">
        <v>-9.3000000000000007</v>
      </c>
      <c r="AN166" s="7">
        <v>11.5</v>
      </c>
      <c r="AO166" s="7">
        <v>7.2</v>
      </c>
      <c r="AP166" s="7">
        <v>-8.6</v>
      </c>
      <c r="AQ166" s="7">
        <v>-10.3</v>
      </c>
      <c r="AR166" s="7">
        <v>11.567600000000001</v>
      </c>
      <c r="AS166" s="7">
        <v>10.8</v>
      </c>
      <c r="AT166" s="7">
        <v>9.3000000000000007</v>
      </c>
      <c r="AU166" s="7">
        <v>8.3000000000000007</v>
      </c>
      <c r="AV166" s="7">
        <v>2.4700000000000002</v>
      </c>
      <c r="AW166" s="7">
        <v>6.7</v>
      </c>
      <c r="AX166" s="7">
        <v>111.57</v>
      </c>
      <c r="AY166" s="7">
        <v>3.3</v>
      </c>
      <c r="AZ166" s="7">
        <v>38877</v>
      </c>
      <c r="BA166" s="7">
        <v>4.2</v>
      </c>
      <c r="BB166" s="7">
        <v>4.8</v>
      </c>
      <c r="BC166" s="7">
        <v>12.9</v>
      </c>
      <c r="BD166" s="7">
        <v>13.2</v>
      </c>
      <c r="BE166" s="7">
        <v>8.92</v>
      </c>
      <c r="BF166" s="7">
        <v>1.6274999999999999</v>
      </c>
      <c r="BG166" s="7">
        <v>-1.7996000000000001</v>
      </c>
      <c r="BH166" s="7">
        <v>97.6</v>
      </c>
      <c r="BI166" s="7">
        <v>7.2</v>
      </c>
      <c r="BJ166" s="7">
        <v>4.5999999999999996</v>
      </c>
      <c r="BK166" s="7">
        <v>7.0999999999999899</v>
      </c>
      <c r="BL166" s="7">
        <v>8.1</v>
      </c>
      <c r="BM166" s="7">
        <v>4.7</v>
      </c>
      <c r="BN166" s="7">
        <v>6.6</v>
      </c>
      <c r="BO166" s="7">
        <v>9.6</v>
      </c>
      <c r="BP166" s="7">
        <v>10.1</v>
      </c>
      <c r="BQ166" s="7">
        <v>6.6</v>
      </c>
      <c r="BR166" s="7">
        <v>6.1</v>
      </c>
      <c r="BS166" s="7">
        <v>9.6</v>
      </c>
      <c r="BT166" s="7">
        <v>1.1000000000000001</v>
      </c>
      <c r="BU166" s="7">
        <v>9.1</v>
      </c>
      <c r="BV166" s="7">
        <v>6.056</v>
      </c>
      <c r="BW166" s="7">
        <v>5.2572000000000001</v>
      </c>
      <c r="BX166" s="7">
        <v>6.6394999999999902</v>
      </c>
      <c r="BY166" s="7">
        <v>5.6440000000000001</v>
      </c>
      <c r="BZ166" s="7">
        <v>386.16807799999998</v>
      </c>
      <c r="CA166" s="7">
        <v>1.43475499999999</v>
      </c>
      <c r="CB166" s="7">
        <v>203.29179300000001</v>
      </c>
      <c r="CC166" s="7">
        <v>2.9167390000000002</v>
      </c>
      <c r="CD166" s="7">
        <v>-103.291793</v>
      </c>
      <c r="CE166" s="7">
        <v>-1.48198399999999</v>
      </c>
      <c r="CF166" s="7">
        <v>5.1806029999999996</v>
      </c>
      <c r="CG166" s="7">
        <v>-2.3382230000000002</v>
      </c>
      <c r="CH166" s="7">
        <v>-0.143653000000001</v>
      </c>
      <c r="CI166" s="7">
        <v>3.9002319999999902</v>
      </c>
      <c r="CJ166" s="7">
        <v>215.8</v>
      </c>
      <c r="CK166" s="7">
        <v>35.700000000000003</v>
      </c>
      <c r="CL166" s="7">
        <v>142.1</v>
      </c>
      <c r="CM166" s="7">
        <v>38</v>
      </c>
      <c r="CN166" s="7">
        <v>14.6</v>
      </c>
      <c r="CO166" s="7">
        <v>23.4</v>
      </c>
      <c r="CP166" s="7">
        <v>59.8</v>
      </c>
      <c r="CQ166" s="7">
        <v>52.2</v>
      </c>
      <c r="CR166" s="7">
        <v>9.3000000000000007</v>
      </c>
      <c r="CS166" s="7">
        <v>8.2999999999999901</v>
      </c>
    </row>
    <row r="167" spans="1:97" x14ac:dyDescent="0.3">
      <c r="A167" s="6">
        <v>41943</v>
      </c>
      <c r="B167" s="7">
        <v>7.7</v>
      </c>
      <c r="C167" s="7">
        <v>5.5</v>
      </c>
      <c r="D167" s="7">
        <v>9.1</v>
      </c>
      <c r="E167" s="7">
        <v>5.7</v>
      </c>
      <c r="F167" s="7">
        <v>1.9</v>
      </c>
      <c r="G167" s="7">
        <v>-6.1677</v>
      </c>
      <c r="H167" s="7">
        <v>9.2146000000000008</v>
      </c>
      <c r="I167" s="7">
        <v>-7.4568000000000003</v>
      </c>
      <c r="J167" s="7">
        <v>6.5026999999999999</v>
      </c>
      <c r="K167" s="7">
        <v>11.1</v>
      </c>
      <c r="L167" s="7">
        <v>14.4</v>
      </c>
      <c r="M167" s="7">
        <v>15.9</v>
      </c>
      <c r="N167" s="7">
        <v>14.3</v>
      </c>
      <c r="O167" s="7">
        <v>11.2</v>
      </c>
      <c r="P167" s="7">
        <v>-7.1</v>
      </c>
      <c r="Q167" s="7">
        <v>16</v>
      </c>
      <c r="R167" s="7">
        <v>-3.4</v>
      </c>
      <c r="S167" s="7">
        <v>28.9</v>
      </c>
      <c r="T167" s="7">
        <v>13.4</v>
      </c>
      <c r="U167" s="7">
        <v>17.399999999999999</v>
      </c>
      <c r="V167" s="7">
        <v>2.4</v>
      </c>
      <c r="W167" s="7">
        <v>41.9</v>
      </c>
      <c r="X167" s="7">
        <v>55.7</v>
      </c>
      <c r="Y167" s="7">
        <v>28.9</v>
      </c>
      <c r="Z167" s="7">
        <v>13.7</v>
      </c>
      <c r="AA167" s="7">
        <v>11.5</v>
      </c>
      <c r="AB167" s="7">
        <v>1.3</v>
      </c>
      <c r="AC167" s="7">
        <v>12.4</v>
      </c>
      <c r="AD167" s="7">
        <v>11.1</v>
      </c>
      <c r="AE167" s="7">
        <v>23.8</v>
      </c>
      <c r="AF167" s="7">
        <v>23.4</v>
      </c>
      <c r="AG167" s="7">
        <v>2.4</v>
      </c>
      <c r="AH167" s="7">
        <v>12.4</v>
      </c>
      <c r="AI167" s="7">
        <v>1.2</v>
      </c>
      <c r="AJ167" s="7">
        <v>32</v>
      </c>
      <c r="AK167" s="7">
        <v>94.76</v>
      </c>
      <c r="AL167" s="7">
        <v>3.1</v>
      </c>
      <c r="AM167" s="7">
        <v>-5.5</v>
      </c>
      <c r="AN167" s="7">
        <v>12.3</v>
      </c>
      <c r="AO167" s="7">
        <v>7.6</v>
      </c>
      <c r="AP167" s="7">
        <v>-7.8</v>
      </c>
      <c r="AQ167" s="7">
        <v>-9.5</v>
      </c>
      <c r="AR167" s="7">
        <v>11.520799999999999</v>
      </c>
      <c r="AS167" s="7">
        <v>10.8</v>
      </c>
      <c r="AT167" s="9">
        <v>9.1999999999999993</v>
      </c>
      <c r="AU167" s="9">
        <v>9.129999999999999</v>
      </c>
      <c r="AV167" s="7">
        <v>2.82</v>
      </c>
      <c r="AW167" s="7">
        <v>4.5</v>
      </c>
      <c r="AX167" s="7">
        <v>47.25</v>
      </c>
      <c r="AY167" s="7">
        <v>3.8</v>
      </c>
      <c r="AZ167" s="7">
        <v>38529.18</v>
      </c>
      <c r="BA167" s="7">
        <v>3.8</v>
      </c>
      <c r="BB167" s="7">
        <v>3.2</v>
      </c>
      <c r="BC167" s="7">
        <v>12.6</v>
      </c>
      <c r="BD167" s="7">
        <v>13.2</v>
      </c>
      <c r="BE167" s="7">
        <v>8.36</v>
      </c>
      <c r="BF167" s="7">
        <v>1.6011</v>
      </c>
      <c r="BG167" s="7">
        <v>-2.2427999999999999</v>
      </c>
      <c r="BH167" s="7">
        <v>96.9</v>
      </c>
      <c r="BI167" s="7">
        <v>7.2333333333333298</v>
      </c>
      <c r="BJ167" s="7">
        <v>4.36666666666666</v>
      </c>
      <c r="BK167" s="7">
        <v>6.9666666666666597</v>
      </c>
      <c r="BL167" s="7">
        <v>8.36666666666666</v>
      </c>
      <c r="BM167" s="7">
        <v>4.5</v>
      </c>
      <c r="BN167" s="7">
        <v>6.4666666666666597</v>
      </c>
      <c r="BO167" s="7">
        <v>9.5</v>
      </c>
      <c r="BP167" s="7">
        <v>10</v>
      </c>
      <c r="BQ167" s="7">
        <v>6.8333333333333304</v>
      </c>
      <c r="BR167" s="7">
        <v>6.1333333333333302</v>
      </c>
      <c r="BS167" s="7">
        <v>11.3666666666666</v>
      </c>
      <c r="BT167" s="7">
        <v>1.4</v>
      </c>
      <c r="BU167" s="7">
        <v>9.1666666666666607</v>
      </c>
      <c r="BV167" s="7">
        <v>5.7592333333333299</v>
      </c>
      <c r="BW167" s="7">
        <v>4.8051333333333304</v>
      </c>
      <c r="BX167" s="7">
        <v>6.04233333333333</v>
      </c>
      <c r="BY167" s="7">
        <v>5.7626666666666599</v>
      </c>
      <c r="BZ167" s="7">
        <v>318.30537800000002</v>
      </c>
      <c r="CA167" s="7">
        <v>1.1626209999999999</v>
      </c>
      <c r="CB167" s="7">
        <v>275.34118166666599</v>
      </c>
      <c r="CC167" s="7">
        <v>2.80903233333333</v>
      </c>
      <c r="CD167" s="7">
        <v>-175.34118166666599</v>
      </c>
      <c r="CE167" s="7">
        <v>-1.6464113333333299</v>
      </c>
      <c r="CF167" s="7">
        <v>5.1130453333333303</v>
      </c>
      <c r="CG167" s="7">
        <v>-2.1723029999999999</v>
      </c>
      <c r="CH167" s="7">
        <v>-0.34720066666666699</v>
      </c>
      <c r="CI167" s="7">
        <v>4.0407186666666597</v>
      </c>
      <c r="CJ167" s="7">
        <v>216.3</v>
      </c>
      <c r="CK167" s="7">
        <v>35.799999999999997</v>
      </c>
      <c r="CL167" s="7">
        <v>142.23333333333301</v>
      </c>
      <c r="CM167" s="7">
        <v>38.266666666666602</v>
      </c>
      <c r="CN167" s="7">
        <v>14.7</v>
      </c>
      <c r="CO167" s="7">
        <v>23.566666666666599</v>
      </c>
      <c r="CP167" s="7">
        <v>60.1666666666666</v>
      </c>
      <c r="CQ167" s="7">
        <v>52.766666666666602</v>
      </c>
      <c r="CR167" s="7">
        <v>9.1999999999999993</v>
      </c>
      <c r="CS167" s="7">
        <v>9.1300000000000008</v>
      </c>
    </row>
    <row r="168" spans="1:97" x14ac:dyDescent="0.3">
      <c r="A168" s="6">
        <v>41973</v>
      </c>
      <c r="B168" s="7">
        <v>7.2</v>
      </c>
      <c r="C168" s="7">
        <v>2.8</v>
      </c>
      <c r="D168" s="7">
        <v>8.6999999999999993</v>
      </c>
      <c r="E168" s="7">
        <v>4.4000000000000004</v>
      </c>
      <c r="F168" s="7">
        <v>0.6</v>
      </c>
      <c r="G168" s="7">
        <v>-6.4869000000000003</v>
      </c>
      <c r="H168" s="7">
        <v>9.6334</v>
      </c>
      <c r="I168" s="7">
        <v>-6.3859000000000004</v>
      </c>
      <c r="J168" s="7">
        <v>7.6936999999999998</v>
      </c>
      <c r="K168" s="7">
        <v>10.8</v>
      </c>
      <c r="L168" s="7">
        <v>13.6</v>
      </c>
      <c r="M168" s="7">
        <v>15.8</v>
      </c>
      <c r="N168" s="7">
        <v>14</v>
      </c>
      <c r="O168" s="7">
        <v>11.2</v>
      </c>
      <c r="P168" s="7">
        <v>-7.6</v>
      </c>
      <c r="Q168" s="7">
        <v>14.8</v>
      </c>
      <c r="R168" s="7">
        <v>-3.7</v>
      </c>
      <c r="S168" s="7">
        <v>29.9</v>
      </c>
      <c r="T168" s="7">
        <v>13.3</v>
      </c>
      <c r="U168" s="7">
        <v>17.100000000000001</v>
      </c>
      <c r="V168" s="7">
        <v>2.4</v>
      </c>
      <c r="W168" s="7">
        <v>41.7</v>
      </c>
      <c r="X168" s="7">
        <v>55.9</v>
      </c>
      <c r="Y168" s="7">
        <v>28</v>
      </c>
      <c r="Z168" s="7">
        <v>13.5</v>
      </c>
      <c r="AA168" s="7">
        <v>11.1</v>
      </c>
      <c r="AB168" s="7">
        <v>22.2</v>
      </c>
      <c r="AC168" s="7">
        <v>11.9</v>
      </c>
      <c r="AD168" s="7">
        <v>10.5</v>
      </c>
      <c r="AE168" s="7">
        <v>24.6</v>
      </c>
      <c r="AF168" s="7">
        <v>22</v>
      </c>
      <c r="AG168" s="7">
        <v>2.7</v>
      </c>
      <c r="AH168" s="7">
        <v>11.9</v>
      </c>
      <c r="AI168" s="7">
        <v>-14.5</v>
      </c>
      <c r="AJ168" s="7">
        <v>34.4</v>
      </c>
      <c r="AK168" s="7">
        <v>94.3</v>
      </c>
      <c r="AL168" s="7">
        <v>0.6</v>
      </c>
      <c r="AM168" s="7">
        <v>-9</v>
      </c>
      <c r="AN168" s="7">
        <v>10.1</v>
      </c>
      <c r="AO168" s="7">
        <v>8.1</v>
      </c>
      <c r="AP168" s="7">
        <v>-8.1999999999999993</v>
      </c>
      <c r="AQ168" s="7">
        <v>-10</v>
      </c>
      <c r="AR168" s="7">
        <v>11.720800000000001</v>
      </c>
      <c r="AS168" s="7">
        <v>11.2</v>
      </c>
      <c r="AT168" s="9">
        <v>9.1</v>
      </c>
      <c r="AU168" s="9">
        <v>9.9599999999999991</v>
      </c>
      <c r="AV168" s="7">
        <v>2.2999999999999998</v>
      </c>
      <c r="AW168" s="7">
        <v>2</v>
      </c>
      <c r="AX168" s="7">
        <v>62.25</v>
      </c>
      <c r="AY168" s="7">
        <v>3.37</v>
      </c>
      <c r="AZ168" s="7">
        <v>38473.54</v>
      </c>
      <c r="BA168" s="7">
        <v>3.5</v>
      </c>
      <c r="BB168" s="7">
        <v>3.2</v>
      </c>
      <c r="BC168" s="7">
        <v>12.3</v>
      </c>
      <c r="BD168" s="7">
        <v>13.4</v>
      </c>
      <c r="BE168" s="7">
        <v>36.520000000000003</v>
      </c>
      <c r="BF168" s="7">
        <v>1.4393</v>
      </c>
      <c r="BG168" s="7">
        <v>-2.6928000000000001</v>
      </c>
      <c r="BH168" s="7">
        <v>96.4</v>
      </c>
      <c r="BI168" s="7">
        <v>7.2666666666666604</v>
      </c>
      <c r="BJ168" s="7">
        <v>4.1333333333333302</v>
      </c>
      <c r="BK168" s="7">
        <v>6.8333333333333304</v>
      </c>
      <c r="BL168" s="7">
        <v>8.6333333333333293</v>
      </c>
      <c r="BM168" s="7">
        <v>4.3</v>
      </c>
      <c r="BN168" s="7">
        <v>6.3333333333333304</v>
      </c>
      <c r="BO168" s="7">
        <v>9.4</v>
      </c>
      <c r="BP168" s="7">
        <v>9.9</v>
      </c>
      <c r="BQ168" s="7">
        <v>7.0666666666666602</v>
      </c>
      <c r="BR168" s="7">
        <v>6.1666666666666599</v>
      </c>
      <c r="BS168" s="7">
        <v>13.133333333333301</v>
      </c>
      <c r="BT168" s="7">
        <v>1.7</v>
      </c>
      <c r="BU168" s="7">
        <v>9.2333333333333307</v>
      </c>
      <c r="BV168" s="7">
        <v>5.4624666666666597</v>
      </c>
      <c r="BW168" s="7">
        <v>4.3530666666666598</v>
      </c>
      <c r="BX168" s="7">
        <v>5.44516666666666</v>
      </c>
      <c r="BY168" s="7">
        <v>5.8813333333333304</v>
      </c>
      <c r="BZ168" s="7">
        <v>250.442678</v>
      </c>
      <c r="CA168" s="7">
        <v>0.89048700000000003</v>
      </c>
      <c r="CB168" s="7">
        <v>347.39057033333302</v>
      </c>
      <c r="CC168" s="7">
        <v>2.7013256666666599</v>
      </c>
      <c r="CD168" s="7">
        <v>-247.39057033333299</v>
      </c>
      <c r="CE168" s="7">
        <v>-1.81083866666666</v>
      </c>
      <c r="CF168" s="7">
        <v>5.0454876666666602</v>
      </c>
      <c r="CG168" s="7">
        <v>-2.006383</v>
      </c>
      <c r="CH168" s="7">
        <v>-0.55074833333333395</v>
      </c>
      <c r="CI168" s="7">
        <v>4.1812053333333301</v>
      </c>
      <c r="CJ168" s="7">
        <v>216.8</v>
      </c>
      <c r="CK168" s="7">
        <v>35.9</v>
      </c>
      <c r="CL168" s="7">
        <v>142.36666666666599</v>
      </c>
      <c r="CM168" s="7">
        <v>38.533333333333303</v>
      </c>
      <c r="CN168" s="7">
        <v>14.8</v>
      </c>
      <c r="CO168" s="7">
        <v>23.733333333333299</v>
      </c>
      <c r="CP168" s="7">
        <v>60.533333333333303</v>
      </c>
      <c r="CQ168" s="7">
        <v>53.3333333333333</v>
      </c>
      <c r="CR168" s="7">
        <v>9.1</v>
      </c>
      <c r="CS168" s="7">
        <v>9.9600000000000009</v>
      </c>
    </row>
    <row r="169" spans="1:97" x14ac:dyDescent="0.3">
      <c r="A169" s="6">
        <v>42004</v>
      </c>
      <c r="B169" s="7">
        <v>7.9</v>
      </c>
      <c r="C169" s="7">
        <v>3.8</v>
      </c>
      <c r="D169" s="7">
        <v>9.3000000000000007</v>
      </c>
      <c r="E169" s="7">
        <v>5.4</v>
      </c>
      <c r="F169" s="7">
        <v>1.3</v>
      </c>
      <c r="G169" s="7">
        <v>-10.708399999999999</v>
      </c>
      <c r="H169" s="7">
        <v>29.0791</v>
      </c>
      <c r="I169" s="7">
        <v>-10.4003</v>
      </c>
      <c r="J169" s="7">
        <v>41.533799999999999</v>
      </c>
      <c r="K169" s="7">
        <v>10</v>
      </c>
      <c r="L169" s="7">
        <v>12.6</v>
      </c>
      <c r="M169" s="7">
        <v>15.7</v>
      </c>
      <c r="N169" s="7">
        <v>14.1</v>
      </c>
      <c r="O169" s="7">
        <v>8.6</v>
      </c>
      <c r="P169" s="7">
        <v>-6.3</v>
      </c>
      <c r="Q169" s="7">
        <v>14.4</v>
      </c>
      <c r="R169" s="7">
        <v>-5.0999999999999996</v>
      </c>
      <c r="S169" s="7">
        <v>33.9</v>
      </c>
      <c r="T169" s="7">
        <v>13.2</v>
      </c>
      <c r="U169" s="7">
        <v>16.8</v>
      </c>
      <c r="V169" s="7">
        <v>2.4</v>
      </c>
      <c r="W169" s="7">
        <v>41.5</v>
      </c>
      <c r="X169" s="7">
        <v>56.2</v>
      </c>
      <c r="Y169" s="7">
        <v>27.2</v>
      </c>
      <c r="Z169" s="7">
        <v>13.6</v>
      </c>
      <c r="AA169" s="7">
        <v>11.1</v>
      </c>
      <c r="AB169" s="7">
        <v>10.3</v>
      </c>
      <c r="AC169" s="7">
        <v>10.5</v>
      </c>
      <c r="AD169" s="7">
        <v>9.1999999999999993</v>
      </c>
      <c r="AE169" s="7">
        <v>21.3</v>
      </c>
      <c r="AF169" s="7">
        <v>20.100000000000001</v>
      </c>
      <c r="AG169" s="7">
        <v>2.2000000000000002</v>
      </c>
      <c r="AH169" s="7">
        <v>10.5</v>
      </c>
      <c r="AI169" s="7">
        <v>-14</v>
      </c>
      <c r="AJ169" s="7">
        <v>29.3</v>
      </c>
      <c r="AK169" s="7">
        <v>93.93</v>
      </c>
      <c r="AL169" s="7">
        <v>-0.1</v>
      </c>
      <c r="AM169" s="7">
        <v>-10.7</v>
      </c>
      <c r="AN169" s="7">
        <v>9.1999999999999993</v>
      </c>
      <c r="AO169" s="7">
        <v>5.9</v>
      </c>
      <c r="AP169" s="7">
        <v>-7.6</v>
      </c>
      <c r="AQ169" s="7">
        <v>-9.1</v>
      </c>
      <c r="AR169" s="7">
        <v>11.889099999999999</v>
      </c>
      <c r="AS169" s="7">
        <v>11.5</v>
      </c>
      <c r="AT169" s="7">
        <v>9</v>
      </c>
      <c r="AU169" s="7">
        <v>10.79</v>
      </c>
      <c r="AV169" s="7">
        <v>12.93</v>
      </c>
      <c r="AW169" s="7">
        <v>6.1</v>
      </c>
      <c r="AX169" s="7">
        <v>97.86</v>
      </c>
      <c r="AY169" s="7">
        <v>3.43</v>
      </c>
      <c r="AZ169" s="7">
        <v>38430.18</v>
      </c>
      <c r="BA169" s="7">
        <v>2.9</v>
      </c>
      <c r="BB169" s="7">
        <v>3.2</v>
      </c>
      <c r="BC169" s="7">
        <v>12.2</v>
      </c>
      <c r="BD169" s="7">
        <v>13.6</v>
      </c>
      <c r="BE169" s="7">
        <v>44.55</v>
      </c>
      <c r="BF169" s="7">
        <v>1.5056</v>
      </c>
      <c r="BG169" s="7">
        <v>-3.3151999999999999</v>
      </c>
      <c r="BH169" s="7">
        <v>95.6</v>
      </c>
      <c r="BI169" s="7">
        <v>7.2999999999999901</v>
      </c>
      <c r="BJ169" s="7">
        <v>3.9</v>
      </c>
      <c r="BK169" s="7">
        <v>6.7</v>
      </c>
      <c r="BL169" s="7">
        <v>8.9</v>
      </c>
      <c r="BM169" s="7">
        <v>4.0999999999999996</v>
      </c>
      <c r="BN169" s="7">
        <v>6.2</v>
      </c>
      <c r="BO169" s="7">
        <v>9.3000000000000007</v>
      </c>
      <c r="BP169" s="7">
        <v>9.8000000000000007</v>
      </c>
      <c r="BQ169" s="7">
        <v>7.2999999999999901</v>
      </c>
      <c r="BR169" s="7">
        <v>6.1999999999999904</v>
      </c>
      <c r="BS169" s="7">
        <v>14.9</v>
      </c>
      <c r="BT169" s="7">
        <v>2</v>
      </c>
      <c r="BU169" s="7">
        <v>9.3000000000000007</v>
      </c>
      <c r="BV169" s="7">
        <v>5.1656999999999904</v>
      </c>
      <c r="BW169" s="7">
        <v>3.90099999999999</v>
      </c>
      <c r="BX169" s="7">
        <v>4.8479999999999901</v>
      </c>
      <c r="BY169" s="7">
        <v>6</v>
      </c>
      <c r="BZ169" s="7">
        <v>182.57997800000001</v>
      </c>
      <c r="CA169" s="7">
        <v>0.61835300000000004</v>
      </c>
      <c r="CB169" s="7">
        <v>419.43995899999999</v>
      </c>
      <c r="CC169" s="7">
        <v>2.5936189999999901</v>
      </c>
      <c r="CD169" s="7">
        <v>-319.43995899999999</v>
      </c>
      <c r="CE169" s="7">
        <v>-1.97526599999999</v>
      </c>
      <c r="CF169" s="7">
        <v>4.97792999999999</v>
      </c>
      <c r="CG169" s="7">
        <v>-1.840463</v>
      </c>
      <c r="CH169" s="7">
        <v>-0.75429600000000097</v>
      </c>
      <c r="CI169" s="7">
        <v>4.3216919999999996</v>
      </c>
      <c r="CJ169" s="7">
        <v>217.3</v>
      </c>
      <c r="CK169" s="7">
        <v>36</v>
      </c>
      <c r="CL169" s="7">
        <v>142.5</v>
      </c>
      <c r="CM169" s="7">
        <v>38.799999999999997</v>
      </c>
      <c r="CN169" s="7">
        <v>14.9</v>
      </c>
      <c r="CO169" s="7">
        <v>23.9</v>
      </c>
      <c r="CP169" s="7">
        <v>60.9</v>
      </c>
      <c r="CQ169" s="7">
        <v>53.9</v>
      </c>
      <c r="CR169" s="7">
        <v>9</v>
      </c>
      <c r="CS169" s="7">
        <v>10.79</v>
      </c>
    </row>
    <row r="170" spans="1:97" x14ac:dyDescent="0.3">
      <c r="A170" s="6">
        <v>42035</v>
      </c>
      <c r="B170" s="7">
        <v>9.6</v>
      </c>
      <c r="C170" s="9">
        <v>2.833333333333333</v>
      </c>
      <c r="D170" s="9">
        <v>8.4666666666666668</v>
      </c>
      <c r="E170" s="9">
        <v>4.7</v>
      </c>
      <c r="F170" s="7">
        <v>13.37</v>
      </c>
      <c r="G170" s="7">
        <v>-9.0625999999999998</v>
      </c>
      <c r="H170" s="7">
        <v>-1.0711999999999999</v>
      </c>
      <c r="I170" s="7">
        <v>-6.7702999999999998</v>
      </c>
      <c r="J170" s="7">
        <v>-15.569599999999999</v>
      </c>
      <c r="K170" s="9">
        <v>10.4</v>
      </c>
      <c r="L170" s="9">
        <v>10.55</v>
      </c>
      <c r="M170" s="9">
        <v>14.8</v>
      </c>
      <c r="N170" s="9">
        <v>14.05</v>
      </c>
      <c r="O170" s="9">
        <v>4.3999999999999995</v>
      </c>
      <c r="P170" s="9">
        <v>-15.700000000000001</v>
      </c>
      <c r="Q170" s="9">
        <v>12.7</v>
      </c>
      <c r="R170" s="9">
        <v>-3.65</v>
      </c>
      <c r="S170" s="9">
        <v>35.099999999999994</v>
      </c>
      <c r="T170" s="9">
        <v>12.35</v>
      </c>
      <c r="U170" s="9">
        <v>15.8</v>
      </c>
      <c r="V170" s="9">
        <v>2</v>
      </c>
      <c r="W170" s="9">
        <v>39.700000000000003</v>
      </c>
      <c r="X170" s="9">
        <v>58.35</v>
      </c>
      <c r="Y170" s="9">
        <v>31.5</v>
      </c>
      <c r="Z170" s="9">
        <v>5.8999999999999995</v>
      </c>
      <c r="AA170" s="9">
        <v>7.8</v>
      </c>
      <c r="AB170" s="7">
        <v>29.4</v>
      </c>
      <c r="AC170" s="9">
        <v>10.45</v>
      </c>
      <c r="AD170" s="9">
        <v>9.1499999999999986</v>
      </c>
      <c r="AE170" s="9">
        <v>18.100000000000001</v>
      </c>
      <c r="AF170" s="9">
        <v>19.149999999999999</v>
      </c>
      <c r="AG170" s="9">
        <v>4.25</v>
      </c>
      <c r="AH170" s="9">
        <v>10.45</v>
      </c>
      <c r="AI170" s="9">
        <v>-22.85</v>
      </c>
      <c r="AJ170" s="9">
        <v>31.299999999999997</v>
      </c>
      <c r="AK170" s="9">
        <v>93.85</v>
      </c>
      <c r="AL170" s="9">
        <v>0.75</v>
      </c>
      <c r="AM170" s="9">
        <v>-14.2</v>
      </c>
      <c r="AN170" s="9">
        <v>8.3999999999999986</v>
      </c>
      <c r="AO170" s="9">
        <v>-3.5</v>
      </c>
      <c r="AP170" s="9">
        <v>-11.95</v>
      </c>
      <c r="AQ170" s="9">
        <v>-13.45</v>
      </c>
      <c r="AR170" s="9">
        <v>11.301649999999999</v>
      </c>
      <c r="AS170" s="9">
        <v>11.25</v>
      </c>
      <c r="AT170" s="9">
        <v>8.7666666666666657</v>
      </c>
      <c r="AU170" s="9">
        <v>10.073333333333332</v>
      </c>
      <c r="AV170" s="7">
        <v>7.56</v>
      </c>
      <c r="AW170" s="9">
        <v>8.4543999999999997</v>
      </c>
      <c r="AX170" s="7">
        <v>85.23</v>
      </c>
      <c r="AY170" s="7">
        <v>-10.89</v>
      </c>
      <c r="AZ170" s="7">
        <v>38134.14</v>
      </c>
      <c r="BA170" s="7">
        <v>-17.600000000000001</v>
      </c>
      <c r="BB170" s="7">
        <v>10.6</v>
      </c>
      <c r="BC170" s="7">
        <v>10.8</v>
      </c>
      <c r="BD170" s="7">
        <v>13.9</v>
      </c>
      <c r="BE170" s="7">
        <v>11.5</v>
      </c>
      <c r="BF170" s="7">
        <v>0.76380000000000003</v>
      </c>
      <c r="BG170" s="7">
        <v>-4.3201999999999998</v>
      </c>
      <c r="BH170" s="7">
        <v>94.4</v>
      </c>
      <c r="BI170" s="7">
        <v>7.2333333333333298</v>
      </c>
      <c r="BJ170" s="7">
        <v>3.6333333333333302</v>
      </c>
      <c r="BK170" s="7">
        <v>6.5333333333333297</v>
      </c>
      <c r="BL170" s="7">
        <v>8.7333333333333307</v>
      </c>
      <c r="BM170" s="7">
        <v>3.8333333333333299</v>
      </c>
      <c r="BN170" s="7">
        <v>6.0666666666666602</v>
      </c>
      <c r="BO170" s="7">
        <v>9.2666666666666604</v>
      </c>
      <c r="BP170" s="7">
        <v>8.7666666666666604</v>
      </c>
      <c r="BQ170" s="7">
        <v>6.6</v>
      </c>
      <c r="BR170" s="7">
        <v>6.1666666666666599</v>
      </c>
      <c r="BS170" s="7">
        <v>15.2666666666666</v>
      </c>
      <c r="BT170" s="7">
        <v>1.7666666666666599</v>
      </c>
      <c r="BU170" s="7">
        <v>9.1</v>
      </c>
      <c r="BV170" s="7">
        <v>4.7040666666666597</v>
      </c>
      <c r="BW170" s="7">
        <v>3.5255666666666601</v>
      </c>
      <c r="BX170" s="7">
        <v>4.30873333333333</v>
      </c>
      <c r="BY170" s="7">
        <v>5.5917666666666603</v>
      </c>
      <c r="BZ170" s="7">
        <v>64.799913000000004</v>
      </c>
      <c r="CA170" s="7">
        <v>0.18107200000000001</v>
      </c>
      <c r="CB170" s="7">
        <v>132.885175333333</v>
      </c>
      <c r="CC170" s="7">
        <v>2.7467166666666598</v>
      </c>
      <c r="CD170" s="7">
        <v>-32.885175333333301</v>
      </c>
      <c r="CE170" s="7">
        <v>-2.5656446666666599</v>
      </c>
      <c r="CF170" s="7">
        <v>4.9252803333333297</v>
      </c>
      <c r="CG170" s="7">
        <v>-1.8883683333333301</v>
      </c>
      <c r="CH170" s="7">
        <v>-0.51680066666666702</v>
      </c>
      <c r="CI170" s="7">
        <v>4.5044779999999998</v>
      </c>
      <c r="CJ170" s="7">
        <v>218.2</v>
      </c>
      <c r="CK170" s="7">
        <v>36.266666666666602</v>
      </c>
      <c r="CL170" s="7">
        <v>143.96666666666599</v>
      </c>
      <c r="CM170" s="7">
        <v>37.966666666666598</v>
      </c>
      <c r="CN170" s="7">
        <v>14.8</v>
      </c>
      <c r="CO170" s="7">
        <v>23.1666666666666</v>
      </c>
      <c r="CP170" s="7">
        <v>61.433333333333302</v>
      </c>
      <c r="CQ170" s="7">
        <v>54.3</v>
      </c>
      <c r="CR170" s="7">
        <v>8.7666666666666604</v>
      </c>
      <c r="CS170" s="7">
        <v>10.0733333333333</v>
      </c>
    </row>
    <row r="171" spans="1:97" x14ac:dyDescent="0.3">
      <c r="A171" s="6">
        <v>42063</v>
      </c>
      <c r="B171" s="7">
        <v>3.6</v>
      </c>
      <c r="C171" s="9">
        <v>1.8666666666666667</v>
      </c>
      <c r="D171" s="9">
        <v>7.6333333333333329</v>
      </c>
      <c r="E171" s="9">
        <v>4</v>
      </c>
      <c r="F171" s="7">
        <v>-7.6</v>
      </c>
      <c r="G171" s="7">
        <v>-9.1288</v>
      </c>
      <c r="H171" s="7">
        <v>-5.7096</v>
      </c>
      <c r="I171" s="7">
        <v>-13.8941</v>
      </c>
      <c r="J171" s="7">
        <v>-19.8081</v>
      </c>
      <c r="K171" s="7">
        <v>10.8</v>
      </c>
      <c r="L171" s="7">
        <v>8.5</v>
      </c>
      <c r="M171" s="7">
        <v>13.9</v>
      </c>
      <c r="N171" s="7">
        <v>14</v>
      </c>
      <c r="O171" s="7">
        <v>0.2</v>
      </c>
      <c r="P171" s="7">
        <v>-25.1</v>
      </c>
      <c r="Q171" s="7">
        <v>11</v>
      </c>
      <c r="R171" s="7">
        <v>-2.2000000000000002</v>
      </c>
      <c r="S171" s="7">
        <v>36.299999999999997</v>
      </c>
      <c r="T171" s="7">
        <v>11.5</v>
      </c>
      <c r="U171" s="7">
        <v>14.8</v>
      </c>
      <c r="V171" s="7">
        <v>1.6</v>
      </c>
      <c r="W171" s="7">
        <v>37.9</v>
      </c>
      <c r="X171" s="7">
        <v>60.5</v>
      </c>
      <c r="Y171" s="7">
        <v>35.799999999999997</v>
      </c>
      <c r="Z171" s="7">
        <v>-1.8</v>
      </c>
      <c r="AA171" s="7">
        <v>4.5</v>
      </c>
      <c r="AB171" s="7">
        <v>0.9</v>
      </c>
      <c r="AC171" s="7">
        <v>10.4</v>
      </c>
      <c r="AD171" s="7">
        <v>9.1</v>
      </c>
      <c r="AE171" s="7">
        <v>14.9</v>
      </c>
      <c r="AF171" s="7">
        <v>18.2</v>
      </c>
      <c r="AG171" s="7">
        <v>6.3</v>
      </c>
      <c r="AH171" s="7">
        <v>10.4</v>
      </c>
      <c r="AI171" s="7">
        <v>-31.7</v>
      </c>
      <c r="AJ171" s="7">
        <v>33.299999999999997</v>
      </c>
      <c r="AK171" s="7">
        <v>93.77</v>
      </c>
      <c r="AL171" s="7">
        <v>1.6</v>
      </c>
      <c r="AM171" s="7">
        <v>-17.7</v>
      </c>
      <c r="AN171" s="7">
        <v>7.6</v>
      </c>
      <c r="AO171" s="7">
        <v>-12.9</v>
      </c>
      <c r="AP171" s="7">
        <v>-16.3</v>
      </c>
      <c r="AQ171" s="7">
        <v>-17.8</v>
      </c>
      <c r="AR171" s="7">
        <v>10.7142</v>
      </c>
      <c r="AS171" s="7">
        <v>11</v>
      </c>
      <c r="AT171" s="9">
        <v>8.5333333333333332</v>
      </c>
      <c r="AU171" s="9">
        <v>9.3566666666666656</v>
      </c>
      <c r="AV171" s="7">
        <v>-0.22</v>
      </c>
      <c r="AW171" s="7">
        <v>10.8088</v>
      </c>
      <c r="AX171" s="7">
        <v>367.9</v>
      </c>
      <c r="AY171" s="7">
        <v>-2.35</v>
      </c>
      <c r="AZ171" s="7">
        <v>38015.03</v>
      </c>
      <c r="BA171" s="7">
        <v>17</v>
      </c>
      <c r="BB171" s="7">
        <v>5.6</v>
      </c>
      <c r="BC171" s="7">
        <v>12.5</v>
      </c>
      <c r="BD171" s="7">
        <v>14.3</v>
      </c>
      <c r="BE171" s="7">
        <v>58.19</v>
      </c>
      <c r="BF171" s="7">
        <v>1.4311</v>
      </c>
      <c r="BG171" s="7">
        <v>-4.7976000000000001</v>
      </c>
      <c r="BH171" s="7">
        <v>94.2</v>
      </c>
      <c r="BI171" s="7">
        <v>7.1666666666666599</v>
      </c>
      <c r="BJ171" s="7">
        <v>3.36666666666666</v>
      </c>
      <c r="BK171" s="7">
        <v>6.36666666666666</v>
      </c>
      <c r="BL171" s="7">
        <v>8.5666666666666593</v>
      </c>
      <c r="BM171" s="7">
        <v>3.5666666666666602</v>
      </c>
      <c r="BN171" s="7">
        <v>5.93333333333333</v>
      </c>
      <c r="BO171" s="7">
        <v>9.2333333333333307</v>
      </c>
      <c r="BP171" s="7">
        <v>7.7333333333333298</v>
      </c>
      <c r="BQ171" s="7">
        <v>5.9</v>
      </c>
      <c r="BR171" s="7">
        <v>6.1333333333333302</v>
      </c>
      <c r="BS171" s="7">
        <v>15.633333333333301</v>
      </c>
      <c r="BT171" s="7">
        <v>1.5333333333333301</v>
      </c>
      <c r="BU171" s="7">
        <v>8.9</v>
      </c>
      <c r="BV171" s="7">
        <v>4.2424333333333299</v>
      </c>
      <c r="BW171" s="7">
        <v>3.1501333333333301</v>
      </c>
      <c r="BX171" s="7">
        <v>3.7694666666666601</v>
      </c>
      <c r="BY171" s="7">
        <v>5.1835333333333304</v>
      </c>
      <c r="BZ171" s="7">
        <v>-52.980151999999997</v>
      </c>
      <c r="CA171" s="7">
        <v>-0.25620900000000002</v>
      </c>
      <c r="CB171" s="7">
        <v>-153.669608333333</v>
      </c>
      <c r="CC171" s="7">
        <v>2.8998143333333299</v>
      </c>
      <c r="CD171" s="7">
        <v>253.669608333333</v>
      </c>
      <c r="CE171" s="7">
        <v>-3.1560233333333301</v>
      </c>
      <c r="CF171" s="7">
        <v>4.8726306666666597</v>
      </c>
      <c r="CG171" s="7">
        <v>-1.93627366666666</v>
      </c>
      <c r="CH171" s="7">
        <v>-0.27930533333333402</v>
      </c>
      <c r="CI171" s="7">
        <v>4.6872639999999999</v>
      </c>
      <c r="CJ171" s="7">
        <v>219.1</v>
      </c>
      <c r="CK171" s="7">
        <v>36.533333333333303</v>
      </c>
      <c r="CL171" s="7">
        <v>145.433333333333</v>
      </c>
      <c r="CM171" s="7">
        <v>37.133333333333297</v>
      </c>
      <c r="CN171" s="7">
        <v>14.7</v>
      </c>
      <c r="CO171" s="7">
        <v>22.433333333333302</v>
      </c>
      <c r="CP171" s="7">
        <v>61.966666666666598</v>
      </c>
      <c r="CQ171" s="7">
        <v>54.7</v>
      </c>
      <c r="CR171" s="7">
        <v>8.5333333333333297</v>
      </c>
      <c r="CS171" s="7">
        <v>9.3566666666666602</v>
      </c>
    </row>
    <row r="172" spans="1:97" x14ac:dyDescent="0.3">
      <c r="A172" s="6">
        <v>42094</v>
      </c>
      <c r="B172" s="7">
        <v>5.6</v>
      </c>
      <c r="C172" s="7">
        <v>0.9</v>
      </c>
      <c r="D172" s="7">
        <v>6.8</v>
      </c>
      <c r="E172" s="7">
        <v>3.3</v>
      </c>
      <c r="F172" s="7">
        <v>-3.7</v>
      </c>
      <c r="G172" s="7">
        <v>-10.0602</v>
      </c>
      <c r="H172" s="7">
        <v>22.884799999999998</v>
      </c>
      <c r="I172" s="7">
        <v>-11.5708</v>
      </c>
      <c r="J172" s="7">
        <v>32.994100000000003</v>
      </c>
      <c r="K172" s="7">
        <v>9.3000000000000007</v>
      </c>
      <c r="L172" s="7">
        <v>7.7</v>
      </c>
      <c r="M172" s="7">
        <v>13.5</v>
      </c>
      <c r="N172" s="7">
        <v>11</v>
      </c>
      <c r="O172" s="7">
        <v>-3.7</v>
      </c>
      <c r="P172" s="7">
        <v>-33.5</v>
      </c>
      <c r="Q172" s="7">
        <v>11.3</v>
      </c>
      <c r="R172" s="7">
        <v>-1.2</v>
      </c>
      <c r="S172" s="7">
        <v>32.799999999999997</v>
      </c>
      <c r="T172" s="7">
        <v>11</v>
      </c>
      <c r="U172" s="7">
        <v>14.7</v>
      </c>
      <c r="V172" s="7">
        <v>2</v>
      </c>
      <c r="W172" s="7">
        <v>40.5</v>
      </c>
      <c r="X172" s="7">
        <v>57.5</v>
      </c>
      <c r="Y172" s="7">
        <v>23.4</v>
      </c>
      <c r="Z172" s="7">
        <v>6.1</v>
      </c>
      <c r="AA172" s="7">
        <v>7</v>
      </c>
      <c r="AB172" s="7">
        <v>2.2000000000000002</v>
      </c>
      <c r="AC172" s="7">
        <v>8.5</v>
      </c>
      <c r="AD172" s="7">
        <v>5.9</v>
      </c>
      <c r="AE172" s="7">
        <v>20.6</v>
      </c>
      <c r="AF172" s="7">
        <v>17.2</v>
      </c>
      <c r="AG172" s="7">
        <v>7.4</v>
      </c>
      <c r="AH172" s="7">
        <v>8.5</v>
      </c>
      <c r="AI172" s="7">
        <v>-32.4</v>
      </c>
      <c r="AJ172" s="7">
        <v>28.7</v>
      </c>
      <c r="AK172" s="7">
        <v>93.11</v>
      </c>
      <c r="AL172" s="7">
        <v>-2.9</v>
      </c>
      <c r="AM172" s="7">
        <v>-18.399999999999999</v>
      </c>
      <c r="AN172" s="7">
        <v>6.8</v>
      </c>
      <c r="AO172" s="7">
        <v>-8.1999999999999993</v>
      </c>
      <c r="AP172" s="7">
        <v>-9.1999999999999993</v>
      </c>
      <c r="AQ172" s="7">
        <v>-9.8000000000000007</v>
      </c>
      <c r="AR172" s="7">
        <v>10.2445</v>
      </c>
      <c r="AS172" s="7">
        <v>10.199999999999999</v>
      </c>
      <c r="AT172" s="7">
        <v>8.3000000000000007</v>
      </c>
      <c r="AU172" s="7">
        <v>8.64</v>
      </c>
      <c r="AV172" s="7">
        <v>3.29</v>
      </c>
      <c r="AW172" s="7">
        <v>-1.3</v>
      </c>
      <c r="AX172" s="7">
        <v>-68.489999999999995</v>
      </c>
      <c r="AY172" s="7">
        <v>-6.31</v>
      </c>
      <c r="AZ172" s="7">
        <v>37300.379999999997</v>
      </c>
      <c r="BA172" s="7">
        <v>6.2</v>
      </c>
      <c r="BB172" s="7">
        <v>2.9</v>
      </c>
      <c r="BC172" s="7">
        <v>11.6</v>
      </c>
      <c r="BD172" s="7">
        <v>14</v>
      </c>
      <c r="BE172" s="7">
        <v>12.41</v>
      </c>
      <c r="BF172" s="7">
        <v>1.3757999999999999</v>
      </c>
      <c r="BG172" s="7">
        <v>-4.5602999999999998</v>
      </c>
      <c r="BH172" s="7">
        <v>94.6</v>
      </c>
      <c r="BI172" s="7">
        <v>7.0999999999999899</v>
      </c>
      <c r="BJ172" s="7">
        <v>3.0999999999999899</v>
      </c>
      <c r="BK172" s="7">
        <v>6.1999999999999904</v>
      </c>
      <c r="BL172" s="7">
        <v>8.3999999999999897</v>
      </c>
      <c r="BM172" s="7">
        <v>3.2999999999999901</v>
      </c>
      <c r="BN172" s="7">
        <v>5.8</v>
      </c>
      <c r="BO172" s="7">
        <v>9.1999999999999993</v>
      </c>
      <c r="BP172" s="7">
        <v>6.7</v>
      </c>
      <c r="BQ172" s="7">
        <v>5.2</v>
      </c>
      <c r="BR172" s="7">
        <v>6.1</v>
      </c>
      <c r="BS172" s="7">
        <v>16</v>
      </c>
      <c r="BT172" s="7">
        <v>1.3</v>
      </c>
      <c r="BU172" s="7">
        <v>8.6999999999999993</v>
      </c>
      <c r="BV172" s="7">
        <v>3.7808000000000002</v>
      </c>
      <c r="BW172" s="7">
        <v>2.7747000000000002</v>
      </c>
      <c r="BX172" s="7">
        <v>3.2301999999999902</v>
      </c>
      <c r="BY172" s="7">
        <v>4.7752999999999997</v>
      </c>
      <c r="BZ172" s="7">
        <v>-170.76021700000001</v>
      </c>
      <c r="CA172" s="7">
        <v>-0.69349000000000005</v>
      </c>
      <c r="CB172" s="7">
        <v>-440.224391999999</v>
      </c>
      <c r="CC172" s="7">
        <v>3.0529120000000001</v>
      </c>
      <c r="CD172" s="7">
        <v>540.22439199999997</v>
      </c>
      <c r="CE172" s="7">
        <v>-3.7464019999999998</v>
      </c>
      <c r="CF172" s="7">
        <v>4.8199809999999896</v>
      </c>
      <c r="CG172" s="7">
        <v>-1.9841789999999899</v>
      </c>
      <c r="CH172" s="7">
        <v>-4.1810000000000999E-2</v>
      </c>
      <c r="CI172" s="7">
        <v>4.87005</v>
      </c>
      <c r="CJ172" s="7">
        <v>220</v>
      </c>
      <c r="CK172" s="7">
        <v>36.799999999999997</v>
      </c>
      <c r="CL172" s="7">
        <v>146.9</v>
      </c>
      <c r="CM172" s="7">
        <v>36.299999999999997</v>
      </c>
      <c r="CN172" s="7">
        <v>14.6</v>
      </c>
      <c r="CO172" s="7">
        <v>21.7</v>
      </c>
      <c r="CP172" s="7">
        <v>62.499999999999901</v>
      </c>
      <c r="CQ172" s="7">
        <v>55.1</v>
      </c>
      <c r="CR172" s="7">
        <v>8.3000000000000007</v>
      </c>
      <c r="CS172" s="7">
        <v>8.6399999999999899</v>
      </c>
    </row>
    <row r="173" spans="1:97" x14ac:dyDescent="0.3">
      <c r="A173" s="6">
        <v>42124</v>
      </c>
      <c r="B173" s="7">
        <v>5.9</v>
      </c>
      <c r="C173" s="7">
        <v>1.9</v>
      </c>
      <c r="D173" s="7">
        <v>7.4</v>
      </c>
      <c r="E173" s="7">
        <v>2.9</v>
      </c>
      <c r="F173" s="7">
        <v>1</v>
      </c>
      <c r="G173" s="7">
        <v>-9.9377999999999993</v>
      </c>
      <c r="H173" s="7">
        <v>9.0143000000000004</v>
      </c>
      <c r="I173" s="7">
        <v>-10.075799999999999</v>
      </c>
      <c r="J173" s="7">
        <v>8.0942000000000007</v>
      </c>
      <c r="K173" s="7">
        <v>8.6</v>
      </c>
      <c r="L173" s="7">
        <v>7</v>
      </c>
      <c r="M173" s="7">
        <v>12</v>
      </c>
      <c r="N173" s="7">
        <v>7.2</v>
      </c>
      <c r="O173" s="7">
        <v>-2.1</v>
      </c>
      <c r="P173" s="7">
        <v>-28.9</v>
      </c>
      <c r="Q173" s="7">
        <v>10.199999999999999</v>
      </c>
      <c r="R173" s="7">
        <v>-1.1000000000000001</v>
      </c>
      <c r="S173" s="7">
        <v>26.4</v>
      </c>
      <c r="T173" s="7">
        <v>9.8000000000000007</v>
      </c>
      <c r="U173" s="7">
        <v>13.2</v>
      </c>
      <c r="V173" s="7">
        <v>2.2999999999999998</v>
      </c>
      <c r="W173" s="7">
        <v>41</v>
      </c>
      <c r="X173" s="7">
        <v>56.8</v>
      </c>
      <c r="Y173" s="7">
        <v>1.8</v>
      </c>
      <c r="Z173" s="7">
        <v>0.2</v>
      </c>
      <c r="AA173" s="7">
        <v>5.4</v>
      </c>
      <c r="AB173" s="7">
        <v>10.5</v>
      </c>
      <c r="AC173" s="7">
        <v>6</v>
      </c>
      <c r="AD173" s="7">
        <v>3.7</v>
      </c>
      <c r="AE173" s="7">
        <v>13.6</v>
      </c>
      <c r="AF173" s="7">
        <v>13.9</v>
      </c>
      <c r="AG173" s="7">
        <v>6.1</v>
      </c>
      <c r="AH173" s="7">
        <v>6</v>
      </c>
      <c r="AI173" s="7">
        <v>-32.700000000000003</v>
      </c>
      <c r="AJ173" s="7">
        <v>22.4</v>
      </c>
      <c r="AK173" s="7">
        <v>92.56</v>
      </c>
      <c r="AL173" s="7">
        <v>-2.5</v>
      </c>
      <c r="AM173" s="7">
        <v>-17.3</v>
      </c>
      <c r="AN173" s="7">
        <v>6.2</v>
      </c>
      <c r="AO173" s="7">
        <v>-10.5</v>
      </c>
      <c r="AP173" s="7">
        <v>-4.8</v>
      </c>
      <c r="AQ173" s="7">
        <v>-5</v>
      </c>
      <c r="AR173" s="7">
        <v>10.0024</v>
      </c>
      <c r="AS173" s="7">
        <v>9.9</v>
      </c>
      <c r="AT173" s="9">
        <v>8.2333333333333325</v>
      </c>
      <c r="AU173" s="9">
        <v>8.57</v>
      </c>
      <c r="AV173" s="7">
        <v>-0.49</v>
      </c>
      <c r="AW173" s="7">
        <v>1.6</v>
      </c>
      <c r="AX173" s="7">
        <v>77.89</v>
      </c>
      <c r="AY173" s="7">
        <v>-7.6</v>
      </c>
      <c r="AZ173" s="7">
        <v>37481.42</v>
      </c>
      <c r="BA173" s="7">
        <v>3.7</v>
      </c>
      <c r="BB173" s="7">
        <v>3.7</v>
      </c>
      <c r="BC173" s="7">
        <v>10.1</v>
      </c>
      <c r="BD173" s="7">
        <v>14.1</v>
      </c>
      <c r="BE173" s="7">
        <v>-8.6</v>
      </c>
      <c r="BF173" s="7">
        <v>1.5091000000000001</v>
      </c>
      <c r="BG173" s="7">
        <v>-4.5724999999999998</v>
      </c>
      <c r="BH173" s="7">
        <v>94.7</v>
      </c>
      <c r="BI173" s="7">
        <v>7.1</v>
      </c>
      <c r="BJ173" s="7">
        <v>3.3</v>
      </c>
      <c r="BK173" s="7">
        <v>6.1</v>
      </c>
      <c r="BL173" s="7">
        <v>8.6</v>
      </c>
      <c r="BM173" s="7">
        <v>3.4666666666666601</v>
      </c>
      <c r="BN173" s="7">
        <v>5.8</v>
      </c>
      <c r="BO173" s="7">
        <v>8.2666666666666604</v>
      </c>
      <c r="BP173" s="7">
        <v>6.6333333333333302</v>
      </c>
      <c r="BQ173" s="7">
        <v>4.86666666666666</v>
      </c>
      <c r="BR173" s="7">
        <v>6.1333333333333302</v>
      </c>
      <c r="BS173" s="7">
        <v>17.1666666666666</v>
      </c>
      <c r="BT173" s="7">
        <v>2.5</v>
      </c>
      <c r="BU173" s="7">
        <v>8.5333333333333297</v>
      </c>
      <c r="BV173" s="7">
        <v>3.6387</v>
      </c>
      <c r="BW173" s="7">
        <v>2.7764333333333302</v>
      </c>
      <c r="BX173" s="7">
        <v>3.08046666666666</v>
      </c>
      <c r="BY173" s="7">
        <v>4.5685666666666602</v>
      </c>
      <c r="BZ173" s="7">
        <v>-57.3383166666666</v>
      </c>
      <c r="CA173" s="7">
        <v>-0.25715966666666701</v>
      </c>
      <c r="CB173" s="7">
        <v>-160.54710766666599</v>
      </c>
      <c r="CC173" s="7">
        <v>2.8534953333333299</v>
      </c>
      <c r="CD173" s="7">
        <v>260.54710766666602</v>
      </c>
      <c r="CE173" s="7">
        <v>-3.1106553333333302</v>
      </c>
      <c r="CF173" s="7">
        <v>4.8778899999999998</v>
      </c>
      <c r="CG173" s="7">
        <v>-2.0018986666666598</v>
      </c>
      <c r="CH173" s="7">
        <v>-0.262037666666667</v>
      </c>
      <c r="CI173" s="7">
        <v>4.4247636666666601</v>
      </c>
      <c r="CJ173" s="7">
        <v>220.46666666666599</v>
      </c>
      <c r="CK173" s="7">
        <v>37.1</v>
      </c>
      <c r="CL173" s="7">
        <v>147.69999999999999</v>
      </c>
      <c r="CM173" s="7">
        <v>35.6666666666666</v>
      </c>
      <c r="CN173" s="7">
        <v>14.6666666666666</v>
      </c>
      <c r="CO173" s="7">
        <v>21</v>
      </c>
      <c r="CP173" s="7">
        <v>64.466666666666598</v>
      </c>
      <c r="CQ173" s="7">
        <v>57.366666666666603</v>
      </c>
      <c r="CR173" s="7">
        <v>8.2333333333333307</v>
      </c>
      <c r="CS173" s="7">
        <v>8.57</v>
      </c>
    </row>
    <row r="174" spans="1:97" x14ac:dyDescent="0.3">
      <c r="A174" s="6">
        <v>42155</v>
      </c>
      <c r="B174" s="7">
        <v>6.1</v>
      </c>
      <c r="C174" s="7">
        <v>2.2000000000000002</v>
      </c>
      <c r="D174" s="7">
        <v>7.5</v>
      </c>
      <c r="E174" s="7">
        <v>3</v>
      </c>
      <c r="F174" s="10">
        <v>0</v>
      </c>
      <c r="G174" s="7">
        <v>-10.957700000000001</v>
      </c>
      <c r="H174" s="7">
        <v>10.801399999999999</v>
      </c>
      <c r="I174" s="7">
        <v>-12.727600000000001</v>
      </c>
      <c r="J174" s="7">
        <v>8.6092999999999993</v>
      </c>
      <c r="K174" s="7">
        <v>8.8000000000000007</v>
      </c>
      <c r="L174" s="7">
        <v>7.1</v>
      </c>
      <c r="M174" s="7">
        <v>11.4</v>
      </c>
      <c r="N174" s="7">
        <v>10.3</v>
      </c>
      <c r="O174" s="7">
        <v>-6.3</v>
      </c>
      <c r="P174" s="7">
        <v>-26.1</v>
      </c>
      <c r="Q174" s="7">
        <v>9.6</v>
      </c>
      <c r="R174" s="7">
        <v>0.1</v>
      </c>
      <c r="S174" s="7">
        <v>27.8</v>
      </c>
      <c r="T174" s="7">
        <v>9.6</v>
      </c>
      <c r="U174" s="7">
        <v>12.1</v>
      </c>
      <c r="V174" s="7">
        <v>2.5</v>
      </c>
      <c r="W174" s="7">
        <v>41.3</v>
      </c>
      <c r="X174" s="7">
        <v>56.2</v>
      </c>
      <c r="Y174" s="7">
        <v>1.8</v>
      </c>
      <c r="Z174" s="7">
        <v>0.5</v>
      </c>
      <c r="AA174" s="7">
        <v>4.9000000000000004</v>
      </c>
      <c r="AB174" s="7">
        <v>7.8</v>
      </c>
      <c r="AC174" s="7">
        <v>5.0999999999999996</v>
      </c>
      <c r="AD174" s="7">
        <v>2.9</v>
      </c>
      <c r="AE174" s="7">
        <v>12.8</v>
      </c>
      <c r="AF174" s="7">
        <v>11.9</v>
      </c>
      <c r="AG174" s="7">
        <v>5.6</v>
      </c>
      <c r="AH174" s="7">
        <v>5.0999999999999996</v>
      </c>
      <c r="AI174" s="7">
        <v>-31</v>
      </c>
      <c r="AJ174" s="7">
        <v>18.399999999999999</v>
      </c>
      <c r="AK174" s="7">
        <v>92.43</v>
      </c>
      <c r="AL174" s="7">
        <v>-1.6</v>
      </c>
      <c r="AM174" s="7">
        <v>-16</v>
      </c>
      <c r="AN174" s="7">
        <v>5.3</v>
      </c>
      <c r="AO174" s="7">
        <v>-13.3</v>
      </c>
      <c r="AP174" s="7">
        <v>-0.2</v>
      </c>
      <c r="AQ174" s="7">
        <v>0</v>
      </c>
      <c r="AR174" s="7">
        <v>10.1302</v>
      </c>
      <c r="AS174" s="7">
        <v>10.199999999999999</v>
      </c>
      <c r="AT174" s="9">
        <v>8.1666666666666661</v>
      </c>
      <c r="AU174" s="9">
        <v>8.5</v>
      </c>
      <c r="AV174" s="7">
        <v>-0.4</v>
      </c>
      <c r="AW174" s="7">
        <v>2.1</v>
      </c>
      <c r="AX174" s="7">
        <v>57.71</v>
      </c>
      <c r="AY174" s="7">
        <v>-8.0500000000000007</v>
      </c>
      <c r="AZ174" s="7">
        <v>37111.43</v>
      </c>
      <c r="BA174" s="7">
        <v>1.8</v>
      </c>
      <c r="BB174" s="7">
        <v>4.7</v>
      </c>
      <c r="BC174" s="7">
        <v>10.8</v>
      </c>
      <c r="BD174" s="7">
        <v>14</v>
      </c>
      <c r="BE174" s="7">
        <v>3.45</v>
      </c>
      <c r="BF174" s="7">
        <v>1.2307999999999999</v>
      </c>
      <c r="BG174" s="7">
        <v>-4.6070000000000002</v>
      </c>
      <c r="BH174" s="7">
        <v>94.5</v>
      </c>
      <c r="BI174" s="7">
        <v>7.1</v>
      </c>
      <c r="BJ174" s="7">
        <v>3.5</v>
      </c>
      <c r="BK174" s="7">
        <v>6</v>
      </c>
      <c r="BL174" s="7">
        <v>8.8000000000000007</v>
      </c>
      <c r="BM174" s="7">
        <v>3.6333333333333302</v>
      </c>
      <c r="BN174" s="7">
        <v>5.8</v>
      </c>
      <c r="BO174" s="7">
        <v>7.3333333333333304</v>
      </c>
      <c r="BP174" s="7">
        <v>6.5666666666666602</v>
      </c>
      <c r="BQ174" s="7">
        <v>4.5333333333333297</v>
      </c>
      <c r="BR174" s="7">
        <v>6.1666666666666599</v>
      </c>
      <c r="BS174" s="7">
        <v>18.3333333333333</v>
      </c>
      <c r="BT174" s="7">
        <v>3.7</v>
      </c>
      <c r="BU174" s="7">
        <v>8.36666666666666</v>
      </c>
      <c r="BV174" s="7">
        <v>3.4965999999999999</v>
      </c>
      <c r="BW174" s="7">
        <v>2.7781666666666598</v>
      </c>
      <c r="BX174" s="7">
        <v>2.9307333333333299</v>
      </c>
      <c r="BY174" s="7">
        <v>4.3618333333333297</v>
      </c>
      <c r="BZ174" s="7">
        <v>56.083583666666598</v>
      </c>
      <c r="CA174" s="7">
        <v>0.17917066666666601</v>
      </c>
      <c r="CB174" s="7">
        <v>119.130176666666</v>
      </c>
      <c r="CC174" s="7">
        <v>2.6540786666666598</v>
      </c>
      <c r="CD174" s="7">
        <v>-19.1301766666666</v>
      </c>
      <c r="CE174" s="7">
        <v>-2.4749086666666602</v>
      </c>
      <c r="CF174" s="7">
        <v>4.9357990000000003</v>
      </c>
      <c r="CG174" s="7">
        <v>-2.0196183333333302</v>
      </c>
      <c r="CH174" s="7">
        <v>-0.48226533333333399</v>
      </c>
      <c r="CI174" s="7">
        <v>3.97947733333333</v>
      </c>
      <c r="CJ174" s="7">
        <v>220.933333333333</v>
      </c>
      <c r="CK174" s="7">
        <v>37.4</v>
      </c>
      <c r="CL174" s="7">
        <v>148.5</v>
      </c>
      <c r="CM174" s="7">
        <v>35.033333333333303</v>
      </c>
      <c r="CN174" s="7">
        <v>14.733333333333301</v>
      </c>
      <c r="CO174" s="7">
        <v>20.3</v>
      </c>
      <c r="CP174" s="7">
        <v>66.433333333333294</v>
      </c>
      <c r="CQ174" s="7">
        <v>59.633333333333297</v>
      </c>
      <c r="CR174" s="7">
        <v>8.1666666666666607</v>
      </c>
      <c r="CS174" s="7">
        <v>8.5</v>
      </c>
    </row>
    <row r="175" spans="1:97" x14ac:dyDescent="0.3">
      <c r="A175" s="6">
        <v>42185</v>
      </c>
      <c r="B175" s="7">
        <v>6.8</v>
      </c>
      <c r="C175" s="7">
        <v>2.2000000000000002</v>
      </c>
      <c r="D175" s="7">
        <v>7.8</v>
      </c>
      <c r="E175" s="7">
        <v>4.5</v>
      </c>
      <c r="F175" s="7">
        <v>0.5</v>
      </c>
      <c r="G175" s="7">
        <v>-11.7051</v>
      </c>
      <c r="H175" s="7">
        <v>9.6518999999999995</v>
      </c>
      <c r="I175" s="7">
        <v>-14.0725</v>
      </c>
      <c r="J175" s="7">
        <v>6.1303999999999998</v>
      </c>
      <c r="K175" s="7">
        <v>7.9</v>
      </c>
      <c r="L175" s="7">
        <v>7.4</v>
      </c>
      <c r="M175" s="7">
        <v>11.4</v>
      </c>
      <c r="N175" s="7">
        <v>18.600000000000001</v>
      </c>
      <c r="O175" s="7">
        <v>-4.8</v>
      </c>
      <c r="P175" s="7">
        <v>-30.9</v>
      </c>
      <c r="Q175" s="7">
        <v>8.6</v>
      </c>
      <c r="R175" s="7">
        <v>2.4</v>
      </c>
      <c r="S175" s="7">
        <v>27.8</v>
      </c>
      <c r="T175" s="7">
        <v>9.3000000000000007</v>
      </c>
      <c r="U175" s="7">
        <v>12.4</v>
      </c>
      <c r="V175" s="7">
        <v>2.6</v>
      </c>
      <c r="W175" s="7">
        <v>41.1</v>
      </c>
      <c r="X175" s="7">
        <v>56.3</v>
      </c>
      <c r="Y175" s="7">
        <v>5.2</v>
      </c>
      <c r="Z175" s="7">
        <v>1.6</v>
      </c>
      <c r="AA175" s="7">
        <v>3.7</v>
      </c>
      <c r="AB175" s="7">
        <v>0.7</v>
      </c>
      <c r="AC175" s="7">
        <v>4.5999999999999996</v>
      </c>
      <c r="AD175" s="7">
        <v>2.8</v>
      </c>
      <c r="AE175" s="7">
        <v>14.4</v>
      </c>
      <c r="AF175" s="7">
        <v>8.6</v>
      </c>
      <c r="AG175" s="7">
        <v>5.0999999999999996</v>
      </c>
      <c r="AH175" s="7">
        <v>4.5999999999999996</v>
      </c>
      <c r="AI175" s="7">
        <v>-33.799999999999997</v>
      </c>
      <c r="AJ175" s="7">
        <v>15.1</v>
      </c>
      <c r="AK175" s="7">
        <v>92.63</v>
      </c>
      <c r="AL175" s="7">
        <v>0.1</v>
      </c>
      <c r="AM175" s="7">
        <v>-15.8</v>
      </c>
      <c r="AN175" s="7">
        <v>4.3</v>
      </c>
      <c r="AO175" s="7">
        <v>-13.8</v>
      </c>
      <c r="AP175" s="7">
        <v>3.9</v>
      </c>
      <c r="AQ175" s="7">
        <v>4.5</v>
      </c>
      <c r="AR175" s="7">
        <v>10.632</v>
      </c>
      <c r="AS175" s="7">
        <v>10.6</v>
      </c>
      <c r="AT175" s="7">
        <v>8.1</v>
      </c>
      <c r="AU175" s="7">
        <v>8.43</v>
      </c>
      <c r="AV175" s="7">
        <v>-2.31</v>
      </c>
      <c r="AW175" s="7">
        <v>4.8</v>
      </c>
      <c r="AX175" s="7">
        <v>41.71</v>
      </c>
      <c r="AY175" s="7">
        <v>-7.07</v>
      </c>
      <c r="AZ175" s="7">
        <v>36938.379999999997</v>
      </c>
      <c r="BA175" s="7">
        <v>2.9</v>
      </c>
      <c r="BB175" s="7">
        <v>4.3</v>
      </c>
      <c r="BC175" s="7">
        <v>11.8</v>
      </c>
      <c r="BD175" s="7">
        <v>13.4</v>
      </c>
      <c r="BE175" s="7">
        <v>18.649999999999999</v>
      </c>
      <c r="BF175" s="7">
        <v>1.3909</v>
      </c>
      <c r="BG175" s="7">
        <v>-4.8135000000000003</v>
      </c>
      <c r="BH175" s="7">
        <v>94.2</v>
      </c>
      <c r="BI175" s="7">
        <v>7.1</v>
      </c>
      <c r="BJ175" s="7">
        <v>3.7</v>
      </c>
      <c r="BK175" s="7">
        <v>5.9</v>
      </c>
      <c r="BL175" s="7">
        <v>9</v>
      </c>
      <c r="BM175" s="7">
        <v>3.8</v>
      </c>
      <c r="BN175" s="7">
        <v>5.8</v>
      </c>
      <c r="BO175" s="7">
        <v>6.4</v>
      </c>
      <c r="BP175" s="7">
        <v>6.4999999999999902</v>
      </c>
      <c r="BQ175" s="7">
        <v>4.2</v>
      </c>
      <c r="BR175" s="7">
        <v>6.1999999999999904</v>
      </c>
      <c r="BS175" s="7">
        <v>19.5</v>
      </c>
      <c r="BT175" s="7">
        <v>4.9000000000000004</v>
      </c>
      <c r="BU175" s="7">
        <v>8.1999999999999993</v>
      </c>
      <c r="BV175" s="7">
        <v>3.3544999999999998</v>
      </c>
      <c r="BW175" s="7">
        <v>2.7798999999999898</v>
      </c>
      <c r="BX175" s="7">
        <v>2.7810000000000001</v>
      </c>
      <c r="BY175" s="7">
        <v>4.1551</v>
      </c>
      <c r="BZ175" s="7">
        <v>169.505483999999</v>
      </c>
      <c r="CA175" s="7">
        <v>0.61550099999999897</v>
      </c>
      <c r="CB175" s="7">
        <v>398.80746099999902</v>
      </c>
      <c r="CC175" s="7">
        <v>2.4546619999999901</v>
      </c>
      <c r="CD175" s="7">
        <v>-298.80746099999902</v>
      </c>
      <c r="CE175" s="7">
        <v>-1.83916199999999</v>
      </c>
      <c r="CF175" s="7">
        <v>4.9937079999999998</v>
      </c>
      <c r="CG175" s="7">
        <v>-2.0373380000000001</v>
      </c>
      <c r="CH175" s="7">
        <v>-0.70249300000000103</v>
      </c>
      <c r="CI175" s="7">
        <v>3.5341909999999999</v>
      </c>
      <c r="CJ175" s="7">
        <v>221.4</v>
      </c>
      <c r="CK175" s="7">
        <v>37.700000000000003</v>
      </c>
      <c r="CL175" s="7">
        <v>149.30000000000001</v>
      </c>
      <c r="CM175" s="7">
        <v>34.4</v>
      </c>
      <c r="CN175" s="7">
        <v>14.8</v>
      </c>
      <c r="CO175" s="7">
        <v>19.600000000000001</v>
      </c>
      <c r="CP175" s="7">
        <v>68.400000000000006</v>
      </c>
      <c r="CQ175" s="7">
        <v>61.9</v>
      </c>
      <c r="CR175" s="7">
        <v>8.1</v>
      </c>
      <c r="CS175" s="7">
        <v>8.43</v>
      </c>
    </row>
    <row r="176" spans="1:97" x14ac:dyDescent="0.3">
      <c r="A176" s="6">
        <v>42216</v>
      </c>
      <c r="B176" s="7">
        <v>6</v>
      </c>
      <c r="C176" s="7">
        <v>0</v>
      </c>
      <c r="D176" s="7">
        <v>7.7</v>
      </c>
      <c r="E176" s="7">
        <v>2.6</v>
      </c>
      <c r="F176" s="7">
        <v>-2</v>
      </c>
      <c r="G176" s="7">
        <v>-10.889900000000001</v>
      </c>
      <c r="H176" s="7">
        <v>11.5558</v>
      </c>
      <c r="I176" s="7">
        <v>-14.4017</v>
      </c>
      <c r="J176" s="7">
        <v>8.5995000000000008</v>
      </c>
      <c r="K176" s="7">
        <v>7.6</v>
      </c>
      <c r="L176" s="7">
        <v>6.8</v>
      </c>
      <c r="M176" s="7">
        <v>11.2</v>
      </c>
      <c r="N176" s="7">
        <v>20.2</v>
      </c>
      <c r="O176" s="7">
        <v>-4.2</v>
      </c>
      <c r="P176" s="7">
        <v>-23.9</v>
      </c>
      <c r="Q176" s="7">
        <v>8.6</v>
      </c>
      <c r="R176" s="7">
        <v>4.5</v>
      </c>
      <c r="S176" s="7">
        <v>28.2</v>
      </c>
      <c r="T176" s="7">
        <v>9</v>
      </c>
      <c r="U176" s="7">
        <v>12.1</v>
      </c>
      <c r="V176" s="7">
        <v>2.7</v>
      </c>
      <c r="W176" s="7">
        <v>41.2</v>
      </c>
      <c r="X176" s="7">
        <v>56.1</v>
      </c>
      <c r="Y176" s="7">
        <v>4.3</v>
      </c>
      <c r="Z176" s="7">
        <v>2.4</v>
      </c>
      <c r="AA176" s="7">
        <v>4.2</v>
      </c>
      <c r="AB176" s="7">
        <v>5.2</v>
      </c>
      <c r="AC176" s="7">
        <v>4.3</v>
      </c>
      <c r="AD176" s="7">
        <v>3</v>
      </c>
      <c r="AE176" s="7">
        <v>13.5</v>
      </c>
      <c r="AF176" s="7">
        <v>7.6</v>
      </c>
      <c r="AG176" s="7">
        <v>3.7</v>
      </c>
      <c r="AH176" s="7">
        <v>4.3</v>
      </c>
      <c r="AI176" s="7">
        <v>-32</v>
      </c>
      <c r="AJ176" s="7">
        <v>14</v>
      </c>
      <c r="AK176" s="7">
        <v>93.03</v>
      </c>
      <c r="AL176" s="7">
        <v>0.5</v>
      </c>
      <c r="AM176" s="7">
        <v>-16.8</v>
      </c>
      <c r="AN176" s="7">
        <v>3.4</v>
      </c>
      <c r="AO176" s="7">
        <v>-13.1</v>
      </c>
      <c r="AP176" s="7">
        <v>6.1</v>
      </c>
      <c r="AQ176" s="7">
        <v>6.9</v>
      </c>
      <c r="AR176" s="7">
        <v>10.5123</v>
      </c>
      <c r="AS176" s="7">
        <v>10.4</v>
      </c>
      <c r="AT176" s="9">
        <v>8.1999999999999993</v>
      </c>
      <c r="AU176" s="9">
        <v>7.9533333333333323</v>
      </c>
      <c r="AV176" s="7">
        <v>-7.12</v>
      </c>
      <c r="AW176" s="7">
        <v>2.5</v>
      </c>
      <c r="AX176" s="7">
        <v>-11.58</v>
      </c>
      <c r="AY176" s="7">
        <v>-7.36</v>
      </c>
      <c r="AZ176" s="7">
        <v>36513.1</v>
      </c>
      <c r="BA176" s="7">
        <v>2.9</v>
      </c>
      <c r="BB176" s="7">
        <v>6.6</v>
      </c>
      <c r="BC176" s="7">
        <v>13.3</v>
      </c>
      <c r="BD176" s="7">
        <v>15.5</v>
      </c>
      <c r="BE176" s="7">
        <v>284.22000000000003</v>
      </c>
      <c r="BF176" s="7">
        <v>1.6473</v>
      </c>
      <c r="BG176" s="7">
        <v>-5.3692000000000002</v>
      </c>
      <c r="BH176" s="7">
        <v>93.3</v>
      </c>
      <c r="BI176" s="7">
        <v>7.0666666666666602</v>
      </c>
      <c r="BJ176" s="7">
        <v>3.8333333333333299</v>
      </c>
      <c r="BK176" s="7">
        <v>5.8333333333333304</v>
      </c>
      <c r="BL176" s="7">
        <v>9</v>
      </c>
      <c r="BM176" s="7">
        <v>3.9666666666666601</v>
      </c>
      <c r="BN176" s="7">
        <v>5.7333333333333298</v>
      </c>
      <c r="BO176" s="7">
        <v>6.4</v>
      </c>
      <c r="BP176" s="7">
        <v>6.6</v>
      </c>
      <c r="BQ176" s="7">
        <v>4.3</v>
      </c>
      <c r="BR176" s="7">
        <v>6.4666666666666597</v>
      </c>
      <c r="BS176" s="7">
        <v>18.566666666666599</v>
      </c>
      <c r="BT176" s="7">
        <v>5</v>
      </c>
      <c r="BU176" s="7">
        <v>8.5333333333333297</v>
      </c>
      <c r="BV176" s="7">
        <v>3.3936666666666602</v>
      </c>
      <c r="BW176" s="7">
        <v>2.74186666666666</v>
      </c>
      <c r="BX176" s="7">
        <v>3.0317333333333298</v>
      </c>
      <c r="BY176" s="7">
        <v>4.0029333333333303</v>
      </c>
      <c r="BZ176" s="7">
        <v>-134.20599999999999</v>
      </c>
      <c r="CA176" s="7">
        <v>-0.46563399999999999</v>
      </c>
      <c r="CB176" s="7">
        <v>235.86305466666599</v>
      </c>
      <c r="CC176" s="7">
        <v>2.4250379999999998</v>
      </c>
      <c r="CD176" s="7">
        <v>-135.86305466666599</v>
      </c>
      <c r="CE176" s="7">
        <v>-2.89067266666666</v>
      </c>
      <c r="CF176" s="7">
        <v>5.2150193333333297</v>
      </c>
      <c r="CG176" s="7">
        <v>-2.1003613333333302</v>
      </c>
      <c r="CH176" s="7">
        <v>-0.85232166666666698</v>
      </c>
      <c r="CI176" s="7">
        <v>3.0105219999999999</v>
      </c>
      <c r="CJ176" s="7">
        <v>222.7</v>
      </c>
      <c r="CK176" s="7">
        <v>38</v>
      </c>
      <c r="CL176" s="7">
        <v>149.63333333333301</v>
      </c>
      <c r="CM176" s="7">
        <v>35.066666666666599</v>
      </c>
      <c r="CN176" s="7">
        <v>14.9333333333333</v>
      </c>
      <c r="CO176" s="7">
        <v>20.133333333333301</v>
      </c>
      <c r="CP176" s="7">
        <v>68.3333333333333</v>
      </c>
      <c r="CQ176" s="7">
        <v>61.866666666666603</v>
      </c>
      <c r="CR176" s="7">
        <v>8.1999999999999993</v>
      </c>
      <c r="CS176" s="7">
        <v>7.9533333333333296</v>
      </c>
    </row>
    <row r="177" spans="1:97" x14ac:dyDescent="0.3">
      <c r="A177" s="6">
        <v>42247</v>
      </c>
      <c r="B177" s="7">
        <v>6.1</v>
      </c>
      <c r="C177" s="7">
        <v>-0.6</v>
      </c>
      <c r="D177" s="7">
        <v>7.6</v>
      </c>
      <c r="E177" s="7">
        <v>2.8</v>
      </c>
      <c r="F177" s="7">
        <v>1</v>
      </c>
      <c r="G177" s="7">
        <v>-15.3363</v>
      </c>
      <c r="H177" s="7">
        <v>9.9598999999999993</v>
      </c>
      <c r="I177" s="7">
        <v>-17.337800000000001</v>
      </c>
      <c r="J177" s="7">
        <v>7.8202999999999996</v>
      </c>
      <c r="K177" s="7">
        <v>7.9</v>
      </c>
      <c r="L177" s="7">
        <v>5.7</v>
      </c>
      <c r="M177" s="7">
        <v>10.9</v>
      </c>
      <c r="N177" s="7">
        <v>21.1</v>
      </c>
      <c r="O177" s="7">
        <v>-5.3</v>
      </c>
      <c r="P177" s="7">
        <v>-25.7</v>
      </c>
      <c r="Q177" s="7">
        <v>8.4</v>
      </c>
      <c r="R177" s="7">
        <v>6.5</v>
      </c>
      <c r="S177" s="7">
        <v>28.5</v>
      </c>
      <c r="T177" s="7">
        <v>8.5</v>
      </c>
      <c r="U177" s="7">
        <v>11.9</v>
      </c>
      <c r="V177" s="7">
        <v>2.8</v>
      </c>
      <c r="W177" s="7">
        <v>41.2</v>
      </c>
      <c r="X177" s="7">
        <v>56</v>
      </c>
      <c r="Y177" s="7">
        <v>0.3</v>
      </c>
      <c r="Z177" s="7">
        <v>2.7</v>
      </c>
      <c r="AA177" s="7">
        <v>5.0999999999999996</v>
      </c>
      <c r="AB177" s="7">
        <v>22</v>
      </c>
      <c r="AC177" s="7">
        <v>3.5</v>
      </c>
      <c r="AD177" s="7">
        <v>2.2999999999999998</v>
      </c>
      <c r="AE177" s="7">
        <v>14.2</v>
      </c>
      <c r="AF177" s="7">
        <v>5.4</v>
      </c>
      <c r="AG177" s="7">
        <v>2.9</v>
      </c>
      <c r="AH177" s="7">
        <v>3.5</v>
      </c>
      <c r="AI177" s="7">
        <v>-32.1</v>
      </c>
      <c r="AJ177" s="7">
        <v>10</v>
      </c>
      <c r="AK177" s="7">
        <v>93.46</v>
      </c>
      <c r="AL177" s="7">
        <v>0.9</v>
      </c>
      <c r="AM177" s="7">
        <v>-16.8</v>
      </c>
      <c r="AN177" s="7">
        <v>2.5</v>
      </c>
      <c r="AO177" s="7">
        <v>-14.6</v>
      </c>
      <c r="AP177" s="7">
        <v>7.2</v>
      </c>
      <c r="AQ177" s="7">
        <v>8</v>
      </c>
      <c r="AR177" s="7">
        <v>10.792299999999999</v>
      </c>
      <c r="AS177" s="7">
        <v>10.4</v>
      </c>
      <c r="AT177" s="9">
        <v>8.2999999999999989</v>
      </c>
      <c r="AU177" s="9">
        <v>7.4766666666666657</v>
      </c>
      <c r="AV177" s="7">
        <v>-2.98</v>
      </c>
      <c r="AW177" s="7">
        <v>5.2</v>
      </c>
      <c r="AX177" s="7">
        <v>19.670000000000002</v>
      </c>
      <c r="AY177" s="7">
        <v>-7.62</v>
      </c>
      <c r="AZ177" s="7">
        <v>35573.81</v>
      </c>
      <c r="BA177" s="7">
        <v>1.8</v>
      </c>
      <c r="BB177" s="7">
        <v>9.3000000000000007</v>
      </c>
      <c r="BC177" s="7">
        <v>13.3</v>
      </c>
      <c r="BD177" s="7">
        <v>15.4</v>
      </c>
      <c r="BE177" s="7">
        <v>15.25</v>
      </c>
      <c r="BF177" s="7">
        <v>1.9554</v>
      </c>
      <c r="BG177" s="7">
        <v>-5.9226999999999999</v>
      </c>
      <c r="BH177" s="7">
        <v>93</v>
      </c>
      <c r="BI177" s="7">
        <v>7.0333333333333297</v>
      </c>
      <c r="BJ177" s="7">
        <v>3.9666666666666601</v>
      </c>
      <c r="BK177" s="7">
        <v>5.7666666666666604</v>
      </c>
      <c r="BL177" s="7">
        <v>9</v>
      </c>
      <c r="BM177" s="7">
        <v>4.1333333333333302</v>
      </c>
      <c r="BN177" s="7">
        <v>5.6666666666666599</v>
      </c>
      <c r="BO177" s="7">
        <v>6.4</v>
      </c>
      <c r="BP177" s="7">
        <v>6.7</v>
      </c>
      <c r="BQ177" s="7">
        <v>4.4000000000000004</v>
      </c>
      <c r="BR177" s="7">
        <v>6.7333333333333298</v>
      </c>
      <c r="BS177" s="7">
        <v>17.633333333333301</v>
      </c>
      <c r="BT177" s="7">
        <v>5.0999999999999996</v>
      </c>
      <c r="BU177" s="7">
        <v>8.86666666666666</v>
      </c>
      <c r="BV177" s="7">
        <v>3.4328333333333299</v>
      </c>
      <c r="BW177" s="7">
        <v>2.7038333333333302</v>
      </c>
      <c r="BX177" s="7">
        <v>3.28246666666666</v>
      </c>
      <c r="BY177" s="7">
        <v>3.8507666666666598</v>
      </c>
      <c r="BZ177" s="7">
        <v>-437.917484</v>
      </c>
      <c r="CA177" s="7">
        <v>-1.5467690000000001</v>
      </c>
      <c r="CB177" s="7">
        <v>72.918648333333294</v>
      </c>
      <c r="CC177" s="7">
        <v>2.3954140000000002</v>
      </c>
      <c r="CD177" s="7">
        <v>27.081351666666599</v>
      </c>
      <c r="CE177" s="7">
        <v>-3.9421833333333298</v>
      </c>
      <c r="CF177" s="7">
        <v>5.4363306666666604</v>
      </c>
      <c r="CG177" s="7">
        <v>-2.1633846666666599</v>
      </c>
      <c r="CH177" s="7">
        <v>-1.0021503333333299</v>
      </c>
      <c r="CI177" s="7">
        <v>2.486853</v>
      </c>
      <c r="CJ177" s="7">
        <v>224</v>
      </c>
      <c r="CK177" s="7">
        <v>38.299999999999997</v>
      </c>
      <c r="CL177" s="7">
        <v>149.96666666666599</v>
      </c>
      <c r="CM177" s="7">
        <v>35.733333333333299</v>
      </c>
      <c r="CN177" s="7">
        <v>15.066666666666601</v>
      </c>
      <c r="CO177" s="7">
        <v>20.6666666666666</v>
      </c>
      <c r="CP177" s="7">
        <v>68.266666666666595</v>
      </c>
      <c r="CQ177" s="7">
        <v>61.8333333333333</v>
      </c>
      <c r="CR177" s="7">
        <v>8.3000000000000007</v>
      </c>
      <c r="CS177" s="7">
        <v>7.4766666666666604</v>
      </c>
    </row>
    <row r="178" spans="1:97" x14ac:dyDescent="0.3">
      <c r="A178" s="6">
        <v>42277</v>
      </c>
      <c r="B178" s="7">
        <v>5.7</v>
      </c>
      <c r="C178" s="7">
        <v>-1.4</v>
      </c>
      <c r="D178" s="7">
        <v>7.2</v>
      </c>
      <c r="E178" s="7">
        <v>2.7</v>
      </c>
      <c r="F178" s="7">
        <v>-3.1</v>
      </c>
      <c r="G178" s="7">
        <v>-15.585100000000001</v>
      </c>
      <c r="H178" s="7">
        <v>12.5787</v>
      </c>
      <c r="I178" s="7">
        <v>-18.764600000000002</v>
      </c>
      <c r="J178" s="7">
        <v>9.4033999999999995</v>
      </c>
      <c r="K178" s="7">
        <v>8</v>
      </c>
      <c r="L178" s="7">
        <v>4.9000000000000004</v>
      </c>
      <c r="M178" s="7">
        <v>10.3</v>
      </c>
      <c r="N178" s="7">
        <v>20.5</v>
      </c>
      <c r="O178" s="7">
        <v>-4.4000000000000004</v>
      </c>
      <c r="P178" s="7">
        <v>-26.2</v>
      </c>
      <c r="Q178" s="7">
        <v>8.1999999999999993</v>
      </c>
      <c r="R178" s="7">
        <v>6.9</v>
      </c>
      <c r="S178" s="7">
        <v>27.4</v>
      </c>
      <c r="T178" s="7">
        <v>8</v>
      </c>
      <c r="U178" s="7">
        <v>11.2</v>
      </c>
      <c r="V178" s="7">
        <v>2.8</v>
      </c>
      <c r="W178" s="7">
        <v>41.1</v>
      </c>
      <c r="X178" s="7">
        <v>56.1</v>
      </c>
      <c r="Y178" s="7">
        <v>4</v>
      </c>
      <c r="Z178" s="7">
        <v>2.8</v>
      </c>
      <c r="AA178" s="7">
        <v>4.5</v>
      </c>
      <c r="AB178" s="7">
        <v>7.1</v>
      </c>
      <c r="AC178" s="7">
        <v>2.6</v>
      </c>
      <c r="AD178" s="7">
        <v>1.7</v>
      </c>
      <c r="AE178" s="7">
        <v>11.1</v>
      </c>
      <c r="AF178" s="7">
        <v>4</v>
      </c>
      <c r="AG178" s="7">
        <v>1.9</v>
      </c>
      <c r="AH178" s="7">
        <v>2.6</v>
      </c>
      <c r="AI178" s="7">
        <v>-33.799999999999997</v>
      </c>
      <c r="AJ178" s="7">
        <v>7</v>
      </c>
      <c r="AK178" s="7">
        <v>93.4</v>
      </c>
      <c r="AL178" s="7">
        <v>0.9</v>
      </c>
      <c r="AM178" s="7">
        <v>-12.6</v>
      </c>
      <c r="AN178" s="7">
        <v>3</v>
      </c>
      <c r="AO178" s="7">
        <v>-9.8000000000000007</v>
      </c>
      <c r="AP178" s="7">
        <v>7.5</v>
      </c>
      <c r="AQ178" s="7">
        <v>8.1999999999999993</v>
      </c>
      <c r="AR178" s="7">
        <v>10.9</v>
      </c>
      <c r="AS178" s="7">
        <v>10.8</v>
      </c>
      <c r="AT178" s="7">
        <v>8.4</v>
      </c>
      <c r="AU178" s="7">
        <v>7</v>
      </c>
      <c r="AV178" s="7">
        <v>2.08</v>
      </c>
      <c r="AW178" s="7">
        <v>2.7</v>
      </c>
      <c r="AX178" s="7">
        <v>90.96</v>
      </c>
      <c r="AY178" s="7">
        <v>-8.11</v>
      </c>
      <c r="AZ178" s="7">
        <v>35141.199999999997</v>
      </c>
      <c r="BA178" s="7">
        <v>3.7</v>
      </c>
      <c r="BB178" s="7">
        <v>11.4</v>
      </c>
      <c r="BC178" s="7">
        <v>13.1</v>
      </c>
      <c r="BD178" s="7">
        <v>15.4</v>
      </c>
      <c r="BE178" s="7">
        <v>22.49</v>
      </c>
      <c r="BF178" s="7">
        <v>1.5955999999999999</v>
      </c>
      <c r="BG178" s="7">
        <v>-5.9450000000000003</v>
      </c>
      <c r="BH178" s="7">
        <v>92.7</v>
      </c>
      <c r="BI178" s="7">
        <v>7</v>
      </c>
      <c r="BJ178" s="7">
        <v>4.0999999999999899</v>
      </c>
      <c r="BK178" s="7">
        <v>5.6999999999999904</v>
      </c>
      <c r="BL178" s="7">
        <v>9</v>
      </c>
      <c r="BM178" s="7">
        <v>4.3</v>
      </c>
      <c r="BN178" s="7">
        <v>5.5999999999999899</v>
      </c>
      <c r="BO178" s="7">
        <v>6.4</v>
      </c>
      <c r="BP178" s="7">
        <v>6.8</v>
      </c>
      <c r="BQ178" s="7">
        <v>4.5</v>
      </c>
      <c r="BR178" s="7">
        <v>7</v>
      </c>
      <c r="BS178" s="7">
        <v>16.7</v>
      </c>
      <c r="BT178" s="7">
        <v>5.2</v>
      </c>
      <c r="BU178" s="7">
        <v>9.1999999999999993</v>
      </c>
      <c r="BV178" s="7">
        <v>3.472</v>
      </c>
      <c r="BW178" s="7">
        <v>2.6657999999999999</v>
      </c>
      <c r="BX178" s="7">
        <v>3.5331999999999901</v>
      </c>
      <c r="BY178" s="7">
        <v>3.6985999999999901</v>
      </c>
      <c r="BZ178" s="7">
        <v>-741.62896799999999</v>
      </c>
      <c r="CA178" s="7">
        <v>-2.627904</v>
      </c>
      <c r="CB178" s="7">
        <v>-90.025757999999897</v>
      </c>
      <c r="CC178" s="7">
        <v>2.3657900000000001</v>
      </c>
      <c r="CD178" s="7">
        <v>190.025757999999</v>
      </c>
      <c r="CE178" s="7">
        <v>-4.9936939999999996</v>
      </c>
      <c r="CF178" s="7">
        <v>5.6576419999999903</v>
      </c>
      <c r="CG178" s="7">
        <v>-2.22640799999999</v>
      </c>
      <c r="CH178" s="7">
        <v>-1.1519790000000001</v>
      </c>
      <c r="CI178" s="7">
        <v>1.963184</v>
      </c>
      <c r="CJ178" s="7">
        <v>225.3</v>
      </c>
      <c r="CK178" s="7">
        <v>38.6</v>
      </c>
      <c r="CL178" s="7">
        <v>150.29999999999899</v>
      </c>
      <c r="CM178" s="7">
        <v>36.4</v>
      </c>
      <c r="CN178" s="7">
        <v>15.2</v>
      </c>
      <c r="CO178" s="7">
        <v>21.2</v>
      </c>
      <c r="CP178" s="7">
        <v>68.2</v>
      </c>
      <c r="CQ178" s="7">
        <v>61.8</v>
      </c>
      <c r="CR178" s="7">
        <v>8.4</v>
      </c>
      <c r="CS178" s="7">
        <v>6.9999999999999902</v>
      </c>
    </row>
    <row r="179" spans="1:97" x14ac:dyDescent="0.3">
      <c r="A179" s="6">
        <v>42308</v>
      </c>
      <c r="B179" s="7">
        <v>5.6</v>
      </c>
      <c r="C179" s="7">
        <v>-0.5</v>
      </c>
      <c r="D179" s="7">
        <v>6.6</v>
      </c>
      <c r="E179" s="7">
        <v>3.6</v>
      </c>
      <c r="F179" s="7">
        <v>-3.24</v>
      </c>
      <c r="G179" s="7">
        <v>-16.337800000000001</v>
      </c>
      <c r="H179" s="7">
        <v>11.4017</v>
      </c>
      <c r="I179" s="7">
        <v>-17.026199999999999</v>
      </c>
      <c r="J179" s="7">
        <v>8.1203000000000003</v>
      </c>
      <c r="K179" s="7">
        <v>8</v>
      </c>
      <c r="L179" s="7">
        <v>4.5</v>
      </c>
      <c r="M179" s="7">
        <v>10.199999999999999</v>
      </c>
      <c r="N179" s="7">
        <v>21.1</v>
      </c>
      <c r="O179" s="7">
        <v>-4.5</v>
      </c>
      <c r="P179" s="7">
        <v>-28.6</v>
      </c>
      <c r="Q179" s="7">
        <v>8.5</v>
      </c>
      <c r="R179" s="7">
        <v>8.6999999999999993</v>
      </c>
      <c r="S179" s="7">
        <v>28.1</v>
      </c>
      <c r="T179" s="7">
        <v>8</v>
      </c>
      <c r="U179" s="7">
        <v>11</v>
      </c>
      <c r="V179" s="7">
        <v>2.8</v>
      </c>
      <c r="W179" s="7">
        <v>41.1</v>
      </c>
      <c r="X179" s="7">
        <v>56.1</v>
      </c>
      <c r="Y179" s="7">
        <v>4.4000000000000004</v>
      </c>
      <c r="Z179" s="7">
        <v>4.0999999999999996</v>
      </c>
      <c r="AA179" s="7">
        <v>5.3</v>
      </c>
      <c r="AB179" s="7">
        <v>4.2</v>
      </c>
      <c r="AC179" s="7">
        <v>2</v>
      </c>
      <c r="AD179" s="7">
        <v>1.3</v>
      </c>
      <c r="AE179" s="7">
        <v>10.7</v>
      </c>
      <c r="AF179" s="7">
        <v>2.8</v>
      </c>
      <c r="AG179" s="7">
        <v>1</v>
      </c>
      <c r="AH179" s="7">
        <v>2</v>
      </c>
      <c r="AI179" s="7">
        <v>-33.799999999999997</v>
      </c>
      <c r="AJ179" s="7">
        <v>6.4</v>
      </c>
      <c r="AK179" s="7">
        <v>93.34</v>
      </c>
      <c r="AL179" s="7">
        <v>1.3</v>
      </c>
      <c r="AM179" s="7">
        <v>-13.9</v>
      </c>
      <c r="AN179" s="7">
        <v>2.2999999999999998</v>
      </c>
      <c r="AO179" s="7">
        <v>-4.2</v>
      </c>
      <c r="AP179" s="7">
        <v>7.2</v>
      </c>
      <c r="AQ179" s="7">
        <v>7.9</v>
      </c>
      <c r="AR179" s="7">
        <v>11.023400000000001</v>
      </c>
      <c r="AS179" s="7">
        <v>11</v>
      </c>
      <c r="AT179" s="9">
        <v>8.3333333333333321</v>
      </c>
      <c r="AU179" s="9">
        <v>7.043333333333333</v>
      </c>
      <c r="AV179" s="7">
        <v>11.79</v>
      </c>
      <c r="AW179" s="7">
        <v>7.1</v>
      </c>
      <c r="AX179" s="7">
        <v>34.11</v>
      </c>
      <c r="AY179" s="7">
        <v>-8.5299999999999994</v>
      </c>
      <c r="AZ179" s="7">
        <v>35255.07</v>
      </c>
      <c r="BA179" s="7">
        <v>3.8</v>
      </c>
      <c r="BB179" s="7">
        <v>14</v>
      </c>
      <c r="BC179" s="7">
        <v>13.5</v>
      </c>
      <c r="BD179" s="7">
        <v>15.4</v>
      </c>
      <c r="BE179" s="7">
        <v>-6.33</v>
      </c>
      <c r="BF179" s="7">
        <v>1.2674000000000001</v>
      </c>
      <c r="BG179" s="7">
        <v>-5.9</v>
      </c>
      <c r="BH179" s="7">
        <v>92.6</v>
      </c>
      <c r="BI179" s="7">
        <v>6.9666666666666597</v>
      </c>
      <c r="BJ179" s="7">
        <v>4.0999999999999996</v>
      </c>
      <c r="BK179" s="7">
        <v>5.8</v>
      </c>
      <c r="BL179" s="7">
        <v>8.93333333333333</v>
      </c>
      <c r="BM179" s="7">
        <v>4.2666666666666604</v>
      </c>
      <c r="BN179" s="7">
        <v>5.6</v>
      </c>
      <c r="BO179" s="7">
        <v>6.9</v>
      </c>
      <c r="BP179" s="7">
        <v>6.8333333333333304</v>
      </c>
      <c r="BQ179" s="7">
        <v>4.3333333333333304</v>
      </c>
      <c r="BR179" s="7">
        <v>7</v>
      </c>
      <c r="BS179" s="7">
        <v>16.100000000000001</v>
      </c>
      <c r="BT179" s="7">
        <v>4.8</v>
      </c>
      <c r="BU179" s="7">
        <v>9.0333333333333297</v>
      </c>
      <c r="BV179" s="7">
        <v>3.3652000000000002</v>
      </c>
      <c r="BW179" s="7">
        <v>2.6777000000000002</v>
      </c>
      <c r="BX179" s="7">
        <v>3.6630333333333298</v>
      </c>
      <c r="BY179" s="7">
        <v>3.2743666666666602</v>
      </c>
      <c r="BZ179" s="7">
        <v>-717.20386499999995</v>
      </c>
      <c r="CA179" s="7">
        <v>-2.491428</v>
      </c>
      <c r="CB179" s="7">
        <v>-101.653683</v>
      </c>
      <c r="CC179" s="7">
        <v>2.5008893333333302</v>
      </c>
      <c r="CD179" s="7">
        <v>201.653683</v>
      </c>
      <c r="CE179" s="7">
        <v>-4.9923173333333297</v>
      </c>
      <c r="CF179" s="7">
        <v>5.5455709999999998</v>
      </c>
      <c r="CG179" s="7">
        <v>-2.04328766666666</v>
      </c>
      <c r="CH179" s="7">
        <v>-1.0707949999999999</v>
      </c>
      <c r="CI179" s="7">
        <v>2.2876650000000001</v>
      </c>
      <c r="CJ179" s="7">
        <v>225.96666666666599</v>
      </c>
      <c r="CK179" s="7">
        <v>38.799999999999997</v>
      </c>
      <c r="CL179" s="7">
        <v>150.6</v>
      </c>
      <c r="CM179" s="7">
        <v>36.566666666666599</v>
      </c>
      <c r="CN179" s="7">
        <v>15.3</v>
      </c>
      <c r="CO179" s="7">
        <v>21.266666666666602</v>
      </c>
      <c r="CP179" s="7">
        <v>69.2</v>
      </c>
      <c r="CQ179" s="7">
        <v>62.8333333333333</v>
      </c>
      <c r="CR179" s="7">
        <v>8.3333333333333304</v>
      </c>
      <c r="CS179" s="7">
        <v>7.0433333333333303</v>
      </c>
    </row>
    <row r="180" spans="1:97" x14ac:dyDescent="0.3">
      <c r="A180" s="6">
        <v>42338</v>
      </c>
      <c r="B180" s="7">
        <v>6.2</v>
      </c>
      <c r="C180" s="7">
        <v>2.8</v>
      </c>
      <c r="D180" s="7">
        <v>6.9</v>
      </c>
      <c r="E180" s="7">
        <v>5.2</v>
      </c>
      <c r="F180" s="7">
        <v>0.1</v>
      </c>
      <c r="G180" s="7">
        <v>-15.632199999999999</v>
      </c>
      <c r="H180" s="7">
        <v>9.5983000000000001</v>
      </c>
      <c r="I180" s="7">
        <v>-18.0913</v>
      </c>
      <c r="J180" s="7">
        <v>4.8613</v>
      </c>
      <c r="K180" s="7">
        <v>7.8</v>
      </c>
      <c r="L180" s="7">
        <v>4.5999999999999996</v>
      </c>
      <c r="M180" s="7">
        <v>10.199999999999999</v>
      </c>
      <c r="N180" s="7">
        <v>21.4</v>
      </c>
      <c r="O180" s="7">
        <v>-4.3</v>
      </c>
      <c r="P180" s="7">
        <v>-28.1</v>
      </c>
      <c r="Q180" s="7">
        <v>9.1999999999999993</v>
      </c>
      <c r="R180" s="7">
        <v>9.6999999999999993</v>
      </c>
      <c r="S180" s="7">
        <v>28.7</v>
      </c>
      <c r="T180" s="7">
        <v>8.1</v>
      </c>
      <c r="U180" s="7">
        <v>11</v>
      </c>
      <c r="V180" s="7">
        <v>2.8</v>
      </c>
      <c r="W180" s="7">
        <v>40.9</v>
      </c>
      <c r="X180" s="7">
        <v>56.3</v>
      </c>
      <c r="Y180" s="7">
        <v>4.8</v>
      </c>
      <c r="Z180" s="7">
        <v>4.7</v>
      </c>
      <c r="AA180" s="7">
        <v>5.6</v>
      </c>
      <c r="AB180" s="7">
        <v>1.9</v>
      </c>
      <c r="AC180" s="7">
        <v>1.3</v>
      </c>
      <c r="AD180" s="7">
        <v>0.7</v>
      </c>
      <c r="AE180" s="7">
        <v>10.3</v>
      </c>
      <c r="AF180" s="7">
        <v>1.9</v>
      </c>
      <c r="AG180" s="7">
        <v>-0.8</v>
      </c>
      <c r="AH180" s="7">
        <v>1.3</v>
      </c>
      <c r="AI180" s="7">
        <v>-33.1</v>
      </c>
      <c r="AJ180" s="7">
        <v>2.5</v>
      </c>
      <c r="AK180" s="7">
        <v>93.35</v>
      </c>
      <c r="AL180" s="7">
        <v>2.2000000000000002</v>
      </c>
      <c r="AM180" s="7">
        <v>-14.7</v>
      </c>
      <c r="AN180" s="7">
        <v>1.8</v>
      </c>
      <c r="AO180" s="7">
        <v>-3.5</v>
      </c>
      <c r="AP180" s="7">
        <v>7.4</v>
      </c>
      <c r="AQ180" s="7">
        <v>7.9</v>
      </c>
      <c r="AR180" s="7">
        <v>11.1722</v>
      </c>
      <c r="AS180" s="7">
        <v>11</v>
      </c>
      <c r="AT180" s="9">
        <v>8.2666666666666657</v>
      </c>
      <c r="AU180" s="9">
        <v>7.086666666666666</v>
      </c>
      <c r="AV180" s="7">
        <v>19.989999999999998</v>
      </c>
      <c r="AW180" s="7">
        <v>8.9600000000000009</v>
      </c>
      <c r="AX180" s="7">
        <v>-1.44</v>
      </c>
      <c r="AY180" s="7">
        <v>-8.4700000000000006</v>
      </c>
      <c r="AZ180" s="7">
        <v>34382.839999999997</v>
      </c>
      <c r="BA180" s="7">
        <v>3.2</v>
      </c>
      <c r="BB180" s="7">
        <v>15.7</v>
      </c>
      <c r="BC180" s="7">
        <v>13.7</v>
      </c>
      <c r="BD180" s="7">
        <v>14.9</v>
      </c>
      <c r="BE180" s="7">
        <v>-16.86</v>
      </c>
      <c r="BF180" s="7">
        <v>1.4856</v>
      </c>
      <c r="BG180" s="7">
        <v>-5.9</v>
      </c>
      <c r="BH180" s="7">
        <v>92.3</v>
      </c>
      <c r="BI180" s="7">
        <v>6.93333333333333</v>
      </c>
      <c r="BJ180" s="7">
        <v>4.0999999999999996</v>
      </c>
      <c r="BK180" s="7">
        <v>5.9</v>
      </c>
      <c r="BL180" s="7">
        <v>8.86666666666666</v>
      </c>
      <c r="BM180" s="7">
        <v>4.2333333333333298</v>
      </c>
      <c r="BN180" s="7">
        <v>5.6</v>
      </c>
      <c r="BO180" s="7">
        <v>7.4</v>
      </c>
      <c r="BP180" s="7">
        <v>6.86666666666666</v>
      </c>
      <c r="BQ180" s="7">
        <v>4.1666666666666599</v>
      </c>
      <c r="BR180" s="7">
        <v>7</v>
      </c>
      <c r="BS180" s="7">
        <v>15.5</v>
      </c>
      <c r="BT180" s="7">
        <v>4.4000000000000004</v>
      </c>
      <c r="BU180" s="7">
        <v>8.86666666666666</v>
      </c>
      <c r="BV180" s="7">
        <v>3.2584</v>
      </c>
      <c r="BW180" s="7">
        <v>2.6896</v>
      </c>
      <c r="BX180" s="7">
        <v>3.7928666666666602</v>
      </c>
      <c r="BY180" s="7">
        <v>2.8501333333333299</v>
      </c>
      <c r="BZ180" s="7">
        <v>-692.77876200000003</v>
      </c>
      <c r="CA180" s="7">
        <v>-2.3549519999999999</v>
      </c>
      <c r="CB180" s="7">
        <v>-113.28160800000001</v>
      </c>
      <c r="CC180" s="7">
        <v>2.6359886666666599</v>
      </c>
      <c r="CD180" s="7">
        <v>213.28160800000001</v>
      </c>
      <c r="CE180" s="7">
        <v>-4.9909406666666598</v>
      </c>
      <c r="CF180" s="7">
        <v>5.4335000000000004</v>
      </c>
      <c r="CG180" s="7">
        <v>-1.86016733333333</v>
      </c>
      <c r="CH180" s="7">
        <v>-0.98961100000000002</v>
      </c>
      <c r="CI180" s="7">
        <v>2.6121460000000001</v>
      </c>
      <c r="CJ180" s="7">
        <v>226.63333333333301</v>
      </c>
      <c r="CK180" s="7">
        <v>39</v>
      </c>
      <c r="CL180" s="7">
        <v>150.9</v>
      </c>
      <c r="CM180" s="7">
        <v>36.733333333333299</v>
      </c>
      <c r="CN180" s="7">
        <v>15.4</v>
      </c>
      <c r="CO180" s="7">
        <v>21.3333333333333</v>
      </c>
      <c r="CP180" s="7">
        <v>70.2</v>
      </c>
      <c r="CQ180" s="7">
        <v>63.866666666666603</v>
      </c>
      <c r="CR180" s="7">
        <v>8.2666666666666604</v>
      </c>
      <c r="CS180" s="7">
        <v>7.0866666666666598</v>
      </c>
    </row>
    <row r="181" spans="1:97" x14ac:dyDescent="0.3">
      <c r="A181" s="6">
        <v>42369</v>
      </c>
      <c r="B181" s="7">
        <v>5.9</v>
      </c>
      <c r="C181" s="7">
        <v>2.6</v>
      </c>
      <c r="D181" s="7">
        <v>7.1</v>
      </c>
      <c r="E181" s="7">
        <v>3.5</v>
      </c>
      <c r="F181" s="7">
        <v>-3.7</v>
      </c>
      <c r="G181" s="7">
        <v>-8.2985000000000007</v>
      </c>
      <c r="H181" s="7">
        <v>10.4793</v>
      </c>
      <c r="I181" s="7">
        <v>-10.068899999999999</v>
      </c>
      <c r="J181" s="7">
        <v>3.6297999999999999</v>
      </c>
      <c r="K181" s="7">
        <v>7.9</v>
      </c>
      <c r="L181" s="7">
        <v>3.3</v>
      </c>
      <c r="M181" s="7">
        <v>10</v>
      </c>
      <c r="N181" s="7">
        <v>15.6</v>
      </c>
      <c r="O181" s="7">
        <v>-5.8</v>
      </c>
      <c r="P181" s="7">
        <v>-29.6</v>
      </c>
      <c r="Q181" s="7">
        <v>9.5</v>
      </c>
      <c r="R181" s="7">
        <v>10.1</v>
      </c>
      <c r="S181" s="7">
        <v>31.8</v>
      </c>
      <c r="T181" s="7">
        <v>8</v>
      </c>
      <c r="U181" s="7">
        <v>10.6</v>
      </c>
      <c r="V181" s="7">
        <v>2.8</v>
      </c>
      <c r="W181" s="7">
        <v>40.6</v>
      </c>
      <c r="X181" s="7">
        <v>56.6</v>
      </c>
      <c r="Y181" s="7">
        <v>10.199999999999999</v>
      </c>
      <c r="Z181" s="7">
        <v>5.5</v>
      </c>
      <c r="AA181" s="7">
        <v>4.3</v>
      </c>
      <c r="AB181" s="7">
        <v>-5.8</v>
      </c>
      <c r="AC181" s="7">
        <v>1</v>
      </c>
      <c r="AD181" s="7">
        <v>0.4</v>
      </c>
      <c r="AE181" s="7">
        <v>10.1</v>
      </c>
      <c r="AF181" s="7">
        <v>1.8</v>
      </c>
      <c r="AG181" s="7">
        <v>-1.2</v>
      </c>
      <c r="AH181" s="7">
        <v>1</v>
      </c>
      <c r="AI181" s="7">
        <v>-31.7</v>
      </c>
      <c r="AJ181" s="7">
        <v>1.2</v>
      </c>
      <c r="AK181" s="7">
        <v>93.34</v>
      </c>
      <c r="AL181" s="7">
        <v>2.6</v>
      </c>
      <c r="AM181" s="7">
        <v>-14</v>
      </c>
      <c r="AN181" s="7">
        <v>1.3</v>
      </c>
      <c r="AO181" s="7">
        <v>-6.9</v>
      </c>
      <c r="AP181" s="7">
        <v>6.5</v>
      </c>
      <c r="AQ181" s="7">
        <v>6.9</v>
      </c>
      <c r="AR181" s="7">
        <v>11.1</v>
      </c>
      <c r="AS181" s="7">
        <v>10.7</v>
      </c>
      <c r="AT181" s="7">
        <v>8.1999999999999993</v>
      </c>
      <c r="AU181" s="7">
        <v>7.13</v>
      </c>
      <c r="AV181" s="7">
        <v>15.39</v>
      </c>
      <c r="AW181" s="7">
        <v>8.1</v>
      </c>
      <c r="AX181" s="7">
        <v>19.46</v>
      </c>
      <c r="AY181" s="7">
        <v>-8.1</v>
      </c>
      <c r="AZ181" s="7">
        <v>33303.620000000003</v>
      </c>
      <c r="BA181" s="7">
        <v>4.9000000000000004</v>
      </c>
      <c r="BB181" s="7">
        <v>15.2</v>
      </c>
      <c r="BC181" s="7">
        <v>13.3</v>
      </c>
      <c r="BD181" s="7">
        <v>14.3</v>
      </c>
      <c r="BE181" s="7">
        <v>-14.27</v>
      </c>
      <c r="BF181" s="7">
        <v>1.6</v>
      </c>
      <c r="BG181" s="7">
        <v>-5.9</v>
      </c>
      <c r="BH181" s="7">
        <v>92.7</v>
      </c>
      <c r="BI181" s="7">
        <v>6.9</v>
      </c>
      <c r="BJ181" s="7">
        <v>4.0999999999999996</v>
      </c>
      <c r="BK181" s="7">
        <v>6</v>
      </c>
      <c r="BL181" s="7">
        <v>8.8000000000000007</v>
      </c>
      <c r="BM181" s="7">
        <v>4.2</v>
      </c>
      <c r="BN181" s="7">
        <v>5.6</v>
      </c>
      <c r="BO181" s="7">
        <v>7.9</v>
      </c>
      <c r="BP181" s="7">
        <v>6.8999999999999897</v>
      </c>
      <c r="BQ181" s="7">
        <v>3.9999999999999898</v>
      </c>
      <c r="BR181" s="7">
        <v>7</v>
      </c>
      <c r="BS181" s="7">
        <v>14.9</v>
      </c>
      <c r="BT181" s="7">
        <v>4</v>
      </c>
      <c r="BU181" s="7">
        <v>8.6999999999999993</v>
      </c>
      <c r="BV181" s="7">
        <v>3.1516000000000002</v>
      </c>
      <c r="BW181" s="7">
        <v>2.7014999999999998</v>
      </c>
      <c r="BX181" s="7">
        <v>3.9226999999999901</v>
      </c>
      <c r="BY181" s="7">
        <v>2.4258999999999999</v>
      </c>
      <c r="BZ181" s="7">
        <v>-668.35365899999999</v>
      </c>
      <c r="CA181" s="7">
        <v>-2.2184759999999999</v>
      </c>
      <c r="CB181" s="7">
        <v>-124.909533</v>
      </c>
      <c r="CC181" s="7">
        <v>2.77108799999999</v>
      </c>
      <c r="CD181" s="7">
        <v>224.90953300000001</v>
      </c>
      <c r="CE181" s="7">
        <v>-4.9895639999999899</v>
      </c>
      <c r="CF181" s="7">
        <v>5.3214290000000002</v>
      </c>
      <c r="CG181" s="7">
        <v>-1.677047</v>
      </c>
      <c r="CH181" s="7">
        <v>-0.90842699999999998</v>
      </c>
      <c r="CI181" s="7">
        <v>2.9366270000000001</v>
      </c>
      <c r="CJ181" s="7">
        <v>227.3</v>
      </c>
      <c r="CK181" s="7">
        <v>39.200000000000003</v>
      </c>
      <c r="CL181" s="7">
        <v>151.19999999999999</v>
      </c>
      <c r="CM181" s="7">
        <v>36.9</v>
      </c>
      <c r="CN181" s="7">
        <v>15.5</v>
      </c>
      <c r="CO181" s="7">
        <v>21.4</v>
      </c>
      <c r="CP181" s="7">
        <v>71.2</v>
      </c>
      <c r="CQ181" s="7">
        <v>64.900000000000006</v>
      </c>
      <c r="CR181" s="7">
        <v>8.1999999999999904</v>
      </c>
      <c r="CS181" s="7">
        <v>7.1299999999999901</v>
      </c>
    </row>
    <row r="182" spans="1:97" x14ac:dyDescent="0.3">
      <c r="A182" s="6">
        <v>42400</v>
      </c>
      <c r="B182" s="7">
        <v>5.8657240000000002</v>
      </c>
      <c r="C182" s="9">
        <v>2.8</v>
      </c>
      <c r="D182" s="9">
        <v>7.2666666666666657</v>
      </c>
      <c r="E182" s="9">
        <v>3.9333333333333327</v>
      </c>
      <c r="F182" s="9">
        <v>-1.1466666666666669</v>
      </c>
      <c r="G182" s="7">
        <v>-10.004899999999999</v>
      </c>
      <c r="H182" s="7">
        <v>18.550799999999999</v>
      </c>
      <c r="I182" s="7">
        <v>-13.8672</v>
      </c>
      <c r="J182" s="7">
        <v>23.1663</v>
      </c>
      <c r="K182" s="9">
        <v>8.0500000000000007</v>
      </c>
      <c r="L182" s="9">
        <v>2</v>
      </c>
      <c r="M182" s="9">
        <v>10.1</v>
      </c>
      <c r="N182" s="9">
        <v>13.25</v>
      </c>
      <c r="O182" s="9">
        <v>-2</v>
      </c>
      <c r="P182" s="9">
        <v>-31.900000000000002</v>
      </c>
      <c r="Q182" s="9">
        <v>3.2</v>
      </c>
      <c r="R182" s="9">
        <v>12.8</v>
      </c>
      <c r="S182" s="9">
        <v>33.049999999999997</v>
      </c>
      <c r="T182" s="9">
        <v>7.95</v>
      </c>
      <c r="U182" s="9">
        <v>10.85</v>
      </c>
      <c r="V182" s="9">
        <v>2.4</v>
      </c>
      <c r="W182" s="9">
        <v>38.85</v>
      </c>
      <c r="X182" s="9">
        <v>58.8</v>
      </c>
      <c r="Y182" s="9">
        <v>8.5</v>
      </c>
      <c r="Z182" s="9">
        <v>23.3</v>
      </c>
      <c r="AA182" s="9">
        <v>9.1</v>
      </c>
      <c r="AB182" s="7">
        <v>1.1000000000000001</v>
      </c>
      <c r="AC182" s="9">
        <v>2</v>
      </c>
      <c r="AD182" s="9">
        <v>1.1000000000000001</v>
      </c>
      <c r="AE182" s="9">
        <v>13.100000000000001</v>
      </c>
      <c r="AF182" s="9">
        <v>2.25</v>
      </c>
      <c r="AG182" s="9">
        <v>1.1000000000000001</v>
      </c>
      <c r="AH182" s="9">
        <v>2</v>
      </c>
      <c r="AI182" s="9">
        <v>-25.549999999999997</v>
      </c>
      <c r="AJ182" s="9">
        <v>6.4499999999999993</v>
      </c>
      <c r="AK182" s="9">
        <v>96.26</v>
      </c>
      <c r="AL182" s="9">
        <v>0.8</v>
      </c>
      <c r="AM182" s="9">
        <v>-0.15000000000000036</v>
      </c>
      <c r="AN182" s="9">
        <v>3.6</v>
      </c>
      <c r="AO182" s="9">
        <v>11</v>
      </c>
      <c r="AP182" s="9">
        <v>17.350000000000001</v>
      </c>
      <c r="AQ182" s="9">
        <v>18.649999999999999</v>
      </c>
      <c r="AR182" s="9">
        <v>10.649999999999999</v>
      </c>
      <c r="AS182" s="9">
        <v>10.149999999999999</v>
      </c>
      <c r="AT182" s="9">
        <v>8.1233333333333313</v>
      </c>
      <c r="AU182" s="9">
        <v>7.3833333333333329</v>
      </c>
      <c r="AV182" s="7">
        <v>7.72</v>
      </c>
      <c r="AW182" s="9">
        <v>6.75</v>
      </c>
      <c r="AX182" s="7">
        <v>-4.1500000000000004</v>
      </c>
      <c r="AY182" s="7">
        <v>-17.18</v>
      </c>
      <c r="AZ182" s="7">
        <v>32308.93</v>
      </c>
      <c r="BA182" s="7">
        <v>15.1</v>
      </c>
      <c r="BB182" s="7">
        <v>18.600000000000001</v>
      </c>
      <c r="BC182" s="7">
        <v>14</v>
      </c>
      <c r="BD182" s="7">
        <v>15.3</v>
      </c>
      <c r="BE182" s="7">
        <v>70.67</v>
      </c>
      <c r="BF182" s="7">
        <v>1.8</v>
      </c>
      <c r="BG182" s="7">
        <v>-5.3</v>
      </c>
      <c r="BH182" s="7">
        <v>93.4</v>
      </c>
      <c r="BI182" s="7">
        <v>6.9</v>
      </c>
      <c r="BJ182" s="7">
        <v>3.7</v>
      </c>
      <c r="BK182" s="7">
        <v>5.93333333333333</v>
      </c>
      <c r="BL182" s="7">
        <v>8.5333333333333297</v>
      </c>
      <c r="BM182" s="7">
        <v>3.8333333333333299</v>
      </c>
      <c r="BN182" s="7">
        <v>5.5333333333333297</v>
      </c>
      <c r="BO182" s="7">
        <v>8.2333333333333307</v>
      </c>
      <c r="BP182" s="7">
        <v>6.8333333333333304</v>
      </c>
      <c r="BQ182" s="7">
        <v>3.86666666666666</v>
      </c>
      <c r="BR182" s="7">
        <v>7.2666666666666604</v>
      </c>
      <c r="BS182" s="7">
        <v>12.4</v>
      </c>
      <c r="BT182" s="7">
        <v>5.8333333333333304</v>
      </c>
      <c r="BU182" s="7">
        <v>8.43333333333333</v>
      </c>
      <c r="BV182" s="7">
        <v>3.2966000000000002</v>
      </c>
      <c r="BW182" s="7">
        <v>2.6807333333333299</v>
      </c>
      <c r="BX182" s="7">
        <v>4.1797000000000004</v>
      </c>
      <c r="BY182" s="7">
        <v>2.5109333333333299</v>
      </c>
      <c r="BZ182" s="7">
        <v>-723.20209133333299</v>
      </c>
      <c r="CA182" s="7">
        <v>-2.5950546666666598</v>
      </c>
      <c r="CB182" s="7">
        <v>-101.48636500000001</v>
      </c>
      <c r="CC182" s="7">
        <v>2.4572133333333301</v>
      </c>
      <c r="CD182" s="7">
        <v>201.48636500000001</v>
      </c>
      <c r="CE182" s="7">
        <v>-5.0522679999999998</v>
      </c>
      <c r="CF182" s="7">
        <v>4.9474460000000002</v>
      </c>
      <c r="CG182" s="7">
        <v>-1.8210586666666599</v>
      </c>
      <c r="CH182" s="7">
        <v>-0.74166466666666697</v>
      </c>
      <c r="CI182" s="7">
        <v>2.3186456666666602</v>
      </c>
      <c r="CJ182" s="7">
        <v>229.1</v>
      </c>
      <c r="CK182" s="7">
        <v>39.6</v>
      </c>
      <c r="CL182" s="7">
        <v>153.166666666666</v>
      </c>
      <c r="CM182" s="7">
        <v>36.3333333333333</v>
      </c>
      <c r="CN182" s="7">
        <v>15.4333333333333</v>
      </c>
      <c r="CO182" s="7">
        <v>20.9</v>
      </c>
      <c r="CP182" s="7">
        <v>72.433333333333294</v>
      </c>
      <c r="CQ182" s="7">
        <v>64.566666666666606</v>
      </c>
      <c r="CR182" s="7">
        <v>8.1233333333333295</v>
      </c>
      <c r="CS182" s="7">
        <v>7.3833333333333302</v>
      </c>
    </row>
    <row r="183" spans="1:97" x14ac:dyDescent="0.3">
      <c r="A183" s="6">
        <v>42429</v>
      </c>
      <c r="B183" s="7">
        <v>4.9069370000000001</v>
      </c>
      <c r="C183" s="9">
        <v>3</v>
      </c>
      <c r="D183" s="9">
        <v>7.4333333333333327</v>
      </c>
      <c r="E183" s="9">
        <v>4.3666666666666663</v>
      </c>
      <c r="F183" s="9">
        <v>1.4066666666666663</v>
      </c>
      <c r="G183" s="7">
        <v>-10.7082</v>
      </c>
      <c r="H183" s="7">
        <v>24.9984</v>
      </c>
      <c r="I183" s="7">
        <v>-9.0501000000000005</v>
      </c>
      <c r="J183" s="7">
        <v>20.391300000000001</v>
      </c>
      <c r="K183" s="7">
        <v>8.1999999999999993</v>
      </c>
      <c r="L183" s="7">
        <v>0.7</v>
      </c>
      <c r="M183" s="7">
        <v>10.199999999999999</v>
      </c>
      <c r="N183" s="7">
        <v>10.9</v>
      </c>
      <c r="O183" s="7">
        <v>1.8</v>
      </c>
      <c r="P183" s="7">
        <v>-34.200000000000003</v>
      </c>
      <c r="Q183" s="7">
        <v>-3.1</v>
      </c>
      <c r="R183" s="7">
        <v>15.5</v>
      </c>
      <c r="S183" s="7">
        <v>34.299999999999997</v>
      </c>
      <c r="T183" s="7">
        <v>7.9</v>
      </c>
      <c r="U183" s="7">
        <v>11.1</v>
      </c>
      <c r="V183" s="7">
        <v>2</v>
      </c>
      <c r="W183" s="7">
        <v>37.1</v>
      </c>
      <c r="X183" s="7">
        <v>61</v>
      </c>
      <c r="Y183" s="7">
        <v>6.8</v>
      </c>
      <c r="Z183" s="7">
        <v>41.1</v>
      </c>
      <c r="AA183" s="7">
        <v>13.9</v>
      </c>
      <c r="AB183" s="7">
        <v>1.8</v>
      </c>
      <c r="AC183" s="7">
        <v>3</v>
      </c>
      <c r="AD183" s="7">
        <v>1.8</v>
      </c>
      <c r="AE183" s="7">
        <v>16.100000000000001</v>
      </c>
      <c r="AF183" s="7">
        <v>2.7</v>
      </c>
      <c r="AG183" s="7">
        <v>3.4</v>
      </c>
      <c r="AH183" s="7">
        <v>3</v>
      </c>
      <c r="AI183" s="7">
        <v>-19.399999999999999</v>
      </c>
      <c r="AJ183" s="7">
        <v>11.7</v>
      </c>
      <c r="AK183" s="7">
        <v>99.18</v>
      </c>
      <c r="AL183" s="7">
        <v>-1</v>
      </c>
      <c r="AM183" s="7">
        <v>13.7</v>
      </c>
      <c r="AN183" s="7">
        <v>5.9</v>
      </c>
      <c r="AO183" s="7">
        <v>28.9</v>
      </c>
      <c r="AP183" s="7">
        <v>28.2</v>
      </c>
      <c r="AQ183" s="7">
        <v>30.4</v>
      </c>
      <c r="AR183" s="7">
        <v>10.199999999999999</v>
      </c>
      <c r="AS183" s="7">
        <v>9.6</v>
      </c>
      <c r="AT183" s="9">
        <v>8.0466666666666651</v>
      </c>
      <c r="AU183" s="9">
        <v>7.6366666666666667</v>
      </c>
      <c r="AV183" s="7">
        <v>-0.86</v>
      </c>
      <c r="AW183" s="7">
        <v>5.4</v>
      </c>
      <c r="AX183" s="7">
        <v>-53.44</v>
      </c>
      <c r="AY183" s="7">
        <v>-19.53</v>
      </c>
      <c r="AZ183" s="7">
        <v>32023.21</v>
      </c>
      <c r="BA183" s="7">
        <v>-4.8</v>
      </c>
      <c r="BB183" s="7">
        <v>17.399999999999999</v>
      </c>
      <c r="BC183" s="7">
        <v>13.3</v>
      </c>
      <c r="BD183" s="7">
        <v>14.7</v>
      </c>
      <c r="BE183" s="7">
        <v>-28.76</v>
      </c>
      <c r="BF183" s="7">
        <v>2.2999999999999998</v>
      </c>
      <c r="BG183" s="7">
        <v>-4.9000000000000004</v>
      </c>
      <c r="BH183" s="7">
        <v>93.9</v>
      </c>
      <c r="BI183" s="7">
        <v>6.9</v>
      </c>
      <c r="BJ183" s="7">
        <v>3.3</v>
      </c>
      <c r="BK183" s="7">
        <v>5.86666666666666</v>
      </c>
      <c r="BL183" s="7">
        <v>8.2666666666666604</v>
      </c>
      <c r="BM183" s="7">
        <v>3.4666666666666601</v>
      </c>
      <c r="BN183" s="7">
        <v>5.4666666666666597</v>
      </c>
      <c r="BO183" s="7">
        <v>8.5666666666666593</v>
      </c>
      <c r="BP183" s="7">
        <v>6.7666666666666604</v>
      </c>
      <c r="BQ183" s="7">
        <v>3.7333333333333298</v>
      </c>
      <c r="BR183" s="7">
        <v>7.5333333333333297</v>
      </c>
      <c r="BS183" s="7">
        <v>9.9</v>
      </c>
      <c r="BT183" s="7">
        <v>7.6666666666666599</v>
      </c>
      <c r="BU183" s="7">
        <v>8.1666666666666607</v>
      </c>
      <c r="BV183" s="7">
        <v>3.4416000000000002</v>
      </c>
      <c r="BW183" s="7">
        <v>2.6599666666666599</v>
      </c>
      <c r="BX183" s="7">
        <v>4.4367000000000001</v>
      </c>
      <c r="BY183" s="7">
        <v>2.5959666666666599</v>
      </c>
      <c r="BZ183" s="7">
        <v>-778.05052366666598</v>
      </c>
      <c r="CA183" s="7">
        <v>-2.97163333333333</v>
      </c>
      <c r="CB183" s="7">
        <v>-78.063197000000002</v>
      </c>
      <c r="CC183" s="7">
        <v>2.1433386666666601</v>
      </c>
      <c r="CD183" s="7">
        <v>178.063197</v>
      </c>
      <c r="CE183" s="7">
        <v>-5.1149719999999999</v>
      </c>
      <c r="CF183" s="7">
        <v>4.5734630000000003</v>
      </c>
      <c r="CG183" s="7">
        <v>-1.9650703333333299</v>
      </c>
      <c r="CH183" s="7">
        <v>-0.57490233333333396</v>
      </c>
      <c r="CI183" s="7">
        <v>1.70066433333333</v>
      </c>
      <c r="CJ183" s="7">
        <v>230.9</v>
      </c>
      <c r="CK183" s="7">
        <v>40</v>
      </c>
      <c r="CL183" s="7">
        <v>155.13333333333301</v>
      </c>
      <c r="CM183" s="7">
        <v>35.766666666666602</v>
      </c>
      <c r="CN183" s="7">
        <v>15.3666666666666</v>
      </c>
      <c r="CO183" s="7">
        <v>20.399999999999999</v>
      </c>
      <c r="CP183" s="7">
        <v>73.6666666666666</v>
      </c>
      <c r="CQ183" s="7">
        <v>64.233333333333306</v>
      </c>
      <c r="CR183" s="7">
        <v>8.0466666666666598</v>
      </c>
      <c r="CS183" s="7">
        <v>7.6366666666666596</v>
      </c>
    </row>
    <row r="184" spans="1:97" x14ac:dyDescent="0.3">
      <c r="A184" s="6">
        <v>42460</v>
      </c>
      <c r="B184" s="7">
        <v>6.8</v>
      </c>
      <c r="C184" s="7">
        <v>3.2</v>
      </c>
      <c r="D184" s="7">
        <v>7.6</v>
      </c>
      <c r="E184" s="7">
        <v>4.8</v>
      </c>
      <c r="F184" s="7">
        <v>3.96</v>
      </c>
      <c r="G184" s="7">
        <v>-6.3624000000000001</v>
      </c>
      <c r="H184" s="7">
        <v>-1.4475</v>
      </c>
      <c r="I184" s="7">
        <v>-4.4157999999999999</v>
      </c>
      <c r="J184" s="7">
        <v>-15.098000000000001</v>
      </c>
      <c r="K184" s="7">
        <v>8.3000000000000007</v>
      </c>
      <c r="L184" s="7">
        <v>0</v>
      </c>
      <c r="M184" s="7">
        <v>10.7</v>
      </c>
      <c r="N184" s="7">
        <v>16.899999999999999</v>
      </c>
      <c r="O184" s="7">
        <v>13.9</v>
      </c>
      <c r="P184" s="7">
        <v>-25.6</v>
      </c>
      <c r="Q184" s="7">
        <v>-0.2</v>
      </c>
      <c r="R184" s="7">
        <v>31.4</v>
      </c>
      <c r="S184" s="7">
        <v>25.5</v>
      </c>
      <c r="T184" s="7">
        <v>7.3</v>
      </c>
      <c r="U184" s="7">
        <v>12.6</v>
      </c>
      <c r="V184" s="7">
        <v>2.2999999999999998</v>
      </c>
      <c r="W184" s="7">
        <v>39.200000000000003</v>
      </c>
      <c r="X184" s="7">
        <v>58.5</v>
      </c>
      <c r="Y184" s="7">
        <v>6</v>
      </c>
      <c r="Z184" s="7">
        <v>39.5</v>
      </c>
      <c r="AA184" s="7">
        <v>6.7</v>
      </c>
      <c r="AB184" s="7">
        <v>7.8</v>
      </c>
      <c r="AC184" s="7">
        <v>6.2</v>
      </c>
      <c r="AD184" s="7">
        <v>4.5999999999999996</v>
      </c>
      <c r="AE184" s="7">
        <v>14.2</v>
      </c>
      <c r="AF184" s="7">
        <v>7.1</v>
      </c>
      <c r="AG184" s="7">
        <v>9.5</v>
      </c>
      <c r="AH184" s="7">
        <v>6.2</v>
      </c>
      <c r="AI184" s="7">
        <v>-11.7</v>
      </c>
      <c r="AJ184" s="7">
        <v>1.2</v>
      </c>
      <c r="AK184" s="7">
        <v>100.29</v>
      </c>
      <c r="AL184" s="7">
        <v>14.7</v>
      </c>
      <c r="AM184" s="7">
        <v>19.2</v>
      </c>
      <c r="AN184" s="7">
        <v>5.8</v>
      </c>
      <c r="AO184" s="7">
        <v>17.7</v>
      </c>
      <c r="AP184" s="7">
        <v>33.1</v>
      </c>
      <c r="AQ184" s="7">
        <v>35.6</v>
      </c>
      <c r="AR184" s="7">
        <v>10.5</v>
      </c>
      <c r="AS184" s="7">
        <v>9.6999999999999993</v>
      </c>
      <c r="AT184" s="7">
        <v>7.97</v>
      </c>
      <c r="AU184" s="7">
        <v>7.89</v>
      </c>
      <c r="AV184" s="7">
        <v>8.76</v>
      </c>
      <c r="AW184" s="7">
        <v>12.3</v>
      </c>
      <c r="AX184" s="7">
        <v>890.06</v>
      </c>
      <c r="AY184" s="7">
        <v>-13.42</v>
      </c>
      <c r="AZ184" s="7">
        <v>32125.79</v>
      </c>
      <c r="BA184" s="7">
        <v>4.4000000000000004</v>
      </c>
      <c r="BB184" s="7">
        <v>22.1</v>
      </c>
      <c r="BC184" s="7">
        <v>13.4</v>
      </c>
      <c r="BD184" s="7">
        <v>14.7</v>
      </c>
      <c r="BE184" s="7">
        <v>16.100000000000001</v>
      </c>
      <c r="BF184" s="7">
        <v>2.3013910000000002</v>
      </c>
      <c r="BG184" s="7">
        <v>-4.3</v>
      </c>
      <c r="BH184" s="7">
        <v>94.9</v>
      </c>
      <c r="BI184" s="7">
        <v>6.9</v>
      </c>
      <c r="BJ184" s="7">
        <v>2.9</v>
      </c>
      <c r="BK184" s="7">
        <v>5.7999999999999901</v>
      </c>
      <c r="BL184" s="7">
        <v>7.9999999999999902</v>
      </c>
      <c r="BM184" s="7">
        <v>3.0999999999999899</v>
      </c>
      <c r="BN184" s="7">
        <v>5.3999999999999897</v>
      </c>
      <c r="BO184" s="7">
        <v>8.8999999999999897</v>
      </c>
      <c r="BP184" s="7">
        <v>6.6999999999999904</v>
      </c>
      <c r="BQ184" s="7">
        <v>3.6</v>
      </c>
      <c r="BR184" s="7">
        <v>7.8</v>
      </c>
      <c r="BS184" s="7">
        <v>7.4</v>
      </c>
      <c r="BT184" s="7">
        <v>9.4999999999999893</v>
      </c>
      <c r="BU184" s="7">
        <v>7.9</v>
      </c>
      <c r="BV184" s="7">
        <v>3.5865999999999998</v>
      </c>
      <c r="BW184" s="7">
        <v>2.63919999999999</v>
      </c>
      <c r="BX184" s="7">
        <v>4.6936999999999998</v>
      </c>
      <c r="BY184" s="7">
        <v>2.6809999999999898</v>
      </c>
      <c r="BZ184" s="7">
        <v>-832.898956</v>
      </c>
      <c r="CA184" s="7">
        <v>-3.3482120000000002</v>
      </c>
      <c r="CB184" s="7">
        <v>-54.640028999999998</v>
      </c>
      <c r="CC184" s="7">
        <v>1.82946399999999</v>
      </c>
      <c r="CD184" s="7">
        <v>154.640029</v>
      </c>
      <c r="CE184" s="7">
        <v>-5.1776759999999999</v>
      </c>
      <c r="CF184" s="7">
        <v>4.1994800000000003</v>
      </c>
      <c r="CG184" s="7">
        <v>-2.1090819999999999</v>
      </c>
      <c r="CH184" s="7">
        <v>-0.408140000000001</v>
      </c>
      <c r="CI184" s="7">
        <v>1.0826830000000001</v>
      </c>
      <c r="CJ184" s="7">
        <v>232.7</v>
      </c>
      <c r="CK184" s="7">
        <v>40.4</v>
      </c>
      <c r="CL184" s="7">
        <v>157.1</v>
      </c>
      <c r="CM184" s="7">
        <v>35.200000000000003</v>
      </c>
      <c r="CN184" s="7">
        <v>15.3</v>
      </c>
      <c r="CO184" s="7">
        <v>19.899999999999999</v>
      </c>
      <c r="CP184" s="7">
        <v>74.900000000000006</v>
      </c>
      <c r="CQ184" s="7">
        <v>63.899999999999899</v>
      </c>
      <c r="CR184" s="7">
        <v>7.96999999999999</v>
      </c>
      <c r="CS184" s="7">
        <v>7.8899999999999899</v>
      </c>
    </row>
    <row r="185" spans="1:97" x14ac:dyDescent="0.3">
      <c r="A185" s="6">
        <v>42490</v>
      </c>
      <c r="B185" s="7">
        <v>6</v>
      </c>
      <c r="C185" s="7">
        <v>-0.1</v>
      </c>
      <c r="D185" s="7">
        <v>7.1</v>
      </c>
      <c r="E185" s="7">
        <v>2.6</v>
      </c>
      <c r="F185" s="7">
        <v>-1.7</v>
      </c>
      <c r="G185" s="7">
        <v>-4.5</v>
      </c>
      <c r="H185" s="7">
        <v>13.1</v>
      </c>
      <c r="I185" s="7">
        <v>-5.2</v>
      </c>
      <c r="J185" s="7">
        <v>3.9</v>
      </c>
      <c r="K185" s="7">
        <v>8.8000000000000007</v>
      </c>
      <c r="L185" s="7">
        <v>-1.2</v>
      </c>
      <c r="M185" s="7">
        <v>10.5</v>
      </c>
      <c r="N185" s="7">
        <v>22.9</v>
      </c>
      <c r="O185" s="7">
        <v>11.4</v>
      </c>
      <c r="P185" s="7">
        <v>-20.9</v>
      </c>
      <c r="Q185" s="7">
        <v>1.5</v>
      </c>
      <c r="R185" s="7">
        <v>37.5</v>
      </c>
      <c r="S185" s="7">
        <v>21.7</v>
      </c>
      <c r="T185" s="7">
        <v>7.3</v>
      </c>
      <c r="U185" s="7">
        <v>12.4</v>
      </c>
      <c r="V185" s="7">
        <v>2.5</v>
      </c>
      <c r="W185" s="7">
        <v>39.799999999999997</v>
      </c>
      <c r="X185" s="7">
        <v>57.7</v>
      </c>
      <c r="Y185" s="7">
        <v>5</v>
      </c>
      <c r="Z185" s="7">
        <v>38</v>
      </c>
      <c r="AA185" s="7">
        <v>8.3000000000000007</v>
      </c>
      <c r="AB185" s="7">
        <v>6</v>
      </c>
      <c r="AC185" s="7">
        <v>7.2</v>
      </c>
      <c r="AD185" s="7">
        <v>6.4</v>
      </c>
      <c r="AE185" s="7">
        <v>15.4</v>
      </c>
      <c r="AF185" s="7">
        <v>7.6</v>
      </c>
      <c r="AG185" s="7">
        <v>6.9</v>
      </c>
      <c r="AH185" s="7">
        <v>7.2</v>
      </c>
      <c r="AI185" s="7">
        <v>-6.5</v>
      </c>
      <c r="AJ185" s="7">
        <v>0.2</v>
      </c>
      <c r="AK185" s="7">
        <v>100.58</v>
      </c>
      <c r="AL185" s="7">
        <v>16.8</v>
      </c>
      <c r="AM185" s="7">
        <v>21.4</v>
      </c>
      <c r="AN185" s="7">
        <v>5.8</v>
      </c>
      <c r="AO185" s="7">
        <v>20.100000000000001</v>
      </c>
      <c r="AP185" s="7">
        <v>36.5</v>
      </c>
      <c r="AQ185" s="7">
        <v>38.799999999999997</v>
      </c>
      <c r="AR185" s="7">
        <v>10.1</v>
      </c>
      <c r="AS185" s="7">
        <v>9.3000000000000007</v>
      </c>
      <c r="AT185" s="9">
        <v>7.9833333333333325</v>
      </c>
      <c r="AU185" s="9">
        <v>7.7733333333333334</v>
      </c>
      <c r="AV185" s="7">
        <v>6.32</v>
      </c>
      <c r="AW185" s="7">
        <v>5.0999999999999996</v>
      </c>
      <c r="AX185" s="7">
        <v>20.05</v>
      </c>
      <c r="AY185" s="7">
        <v>-11.98</v>
      </c>
      <c r="AZ185" s="7">
        <v>32196.68</v>
      </c>
      <c r="BA185" s="7">
        <v>6</v>
      </c>
      <c r="BB185" s="7">
        <v>22.9</v>
      </c>
      <c r="BC185" s="7">
        <v>12.8</v>
      </c>
      <c r="BD185" s="7">
        <v>14.4</v>
      </c>
      <c r="BE185" s="7">
        <v>-21.51</v>
      </c>
      <c r="BF185" s="7">
        <v>2.3278650000000001</v>
      </c>
      <c r="BG185" s="7">
        <v>-3.4</v>
      </c>
      <c r="BH185" s="7">
        <v>96</v>
      </c>
      <c r="BI185" s="7">
        <v>6.86666666666666</v>
      </c>
      <c r="BJ185" s="7">
        <v>2.9666666666666601</v>
      </c>
      <c r="BK185" s="7">
        <v>5.93333333333333</v>
      </c>
      <c r="BL185" s="7">
        <v>7.9666666666666597</v>
      </c>
      <c r="BM185" s="7">
        <v>3.1666666666666599</v>
      </c>
      <c r="BN185" s="7">
        <v>5.5</v>
      </c>
      <c r="BO185" s="7">
        <v>8.7666666666666604</v>
      </c>
      <c r="BP185" s="7">
        <v>7</v>
      </c>
      <c r="BQ185" s="7">
        <v>4.43333333333333</v>
      </c>
      <c r="BR185" s="7">
        <v>7.7333333333333298</v>
      </c>
      <c r="BS185" s="7">
        <v>6.43333333333333</v>
      </c>
      <c r="BT185" s="7">
        <v>9.3000000000000007</v>
      </c>
      <c r="BU185" s="7">
        <v>7.9</v>
      </c>
      <c r="BV185" s="7">
        <v>3.7061333333333302</v>
      </c>
      <c r="BW185" s="7">
        <v>2.5308000000000002</v>
      </c>
      <c r="BX185" s="7">
        <v>5.0137999999999998</v>
      </c>
      <c r="BY185" s="7">
        <v>2.6295333333333302</v>
      </c>
      <c r="BZ185" s="7">
        <v>-552.60323400000004</v>
      </c>
      <c r="CA185" s="7">
        <v>-2.2225540000000001</v>
      </c>
      <c r="CB185" s="7">
        <v>2429.64506933333</v>
      </c>
      <c r="CC185" s="7">
        <v>1.9289336666666601</v>
      </c>
      <c r="CD185" s="7">
        <v>-2329.64506933333</v>
      </c>
      <c r="CE185" s="7">
        <v>-4.15148766666666</v>
      </c>
      <c r="CF185" s="7">
        <v>4.2962049999999996</v>
      </c>
      <c r="CG185" s="7">
        <v>-2.0262713333333302</v>
      </c>
      <c r="CH185" s="7">
        <v>-0.48606433333333299</v>
      </c>
      <c r="CI185" s="7">
        <v>1.11937366666666</v>
      </c>
      <c r="CJ185" s="7">
        <v>233.766666666666</v>
      </c>
      <c r="CK185" s="7">
        <v>40.966666666666598</v>
      </c>
      <c r="CL185" s="7">
        <v>157.06666666666601</v>
      </c>
      <c r="CM185" s="7">
        <v>35.733333333333299</v>
      </c>
      <c r="CN185" s="7">
        <v>15.4333333333333</v>
      </c>
      <c r="CO185" s="7">
        <v>20.3</v>
      </c>
      <c r="CP185" s="7">
        <v>75.5</v>
      </c>
      <c r="CQ185" s="7">
        <v>64.766666666666595</v>
      </c>
      <c r="CR185" s="7">
        <v>7.9833333333333298</v>
      </c>
      <c r="CS185" s="7">
        <v>7.7733333333333299</v>
      </c>
    </row>
    <row r="186" spans="1:97" x14ac:dyDescent="0.3">
      <c r="A186" s="6">
        <v>42521</v>
      </c>
      <c r="B186" s="7">
        <v>6</v>
      </c>
      <c r="C186" s="7">
        <v>-0.5</v>
      </c>
      <c r="D186" s="7">
        <v>7.2</v>
      </c>
      <c r="E186" s="7">
        <v>3.1</v>
      </c>
      <c r="F186" s="7">
        <v>0</v>
      </c>
      <c r="G186" s="7">
        <v>-7</v>
      </c>
      <c r="H186" s="7">
        <v>7.9</v>
      </c>
      <c r="I186" s="7">
        <v>-6.6</v>
      </c>
      <c r="J186" s="7">
        <v>1.9</v>
      </c>
      <c r="K186" s="7">
        <v>8.6</v>
      </c>
      <c r="L186" s="7">
        <v>-1.1000000000000001</v>
      </c>
      <c r="M186" s="7">
        <v>9.6</v>
      </c>
      <c r="N186" s="7">
        <v>21.4</v>
      </c>
      <c r="O186" s="7">
        <v>13.7</v>
      </c>
      <c r="P186" s="7">
        <v>-18.5</v>
      </c>
      <c r="Q186" s="7">
        <v>1</v>
      </c>
      <c r="R186" s="7">
        <v>37.799999999999997</v>
      </c>
      <c r="S186" s="7">
        <v>20.6</v>
      </c>
      <c r="T186" s="7">
        <v>5.8</v>
      </c>
      <c r="U186" s="7">
        <v>11.9</v>
      </c>
      <c r="V186" s="7">
        <v>2.7</v>
      </c>
      <c r="W186" s="7">
        <v>39.9</v>
      </c>
      <c r="X186" s="7">
        <v>57.4</v>
      </c>
      <c r="Y186" s="7">
        <v>1.2</v>
      </c>
      <c r="Z186" s="7">
        <v>32.200000000000003</v>
      </c>
      <c r="AA186" s="7">
        <v>7.4</v>
      </c>
      <c r="AB186" s="7">
        <v>-1</v>
      </c>
      <c r="AC186" s="7">
        <v>7</v>
      </c>
      <c r="AD186" s="7">
        <v>6.8</v>
      </c>
      <c r="AE186" s="7">
        <v>12.8</v>
      </c>
      <c r="AF186" s="7">
        <v>8.1999999999999993</v>
      </c>
      <c r="AG186" s="7">
        <v>3.7</v>
      </c>
      <c r="AH186" s="7">
        <v>7</v>
      </c>
      <c r="AI186" s="7">
        <v>-5.9</v>
      </c>
      <c r="AJ186" s="7">
        <v>-0.3</v>
      </c>
      <c r="AK186" s="7">
        <v>100.57</v>
      </c>
      <c r="AL186" s="7">
        <v>16.8</v>
      </c>
      <c r="AM186" s="7">
        <v>18.3</v>
      </c>
      <c r="AN186" s="7">
        <v>5.6</v>
      </c>
      <c r="AO186" s="7">
        <v>20.399999999999999</v>
      </c>
      <c r="AP186" s="7">
        <v>33.200000000000003</v>
      </c>
      <c r="AQ186" s="7">
        <v>34.200000000000003</v>
      </c>
      <c r="AR186" s="7">
        <v>10</v>
      </c>
      <c r="AS186" s="7">
        <v>9.6999999999999993</v>
      </c>
      <c r="AT186" s="9">
        <v>7.9966666666666661</v>
      </c>
      <c r="AU186" s="9">
        <v>7.6566666666666663</v>
      </c>
      <c r="AV186" s="7">
        <v>9.75</v>
      </c>
      <c r="AW186" s="7">
        <v>8.6</v>
      </c>
      <c r="AX186" s="7">
        <v>-21.54</v>
      </c>
      <c r="AY186" s="7">
        <v>-10.39</v>
      </c>
      <c r="AZ186" s="7">
        <v>31917.360000000001</v>
      </c>
      <c r="BA186" s="7">
        <v>6.3</v>
      </c>
      <c r="BB186" s="7">
        <v>23.7</v>
      </c>
      <c r="BC186" s="7">
        <v>11.8</v>
      </c>
      <c r="BD186" s="7">
        <v>14.4</v>
      </c>
      <c r="BE186" s="7">
        <v>9.4</v>
      </c>
      <c r="BF186" s="7">
        <v>2.038999</v>
      </c>
      <c r="BG186" s="7">
        <v>-2.8</v>
      </c>
      <c r="BH186" s="7">
        <v>96.2</v>
      </c>
      <c r="BI186" s="7">
        <v>6.8333333333333304</v>
      </c>
      <c r="BJ186" s="7">
        <v>3.0333333333333301</v>
      </c>
      <c r="BK186" s="7">
        <v>6.0666666666666602</v>
      </c>
      <c r="BL186" s="7">
        <v>7.93333333333333</v>
      </c>
      <c r="BM186" s="7">
        <v>3.2333333333333298</v>
      </c>
      <c r="BN186" s="7">
        <v>5.6</v>
      </c>
      <c r="BO186" s="7">
        <v>8.6333333333333293</v>
      </c>
      <c r="BP186" s="7">
        <v>7.3</v>
      </c>
      <c r="BQ186" s="7">
        <v>5.2666666666666604</v>
      </c>
      <c r="BR186" s="7">
        <v>7.6666666666666599</v>
      </c>
      <c r="BS186" s="7">
        <v>5.4666666666666597</v>
      </c>
      <c r="BT186" s="7">
        <v>9.1</v>
      </c>
      <c r="BU186" s="7">
        <v>7.9</v>
      </c>
      <c r="BV186" s="7">
        <v>3.8256666666666601</v>
      </c>
      <c r="BW186" s="7">
        <v>2.4224000000000001</v>
      </c>
      <c r="BX186" s="7">
        <v>5.3338999999999999</v>
      </c>
      <c r="BY186" s="7">
        <v>2.5780666666666598</v>
      </c>
      <c r="BZ186" s="7">
        <v>-272.30751199999997</v>
      </c>
      <c r="CA186" s="7">
        <v>-1.0968960000000001</v>
      </c>
      <c r="CB186" s="7">
        <v>4913.9301676666601</v>
      </c>
      <c r="CC186" s="7">
        <v>2.0284033333333298</v>
      </c>
      <c r="CD186" s="7">
        <v>-4813.9301676666601</v>
      </c>
      <c r="CE186" s="7">
        <v>-3.1252993333333299</v>
      </c>
      <c r="CF186" s="7">
        <v>4.3929299999999998</v>
      </c>
      <c r="CG186" s="7">
        <v>-1.9434606666666601</v>
      </c>
      <c r="CH186" s="7">
        <v>-0.56398866666666603</v>
      </c>
      <c r="CI186" s="7">
        <v>1.15606433333333</v>
      </c>
      <c r="CJ186" s="7">
        <v>234.833333333333</v>
      </c>
      <c r="CK186" s="7">
        <v>41.533333333333303</v>
      </c>
      <c r="CL186" s="7">
        <v>157.03333333333299</v>
      </c>
      <c r="CM186" s="7">
        <v>36.266666666666602</v>
      </c>
      <c r="CN186" s="7">
        <v>15.566666666666601</v>
      </c>
      <c r="CO186" s="7">
        <v>20.7</v>
      </c>
      <c r="CP186" s="7">
        <v>76.099999999999994</v>
      </c>
      <c r="CQ186" s="7">
        <v>65.633333333333297</v>
      </c>
      <c r="CR186" s="7">
        <v>7.9966666666666599</v>
      </c>
      <c r="CS186" s="7">
        <v>7.6566666666666601</v>
      </c>
    </row>
    <row r="187" spans="1:97" x14ac:dyDescent="0.3">
      <c r="A187" s="6">
        <v>42551</v>
      </c>
      <c r="B187" s="7">
        <v>6.2</v>
      </c>
      <c r="C187" s="7">
        <v>-0.1</v>
      </c>
      <c r="D187" s="7">
        <v>7.4</v>
      </c>
      <c r="E187" s="7">
        <v>3.6</v>
      </c>
      <c r="F187" s="7">
        <v>2.1</v>
      </c>
      <c r="G187" s="7">
        <v>-6.3</v>
      </c>
      <c r="H187" s="7">
        <v>12.7</v>
      </c>
      <c r="I187" s="7">
        <v>-4.9000000000000004</v>
      </c>
      <c r="J187" s="7">
        <v>7.2</v>
      </c>
      <c r="K187" s="7">
        <v>8</v>
      </c>
      <c r="L187" s="7">
        <v>-1.9</v>
      </c>
      <c r="M187" s="7">
        <v>9</v>
      </c>
      <c r="N187" s="7">
        <v>21.8</v>
      </c>
      <c r="O187" s="7">
        <v>12.4</v>
      </c>
      <c r="P187" s="7">
        <v>-7.2</v>
      </c>
      <c r="Q187" s="7">
        <v>1.4</v>
      </c>
      <c r="R187" s="7">
        <v>37.6</v>
      </c>
      <c r="S187" s="7">
        <v>21.1</v>
      </c>
      <c r="T187" s="7">
        <v>4.4000000000000004</v>
      </c>
      <c r="U187" s="7">
        <v>11.7</v>
      </c>
      <c r="V187" s="7">
        <v>2.9</v>
      </c>
      <c r="W187" s="7">
        <v>39.4</v>
      </c>
      <c r="X187" s="7">
        <v>57.7</v>
      </c>
      <c r="Y187" s="7">
        <v>1.1000000000000001</v>
      </c>
      <c r="Z187" s="7">
        <v>25.1</v>
      </c>
      <c r="AA187" s="7">
        <v>7.5</v>
      </c>
      <c r="AB187" s="7">
        <v>9.6999999999999993</v>
      </c>
      <c r="AC187" s="7">
        <v>6.1</v>
      </c>
      <c r="AD187" s="7">
        <v>5.6</v>
      </c>
      <c r="AE187" s="7">
        <v>10.1</v>
      </c>
      <c r="AF187" s="7">
        <v>7.8</v>
      </c>
      <c r="AG187" s="7">
        <v>4.5999999999999996</v>
      </c>
      <c r="AH187" s="7">
        <v>6.1</v>
      </c>
      <c r="AI187" s="7">
        <v>-3</v>
      </c>
      <c r="AJ187" s="7">
        <v>-1.1000000000000001</v>
      </c>
      <c r="AK187" s="7">
        <v>100.92</v>
      </c>
      <c r="AL187" s="7">
        <v>15.6</v>
      </c>
      <c r="AM187" s="7">
        <v>14.9</v>
      </c>
      <c r="AN187" s="7">
        <v>5</v>
      </c>
      <c r="AO187" s="7">
        <v>20</v>
      </c>
      <c r="AP187" s="7">
        <v>27.9</v>
      </c>
      <c r="AQ187" s="7">
        <v>28.6</v>
      </c>
      <c r="AR187" s="7">
        <v>10.6</v>
      </c>
      <c r="AS187" s="7">
        <v>10.3</v>
      </c>
      <c r="AT187" s="7">
        <v>8.01</v>
      </c>
      <c r="AU187" s="7">
        <v>7.54</v>
      </c>
      <c r="AV187" s="7">
        <v>14.58</v>
      </c>
      <c r="AW187" s="7">
        <v>9.5</v>
      </c>
      <c r="AX187" s="7">
        <v>0.32</v>
      </c>
      <c r="AY187" s="7">
        <v>-9.93</v>
      </c>
      <c r="AZ187" s="7">
        <v>32051.62</v>
      </c>
      <c r="BA187" s="7">
        <v>7.2</v>
      </c>
      <c r="BB187" s="7">
        <v>24.6</v>
      </c>
      <c r="BC187" s="7">
        <v>11.8</v>
      </c>
      <c r="BD187" s="7">
        <v>14.3</v>
      </c>
      <c r="BE187" s="7">
        <v>7.76</v>
      </c>
      <c r="BF187" s="7">
        <v>1.8795029999999999</v>
      </c>
      <c r="BG187" s="7">
        <v>-2.6</v>
      </c>
      <c r="BH187" s="7">
        <v>96.6</v>
      </c>
      <c r="BI187" s="7">
        <v>6.8</v>
      </c>
      <c r="BJ187" s="7">
        <v>3.1</v>
      </c>
      <c r="BK187" s="7">
        <v>6.1999999999999904</v>
      </c>
      <c r="BL187" s="7">
        <v>7.9</v>
      </c>
      <c r="BM187" s="7">
        <v>3.3</v>
      </c>
      <c r="BN187" s="7">
        <v>5.7</v>
      </c>
      <c r="BO187" s="7">
        <v>8.5</v>
      </c>
      <c r="BP187" s="7">
        <v>7.6</v>
      </c>
      <c r="BQ187" s="7">
        <v>6.0999999999999899</v>
      </c>
      <c r="BR187" s="7">
        <v>7.5999999999999899</v>
      </c>
      <c r="BS187" s="7">
        <v>4.4999999999999902</v>
      </c>
      <c r="BT187" s="7">
        <v>8.9</v>
      </c>
      <c r="BU187" s="7">
        <v>7.9</v>
      </c>
      <c r="BV187" s="7">
        <v>3.94519999999999</v>
      </c>
      <c r="BW187" s="7">
        <v>2.3140000000000001</v>
      </c>
      <c r="BX187" s="7">
        <v>5.6539999999999999</v>
      </c>
      <c r="BY187" s="7">
        <v>2.52659999999999</v>
      </c>
      <c r="BZ187" s="7">
        <v>7.9882099999999996</v>
      </c>
      <c r="CA187" s="7">
        <v>2.8761999999999999E-2</v>
      </c>
      <c r="CB187" s="7">
        <v>7398.2152660000002</v>
      </c>
      <c r="CC187" s="7">
        <v>2.1278730000000001</v>
      </c>
      <c r="CD187" s="7">
        <v>-7298.2152660000002</v>
      </c>
      <c r="CE187" s="7">
        <v>-2.0991110000000002</v>
      </c>
      <c r="CF187" s="7">
        <v>4.489655</v>
      </c>
      <c r="CG187" s="7">
        <v>-1.8606499999999899</v>
      </c>
      <c r="CH187" s="7">
        <v>-0.64191299999999896</v>
      </c>
      <c r="CI187" s="7">
        <v>1.192755</v>
      </c>
      <c r="CJ187" s="7">
        <v>235.9</v>
      </c>
      <c r="CK187" s="7">
        <v>42.1</v>
      </c>
      <c r="CL187" s="7">
        <v>157</v>
      </c>
      <c r="CM187" s="7">
        <v>36.799999999999997</v>
      </c>
      <c r="CN187" s="7">
        <v>15.7</v>
      </c>
      <c r="CO187" s="7">
        <v>21.1</v>
      </c>
      <c r="CP187" s="7">
        <v>76.7</v>
      </c>
      <c r="CQ187" s="7">
        <v>66.5</v>
      </c>
      <c r="CR187" s="7">
        <v>8.01</v>
      </c>
      <c r="CS187" s="7">
        <v>7.5399999999999903</v>
      </c>
    </row>
    <row r="188" spans="1:97" x14ac:dyDescent="0.3">
      <c r="A188" s="6">
        <v>42582</v>
      </c>
      <c r="B188" s="7">
        <v>6</v>
      </c>
      <c r="C188" s="7">
        <v>2.9</v>
      </c>
      <c r="D188" s="7">
        <v>6.3</v>
      </c>
      <c r="E188" s="7">
        <v>5.0999999999999996</v>
      </c>
      <c r="F188" s="7">
        <v>7.2</v>
      </c>
      <c r="G188" s="7">
        <v>-5.8</v>
      </c>
      <c r="H188" s="7">
        <v>8.1999999999999993</v>
      </c>
      <c r="I188" s="7">
        <v>-3.5</v>
      </c>
      <c r="J188" s="7">
        <v>2.6</v>
      </c>
      <c r="K188" s="7">
        <v>9.4</v>
      </c>
      <c r="L188" s="7">
        <v>-1.8</v>
      </c>
      <c r="M188" s="7">
        <v>8.1</v>
      </c>
      <c r="N188" s="7">
        <v>21.1</v>
      </c>
      <c r="O188" s="7">
        <v>10.9</v>
      </c>
      <c r="P188" s="7">
        <v>-18</v>
      </c>
      <c r="Q188" s="7">
        <v>1.5</v>
      </c>
      <c r="R188" s="7">
        <v>35</v>
      </c>
      <c r="S188" s="7">
        <v>20.6</v>
      </c>
      <c r="T188" s="7">
        <v>3.5</v>
      </c>
      <c r="U188" s="7">
        <v>10.8</v>
      </c>
      <c r="V188" s="7">
        <v>3</v>
      </c>
      <c r="W188" s="7">
        <v>39.5</v>
      </c>
      <c r="X188" s="7">
        <v>57.5</v>
      </c>
      <c r="Y188" s="7">
        <v>0.6</v>
      </c>
      <c r="Z188" s="7">
        <v>24</v>
      </c>
      <c r="AA188" s="7">
        <v>8.6999999999999993</v>
      </c>
      <c r="AB188" s="7">
        <v>-1.6</v>
      </c>
      <c r="AC188" s="7">
        <v>5.3</v>
      </c>
      <c r="AD188" s="7">
        <v>4.5</v>
      </c>
      <c r="AE188" s="7">
        <v>8.5</v>
      </c>
      <c r="AF188" s="7">
        <v>6.9</v>
      </c>
      <c r="AG188" s="7">
        <v>6.2</v>
      </c>
      <c r="AH188" s="7">
        <v>5.3</v>
      </c>
      <c r="AI188" s="7">
        <v>-7.8</v>
      </c>
      <c r="AJ188" s="7">
        <v>-1.7</v>
      </c>
      <c r="AK188" s="7">
        <v>100.36</v>
      </c>
      <c r="AL188" s="7">
        <v>15.3</v>
      </c>
      <c r="AM188" s="7">
        <v>13.7</v>
      </c>
      <c r="AN188" s="7">
        <v>4.8</v>
      </c>
      <c r="AO188" s="7">
        <v>21.3</v>
      </c>
      <c r="AP188" s="7">
        <v>26.4</v>
      </c>
      <c r="AQ188" s="7">
        <v>26.7</v>
      </c>
      <c r="AR188" s="7">
        <v>10.199999999999999</v>
      </c>
      <c r="AS188" s="7">
        <v>9.8000000000000007</v>
      </c>
      <c r="AT188" s="9">
        <v>7.9266666666666659</v>
      </c>
      <c r="AU188" s="9">
        <v>7.5</v>
      </c>
      <c r="AV188" s="7">
        <v>23.03</v>
      </c>
      <c r="AW188" s="7">
        <v>9.1999999999999993</v>
      </c>
      <c r="AX188" s="7">
        <v>15.47</v>
      </c>
      <c r="AY188" s="7">
        <v>-9.8000000000000007</v>
      </c>
      <c r="AZ188" s="7">
        <v>32010.57</v>
      </c>
      <c r="BA188" s="7">
        <v>7.2</v>
      </c>
      <c r="BB188" s="7">
        <v>25.4</v>
      </c>
      <c r="BC188" s="7">
        <v>10.199999999999999</v>
      </c>
      <c r="BD188" s="7">
        <v>12.9</v>
      </c>
      <c r="BE188" s="7">
        <v>-68.680000000000007</v>
      </c>
      <c r="BF188" s="7">
        <v>1.7651129999999999</v>
      </c>
      <c r="BG188" s="7">
        <v>-1.7</v>
      </c>
      <c r="BH188" s="7">
        <v>97.9</v>
      </c>
      <c r="BI188" s="7">
        <v>6.8</v>
      </c>
      <c r="BJ188" s="7">
        <v>3.4</v>
      </c>
      <c r="BK188" s="7">
        <v>6.1666666666666599</v>
      </c>
      <c r="BL188" s="7">
        <v>7.93333333333333</v>
      </c>
      <c r="BM188" s="7">
        <v>3.5666666666666602</v>
      </c>
      <c r="BN188" s="7">
        <v>5.7333333333333298</v>
      </c>
      <c r="BO188" s="7">
        <v>8.0666666666666593</v>
      </c>
      <c r="BP188" s="7">
        <v>7.7333333333333298</v>
      </c>
      <c r="BQ188" s="7">
        <v>6.4666666666666597</v>
      </c>
      <c r="BR188" s="7">
        <v>7.5</v>
      </c>
      <c r="BS188" s="7">
        <v>4.5666666666666602</v>
      </c>
      <c r="BT188" s="7">
        <v>8.9666666666666597</v>
      </c>
      <c r="BU188" s="7">
        <v>7.7666666666666604</v>
      </c>
      <c r="BV188" s="7">
        <v>4.1184000000000003</v>
      </c>
      <c r="BW188" s="7">
        <v>2.3734000000000002</v>
      </c>
      <c r="BX188" s="7">
        <v>5.9829333333333299</v>
      </c>
      <c r="BY188" s="7">
        <v>2.5210333333333299</v>
      </c>
      <c r="BZ188" s="7">
        <v>-200.09</v>
      </c>
      <c r="CA188" s="7">
        <v>-0.69756733333333298</v>
      </c>
      <c r="CB188" s="7">
        <v>4893.1928703333297</v>
      </c>
      <c r="CC188" s="7">
        <v>2.2561086666666599</v>
      </c>
      <c r="CD188" s="7">
        <v>-4793.1928703333297</v>
      </c>
      <c r="CE188" s="7">
        <v>-2.9536760000000002</v>
      </c>
      <c r="CF188" s="7">
        <v>4.6029213333333301</v>
      </c>
      <c r="CG188" s="7">
        <v>-1.9798656666666601</v>
      </c>
      <c r="CH188" s="7">
        <v>-0.49374733333333298</v>
      </c>
      <c r="CI188" s="7">
        <v>1.27590633333333</v>
      </c>
      <c r="CJ188" s="7">
        <v>236.56666666666601</v>
      </c>
      <c r="CK188" s="7">
        <v>42.633333333333297</v>
      </c>
      <c r="CL188" s="7">
        <v>157.03333333333299</v>
      </c>
      <c r="CM188" s="7">
        <v>36.9</v>
      </c>
      <c r="CN188" s="7">
        <v>15.8</v>
      </c>
      <c r="CO188" s="7">
        <v>21.1</v>
      </c>
      <c r="CP188" s="7">
        <v>76.599999999999994</v>
      </c>
      <c r="CQ188" s="7">
        <v>66.3</v>
      </c>
      <c r="CR188" s="7">
        <v>7.9266666666666596</v>
      </c>
      <c r="CS188" s="7">
        <v>7.5</v>
      </c>
    </row>
    <row r="189" spans="1:97" x14ac:dyDescent="0.3">
      <c r="A189" s="6">
        <v>42613</v>
      </c>
      <c r="B189" s="7">
        <v>6.3</v>
      </c>
      <c r="C189" s="7">
        <v>3.6</v>
      </c>
      <c r="D189" s="7">
        <v>6.4</v>
      </c>
      <c r="E189" s="7">
        <v>6.7</v>
      </c>
      <c r="F189" s="7">
        <v>7.8</v>
      </c>
      <c r="G189" s="7">
        <v>1</v>
      </c>
      <c r="H189" s="7">
        <v>9.6999999999999993</v>
      </c>
      <c r="I189" s="7">
        <v>3.4</v>
      </c>
      <c r="J189" s="7">
        <v>5</v>
      </c>
      <c r="K189" s="7">
        <v>8.5</v>
      </c>
      <c r="L189" s="7">
        <v>-1.6</v>
      </c>
      <c r="M189" s="7">
        <v>8.1</v>
      </c>
      <c r="N189" s="7">
        <v>20.3</v>
      </c>
      <c r="O189" s="7">
        <v>9.3000000000000007</v>
      </c>
      <c r="P189" s="7">
        <v>-17.3</v>
      </c>
      <c r="Q189" s="7">
        <v>0.2</v>
      </c>
      <c r="R189" s="7">
        <v>32.5</v>
      </c>
      <c r="S189" s="7">
        <v>21.5</v>
      </c>
      <c r="T189" s="7">
        <v>3</v>
      </c>
      <c r="U189" s="7">
        <v>11.2</v>
      </c>
      <c r="V189" s="7">
        <v>3.1</v>
      </c>
      <c r="W189" s="7">
        <v>39.299999999999997</v>
      </c>
      <c r="X189" s="7">
        <v>57.6</v>
      </c>
      <c r="Y189" s="7">
        <v>-1.4</v>
      </c>
      <c r="Z189" s="7">
        <v>22.7</v>
      </c>
      <c r="AA189" s="7">
        <v>8.8000000000000007</v>
      </c>
      <c r="AB189" s="7">
        <v>0.56999999999999995</v>
      </c>
      <c r="AC189" s="7">
        <v>5.4</v>
      </c>
      <c r="AD189" s="7">
        <v>4.8</v>
      </c>
      <c r="AE189" s="7">
        <v>5.7</v>
      </c>
      <c r="AF189" s="7">
        <v>7.1</v>
      </c>
      <c r="AG189" s="7">
        <v>6.8</v>
      </c>
      <c r="AH189" s="7">
        <v>5.4</v>
      </c>
      <c r="AI189" s="7">
        <v>-8.5</v>
      </c>
      <c r="AJ189" s="7">
        <v>-0.1</v>
      </c>
      <c r="AK189" s="7">
        <v>100.4</v>
      </c>
      <c r="AL189" s="7">
        <v>14.8</v>
      </c>
      <c r="AM189" s="7">
        <v>12.2</v>
      </c>
      <c r="AN189" s="7">
        <v>4.5999999999999996</v>
      </c>
      <c r="AO189" s="7">
        <v>19.100000000000001</v>
      </c>
      <c r="AP189" s="7">
        <v>25.5</v>
      </c>
      <c r="AQ189" s="7">
        <v>25.6</v>
      </c>
      <c r="AR189" s="7">
        <v>10.6</v>
      </c>
      <c r="AS189" s="7">
        <v>10.199999999999999</v>
      </c>
      <c r="AT189" s="9">
        <v>7.8433333333333328</v>
      </c>
      <c r="AU189" s="9">
        <v>7.4599999999999991</v>
      </c>
      <c r="AV189" s="7">
        <v>24.22</v>
      </c>
      <c r="AW189" s="7">
        <v>13.1</v>
      </c>
      <c r="AX189" s="7">
        <v>-16.07</v>
      </c>
      <c r="AY189" s="7">
        <v>-8.73</v>
      </c>
      <c r="AZ189" s="7">
        <v>31851.67</v>
      </c>
      <c r="BA189" s="7">
        <v>7.4</v>
      </c>
      <c r="BB189" s="7">
        <v>25.3</v>
      </c>
      <c r="BC189" s="7">
        <v>11.4</v>
      </c>
      <c r="BD189" s="7">
        <v>13</v>
      </c>
      <c r="BE189" s="7">
        <v>17.18</v>
      </c>
      <c r="BF189" s="7">
        <v>1.3397730000000001</v>
      </c>
      <c r="BG189" s="7">
        <v>-0.8</v>
      </c>
      <c r="BH189" s="7">
        <v>98.7</v>
      </c>
      <c r="BI189" s="7">
        <v>6.8</v>
      </c>
      <c r="BJ189" s="7">
        <v>3.7</v>
      </c>
      <c r="BK189" s="7">
        <v>6.1333333333333302</v>
      </c>
      <c r="BL189" s="7">
        <v>7.9666666666666597</v>
      </c>
      <c r="BM189" s="7">
        <v>3.8333333333333299</v>
      </c>
      <c r="BN189" s="7">
        <v>5.7666666666666604</v>
      </c>
      <c r="BO189" s="7">
        <v>7.6333333333333302</v>
      </c>
      <c r="BP189" s="7">
        <v>7.86666666666666</v>
      </c>
      <c r="BQ189" s="7">
        <v>6.8333333333333304</v>
      </c>
      <c r="BR189" s="7">
        <v>7.4</v>
      </c>
      <c r="BS189" s="7">
        <v>4.6333333333333302</v>
      </c>
      <c r="BT189" s="7">
        <v>9.0333333333333297</v>
      </c>
      <c r="BU189" s="7">
        <v>7.6333333333333302</v>
      </c>
      <c r="BV189" s="7">
        <v>4.2915999999999999</v>
      </c>
      <c r="BW189" s="7">
        <v>2.4327999999999999</v>
      </c>
      <c r="BX189" s="7">
        <v>6.3118666666666599</v>
      </c>
      <c r="BY189" s="7">
        <v>2.5154666666666601</v>
      </c>
      <c r="BZ189" s="7">
        <v>-408.16820999999999</v>
      </c>
      <c r="CA189" s="7">
        <v>-1.4238966666666599</v>
      </c>
      <c r="CB189" s="7">
        <v>2388.1704746666601</v>
      </c>
      <c r="CC189" s="7">
        <v>2.3843443333333298</v>
      </c>
      <c r="CD189" s="7">
        <v>-2288.1704746666601</v>
      </c>
      <c r="CE189" s="7">
        <v>-3.8082410000000002</v>
      </c>
      <c r="CF189" s="7">
        <v>4.7161876666666602</v>
      </c>
      <c r="CG189" s="7">
        <v>-2.0990813333333298</v>
      </c>
      <c r="CH189" s="7">
        <v>-0.34558166666666601</v>
      </c>
      <c r="CI189" s="7">
        <v>1.3590576666666601</v>
      </c>
      <c r="CJ189" s="7">
        <v>237.23333333333301</v>
      </c>
      <c r="CK189" s="7">
        <v>43.1666666666666</v>
      </c>
      <c r="CL189" s="7">
        <v>157.06666666666601</v>
      </c>
      <c r="CM189" s="7">
        <v>37</v>
      </c>
      <c r="CN189" s="7">
        <v>15.9</v>
      </c>
      <c r="CO189" s="7">
        <v>21.1</v>
      </c>
      <c r="CP189" s="7">
        <v>76.5</v>
      </c>
      <c r="CQ189" s="7">
        <v>66.099999999999994</v>
      </c>
      <c r="CR189" s="7">
        <v>7.8433333333333302</v>
      </c>
      <c r="CS189" s="7">
        <v>7.46</v>
      </c>
    </row>
    <row r="190" spans="1:97" x14ac:dyDescent="0.3">
      <c r="A190" s="6">
        <v>42643</v>
      </c>
      <c r="B190" s="7">
        <v>6.1</v>
      </c>
      <c r="C190" s="7">
        <v>3.3</v>
      </c>
      <c r="D190" s="7">
        <v>6.4</v>
      </c>
      <c r="E190" s="7">
        <v>6.2</v>
      </c>
      <c r="F190" s="7">
        <v>6.8</v>
      </c>
      <c r="G190" s="7">
        <v>7</v>
      </c>
      <c r="H190" s="7">
        <v>9.6999999999999993</v>
      </c>
      <c r="I190" s="7">
        <v>9.6999999999999993</v>
      </c>
      <c r="J190" s="7">
        <v>3.4</v>
      </c>
      <c r="K190" s="7">
        <v>8.6999999999999993</v>
      </c>
      <c r="L190" s="7">
        <v>-0.8</v>
      </c>
      <c r="M190" s="7">
        <v>8.1999999999999993</v>
      </c>
      <c r="N190" s="7">
        <v>17.899999999999999</v>
      </c>
      <c r="O190" s="7">
        <v>8.4</v>
      </c>
      <c r="P190" s="7">
        <v>-21</v>
      </c>
      <c r="Q190" s="7">
        <v>0</v>
      </c>
      <c r="R190" s="7">
        <v>33.200000000000003</v>
      </c>
      <c r="S190" s="7">
        <v>21.8</v>
      </c>
      <c r="T190" s="7">
        <v>3.3</v>
      </c>
      <c r="U190" s="7">
        <v>11.1</v>
      </c>
      <c r="V190" s="7">
        <v>3.1</v>
      </c>
      <c r="W190" s="7">
        <v>39.200000000000003</v>
      </c>
      <c r="X190" s="7">
        <v>57.6</v>
      </c>
      <c r="Y190" s="7">
        <v>0</v>
      </c>
      <c r="Z190" s="7">
        <v>22.6</v>
      </c>
      <c r="AA190" s="7">
        <v>9.1</v>
      </c>
      <c r="AB190" s="7">
        <v>1.2</v>
      </c>
      <c r="AC190" s="7">
        <v>5.8</v>
      </c>
      <c r="AD190" s="7">
        <v>5.0999999999999996</v>
      </c>
      <c r="AE190" s="7">
        <v>6</v>
      </c>
      <c r="AF190" s="7">
        <v>7.3</v>
      </c>
      <c r="AG190" s="7">
        <v>7.4</v>
      </c>
      <c r="AH190" s="7">
        <v>5.8</v>
      </c>
      <c r="AI190" s="7">
        <v>-6.1</v>
      </c>
      <c r="AJ190" s="7">
        <v>1.4</v>
      </c>
      <c r="AK190" s="7">
        <v>100.54</v>
      </c>
      <c r="AL190" s="7">
        <v>15.5</v>
      </c>
      <c r="AM190" s="7">
        <v>6.8</v>
      </c>
      <c r="AN190" s="7">
        <v>3.2</v>
      </c>
      <c r="AO190" s="7">
        <v>12.1</v>
      </c>
      <c r="AP190" s="7">
        <v>26.9</v>
      </c>
      <c r="AQ190" s="7">
        <v>27.1</v>
      </c>
      <c r="AR190" s="7">
        <v>10.7</v>
      </c>
      <c r="AS190" s="7">
        <v>9.6</v>
      </c>
      <c r="AT190" s="7">
        <v>7.76</v>
      </c>
      <c r="AU190" s="7">
        <v>7.42</v>
      </c>
      <c r="AV190" s="7">
        <v>26.14</v>
      </c>
      <c r="AW190" s="7">
        <v>13.1</v>
      </c>
      <c r="AX190" s="7">
        <v>-32.17</v>
      </c>
      <c r="AY190" s="7">
        <v>-8.49</v>
      </c>
      <c r="AZ190" s="7">
        <v>31663.82</v>
      </c>
      <c r="BA190" s="7">
        <v>6.6</v>
      </c>
      <c r="BB190" s="7">
        <v>24.7</v>
      </c>
      <c r="BC190" s="7">
        <v>11.5</v>
      </c>
      <c r="BD190" s="7">
        <v>13</v>
      </c>
      <c r="BE190" s="7">
        <v>16.190000000000001</v>
      </c>
      <c r="BF190" s="7">
        <v>1.920226</v>
      </c>
      <c r="BG190" s="7">
        <v>0.1</v>
      </c>
      <c r="BH190" s="7">
        <v>100.2</v>
      </c>
      <c r="BI190" s="7">
        <v>6.8</v>
      </c>
      <c r="BJ190" s="7">
        <v>4</v>
      </c>
      <c r="BK190" s="7">
        <v>6.1</v>
      </c>
      <c r="BL190" s="7">
        <v>7.9999999999999902</v>
      </c>
      <c r="BM190" s="7">
        <v>4.0999999999999996</v>
      </c>
      <c r="BN190" s="7">
        <v>5.7999999999999901</v>
      </c>
      <c r="BO190" s="7">
        <v>7.2</v>
      </c>
      <c r="BP190" s="7">
        <v>7.9999999999999902</v>
      </c>
      <c r="BQ190" s="7">
        <v>7.2</v>
      </c>
      <c r="BR190" s="7">
        <v>7.3</v>
      </c>
      <c r="BS190" s="7">
        <v>4.7</v>
      </c>
      <c r="BT190" s="7">
        <v>9.1</v>
      </c>
      <c r="BU190" s="7">
        <v>7.5</v>
      </c>
      <c r="BV190" s="7">
        <v>4.4648000000000003</v>
      </c>
      <c r="BW190" s="7">
        <v>2.4922</v>
      </c>
      <c r="BX190" s="7">
        <v>6.6407999999999898</v>
      </c>
      <c r="BY190" s="7">
        <v>2.5098999999999898</v>
      </c>
      <c r="BZ190" s="7">
        <v>-616.24641999999994</v>
      </c>
      <c r="CA190" s="7">
        <v>-2.1502259999999902</v>
      </c>
      <c r="CB190" s="7">
        <v>-116.851921000001</v>
      </c>
      <c r="CC190" s="7">
        <v>2.5125799999999998</v>
      </c>
      <c r="CD190" s="7">
        <v>216.851921000001</v>
      </c>
      <c r="CE190" s="7">
        <v>-4.6628059999999998</v>
      </c>
      <c r="CF190" s="7">
        <v>4.8294539999999904</v>
      </c>
      <c r="CG190" s="7">
        <v>-2.2182970000000002</v>
      </c>
      <c r="CH190" s="7">
        <v>-0.19741599999999901</v>
      </c>
      <c r="CI190" s="7">
        <v>1.4422089999999901</v>
      </c>
      <c r="CJ190" s="7">
        <v>237.9</v>
      </c>
      <c r="CK190" s="7">
        <v>43.699999999999903</v>
      </c>
      <c r="CL190" s="7">
        <v>157.1</v>
      </c>
      <c r="CM190" s="7">
        <v>37.1</v>
      </c>
      <c r="CN190" s="7">
        <v>16</v>
      </c>
      <c r="CO190" s="7">
        <v>21.1</v>
      </c>
      <c r="CP190" s="7">
        <v>76.400000000000006</v>
      </c>
      <c r="CQ190" s="7">
        <v>65.900000000000006</v>
      </c>
      <c r="CR190" s="7">
        <v>7.76</v>
      </c>
      <c r="CS190" s="7">
        <v>7.42</v>
      </c>
    </row>
    <row r="191" spans="1:97" x14ac:dyDescent="0.3">
      <c r="A191" s="6">
        <v>42674</v>
      </c>
      <c r="B191" s="7">
        <v>6.1</v>
      </c>
      <c r="C191" s="7">
        <v>3.2</v>
      </c>
      <c r="D191" s="7">
        <v>6.8</v>
      </c>
      <c r="E191" s="7">
        <v>4.8</v>
      </c>
      <c r="F191" s="7">
        <v>8</v>
      </c>
      <c r="G191" s="7">
        <v>11.2</v>
      </c>
      <c r="H191" s="7">
        <v>10.199999999999999</v>
      </c>
      <c r="I191" s="7">
        <v>10.7</v>
      </c>
      <c r="J191" s="7">
        <v>4.9000000000000004</v>
      </c>
      <c r="K191" s="7">
        <v>9.4</v>
      </c>
      <c r="L191" s="7">
        <v>-0.3</v>
      </c>
      <c r="M191" s="7">
        <v>8.3000000000000007</v>
      </c>
      <c r="N191" s="7">
        <v>16.100000000000001</v>
      </c>
      <c r="O191" s="7">
        <v>7.9</v>
      </c>
      <c r="P191" s="7">
        <v>-20.2</v>
      </c>
      <c r="Q191" s="7">
        <v>-0.3</v>
      </c>
      <c r="R191" s="7">
        <v>32.5</v>
      </c>
      <c r="S191" s="7">
        <v>22</v>
      </c>
      <c r="T191" s="7">
        <v>2.9</v>
      </c>
      <c r="U191" s="7">
        <v>11.5</v>
      </c>
      <c r="V191" s="7">
        <v>3.2</v>
      </c>
      <c r="W191" s="7">
        <v>39</v>
      </c>
      <c r="X191" s="7">
        <v>57.8</v>
      </c>
      <c r="Y191" s="7">
        <v>-5</v>
      </c>
      <c r="Z191" s="7">
        <v>21.8</v>
      </c>
      <c r="AA191" s="7">
        <v>9.1</v>
      </c>
      <c r="AB191" s="7">
        <v>4.7</v>
      </c>
      <c r="AC191" s="7">
        <v>6.6</v>
      </c>
      <c r="AD191" s="7">
        <v>5.9</v>
      </c>
      <c r="AE191" s="7">
        <v>6.2</v>
      </c>
      <c r="AF191" s="7">
        <v>7.8</v>
      </c>
      <c r="AG191" s="7">
        <v>9.1</v>
      </c>
      <c r="AH191" s="7">
        <v>6.6</v>
      </c>
      <c r="AI191" s="7">
        <v>-5.5</v>
      </c>
      <c r="AJ191" s="7">
        <v>3.9</v>
      </c>
      <c r="AK191" s="7">
        <v>100.75</v>
      </c>
      <c r="AL191" s="7">
        <v>15.5</v>
      </c>
      <c r="AM191" s="7">
        <v>8.1</v>
      </c>
      <c r="AN191" s="7">
        <v>3.3</v>
      </c>
      <c r="AO191" s="7">
        <v>6.6</v>
      </c>
      <c r="AP191" s="7">
        <v>26.8</v>
      </c>
      <c r="AQ191" s="7">
        <v>27</v>
      </c>
      <c r="AR191" s="7">
        <v>10</v>
      </c>
      <c r="AS191" s="7">
        <v>8.8000000000000007</v>
      </c>
      <c r="AT191" s="9">
        <v>7.7733333333333325</v>
      </c>
      <c r="AU191" s="9">
        <v>7.5733333333333324</v>
      </c>
      <c r="AV191" s="7">
        <v>18.649999999999999</v>
      </c>
      <c r="AW191" s="7">
        <v>8.6999999999999993</v>
      </c>
      <c r="AX191" s="7">
        <v>-21.41</v>
      </c>
      <c r="AY191" s="7">
        <v>-8.19</v>
      </c>
      <c r="AZ191" s="7">
        <v>31206.55</v>
      </c>
      <c r="BA191" s="7">
        <v>7.2</v>
      </c>
      <c r="BB191" s="7">
        <v>23.9</v>
      </c>
      <c r="BC191" s="7">
        <v>11.6</v>
      </c>
      <c r="BD191" s="7">
        <v>13.1</v>
      </c>
      <c r="BE191" s="7">
        <v>26.81</v>
      </c>
      <c r="BF191" s="7">
        <v>2.0959469999999998</v>
      </c>
      <c r="BG191" s="7">
        <v>1.2</v>
      </c>
      <c r="BH191" s="7">
        <v>101.7</v>
      </c>
      <c r="BI191" s="7">
        <v>6.8333333333333304</v>
      </c>
      <c r="BJ191" s="7">
        <v>3.6333333333333302</v>
      </c>
      <c r="BK191" s="7">
        <v>6.0666666666666602</v>
      </c>
      <c r="BL191" s="7">
        <v>8.1666666666666607</v>
      </c>
      <c r="BM191" s="7">
        <v>3.7666666666666599</v>
      </c>
      <c r="BN191" s="7">
        <v>5.8</v>
      </c>
      <c r="BO191" s="7">
        <v>7.1333333333333302</v>
      </c>
      <c r="BP191" s="7">
        <v>8.0666666666666593</v>
      </c>
      <c r="BQ191" s="7">
        <v>8.1666666666666607</v>
      </c>
      <c r="BR191" s="7">
        <v>7.5666666666666602</v>
      </c>
      <c r="BS191" s="7">
        <v>4</v>
      </c>
      <c r="BT191" s="7">
        <v>8.6666666666666607</v>
      </c>
      <c r="BU191" s="7">
        <v>7.86666666666666</v>
      </c>
      <c r="BV191" s="7">
        <v>4.7473333333333301</v>
      </c>
      <c r="BW191" s="7">
        <v>2.6918333333333302</v>
      </c>
      <c r="BX191" s="7">
        <v>7.0651666666666602</v>
      </c>
      <c r="BY191" s="7">
        <v>2.6381666666666601</v>
      </c>
      <c r="BZ191" s="7">
        <v>-680.70397666666599</v>
      </c>
      <c r="CA191" s="7">
        <v>-2.3062723333333301</v>
      </c>
      <c r="CB191" s="7">
        <v>-83.9614706666666</v>
      </c>
      <c r="CC191" s="7">
        <v>1.83373133333333</v>
      </c>
      <c r="CD191" s="7">
        <v>183.961470666666</v>
      </c>
      <c r="CE191" s="7">
        <v>-4.1400036666666598</v>
      </c>
      <c r="CF191" s="7">
        <v>4.5274213333333302</v>
      </c>
      <c r="CG191" s="7">
        <v>-2.1841963333333299</v>
      </c>
      <c r="CH191" s="7">
        <v>-0.58717066666666695</v>
      </c>
      <c r="CI191" s="7">
        <v>1.481827</v>
      </c>
      <c r="CJ191" s="7">
        <v>238.2</v>
      </c>
      <c r="CK191" s="7">
        <v>44.033333333333303</v>
      </c>
      <c r="CL191" s="7">
        <v>157.266666666666</v>
      </c>
      <c r="CM191" s="7">
        <v>36.9</v>
      </c>
      <c r="CN191" s="7">
        <v>16</v>
      </c>
      <c r="CO191" s="7">
        <v>20.9</v>
      </c>
      <c r="CP191" s="7">
        <v>76.900000000000006</v>
      </c>
      <c r="CQ191" s="7">
        <v>66.400000000000006</v>
      </c>
      <c r="CR191" s="7">
        <v>7.7733333333333299</v>
      </c>
      <c r="CS191" s="7">
        <v>7.5733333333333297</v>
      </c>
    </row>
    <row r="192" spans="1:97" x14ac:dyDescent="0.3">
      <c r="A192" s="6">
        <v>42704</v>
      </c>
      <c r="B192" s="7">
        <v>6.2</v>
      </c>
      <c r="C192" s="7">
        <v>4.2</v>
      </c>
      <c r="D192" s="7">
        <v>6.6</v>
      </c>
      <c r="E192" s="7">
        <v>5.6</v>
      </c>
      <c r="F192" s="7">
        <v>7</v>
      </c>
      <c r="G192" s="7">
        <v>13.9</v>
      </c>
      <c r="H192" s="7">
        <v>8.5</v>
      </c>
      <c r="I192" s="7">
        <v>14.5</v>
      </c>
      <c r="J192" s="7">
        <v>2.7</v>
      </c>
      <c r="K192" s="7">
        <v>9</v>
      </c>
      <c r="L192" s="7">
        <v>0.5</v>
      </c>
      <c r="M192" s="7">
        <v>8.3000000000000007</v>
      </c>
      <c r="N192" s="7">
        <v>16.5</v>
      </c>
      <c r="O192" s="7">
        <v>8.9</v>
      </c>
      <c r="P192" s="7">
        <v>-20.399999999999999</v>
      </c>
      <c r="Q192" s="7">
        <v>-0.4</v>
      </c>
      <c r="R192" s="7">
        <v>31.5</v>
      </c>
      <c r="S192" s="7">
        <v>21.9</v>
      </c>
      <c r="T192" s="7">
        <v>3.3</v>
      </c>
      <c r="U192" s="7">
        <v>11.3</v>
      </c>
      <c r="V192" s="7">
        <v>3.2</v>
      </c>
      <c r="W192" s="7">
        <v>39</v>
      </c>
      <c r="X192" s="7">
        <v>57.8</v>
      </c>
      <c r="Y192" s="7">
        <v>-5.9</v>
      </c>
      <c r="Z192" s="7">
        <v>21</v>
      </c>
      <c r="AA192" s="7">
        <v>9.1</v>
      </c>
      <c r="AB192" s="7">
        <v>0.9</v>
      </c>
      <c r="AC192" s="7">
        <v>6.5</v>
      </c>
      <c r="AD192" s="7">
        <v>6</v>
      </c>
      <c r="AE192" s="7">
        <v>5</v>
      </c>
      <c r="AF192" s="7">
        <v>7.7</v>
      </c>
      <c r="AG192" s="7">
        <v>8.9</v>
      </c>
      <c r="AH192" s="7">
        <v>6.5</v>
      </c>
      <c r="AI192" s="7">
        <v>-4.3</v>
      </c>
      <c r="AJ192" s="7">
        <v>4.2</v>
      </c>
      <c r="AK192" s="7">
        <v>100.88</v>
      </c>
      <c r="AL192" s="7">
        <v>15</v>
      </c>
      <c r="AM192" s="7">
        <v>7.6</v>
      </c>
      <c r="AN192" s="7">
        <v>2.9</v>
      </c>
      <c r="AO192" s="7">
        <v>6.4</v>
      </c>
      <c r="AP192" s="7">
        <v>24.3</v>
      </c>
      <c r="AQ192" s="7">
        <v>24.5</v>
      </c>
      <c r="AR192" s="7">
        <v>10.8</v>
      </c>
      <c r="AS192" s="7">
        <v>9.1999999999999993</v>
      </c>
      <c r="AT192" s="9">
        <v>7.7866666666666653</v>
      </c>
      <c r="AU192" s="9">
        <v>7.7266666666666666</v>
      </c>
      <c r="AV192" s="7">
        <v>16.55</v>
      </c>
      <c r="AW192" s="7">
        <v>13.1</v>
      </c>
      <c r="AX192" s="7">
        <v>-20.18</v>
      </c>
      <c r="AY192" s="7">
        <v>-7.27</v>
      </c>
      <c r="AZ192" s="7">
        <v>30515.98</v>
      </c>
      <c r="BA192" s="7">
        <v>7.6</v>
      </c>
      <c r="BB192" s="7">
        <v>22.7</v>
      </c>
      <c r="BC192" s="7">
        <v>11.4</v>
      </c>
      <c r="BD192" s="7">
        <v>13.1</v>
      </c>
      <c r="BE192" s="7">
        <v>12.09</v>
      </c>
      <c r="BF192" s="7">
        <v>2.2522579999999999</v>
      </c>
      <c r="BG192" s="7">
        <v>3.3</v>
      </c>
      <c r="BH192" s="7">
        <v>104.5</v>
      </c>
      <c r="BI192" s="7">
        <v>6.86666666666666</v>
      </c>
      <c r="BJ192" s="7">
        <v>3.2666666666666599</v>
      </c>
      <c r="BK192" s="7">
        <v>6.0333333333333297</v>
      </c>
      <c r="BL192" s="7">
        <v>8.3333333333333304</v>
      </c>
      <c r="BM192" s="7">
        <v>3.43333333333333</v>
      </c>
      <c r="BN192" s="7">
        <v>5.8</v>
      </c>
      <c r="BO192" s="7">
        <v>7.0666666666666602</v>
      </c>
      <c r="BP192" s="7">
        <v>8.1333333333333293</v>
      </c>
      <c r="BQ192" s="7">
        <v>9.1333333333333293</v>
      </c>
      <c r="BR192" s="7">
        <v>7.8333333333333304</v>
      </c>
      <c r="BS192" s="7">
        <v>3.3</v>
      </c>
      <c r="BT192" s="7">
        <v>8.2333333333333307</v>
      </c>
      <c r="BU192" s="7">
        <v>8.2333333333333307</v>
      </c>
      <c r="BV192" s="7">
        <v>5.0298666666666598</v>
      </c>
      <c r="BW192" s="7">
        <v>2.89146666666666</v>
      </c>
      <c r="BX192" s="7">
        <v>7.4895333333333296</v>
      </c>
      <c r="BY192" s="7">
        <v>2.76643333333333</v>
      </c>
      <c r="BZ192" s="7">
        <v>-745.16153333333295</v>
      </c>
      <c r="CA192" s="7">
        <v>-2.4623186666666599</v>
      </c>
      <c r="CB192" s="7">
        <v>-51.071020333333301</v>
      </c>
      <c r="CC192" s="7">
        <v>1.1548826666666601</v>
      </c>
      <c r="CD192" s="7">
        <v>151.071020333333</v>
      </c>
      <c r="CE192" s="7">
        <v>-3.6172013333333299</v>
      </c>
      <c r="CF192" s="7">
        <v>4.2253886666666602</v>
      </c>
      <c r="CG192" s="7">
        <v>-2.15009566666666</v>
      </c>
      <c r="CH192" s="7">
        <v>-0.97692533333333398</v>
      </c>
      <c r="CI192" s="7">
        <v>1.5214449999999999</v>
      </c>
      <c r="CJ192" s="7">
        <v>238.5</v>
      </c>
      <c r="CK192" s="7">
        <v>44.366666666666603</v>
      </c>
      <c r="CL192" s="7">
        <v>157.433333333333</v>
      </c>
      <c r="CM192" s="7">
        <v>36.700000000000003</v>
      </c>
      <c r="CN192" s="7">
        <v>16</v>
      </c>
      <c r="CO192" s="7">
        <v>20.7</v>
      </c>
      <c r="CP192" s="7">
        <v>77.400000000000006</v>
      </c>
      <c r="CQ192" s="7">
        <v>66.900000000000006</v>
      </c>
      <c r="CR192" s="7">
        <v>7.78666666666666</v>
      </c>
      <c r="CS192" s="7">
        <v>7.7266666666666604</v>
      </c>
    </row>
    <row r="193" spans="1:97" x14ac:dyDescent="0.3">
      <c r="A193" s="6">
        <v>42735</v>
      </c>
      <c r="B193" s="7">
        <v>6</v>
      </c>
      <c r="C193" s="7">
        <v>6.4</v>
      </c>
      <c r="D193" s="7">
        <v>6.5</v>
      </c>
      <c r="E193" s="7">
        <v>5.2</v>
      </c>
      <c r="F193" s="7">
        <v>6.9</v>
      </c>
      <c r="G193" s="7">
        <v>9.8000000000000007</v>
      </c>
      <c r="H193" s="7">
        <v>13.8</v>
      </c>
      <c r="I193" s="7">
        <v>12.8</v>
      </c>
      <c r="J193" s="7">
        <v>8.6</v>
      </c>
      <c r="K193" s="7">
        <v>9.6</v>
      </c>
      <c r="L193" s="7">
        <v>3.2</v>
      </c>
      <c r="M193" s="7">
        <v>8.1</v>
      </c>
      <c r="N193" s="7">
        <v>17.100000000000001</v>
      </c>
      <c r="O193" s="7">
        <v>9.9</v>
      </c>
      <c r="P193" s="7">
        <v>-20.5</v>
      </c>
      <c r="Q193" s="7">
        <v>-0.1</v>
      </c>
      <c r="R193" s="7">
        <v>30.6</v>
      </c>
      <c r="S193" s="7">
        <v>21.1</v>
      </c>
      <c r="T193" s="7">
        <v>3.5</v>
      </c>
      <c r="U193" s="7">
        <v>10.9</v>
      </c>
      <c r="V193" s="7">
        <v>3.2</v>
      </c>
      <c r="W193" s="7">
        <v>38.9</v>
      </c>
      <c r="X193" s="7">
        <v>58</v>
      </c>
      <c r="Y193" s="7">
        <v>-6.5</v>
      </c>
      <c r="Z193" s="7">
        <v>20.9</v>
      </c>
      <c r="AA193" s="7">
        <v>10</v>
      </c>
      <c r="AB193" s="7">
        <v>5.7</v>
      </c>
      <c r="AC193" s="7">
        <v>6.9</v>
      </c>
      <c r="AD193" s="7">
        <v>6.4</v>
      </c>
      <c r="AE193" s="7">
        <v>5.2</v>
      </c>
      <c r="AF193" s="7">
        <v>8.4</v>
      </c>
      <c r="AG193" s="7">
        <v>8.9</v>
      </c>
      <c r="AH193" s="7">
        <v>6.9</v>
      </c>
      <c r="AI193" s="7">
        <v>-3.4</v>
      </c>
      <c r="AJ193" s="7">
        <v>6.2</v>
      </c>
      <c r="AK193" s="7">
        <v>101.02</v>
      </c>
      <c r="AL193" s="7">
        <v>15.2</v>
      </c>
      <c r="AM193" s="7">
        <v>8.1</v>
      </c>
      <c r="AN193" s="7">
        <v>3.2</v>
      </c>
      <c r="AO193" s="7">
        <v>6.1</v>
      </c>
      <c r="AP193" s="7">
        <v>22.5</v>
      </c>
      <c r="AQ193" s="7">
        <v>22.4</v>
      </c>
      <c r="AR193" s="7">
        <v>10.9</v>
      </c>
      <c r="AS193" s="7">
        <v>9.1999999999999993</v>
      </c>
      <c r="AT193" s="7">
        <v>7.8</v>
      </c>
      <c r="AU193" s="7">
        <v>7.88</v>
      </c>
      <c r="AV193" s="7">
        <v>9.4700000000000006</v>
      </c>
      <c r="AW193" s="7">
        <v>14.4</v>
      </c>
      <c r="AX193" s="7">
        <v>-33.549999999999997</v>
      </c>
      <c r="AY193" s="7">
        <v>-6.77</v>
      </c>
      <c r="AZ193" s="7">
        <v>30105.17</v>
      </c>
      <c r="BA193" s="7">
        <v>8.1</v>
      </c>
      <c r="BB193" s="7">
        <v>21.4</v>
      </c>
      <c r="BC193" s="7">
        <v>11.3</v>
      </c>
      <c r="BD193" s="7">
        <v>13.5</v>
      </c>
      <c r="BE193" s="7">
        <v>73.97</v>
      </c>
      <c r="BF193" s="7">
        <v>2.0765449999999999</v>
      </c>
      <c r="BG193" s="7">
        <v>5.5</v>
      </c>
      <c r="BH193" s="7">
        <v>106.8</v>
      </c>
      <c r="BI193" s="7">
        <v>6.8999999999999897</v>
      </c>
      <c r="BJ193" s="7">
        <v>2.8999999999999901</v>
      </c>
      <c r="BK193" s="7">
        <v>6</v>
      </c>
      <c r="BL193" s="7">
        <v>8.5</v>
      </c>
      <c r="BM193" s="7">
        <v>3.1</v>
      </c>
      <c r="BN193" s="7">
        <v>5.8</v>
      </c>
      <c r="BO193" s="7">
        <v>6.9999999999999902</v>
      </c>
      <c r="BP193" s="7">
        <v>8.1999999999999993</v>
      </c>
      <c r="BQ193" s="7">
        <v>10.1</v>
      </c>
      <c r="BR193" s="7">
        <v>8.1</v>
      </c>
      <c r="BS193" s="7">
        <v>2.6</v>
      </c>
      <c r="BT193" s="7">
        <v>7.8</v>
      </c>
      <c r="BU193" s="7">
        <v>8.6</v>
      </c>
      <c r="BV193" s="7">
        <v>5.3123999999999896</v>
      </c>
      <c r="BW193" s="7">
        <v>3.0910999999999902</v>
      </c>
      <c r="BX193" s="7">
        <v>7.9138999999999999</v>
      </c>
      <c r="BY193" s="7">
        <v>2.8946999999999998</v>
      </c>
      <c r="BZ193" s="7">
        <v>-809.61909000000003</v>
      </c>
      <c r="CA193" s="7">
        <v>-2.6183649999999901</v>
      </c>
      <c r="CB193" s="7">
        <v>-18.180569999999999</v>
      </c>
      <c r="CC193" s="7">
        <v>0.47603399999999901</v>
      </c>
      <c r="CD193" s="7">
        <v>118.18056999999899</v>
      </c>
      <c r="CE193" s="7">
        <v>-3.0943990000000001</v>
      </c>
      <c r="CF193" s="7">
        <v>3.9233559999999899</v>
      </c>
      <c r="CG193" s="7">
        <v>-2.1159949999999901</v>
      </c>
      <c r="CH193" s="7">
        <v>-1.3666799999999999</v>
      </c>
      <c r="CI193" s="7">
        <v>1.5610630000000001</v>
      </c>
      <c r="CJ193" s="7">
        <v>238.8</v>
      </c>
      <c r="CK193" s="7">
        <v>44.699999999999903</v>
      </c>
      <c r="CL193" s="7">
        <v>157.6</v>
      </c>
      <c r="CM193" s="7">
        <v>36.5</v>
      </c>
      <c r="CN193" s="7">
        <v>16</v>
      </c>
      <c r="CO193" s="7">
        <v>20.5</v>
      </c>
      <c r="CP193" s="7">
        <v>77.900000000000006</v>
      </c>
      <c r="CQ193" s="7">
        <v>67.400000000000006</v>
      </c>
      <c r="CR193" s="7">
        <v>7.7999999999999901</v>
      </c>
      <c r="CS193" s="7">
        <v>7.8799999999999901</v>
      </c>
    </row>
    <row r="194" spans="1:97" x14ac:dyDescent="0.3">
      <c r="A194" s="6">
        <v>42766</v>
      </c>
      <c r="B194" s="7">
        <v>2.9372500000000001</v>
      </c>
      <c r="C194" s="9">
        <v>6.833333333333333</v>
      </c>
      <c r="D194" s="9">
        <v>6.9666666666666668</v>
      </c>
      <c r="E194" s="9">
        <v>5.833333333333333</v>
      </c>
      <c r="F194" s="9">
        <v>7</v>
      </c>
      <c r="G194" s="7">
        <v>10.4</v>
      </c>
      <c r="H194" s="7">
        <v>17</v>
      </c>
      <c r="I194" s="7">
        <v>12.4</v>
      </c>
      <c r="J194" s="7">
        <v>18.899999999999999</v>
      </c>
      <c r="K194" s="9">
        <v>10.25</v>
      </c>
      <c r="L194" s="9">
        <v>4.6500000000000004</v>
      </c>
      <c r="M194" s="9">
        <v>8.5</v>
      </c>
      <c r="N194" s="9">
        <v>2.9000000000000004</v>
      </c>
      <c r="O194" s="9">
        <v>4.25</v>
      </c>
      <c r="P194" s="9">
        <v>-15.1</v>
      </c>
      <c r="Q194" s="9">
        <v>-9.5500000000000007</v>
      </c>
      <c r="R194" s="9">
        <v>28</v>
      </c>
      <c r="S194" s="9">
        <v>20.100000000000001</v>
      </c>
      <c r="T194" s="9">
        <v>3.2</v>
      </c>
      <c r="U194" s="9">
        <v>11.55</v>
      </c>
      <c r="V194" s="9">
        <v>2.6500000000000004</v>
      </c>
      <c r="W194" s="9">
        <v>36.950000000000003</v>
      </c>
      <c r="X194" s="9">
        <v>60.4</v>
      </c>
      <c r="Y194" s="9">
        <v>-21.9</v>
      </c>
      <c r="Z194" s="9">
        <v>6.2999999999999989</v>
      </c>
      <c r="AA194" s="9">
        <v>16</v>
      </c>
      <c r="AB194" s="7">
        <v>-14.71</v>
      </c>
      <c r="AC194" s="9">
        <v>7.9</v>
      </c>
      <c r="AD194" s="9">
        <v>7.7</v>
      </c>
      <c r="AE194" s="9">
        <v>2.3000000000000003</v>
      </c>
      <c r="AF194" s="9">
        <v>10.100000000000001</v>
      </c>
      <c r="AG194" s="9">
        <v>9.5</v>
      </c>
      <c r="AH194" s="9">
        <v>7.9</v>
      </c>
      <c r="AI194" s="9">
        <v>1.4000000000000001</v>
      </c>
      <c r="AJ194" s="9">
        <v>10.7</v>
      </c>
      <c r="AK194" s="7">
        <v>100.76</v>
      </c>
      <c r="AL194" s="9">
        <v>11.1</v>
      </c>
      <c r="AM194" s="9">
        <v>9.25</v>
      </c>
      <c r="AN194" s="9">
        <v>3.2</v>
      </c>
      <c r="AO194" s="9">
        <v>10.95</v>
      </c>
      <c r="AP194" s="9">
        <v>23.8</v>
      </c>
      <c r="AQ194" s="9">
        <v>23.049999999999997</v>
      </c>
      <c r="AR194" s="9">
        <v>10.199999999999999</v>
      </c>
      <c r="AS194" s="9">
        <v>8.6499999999999986</v>
      </c>
      <c r="AT194" s="9">
        <v>7.8333333333333321</v>
      </c>
      <c r="AU194" s="9">
        <v>7.581833333333333</v>
      </c>
      <c r="AV194" s="7">
        <v>0.23</v>
      </c>
      <c r="AW194" s="9">
        <v>6.7</v>
      </c>
      <c r="AX194" s="7">
        <v>-14.38</v>
      </c>
      <c r="AY194" s="7">
        <v>10.61</v>
      </c>
      <c r="AZ194" s="7">
        <v>29982.04</v>
      </c>
      <c r="BA194" s="7">
        <v>19.399999999999999</v>
      </c>
      <c r="BB194" s="7">
        <v>14.5</v>
      </c>
      <c r="BC194" s="7">
        <v>10.7</v>
      </c>
      <c r="BD194" s="7">
        <v>12.6</v>
      </c>
      <c r="BE194" s="7">
        <v>-19.12</v>
      </c>
      <c r="BF194" s="7">
        <v>2.5490550000000001</v>
      </c>
      <c r="BG194" s="7">
        <v>6.9</v>
      </c>
      <c r="BH194" s="7">
        <v>108.5</v>
      </c>
      <c r="BI194" s="7">
        <v>6.93333333333333</v>
      </c>
      <c r="BJ194" s="7">
        <v>2.93333333333333</v>
      </c>
      <c r="BK194" s="7">
        <v>6.0333333333333297</v>
      </c>
      <c r="BL194" s="7">
        <v>8.3333333333333304</v>
      </c>
      <c r="BM194" s="7">
        <v>3.1333333333333302</v>
      </c>
      <c r="BN194" s="7">
        <v>5.93333333333333</v>
      </c>
      <c r="BO194" s="7">
        <v>6.2666666666666604</v>
      </c>
      <c r="BP194" s="7">
        <v>8.1666666666666607</v>
      </c>
      <c r="BQ194" s="7">
        <v>9.8333333333333304</v>
      </c>
      <c r="BR194" s="7">
        <v>8.1999999999999993</v>
      </c>
      <c r="BS194" s="7">
        <v>3.4</v>
      </c>
      <c r="BT194" s="7">
        <v>8.2666666666666604</v>
      </c>
      <c r="BU194" s="7">
        <v>8.1</v>
      </c>
      <c r="BV194" s="7">
        <v>5.4681666666666597</v>
      </c>
      <c r="BW194" s="7">
        <v>3.2921999999999998</v>
      </c>
      <c r="BX194" s="7">
        <v>8.1927666666666603</v>
      </c>
      <c r="BY194" s="7">
        <v>2.8436333333333299</v>
      </c>
      <c r="BZ194" s="7">
        <v>-416.38835366666598</v>
      </c>
      <c r="CA194" s="7">
        <v>-1.2785043333333299</v>
      </c>
      <c r="CB194" s="7">
        <v>6.7199193333333298</v>
      </c>
      <c r="CC194" s="7">
        <v>0.58134933333333305</v>
      </c>
      <c r="CD194" s="7">
        <v>93.280080666666606</v>
      </c>
      <c r="CE194" s="7">
        <v>-1.8598539999999999</v>
      </c>
      <c r="CF194" s="7">
        <v>3.6533503333333299</v>
      </c>
      <c r="CG194" s="7">
        <v>-2.2072783333333299</v>
      </c>
      <c r="CH194" s="7">
        <v>-0.90494966666666699</v>
      </c>
      <c r="CI194" s="7">
        <v>1.34373266666666</v>
      </c>
      <c r="CJ194" s="7">
        <v>239.6</v>
      </c>
      <c r="CK194" s="7">
        <v>45.133333333333297</v>
      </c>
      <c r="CL194" s="7">
        <v>158.53333333333299</v>
      </c>
      <c r="CM194" s="7">
        <v>35.933333333333302</v>
      </c>
      <c r="CN194" s="7">
        <v>15.8666666666666</v>
      </c>
      <c r="CO194" s="7">
        <v>20.066666666666599</v>
      </c>
      <c r="CP194" s="7">
        <v>77.599999999999994</v>
      </c>
      <c r="CQ194" s="7">
        <v>66.733333333333306</v>
      </c>
      <c r="CR194" s="7">
        <v>7.8333333333333304</v>
      </c>
      <c r="CS194" s="7">
        <v>7.5818333333333303</v>
      </c>
    </row>
    <row r="195" spans="1:97" x14ac:dyDescent="0.3">
      <c r="A195" s="6">
        <v>42794</v>
      </c>
      <c r="B195" s="7">
        <v>10.322581</v>
      </c>
      <c r="C195" s="9">
        <v>7.2666666666666657</v>
      </c>
      <c r="D195" s="9">
        <v>7.4333333333333336</v>
      </c>
      <c r="E195" s="9">
        <v>6.4666666666666659</v>
      </c>
      <c r="F195" s="9">
        <v>7.1</v>
      </c>
      <c r="G195" s="7">
        <v>19.399999999999999</v>
      </c>
      <c r="H195" s="7">
        <v>5.9</v>
      </c>
      <c r="I195" s="7">
        <v>25.7</v>
      </c>
      <c r="J195" s="7">
        <v>1.2</v>
      </c>
      <c r="K195" s="7">
        <v>10.9</v>
      </c>
      <c r="L195" s="7">
        <v>6.1</v>
      </c>
      <c r="M195" s="7">
        <v>8.9</v>
      </c>
      <c r="N195" s="7">
        <v>-11.3</v>
      </c>
      <c r="O195" s="7">
        <v>-1.4</v>
      </c>
      <c r="P195" s="7">
        <v>-9.6999999999999993</v>
      </c>
      <c r="Q195" s="7">
        <v>-19</v>
      </c>
      <c r="R195" s="7">
        <v>25.4</v>
      </c>
      <c r="S195" s="7">
        <v>19.100000000000001</v>
      </c>
      <c r="T195" s="7">
        <v>2.9</v>
      </c>
      <c r="U195" s="7">
        <v>12.2</v>
      </c>
      <c r="V195" s="7">
        <v>2.1</v>
      </c>
      <c r="W195" s="7">
        <v>35</v>
      </c>
      <c r="X195" s="7">
        <v>62.8</v>
      </c>
      <c r="Y195" s="7">
        <v>-37.299999999999997</v>
      </c>
      <c r="Z195" s="7">
        <v>-8.3000000000000007</v>
      </c>
      <c r="AA195" s="7">
        <v>22</v>
      </c>
      <c r="AB195" s="7">
        <v>3.1</v>
      </c>
      <c r="AC195" s="7">
        <v>8.9</v>
      </c>
      <c r="AD195" s="7">
        <v>9</v>
      </c>
      <c r="AE195" s="7">
        <v>-0.6</v>
      </c>
      <c r="AF195" s="7">
        <v>11.8</v>
      </c>
      <c r="AG195" s="7">
        <v>10.1</v>
      </c>
      <c r="AH195" s="7">
        <v>8.9</v>
      </c>
      <c r="AI195" s="7">
        <v>6.2</v>
      </c>
      <c r="AJ195" s="7">
        <v>15.2</v>
      </c>
      <c r="AK195" s="7">
        <v>100.78</v>
      </c>
      <c r="AL195" s="7">
        <v>7</v>
      </c>
      <c r="AM195" s="7">
        <v>10.4</v>
      </c>
      <c r="AN195" s="7">
        <v>3.2</v>
      </c>
      <c r="AO195" s="7">
        <v>15.8</v>
      </c>
      <c r="AP195" s="7">
        <v>25.1</v>
      </c>
      <c r="AQ195" s="7">
        <v>23.7</v>
      </c>
      <c r="AR195" s="7">
        <v>9.5</v>
      </c>
      <c r="AS195" s="7">
        <v>8.1</v>
      </c>
      <c r="AT195" s="9">
        <v>7.8666666666666663</v>
      </c>
      <c r="AU195" s="9">
        <v>7.283666666666667</v>
      </c>
      <c r="AV195" s="7">
        <v>22.37</v>
      </c>
      <c r="AW195" s="7">
        <v>-1</v>
      </c>
      <c r="AX195" s="7">
        <v>-138.86000000000001</v>
      </c>
      <c r="AY195" s="7">
        <v>12.73</v>
      </c>
      <c r="AZ195" s="7">
        <v>30051.24</v>
      </c>
      <c r="BA195" s="7">
        <v>3.3</v>
      </c>
      <c r="BB195" s="7">
        <v>21.4</v>
      </c>
      <c r="BC195" s="7">
        <v>10.4</v>
      </c>
      <c r="BD195" s="7">
        <v>13</v>
      </c>
      <c r="BE195" s="7">
        <v>61.02</v>
      </c>
      <c r="BF195" s="7">
        <v>0.8</v>
      </c>
      <c r="BG195" s="7">
        <v>7.8</v>
      </c>
      <c r="BH195" s="7">
        <v>109.3</v>
      </c>
      <c r="BI195" s="7">
        <v>6.9666666666666597</v>
      </c>
      <c r="BJ195" s="7">
        <v>2.9666666666666601</v>
      </c>
      <c r="BK195" s="7">
        <v>6.0666666666666602</v>
      </c>
      <c r="BL195" s="7">
        <v>8.1666666666666607</v>
      </c>
      <c r="BM195" s="7">
        <v>3.1666666666666599</v>
      </c>
      <c r="BN195" s="7">
        <v>6.0666666666666602</v>
      </c>
      <c r="BO195" s="7">
        <v>5.5333333333333297</v>
      </c>
      <c r="BP195" s="7">
        <v>8.1333333333333293</v>
      </c>
      <c r="BQ195" s="7">
        <v>9.5666666666666593</v>
      </c>
      <c r="BR195" s="7">
        <v>8.3000000000000007</v>
      </c>
      <c r="BS195" s="7">
        <v>4.2</v>
      </c>
      <c r="BT195" s="7">
        <v>8.7333333333333307</v>
      </c>
      <c r="BU195" s="7">
        <v>7.6</v>
      </c>
      <c r="BV195" s="7">
        <v>5.6239333333333299</v>
      </c>
      <c r="BW195" s="7">
        <v>3.4933000000000001</v>
      </c>
      <c r="BX195" s="7">
        <v>8.4716333333333296</v>
      </c>
      <c r="BY195" s="7">
        <v>2.79256666666666</v>
      </c>
      <c r="BZ195" s="7">
        <v>-23.157617333333398</v>
      </c>
      <c r="CA195" s="7">
        <v>6.1356333333333998E-2</v>
      </c>
      <c r="CB195" s="7">
        <v>31.620408666666599</v>
      </c>
      <c r="CC195" s="7">
        <v>0.68666466666666603</v>
      </c>
      <c r="CD195" s="7">
        <v>68.379591333333295</v>
      </c>
      <c r="CE195" s="7">
        <v>-0.625309</v>
      </c>
      <c r="CF195" s="7">
        <v>3.3833446666666598</v>
      </c>
      <c r="CG195" s="7">
        <v>-2.29856166666666</v>
      </c>
      <c r="CH195" s="7">
        <v>-0.44321933333333402</v>
      </c>
      <c r="CI195" s="7">
        <v>1.12640233333333</v>
      </c>
      <c r="CJ195" s="7">
        <v>240.4</v>
      </c>
      <c r="CK195" s="7">
        <v>45.566666666666599</v>
      </c>
      <c r="CL195" s="7">
        <v>159.46666666666599</v>
      </c>
      <c r="CM195" s="7">
        <v>35.366666666666603</v>
      </c>
      <c r="CN195" s="7">
        <v>15.733333333333301</v>
      </c>
      <c r="CO195" s="7">
        <v>19.633333333333301</v>
      </c>
      <c r="CP195" s="7">
        <v>77.3</v>
      </c>
      <c r="CQ195" s="7">
        <v>66.066666666666606</v>
      </c>
      <c r="CR195" s="7">
        <v>7.86666666666666</v>
      </c>
      <c r="CS195" s="7">
        <v>7.2836666666666599</v>
      </c>
    </row>
    <row r="196" spans="1:97" x14ac:dyDescent="0.3">
      <c r="A196" s="6">
        <v>42825</v>
      </c>
      <c r="B196" s="7">
        <v>7.6</v>
      </c>
      <c r="C196" s="7">
        <v>7.7</v>
      </c>
      <c r="D196" s="7">
        <v>7.9</v>
      </c>
      <c r="E196" s="7">
        <v>7.1</v>
      </c>
      <c r="F196" s="7">
        <v>7.2</v>
      </c>
      <c r="G196" s="7">
        <v>17.3</v>
      </c>
      <c r="H196" s="7">
        <v>6.5</v>
      </c>
      <c r="I196" s="7">
        <v>19.600000000000001</v>
      </c>
      <c r="J196" s="7">
        <v>-1.4</v>
      </c>
      <c r="K196" s="7">
        <v>10.5</v>
      </c>
      <c r="L196" s="7">
        <v>8.1999999999999993</v>
      </c>
      <c r="M196" s="7">
        <v>9.1999999999999993</v>
      </c>
      <c r="N196" s="7">
        <v>-7.1</v>
      </c>
      <c r="O196" s="7">
        <v>-2</v>
      </c>
      <c r="P196" s="7">
        <v>-5.3</v>
      </c>
      <c r="Q196" s="7">
        <v>-9.8000000000000007</v>
      </c>
      <c r="R196" s="7">
        <v>24.5</v>
      </c>
      <c r="S196" s="7">
        <v>19.8</v>
      </c>
      <c r="T196" s="7">
        <v>4.2</v>
      </c>
      <c r="U196" s="7">
        <v>12.2</v>
      </c>
      <c r="V196" s="7">
        <v>2.5</v>
      </c>
      <c r="W196" s="7">
        <v>37.4</v>
      </c>
      <c r="X196" s="7">
        <v>60.1</v>
      </c>
      <c r="Y196" s="7">
        <v>-27.9</v>
      </c>
      <c r="Z196" s="7">
        <v>-6.5</v>
      </c>
      <c r="AA196" s="7">
        <v>21.7</v>
      </c>
      <c r="AB196" s="7">
        <v>1.6</v>
      </c>
      <c r="AC196" s="7">
        <v>9.1</v>
      </c>
      <c r="AD196" s="7">
        <v>11.2</v>
      </c>
      <c r="AE196" s="7">
        <v>-3.8</v>
      </c>
      <c r="AF196" s="7">
        <v>8.1999999999999993</v>
      </c>
      <c r="AG196" s="7">
        <v>6.3</v>
      </c>
      <c r="AH196" s="7">
        <v>9.1</v>
      </c>
      <c r="AI196" s="7">
        <v>5.7</v>
      </c>
      <c r="AJ196" s="7">
        <v>16.600000000000001</v>
      </c>
      <c r="AK196" s="7">
        <v>101.12</v>
      </c>
      <c r="AL196" s="7">
        <v>11.5</v>
      </c>
      <c r="AM196" s="7">
        <v>11.6</v>
      </c>
      <c r="AN196" s="7">
        <v>3.1</v>
      </c>
      <c r="AO196" s="7">
        <v>15.1</v>
      </c>
      <c r="AP196" s="7">
        <v>19.5</v>
      </c>
      <c r="AQ196" s="7">
        <v>16.899999999999999</v>
      </c>
      <c r="AR196" s="7">
        <v>10.9</v>
      </c>
      <c r="AS196" s="7">
        <v>10.16</v>
      </c>
      <c r="AT196" s="7">
        <v>7.9</v>
      </c>
      <c r="AU196" s="7">
        <v>6.9855</v>
      </c>
      <c r="AV196" s="7">
        <v>3.98</v>
      </c>
      <c r="AW196" s="7">
        <v>8.6</v>
      </c>
      <c r="AX196" s="7">
        <v>-8.85</v>
      </c>
      <c r="AY196" s="7">
        <v>14.54</v>
      </c>
      <c r="AZ196" s="7">
        <v>30090.880000000001</v>
      </c>
      <c r="BA196" s="7">
        <v>6.1</v>
      </c>
      <c r="BB196" s="7">
        <v>18.8</v>
      </c>
      <c r="BC196" s="7">
        <v>10.1</v>
      </c>
      <c r="BD196" s="7">
        <v>12.4</v>
      </c>
      <c r="BE196" s="7">
        <v>-25.55</v>
      </c>
      <c r="BF196" s="7">
        <v>0.9</v>
      </c>
      <c r="BG196" s="7">
        <v>7.6</v>
      </c>
      <c r="BH196" s="7">
        <v>108.4</v>
      </c>
      <c r="BI196" s="7">
        <v>6.9999999999999902</v>
      </c>
      <c r="BJ196" s="7">
        <v>2.9999999999999898</v>
      </c>
      <c r="BK196" s="7">
        <v>6.0999999999999899</v>
      </c>
      <c r="BL196" s="7">
        <v>7.9999999999999902</v>
      </c>
      <c r="BM196" s="7">
        <v>3.19999999999999</v>
      </c>
      <c r="BN196" s="7">
        <v>6.1999999999999904</v>
      </c>
      <c r="BO196" s="7">
        <v>4.8</v>
      </c>
      <c r="BP196" s="7">
        <v>8.1</v>
      </c>
      <c r="BQ196" s="7">
        <v>9.2999999999999901</v>
      </c>
      <c r="BR196" s="7">
        <v>8.4</v>
      </c>
      <c r="BS196" s="7">
        <v>5</v>
      </c>
      <c r="BT196" s="7">
        <v>9.1999999999999993</v>
      </c>
      <c r="BU196" s="7">
        <v>7.1</v>
      </c>
      <c r="BV196" s="7">
        <v>5.7797000000000001</v>
      </c>
      <c r="BW196" s="7">
        <v>3.6943999999999999</v>
      </c>
      <c r="BX196" s="7">
        <v>8.7505000000000006</v>
      </c>
      <c r="BY196" s="7">
        <v>2.7414999999999901</v>
      </c>
      <c r="BZ196" s="7">
        <v>370.073118999999</v>
      </c>
      <c r="CA196" s="7">
        <v>1.4012169999999999</v>
      </c>
      <c r="CB196" s="7">
        <v>56.520898000000003</v>
      </c>
      <c r="CC196" s="7">
        <v>0.79197999999999902</v>
      </c>
      <c r="CD196" s="7">
        <v>43.479101999999997</v>
      </c>
      <c r="CE196" s="7">
        <v>0.609236</v>
      </c>
      <c r="CF196" s="7">
        <v>3.1133389999999901</v>
      </c>
      <c r="CG196" s="7">
        <v>-2.38984499999999</v>
      </c>
      <c r="CH196" s="7">
        <v>1.8510999999999E-2</v>
      </c>
      <c r="CI196" s="7">
        <v>0.90907200000000099</v>
      </c>
      <c r="CJ196" s="7">
        <v>241.2</v>
      </c>
      <c r="CK196" s="7">
        <v>45.999999999999901</v>
      </c>
      <c r="CL196" s="7">
        <v>160.4</v>
      </c>
      <c r="CM196" s="7">
        <v>34.799999999999997</v>
      </c>
      <c r="CN196" s="7">
        <v>15.6</v>
      </c>
      <c r="CO196" s="7">
        <v>19.2</v>
      </c>
      <c r="CP196" s="7">
        <v>77</v>
      </c>
      <c r="CQ196" s="7">
        <v>65.399999999999906</v>
      </c>
      <c r="CR196" s="7">
        <v>7.8999999999999897</v>
      </c>
      <c r="CS196" s="7">
        <v>6.9854999999999903</v>
      </c>
    </row>
    <row r="197" spans="1:97" x14ac:dyDescent="0.3">
      <c r="A197" s="6">
        <v>42855</v>
      </c>
      <c r="B197" s="7">
        <v>6.5</v>
      </c>
      <c r="C197" s="7">
        <v>5.6</v>
      </c>
      <c r="D197" s="7">
        <v>6.9</v>
      </c>
      <c r="E197" s="7">
        <v>5.5</v>
      </c>
      <c r="F197" s="7">
        <v>5.4</v>
      </c>
      <c r="G197" s="7">
        <v>15.3</v>
      </c>
      <c r="H197" s="7">
        <v>11.1</v>
      </c>
      <c r="I197" s="7">
        <v>15.6</v>
      </c>
      <c r="J197" s="7">
        <v>7.6</v>
      </c>
      <c r="K197" s="7">
        <v>10.7</v>
      </c>
      <c r="L197" s="7">
        <v>10.4</v>
      </c>
      <c r="M197" s="7">
        <v>8.9</v>
      </c>
      <c r="N197" s="7">
        <v>-0.1</v>
      </c>
      <c r="O197" s="7">
        <v>0.9</v>
      </c>
      <c r="P197" s="7">
        <v>-13.6</v>
      </c>
      <c r="Q197" s="7">
        <v>-7.1</v>
      </c>
      <c r="R197" s="7">
        <v>19.2</v>
      </c>
      <c r="S197" s="7">
        <v>19.100000000000001</v>
      </c>
      <c r="T197" s="7">
        <v>3.5</v>
      </c>
      <c r="U197" s="7">
        <v>12.1</v>
      </c>
      <c r="V197" s="7">
        <v>2.7</v>
      </c>
      <c r="W197" s="7">
        <v>37.799999999999997</v>
      </c>
      <c r="X197" s="7">
        <v>59.4</v>
      </c>
      <c r="Y197" s="7">
        <v>-14.7</v>
      </c>
      <c r="Z197" s="7">
        <v>-5.9</v>
      </c>
      <c r="AA197" s="7">
        <v>19</v>
      </c>
      <c r="AB197" s="7">
        <v>-9.8000000000000007</v>
      </c>
      <c r="AC197" s="7">
        <v>9.3000000000000007</v>
      </c>
      <c r="AD197" s="7">
        <v>10.6</v>
      </c>
      <c r="AE197" s="7">
        <v>1.1000000000000001</v>
      </c>
      <c r="AF197" s="7">
        <v>7.8</v>
      </c>
      <c r="AG197" s="7">
        <v>8.6</v>
      </c>
      <c r="AH197" s="7">
        <v>9.3000000000000007</v>
      </c>
      <c r="AI197" s="7">
        <v>8.1</v>
      </c>
      <c r="AJ197" s="7">
        <v>21.1</v>
      </c>
      <c r="AK197" s="7">
        <v>101.21</v>
      </c>
      <c r="AL197" s="7">
        <v>11.4</v>
      </c>
      <c r="AM197" s="7">
        <v>11.1</v>
      </c>
      <c r="AN197" s="7">
        <v>3.1</v>
      </c>
      <c r="AO197" s="7">
        <v>10.6</v>
      </c>
      <c r="AP197" s="7">
        <v>15.7</v>
      </c>
      <c r="AQ197" s="7">
        <v>13</v>
      </c>
      <c r="AR197" s="7">
        <v>10.7</v>
      </c>
      <c r="AS197" s="7">
        <v>9.6999999999999993</v>
      </c>
      <c r="AT197" s="9">
        <v>7.9666666666666668</v>
      </c>
      <c r="AU197" s="9">
        <v>6.8903333333333334</v>
      </c>
      <c r="AV197" s="7">
        <v>-2.2400000000000002</v>
      </c>
      <c r="AW197" s="7">
        <v>6.8</v>
      </c>
      <c r="AX197" s="7">
        <v>-8.4</v>
      </c>
      <c r="AY197" s="7">
        <v>12.95</v>
      </c>
      <c r="AZ197" s="7">
        <v>30295.33</v>
      </c>
      <c r="BA197" s="7">
        <v>6.2</v>
      </c>
      <c r="BB197" s="7">
        <v>18.5</v>
      </c>
      <c r="BC197" s="7">
        <v>9.8000000000000007</v>
      </c>
      <c r="BD197" s="7">
        <v>12.9</v>
      </c>
      <c r="BE197" s="7">
        <v>97.98</v>
      </c>
      <c r="BF197" s="7">
        <v>1.2</v>
      </c>
      <c r="BG197" s="7">
        <v>6.4</v>
      </c>
      <c r="BH197" s="7">
        <v>106.8</v>
      </c>
      <c r="BI197" s="7">
        <v>7</v>
      </c>
      <c r="BJ197" s="7">
        <v>3.2666666666666599</v>
      </c>
      <c r="BK197" s="7">
        <v>6.1333333333333302</v>
      </c>
      <c r="BL197" s="7">
        <v>8.0333333333333297</v>
      </c>
      <c r="BM197" s="7">
        <v>3.43333333333333</v>
      </c>
      <c r="BN197" s="7">
        <v>6.2666666666666604</v>
      </c>
      <c r="BO197" s="7">
        <v>4.86666666666666</v>
      </c>
      <c r="BP197" s="7">
        <v>8</v>
      </c>
      <c r="BQ197" s="7">
        <v>9.5666666666666593</v>
      </c>
      <c r="BR197" s="7">
        <v>8.3000000000000007</v>
      </c>
      <c r="BS197" s="7">
        <v>4.5666666666666602</v>
      </c>
      <c r="BT197" s="7">
        <v>8.6999999999999993</v>
      </c>
      <c r="BU197" s="7">
        <v>7.4</v>
      </c>
      <c r="BV197" s="7">
        <v>5.9257999999999997</v>
      </c>
      <c r="BW197" s="7">
        <v>3.82876666666666</v>
      </c>
      <c r="BX197" s="7">
        <v>9.0009666666666597</v>
      </c>
      <c r="BY197" s="7">
        <v>2.7787999999999999</v>
      </c>
      <c r="BZ197" s="7">
        <v>505.09204633333297</v>
      </c>
      <c r="CA197" s="7">
        <v>1.81099866666666</v>
      </c>
      <c r="CB197" s="7">
        <v>60.817184666666599</v>
      </c>
      <c r="CC197" s="7">
        <v>1.136609</v>
      </c>
      <c r="CD197" s="7">
        <v>39.182815333333302</v>
      </c>
      <c r="CE197" s="7">
        <v>0.67438900000000002</v>
      </c>
      <c r="CF197" s="7">
        <v>3.5685920000000002</v>
      </c>
      <c r="CG197" s="7">
        <v>-2.3864633333333298</v>
      </c>
      <c r="CH197" s="7">
        <v>-8.1841999999999998E-2</v>
      </c>
      <c r="CI197" s="7">
        <v>1.120752</v>
      </c>
      <c r="CJ197" s="7">
        <v>241.433333333333</v>
      </c>
      <c r="CK197" s="7">
        <v>46.4</v>
      </c>
      <c r="CL197" s="7">
        <v>160.06666666666601</v>
      </c>
      <c r="CM197" s="7">
        <v>34.966666666666598</v>
      </c>
      <c r="CN197" s="7">
        <v>15.6666666666666</v>
      </c>
      <c r="CO197" s="7">
        <v>19.3</v>
      </c>
      <c r="CP197" s="7">
        <v>75.966666666666598</v>
      </c>
      <c r="CQ197" s="7">
        <v>64.933333333333294</v>
      </c>
      <c r="CR197" s="7">
        <v>7.9666666666666597</v>
      </c>
      <c r="CS197" s="7">
        <v>6.8903333333333299</v>
      </c>
    </row>
    <row r="198" spans="1:97" x14ac:dyDescent="0.3">
      <c r="A198" s="6">
        <v>42886</v>
      </c>
      <c r="B198" s="7">
        <v>6.5</v>
      </c>
      <c r="C198" s="7">
        <v>6.2</v>
      </c>
      <c r="D198" s="7">
        <v>6.8</v>
      </c>
      <c r="E198" s="7">
        <v>5.9</v>
      </c>
      <c r="F198" s="7">
        <v>5</v>
      </c>
      <c r="G198" s="7">
        <v>14</v>
      </c>
      <c r="H198" s="7">
        <v>15.3</v>
      </c>
      <c r="I198" s="7">
        <v>16.2</v>
      </c>
      <c r="J198" s="7">
        <v>11.6</v>
      </c>
      <c r="K198" s="7">
        <v>10</v>
      </c>
      <c r="L198" s="7">
        <v>9.3000000000000007</v>
      </c>
      <c r="M198" s="7">
        <v>8.6</v>
      </c>
      <c r="N198" s="7">
        <v>1.5</v>
      </c>
      <c r="O198" s="7">
        <v>2.8</v>
      </c>
      <c r="P198" s="7">
        <v>-12.9</v>
      </c>
      <c r="Q198" s="7">
        <v>-4.5999999999999996</v>
      </c>
      <c r="R198" s="7">
        <v>16</v>
      </c>
      <c r="S198" s="7">
        <v>16.899999999999999</v>
      </c>
      <c r="T198" s="7">
        <v>3.6</v>
      </c>
      <c r="U198" s="7">
        <v>11.6</v>
      </c>
      <c r="V198" s="7">
        <v>2.9</v>
      </c>
      <c r="W198" s="7">
        <v>38.1</v>
      </c>
      <c r="X198" s="7">
        <v>59</v>
      </c>
      <c r="Y198" s="7">
        <v>-20.3</v>
      </c>
      <c r="Z198" s="7">
        <v>-5.6</v>
      </c>
      <c r="AA198" s="7">
        <v>19.399999999999999</v>
      </c>
      <c r="AB198" s="7">
        <v>-8.6999999999999993</v>
      </c>
      <c r="AC198" s="7">
        <v>8.8000000000000007</v>
      </c>
      <c r="AD198" s="7">
        <v>10</v>
      </c>
      <c r="AE198" s="7">
        <v>5.0999999999999996</v>
      </c>
      <c r="AF198" s="7">
        <v>5.9</v>
      </c>
      <c r="AG198" s="7">
        <v>7.7</v>
      </c>
      <c r="AH198" s="7">
        <v>8.8000000000000007</v>
      </c>
      <c r="AI198" s="7">
        <v>5.3</v>
      </c>
      <c r="AJ198" s="7">
        <v>18.899999999999999</v>
      </c>
      <c r="AK198" s="7">
        <v>101.18</v>
      </c>
      <c r="AL198" s="7">
        <v>9.9</v>
      </c>
      <c r="AM198" s="7">
        <v>9.5</v>
      </c>
      <c r="AN198" s="7">
        <v>3.1</v>
      </c>
      <c r="AO198" s="7">
        <v>5.9</v>
      </c>
      <c r="AP198" s="7">
        <v>14.3</v>
      </c>
      <c r="AQ198" s="7">
        <v>11.9</v>
      </c>
      <c r="AR198" s="7">
        <v>10.7</v>
      </c>
      <c r="AS198" s="7">
        <v>9.5</v>
      </c>
      <c r="AT198" s="9">
        <v>8.0333333333333332</v>
      </c>
      <c r="AU198" s="9">
        <v>6.7951666666666668</v>
      </c>
      <c r="AV198" s="7">
        <v>-0.09</v>
      </c>
      <c r="AW198" s="7">
        <v>7</v>
      </c>
      <c r="AX198" s="7">
        <v>-10.97</v>
      </c>
      <c r="AY198" s="7">
        <v>12.37</v>
      </c>
      <c r="AZ198" s="7">
        <v>30535.67</v>
      </c>
      <c r="BA198" s="7">
        <v>7.3</v>
      </c>
      <c r="BB198" s="7">
        <v>17</v>
      </c>
      <c r="BC198" s="7">
        <v>9.1</v>
      </c>
      <c r="BD198" s="7">
        <v>12.9</v>
      </c>
      <c r="BE198" s="7">
        <v>12.63</v>
      </c>
      <c r="BF198" s="7">
        <v>1.5</v>
      </c>
      <c r="BG198" s="7">
        <v>5.5</v>
      </c>
      <c r="BH198" s="7">
        <v>106.2</v>
      </c>
      <c r="BI198" s="7">
        <v>7</v>
      </c>
      <c r="BJ198" s="7">
        <v>3.5333333333333301</v>
      </c>
      <c r="BK198" s="7">
        <v>6.1666666666666599</v>
      </c>
      <c r="BL198" s="7">
        <v>8.0666666666666593</v>
      </c>
      <c r="BM198" s="7">
        <v>3.6666666666666599</v>
      </c>
      <c r="BN198" s="7">
        <v>6.3333333333333304</v>
      </c>
      <c r="BO198" s="7">
        <v>4.93333333333333</v>
      </c>
      <c r="BP198" s="7">
        <v>7.9</v>
      </c>
      <c r="BQ198" s="7">
        <v>9.8333333333333304</v>
      </c>
      <c r="BR198" s="7">
        <v>8.1999999999999993</v>
      </c>
      <c r="BS198" s="7">
        <v>4.1333333333333302</v>
      </c>
      <c r="BT198" s="7">
        <v>8.1999999999999993</v>
      </c>
      <c r="BU198" s="7">
        <v>7.7</v>
      </c>
      <c r="BV198" s="7">
        <v>6.0719000000000003</v>
      </c>
      <c r="BW198" s="7">
        <v>3.9631333333333298</v>
      </c>
      <c r="BX198" s="7">
        <v>9.2514333333333294</v>
      </c>
      <c r="BY198" s="7">
        <v>2.8161</v>
      </c>
      <c r="BZ198" s="7">
        <v>640.11097366666604</v>
      </c>
      <c r="CA198" s="7">
        <v>2.2207803333333298</v>
      </c>
      <c r="CB198" s="7">
        <v>65.113471333333294</v>
      </c>
      <c r="CC198" s="7">
        <v>1.4812380000000001</v>
      </c>
      <c r="CD198" s="7">
        <v>34.886528666666599</v>
      </c>
      <c r="CE198" s="7">
        <v>0.73954200000000003</v>
      </c>
      <c r="CF198" s="7">
        <v>4.0238449999999997</v>
      </c>
      <c r="CG198" s="7">
        <v>-2.3830816666666599</v>
      </c>
      <c r="CH198" s="7">
        <v>-0.182195</v>
      </c>
      <c r="CI198" s="7">
        <v>1.3324320000000001</v>
      </c>
      <c r="CJ198" s="7">
        <v>241.666666666666</v>
      </c>
      <c r="CK198" s="7">
        <v>46.8</v>
      </c>
      <c r="CL198" s="7">
        <v>159.73333333333301</v>
      </c>
      <c r="CM198" s="7">
        <v>35.133333333333297</v>
      </c>
      <c r="CN198" s="7">
        <v>15.733333333333301</v>
      </c>
      <c r="CO198" s="7">
        <v>19.399999999999999</v>
      </c>
      <c r="CP198" s="7">
        <v>74.933333333333294</v>
      </c>
      <c r="CQ198" s="7">
        <v>64.466666666666598</v>
      </c>
      <c r="CR198" s="7">
        <v>8.0333333333333297</v>
      </c>
      <c r="CS198" s="7">
        <v>6.7951666666666597</v>
      </c>
    </row>
    <row r="199" spans="1:97" x14ac:dyDescent="0.3">
      <c r="A199" s="6">
        <v>42916</v>
      </c>
      <c r="B199" s="7">
        <v>7.6</v>
      </c>
      <c r="C199" s="7">
        <v>6.8</v>
      </c>
      <c r="D199" s="7">
        <v>7.7</v>
      </c>
      <c r="E199" s="7">
        <v>8</v>
      </c>
      <c r="F199" s="7">
        <v>5.2</v>
      </c>
      <c r="G199" s="7">
        <v>16.3</v>
      </c>
      <c r="H199" s="7">
        <v>3.7</v>
      </c>
      <c r="I199" s="7">
        <v>19.600000000000001</v>
      </c>
      <c r="J199" s="7">
        <v>3.9</v>
      </c>
      <c r="K199" s="7">
        <v>9.4</v>
      </c>
      <c r="L199" s="7">
        <v>8.6</v>
      </c>
      <c r="M199" s="7">
        <v>8.6</v>
      </c>
      <c r="N199" s="7">
        <v>3.8</v>
      </c>
      <c r="O199" s="7">
        <v>6.3</v>
      </c>
      <c r="P199" s="7">
        <v>-13.7</v>
      </c>
      <c r="Q199" s="7">
        <v>-3</v>
      </c>
      <c r="R199" s="7">
        <v>16</v>
      </c>
      <c r="S199" s="7">
        <v>16.5</v>
      </c>
      <c r="T199" s="7">
        <v>4</v>
      </c>
      <c r="U199" s="7">
        <v>11.3</v>
      </c>
      <c r="V199" s="7">
        <v>3.1</v>
      </c>
      <c r="W199" s="7">
        <v>37.700000000000003</v>
      </c>
      <c r="X199" s="7">
        <v>59.2</v>
      </c>
      <c r="Y199" s="7">
        <v>-22.2</v>
      </c>
      <c r="Z199" s="7">
        <v>-1.2</v>
      </c>
      <c r="AA199" s="7">
        <v>19.7</v>
      </c>
      <c r="AB199" s="7">
        <v>-2.8</v>
      </c>
      <c r="AC199" s="7">
        <v>8.5</v>
      </c>
      <c r="AD199" s="7">
        <v>10.199999999999999</v>
      </c>
      <c r="AE199" s="7">
        <v>4.8</v>
      </c>
      <c r="AF199" s="7">
        <v>5</v>
      </c>
      <c r="AG199" s="7">
        <v>5.9</v>
      </c>
      <c r="AH199" s="7">
        <v>8.5</v>
      </c>
      <c r="AI199" s="7">
        <v>8.8000000000000007</v>
      </c>
      <c r="AJ199" s="7">
        <v>17.5</v>
      </c>
      <c r="AK199" s="7">
        <v>101.38</v>
      </c>
      <c r="AL199" s="7">
        <v>11.2</v>
      </c>
      <c r="AM199" s="7">
        <v>10.6</v>
      </c>
      <c r="AN199" s="7">
        <v>3.4</v>
      </c>
      <c r="AO199" s="7">
        <v>5</v>
      </c>
      <c r="AP199" s="7">
        <v>16.100000000000001</v>
      </c>
      <c r="AQ199" s="7">
        <v>13.5</v>
      </c>
      <c r="AR199" s="7">
        <v>11</v>
      </c>
      <c r="AS199" s="7">
        <v>10</v>
      </c>
      <c r="AT199" s="7">
        <v>8.1</v>
      </c>
      <c r="AU199" s="7">
        <v>6.7</v>
      </c>
      <c r="AV199" s="7">
        <v>4.54</v>
      </c>
      <c r="AW199" s="7">
        <v>9.8000000000000007</v>
      </c>
      <c r="AX199" s="7">
        <v>-9.1</v>
      </c>
      <c r="AY199" s="7">
        <v>12.51</v>
      </c>
      <c r="AZ199" s="7">
        <v>30567.89</v>
      </c>
      <c r="BA199" s="7">
        <v>6.6</v>
      </c>
      <c r="BB199" s="7">
        <v>15</v>
      </c>
      <c r="BC199" s="7">
        <v>9.1</v>
      </c>
      <c r="BD199" s="7">
        <v>12.9</v>
      </c>
      <c r="BE199" s="7">
        <v>11.59</v>
      </c>
      <c r="BF199" s="7">
        <v>1.5</v>
      </c>
      <c r="BG199" s="7">
        <v>5.5</v>
      </c>
      <c r="BH199" s="7">
        <v>106.1</v>
      </c>
      <c r="BI199" s="7">
        <v>7</v>
      </c>
      <c r="BJ199" s="7">
        <v>3.8</v>
      </c>
      <c r="BK199" s="7">
        <v>6.1999999999999904</v>
      </c>
      <c r="BL199" s="7">
        <v>8.1</v>
      </c>
      <c r="BM199" s="7">
        <v>3.8999999999999901</v>
      </c>
      <c r="BN199" s="7">
        <v>6.4</v>
      </c>
      <c r="BO199" s="7">
        <v>5</v>
      </c>
      <c r="BP199" s="7">
        <v>7.8</v>
      </c>
      <c r="BQ199" s="7">
        <v>10.1</v>
      </c>
      <c r="BR199" s="7">
        <v>8.1</v>
      </c>
      <c r="BS199" s="7">
        <v>3.7</v>
      </c>
      <c r="BT199" s="7">
        <v>7.7</v>
      </c>
      <c r="BU199" s="7">
        <v>8</v>
      </c>
      <c r="BV199" s="7">
        <v>6.218</v>
      </c>
      <c r="BW199" s="7">
        <v>4.0975000000000001</v>
      </c>
      <c r="BX199" s="7">
        <v>9.5018999999999991</v>
      </c>
      <c r="BY199" s="7">
        <v>2.8534000000000002</v>
      </c>
      <c r="BZ199" s="7">
        <v>775.12990099999899</v>
      </c>
      <c r="CA199" s="7">
        <v>2.6305619999999998</v>
      </c>
      <c r="CB199" s="7">
        <v>69.409757999999997</v>
      </c>
      <c r="CC199" s="7">
        <v>1.8258669999999999</v>
      </c>
      <c r="CD199" s="7">
        <v>30.5902419999999</v>
      </c>
      <c r="CE199" s="7">
        <v>0.80469500000000005</v>
      </c>
      <c r="CF199" s="7">
        <v>4.4790979999999996</v>
      </c>
      <c r="CG199" s="7">
        <v>-2.3796999999999899</v>
      </c>
      <c r="CH199" s="7">
        <v>-0.28254800000000002</v>
      </c>
      <c r="CI199" s="7">
        <v>1.5441119999999999</v>
      </c>
      <c r="CJ199" s="7">
        <v>241.9</v>
      </c>
      <c r="CK199" s="7">
        <v>47.2</v>
      </c>
      <c r="CL199" s="7">
        <v>159.4</v>
      </c>
      <c r="CM199" s="7">
        <v>35.299999999999997</v>
      </c>
      <c r="CN199" s="7">
        <v>15.8</v>
      </c>
      <c r="CO199" s="7">
        <v>19.5</v>
      </c>
      <c r="CP199" s="7">
        <v>73.900000000000006</v>
      </c>
      <c r="CQ199" s="7">
        <v>64</v>
      </c>
      <c r="CR199" s="7">
        <v>8.1</v>
      </c>
      <c r="CS199" s="7">
        <v>6.6999999999999904</v>
      </c>
    </row>
    <row r="200" spans="1:97" x14ac:dyDescent="0.3">
      <c r="A200" s="6">
        <v>42947</v>
      </c>
      <c r="B200" s="7">
        <v>6.4</v>
      </c>
      <c r="C200" s="7">
        <v>6.7</v>
      </c>
      <c r="D200" s="7">
        <v>6.7</v>
      </c>
      <c r="E200" s="7">
        <v>6.7</v>
      </c>
      <c r="F200" s="7">
        <v>8.6</v>
      </c>
      <c r="G200" s="7">
        <v>17.7</v>
      </c>
      <c r="H200" s="7">
        <v>9.5</v>
      </c>
      <c r="I200" s="7">
        <v>19.5</v>
      </c>
      <c r="J200" s="7">
        <v>8.4</v>
      </c>
      <c r="K200" s="7">
        <v>9.4</v>
      </c>
      <c r="L200" s="7">
        <v>8</v>
      </c>
      <c r="M200" s="7">
        <v>8.3000000000000007</v>
      </c>
      <c r="N200" s="7">
        <v>5.4</v>
      </c>
      <c r="O200" s="7">
        <v>5.6</v>
      </c>
      <c r="P200" s="7">
        <v>-10.7</v>
      </c>
      <c r="Q200" s="7">
        <v>-2.5</v>
      </c>
      <c r="R200" s="7">
        <v>14.5</v>
      </c>
      <c r="S200" s="7">
        <v>14.4</v>
      </c>
      <c r="T200" s="7">
        <v>3.4</v>
      </c>
      <c r="U200" s="7">
        <v>11.3</v>
      </c>
      <c r="V200" s="7">
        <v>3.2</v>
      </c>
      <c r="W200" s="7">
        <v>37.700000000000003</v>
      </c>
      <c r="X200" s="7">
        <v>59.2</v>
      </c>
      <c r="Y200" s="7">
        <v>-21.9</v>
      </c>
      <c r="Z200" s="7">
        <v>1.9</v>
      </c>
      <c r="AA200" s="7">
        <v>19.399999999999999</v>
      </c>
      <c r="AB200" s="7">
        <v>-15.8</v>
      </c>
      <c r="AC200" s="7">
        <v>7.9</v>
      </c>
      <c r="AD200" s="7">
        <v>10</v>
      </c>
      <c r="AE200" s="7">
        <v>4.7</v>
      </c>
      <c r="AF200" s="7">
        <v>3</v>
      </c>
      <c r="AG200" s="7">
        <v>4.3</v>
      </c>
      <c r="AH200" s="7">
        <v>7.9</v>
      </c>
      <c r="AI200" s="7">
        <v>11.1</v>
      </c>
      <c r="AJ200" s="7">
        <v>16.100000000000001</v>
      </c>
      <c r="AK200" s="7">
        <v>101.45</v>
      </c>
      <c r="AL200" s="7">
        <v>9.6999999999999993</v>
      </c>
      <c r="AM200" s="7">
        <v>8</v>
      </c>
      <c r="AN200" s="7">
        <v>3.2</v>
      </c>
      <c r="AO200" s="7">
        <v>2.4</v>
      </c>
      <c r="AP200" s="7">
        <v>14</v>
      </c>
      <c r="AQ200" s="7">
        <v>11.5</v>
      </c>
      <c r="AR200" s="7">
        <v>10.4</v>
      </c>
      <c r="AS200" s="7">
        <v>9.6</v>
      </c>
      <c r="AT200" s="9">
        <v>8.1666666666666661</v>
      </c>
      <c r="AU200" s="9">
        <v>6.5333333333333332</v>
      </c>
      <c r="AV200" s="7">
        <v>6.15</v>
      </c>
      <c r="AW200" s="7">
        <v>8.1</v>
      </c>
      <c r="AX200" s="7">
        <v>-7.23</v>
      </c>
      <c r="AY200" s="7">
        <v>11.87</v>
      </c>
      <c r="AZ200" s="7">
        <v>30807.200000000001</v>
      </c>
      <c r="BA200" s="7">
        <v>6.1</v>
      </c>
      <c r="BB200" s="7">
        <v>15.3</v>
      </c>
      <c r="BC200" s="7">
        <v>8.9</v>
      </c>
      <c r="BD200" s="7">
        <v>13.2</v>
      </c>
      <c r="BE200" s="7">
        <v>78.06</v>
      </c>
      <c r="BF200" s="7">
        <v>1.4</v>
      </c>
      <c r="BG200" s="7">
        <v>5.5</v>
      </c>
      <c r="BH200" s="7">
        <v>105.8</v>
      </c>
      <c r="BI200" s="7">
        <v>6.9666666666666597</v>
      </c>
      <c r="BJ200" s="7">
        <v>3.8333333333333299</v>
      </c>
      <c r="BK200" s="7">
        <v>6.0666666666666602</v>
      </c>
      <c r="BL200" s="7">
        <v>8.1999999999999993</v>
      </c>
      <c r="BM200" s="7">
        <v>3.93333333333333</v>
      </c>
      <c r="BN200" s="7">
        <v>6.3333333333333304</v>
      </c>
      <c r="BO200" s="7">
        <v>4.5666666666666602</v>
      </c>
      <c r="BP200" s="7">
        <v>7.8</v>
      </c>
      <c r="BQ200" s="7">
        <v>9.9666666666666597</v>
      </c>
      <c r="BR200" s="7">
        <v>8.1333333333333293</v>
      </c>
      <c r="BS200" s="7">
        <v>4.43333333333333</v>
      </c>
      <c r="BT200" s="7">
        <v>6.8333333333333304</v>
      </c>
      <c r="BU200" s="7">
        <v>8.0666666666666593</v>
      </c>
      <c r="BV200" s="7">
        <v>6.3132666666666601</v>
      </c>
      <c r="BW200" s="7">
        <v>4.1682666666666597</v>
      </c>
      <c r="BX200" s="7">
        <v>9.6673666666666591</v>
      </c>
      <c r="BY200" s="7">
        <v>2.8902333333333301</v>
      </c>
      <c r="BZ200" s="7">
        <v>727.824792</v>
      </c>
      <c r="CA200" s="7">
        <v>2.4150853333333302</v>
      </c>
      <c r="CB200" s="7">
        <v>68.988046333333301</v>
      </c>
      <c r="CC200" s="7">
        <v>1.6679379999999999</v>
      </c>
      <c r="CD200" s="7">
        <v>31.011953666666599</v>
      </c>
      <c r="CE200" s="7">
        <v>0.74714766666666699</v>
      </c>
      <c r="CF200" s="7">
        <v>4.2427616666666603</v>
      </c>
      <c r="CG200" s="7">
        <v>-2.2757716666666599</v>
      </c>
      <c r="CH200" s="7">
        <v>-0.31309233333333297</v>
      </c>
      <c r="CI200" s="7">
        <v>1.4806106666666601</v>
      </c>
      <c r="CJ200" s="7">
        <v>242.13333333333301</v>
      </c>
      <c r="CK200" s="7">
        <v>47.6</v>
      </c>
      <c r="CL200" s="7">
        <v>159</v>
      </c>
      <c r="CM200" s="7">
        <v>35.533333333333303</v>
      </c>
      <c r="CN200" s="7">
        <v>15.8333333333333</v>
      </c>
      <c r="CO200" s="7">
        <v>19.7</v>
      </c>
      <c r="CP200" s="7">
        <v>72.8333333333333</v>
      </c>
      <c r="CQ200" s="7">
        <v>63.6666666666666</v>
      </c>
      <c r="CR200" s="7">
        <v>8.1666666666666607</v>
      </c>
      <c r="CS200" s="7">
        <v>6.5333333333333297</v>
      </c>
    </row>
    <row r="201" spans="1:97" x14ac:dyDescent="0.3">
      <c r="A201" s="6">
        <v>42978</v>
      </c>
      <c r="B201" s="7">
        <v>6</v>
      </c>
      <c r="C201" s="7">
        <v>7.8</v>
      </c>
      <c r="D201" s="7">
        <v>5.8</v>
      </c>
      <c r="E201" s="7">
        <v>7.9</v>
      </c>
      <c r="F201" s="7">
        <v>4.8</v>
      </c>
      <c r="G201" s="7">
        <v>13.1</v>
      </c>
      <c r="H201" s="7">
        <v>9.6</v>
      </c>
      <c r="I201" s="7">
        <v>13.2</v>
      </c>
      <c r="J201" s="7">
        <v>7.6</v>
      </c>
      <c r="K201" s="7">
        <v>9</v>
      </c>
      <c r="L201" s="7">
        <v>7.9</v>
      </c>
      <c r="M201" s="7">
        <v>7.8</v>
      </c>
      <c r="N201" s="7">
        <v>6.9</v>
      </c>
      <c r="O201" s="7">
        <v>7.7</v>
      </c>
      <c r="P201" s="7">
        <v>-10</v>
      </c>
      <c r="Q201" s="7">
        <v>-0.9</v>
      </c>
      <c r="R201" s="7">
        <v>14</v>
      </c>
      <c r="S201" s="7">
        <v>12.2</v>
      </c>
      <c r="T201" s="7">
        <v>3.2</v>
      </c>
      <c r="U201" s="7">
        <v>10.6</v>
      </c>
      <c r="V201" s="7">
        <v>3.2</v>
      </c>
      <c r="W201" s="7">
        <v>37.6</v>
      </c>
      <c r="X201" s="7">
        <v>59.2</v>
      </c>
      <c r="Y201" s="7">
        <v>-25.1</v>
      </c>
      <c r="Z201" s="7">
        <v>2.2000000000000002</v>
      </c>
      <c r="AA201" s="7">
        <v>18.600000000000001</v>
      </c>
      <c r="AB201" s="7">
        <v>7</v>
      </c>
      <c r="AC201" s="7">
        <v>7.9</v>
      </c>
      <c r="AD201" s="7">
        <v>10.1</v>
      </c>
      <c r="AE201" s="7">
        <v>4.8</v>
      </c>
      <c r="AF201" s="7">
        <v>2.4</v>
      </c>
      <c r="AG201" s="7">
        <v>4.2</v>
      </c>
      <c r="AH201" s="7">
        <v>7.9</v>
      </c>
      <c r="AI201" s="7">
        <v>10.1</v>
      </c>
      <c r="AJ201" s="7">
        <v>18</v>
      </c>
      <c r="AK201" s="7">
        <v>101.47</v>
      </c>
      <c r="AL201" s="7">
        <v>9</v>
      </c>
      <c r="AM201" s="7">
        <v>7.6</v>
      </c>
      <c r="AN201" s="7">
        <v>3.1</v>
      </c>
      <c r="AO201" s="7">
        <v>3.4</v>
      </c>
      <c r="AP201" s="7">
        <v>12.7</v>
      </c>
      <c r="AQ201" s="7">
        <v>10.3</v>
      </c>
      <c r="AR201" s="7">
        <v>10.1</v>
      </c>
      <c r="AS201" s="7">
        <v>8.9</v>
      </c>
      <c r="AT201" s="9">
        <v>8.2333333333333325</v>
      </c>
      <c r="AU201" s="9">
        <v>6.3666666666666663</v>
      </c>
      <c r="AV201" s="7">
        <v>5.27</v>
      </c>
      <c r="AW201" s="7">
        <v>7.9</v>
      </c>
      <c r="AX201" s="7">
        <v>-20.059999999999999</v>
      </c>
      <c r="AY201" s="7">
        <v>11.42</v>
      </c>
      <c r="AZ201" s="7">
        <v>30915.27</v>
      </c>
      <c r="BA201" s="7">
        <v>6.5</v>
      </c>
      <c r="BB201" s="7">
        <v>14</v>
      </c>
      <c r="BC201" s="7">
        <v>8.6</v>
      </c>
      <c r="BD201" s="7">
        <v>13.2</v>
      </c>
      <c r="BE201" s="7">
        <v>14.89</v>
      </c>
      <c r="BF201" s="7">
        <v>1.8</v>
      </c>
      <c r="BG201" s="7">
        <v>6.3</v>
      </c>
      <c r="BH201" s="7">
        <v>106.7</v>
      </c>
      <c r="BI201" s="7">
        <v>6.93333333333333</v>
      </c>
      <c r="BJ201" s="7">
        <v>3.86666666666666</v>
      </c>
      <c r="BK201" s="7">
        <v>5.93333333333333</v>
      </c>
      <c r="BL201" s="7">
        <v>8.3000000000000007</v>
      </c>
      <c r="BM201" s="7">
        <v>3.9666666666666601</v>
      </c>
      <c r="BN201" s="7">
        <v>6.2666666666666604</v>
      </c>
      <c r="BO201" s="7">
        <v>4.1333333333333302</v>
      </c>
      <c r="BP201" s="7">
        <v>7.8</v>
      </c>
      <c r="BQ201" s="7">
        <v>9.8333333333333304</v>
      </c>
      <c r="BR201" s="7">
        <v>8.1666666666666607</v>
      </c>
      <c r="BS201" s="7">
        <v>5.1666666666666599</v>
      </c>
      <c r="BT201" s="7">
        <v>5.9666666666666597</v>
      </c>
      <c r="BU201" s="7">
        <v>8.1333333333333293</v>
      </c>
      <c r="BV201" s="7">
        <v>6.4085333333333301</v>
      </c>
      <c r="BW201" s="7">
        <v>4.2390333333333299</v>
      </c>
      <c r="BX201" s="7">
        <v>9.8328333333333298</v>
      </c>
      <c r="BY201" s="7">
        <v>2.92706666666666</v>
      </c>
      <c r="BZ201" s="7">
        <v>680.51968299999999</v>
      </c>
      <c r="CA201" s="7">
        <v>2.1996086666666601</v>
      </c>
      <c r="CB201" s="7">
        <v>68.566334666666606</v>
      </c>
      <c r="CC201" s="7">
        <v>1.5100089999999999</v>
      </c>
      <c r="CD201" s="7">
        <v>31.433665333333298</v>
      </c>
      <c r="CE201" s="7">
        <v>0.68960033333333404</v>
      </c>
      <c r="CF201" s="7">
        <v>4.00642533333333</v>
      </c>
      <c r="CG201" s="7">
        <v>-2.1718433333333298</v>
      </c>
      <c r="CH201" s="7">
        <v>-0.34363666666666598</v>
      </c>
      <c r="CI201" s="7">
        <v>1.41710933333333</v>
      </c>
      <c r="CJ201" s="7">
        <v>242.36666666666599</v>
      </c>
      <c r="CK201" s="7">
        <v>48</v>
      </c>
      <c r="CL201" s="7">
        <v>158.6</v>
      </c>
      <c r="CM201" s="7">
        <v>35.766666666666602</v>
      </c>
      <c r="CN201" s="7">
        <v>15.8666666666666</v>
      </c>
      <c r="CO201" s="7">
        <v>19.899999999999999</v>
      </c>
      <c r="CP201" s="7">
        <v>71.766666666666595</v>
      </c>
      <c r="CQ201" s="7">
        <v>63.3333333333333</v>
      </c>
      <c r="CR201" s="7">
        <v>8.2333333333333307</v>
      </c>
      <c r="CS201" s="7">
        <v>6.36666666666666</v>
      </c>
    </row>
    <row r="202" spans="1:97" x14ac:dyDescent="0.3">
      <c r="A202" s="6">
        <v>43008</v>
      </c>
      <c r="B202" s="7">
        <v>6.6</v>
      </c>
      <c r="C202" s="7">
        <v>9</v>
      </c>
      <c r="D202" s="7">
        <v>7.1</v>
      </c>
      <c r="E202" s="7">
        <v>8.9</v>
      </c>
      <c r="F202" s="7">
        <v>5.3</v>
      </c>
      <c r="G202" s="7">
        <v>9.1999999999999993</v>
      </c>
      <c r="H202" s="7">
        <v>4</v>
      </c>
      <c r="I202" s="7">
        <v>11.1</v>
      </c>
      <c r="J202" s="7">
        <v>3.5</v>
      </c>
      <c r="K202" s="7">
        <v>8.8000000000000007</v>
      </c>
      <c r="L202" s="7">
        <v>7.8</v>
      </c>
      <c r="M202" s="7">
        <v>7.5</v>
      </c>
      <c r="N202" s="7">
        <v>9</v>
      </c>
      <c r="O202" s="7">
        <v>8.6</v>
      </c>
      <c r="P202" s="7">
        <v>-7.1</v>
      </c>
      <c r="Q202" s="7">
        <v>0.1</v>
      </c>
      <c r="R202" s="7">
        <v>11.7</v>
      </c>
      <c r="S202" s="7">
        <v>11.8</v>
      </c>
      <c r="T202" s="7">
        <v>2.6</v>
      </c>
      <c r="U202" s="7">
        <v>10.5</v>
      </c>
      <c r="V202" s="7">
        <v>3.3</v>
      </c>
      <c r="W202" s="7">
        <v>37.5</v>
      </c>
      <c r="X202" s="7">
        <v>59.3</v>
      </c>
      <c r="Y202" s="7">
        <v>-28</v>
      </c>
      <c r="Z202" s="7">
        <v>2.4</v>
      </c>
      <c r="AA202" s="7">
        <v>18.100000000000001</v>
      </c>
      <c r="AB202" s="7">
        <v>14.9</v>
      </c>
      <c r="AC202" s="7">
        <v>8.1</v>
      </c>
      <c r="AD202" s="7">
        <v>10.4</v>
      </c>
      <c r="AE202" s="7">
        <v>5.4</v>
      </c>
      <c r="AF202" s="7">
        <v>1.4</v>
      </c>
      <c r="AG202" s="7">
        <v>5.3</v>
      </c>
      <c r="AH202" s="7">
        <v>8.1</v>
      </c>
      <c r="AI202" s="7">
        <v>12.2</v>
      </c>
      <c r="AJ202" s="7">
        <v>20.100000000000001</v>
      </c>
      <c r="AK202" s="7">
        <v>101.5</v>
      </c>
      <c r="AL202" s="7">
        <v>8</v>
      </c>
      <c r="AM202" s="7">
        <v>6.8</v>
      </c>
      <c r="AN202" s="7">
        <v>3.1</v>
      </c>
      <c r="AO202" s="7">
        <v>1</v>
      </c>
      <c r="AP202" s="7">
        <v>10.3</v>
      </c>
      <c r="AQ202" s="7">
        <v>7.6</v>
      </c>
      <c r="AR202" s="7">
        <v>10.3</v>
      </c>
      <c r="AS202" s="7">
        <v>9.3000000000000007</v>
      </c>
      <c r="AT202" s="7">
        <v>8.3000000000000007</v>
      </c>
      <c r="AU202" s="7">
        <v>6.2</v>
      </c>
      <c r="AV202" s="7">
        <v>5.66</v>
      </c>
      <c r="AW202" s="7">
        <v>7.9</v>
      </c>
      <c r="AX202" s="7">
        <v>-32.29</v>
      </c>
      <c r="AY202" s="7">
        <v>11.6</v>
      </c>
      <c r="AZ202" s="7">
        <v>31085.1</v>
      </c>
      <c r="BA202" s="7">
        <v>7.2</v>
      </c>
      <c r="BB202" s="7">
        <v>14</v>
      </c>
      <c r="BC202" s="7">
        <v>9</v>
      </c>
      <c r="BD202" s="7">
        <v>13.1</v>
      </c>
      <c r="BE202" s="7">
        <v>4.0999999999999996</v>
      </c>
      <c r="BF202" s="7">
        <v>1.6</v>
      </c>
      <c r="BG202" s="7">
        <v>6.9</v>
      </c>
      <c r="BH202" s="7">
        <v>106.9</v>
      </c>
      <c r="BI202" s="7">
        <v>6.9</v>
      </c>
      <c r="BJ202" s="7">
        <v>3.8999999999999901</v>
      </c>
      <c r="BK202" s="7">
        <v>5.8</v>
      </c>
      <c r="BL202" s="7">
        <v>8.4</v>
      </c>
      <c r="BM202" s="7">
        <v>3.9999999999999898</v>
      </c>
      <c r="BN202" s="7">
        <v>6.1999999999999904</v>
      </c>
      <c r="BO202" s="7">
        <v>3.7</v>
      </c>
      <c r="BP202" s="7">
        <v>7.8</v>
      </c>
      <c r="BQ202" s="7">
        <v>9.6999999999999993</v>
      </c>
      <c r="BR202" s="7">
        <v>8.1999999999999993</v>
      </c>
      <c r="BS202" s="7">
        <v>5.8999999999999897</v>
      </c>
      <c r="BT202" s="7">
        <v>5.0999999999999899</v>
      </c>
      <c r="BU202" s="7">
        <v>8.1999999999999993</v>
      </c>
      <c r="BV202" s="7">
        <v>6.5038</v>
      </c>
      <c r="BW202" s="7">
        <v>4.3098000000000001</v>
      </c>
      <c r="BX202" s="7">
        <v>9.9983000000000004</v>
      </c>
      <c r="BY202" s="7">
        <v>2.96389999999999</v>
      </c>
      <c r="BZ202" s="7">
        <v>633.21457399999997</v>
      </c>
      <c r="CA202" s="7">
        <v>1.98413199999999</v>
      </c>
      <c r="CB202" s="7">
        <v>68.144622999999996</v>
      </c>
      <c r="CC202" s="7">
        <v>1.3520799999999999</v>
      </c>
      <c r="CD202" s="7">
        <v>31.855377000000001</v>
      </c>
      <c r="CE202" s="7">
        <v>0.63205300000000098</v>
      </c>
      <c r="CF202" s="7">
        <v>3.770089</v>
      </c>
      <c r="CG202" s="7">
        <v>-2.0679150000000002</v>
      </c>
      <c r="CH202" s="7">
        <v>-0.37418099999999899</v>
      </c>
      <c r="CI202" s="7">
        <v>1.3536079999999999</v>
      </c>
      <c r="CJ202" s="7">
        <v>242.6</v>
      </c>
      <c r="CK202" s="7">
        <v>48.4</v>
      </c>
      <c r="CL202" s="7">
        <v>158.19999999999999</v>
      </c>
      <c r="CM202" s="7">
        <v>35.999999999999901</v>
      </c>
      <c r="CN202" s="7">
        <v>15.899999999999901</v>
      </c>
      <c r="CO202" s="7">
        <v>20.100000000000001</v>
      </c>
      <c r="CP202" s="7">
        <v>70.7</v>
      </c>
      <c r="CQ202" s="7">
        <v>63</v>
      </c>
      <c r="CR202" s="7">
        <v>8.3000000000000007</v>
      </c>
      <c r="CS202" s="7">
        <v>6.1999999999999904</v>
      </c>
    </row>
    <row r="203" spans="1:97" x14ac:dyDescent="0.3">
      <c r="A203" s="6">
        <v>43039</v>
      </c>
      <c r="B203" s="7">
        <v>6.2</v>
      </c>
      <c r="C203" s="7">
        <v>6.6</v>
      </c>
      <c r="D203" s="7">
        <v>6.1</v>
      </c>
      <c r="E203" s="7">
        <v>6.5</v>
      </c>
      <c r="F203" s="7">
        <v>2.5</v>
      </c>
      <c r="G203" s="7">
        <v>4.8</v>
      </c>
      <c r="H203" s="7">
        <v>10.5</v>
      </c>
      <c r="I203" s="7">
        <v>8.9</v>
      </c>
      <c r="J203" s="7">
        <v>6.5</v>
      </c>
      <c r="K203" s="7">
        <v>8.4</v>
      </c>
      <c r="L203" s="7">
        <v>9</v>
      </c>
      <c r="M203" s="7">
        <v>7.3</v>
      </c>
      <c r="N203" s="7">
        <v>9.8000000000000007</v>
      </c>
      <c r="O203" s="7">
        <v>9.6</v>
      </c>
      <c r="P203" s="7">
        <v>-5.5</v>
      </c>
      <c r="Q203" s="7">
        <v>0.5</v>
      </c>
      <c r="R203" s="7">
        <v>10.6</v>
      </c>
      <c r="S203" s="7">
        <v>13.1</v>
      </c>
      <c r="T203" s="7">
        <v>2.7</v>
      </c>
      <c r="U203" s="7">
        <v>10</v>
      </c>
      <c r="V203" s="7">
        <v>3.3</v>
      </c>
      <c r="W203" s="7">
        <v>37.4</v>
      </c>
      <c r="X203" s="7">
        <v>59.3</v>
      </c>
      <c r="Y203" s="7">
        <v>-25</v>
      </c>
      <c r="Z203" s="7">
        <v>3.8</v>
      </c>
      <c r="AA203" s="7">
        <v>18.100000000000001</v>
      </c>
      <c r="AB203" s="7">
        <v>2.5</v>
      </c>
      <c r="AC203" s="7">
        <v>7.8</v>
      </c>
      <c r="AD203" s="7">
        <v>9.9</v>
      </c>
      <c r="AE203" s="7">
        <v>5.2</v>
      </c>
      <c r="AF203" s="7">
        <v>1.1000000000000001</v>
      </c>
      <c r="AG203" s="7">
        <v>6.1</v>
      </c>
      <c r="AH203" s="7">
        <v>7.8</v>
      </c>
      <c r="AI203" s="7">
        <v>12.9</v>
      </c>
      <c r="AJ203" s="7">
        <v>20.100000000000001</v>
      </c>
      <c r="AK203" s="7">
        <v>101.54</v>
      </c>
      <c r="AL203" s="7">
        <v>7.4</v>
      </c>
      <c r="AM203" s="7">
        <v>5.6</v>
      </c>
      <c r="AN203" s="7">
        <v>2.9</v>
      </c>
      <c r="AO203" s="7">
        <v>0.6</v>
      </c>
      <c r="AP203" s="7">
        <v>8.1999999999999993</v>
      </c>
      <c r="AQ203" s="7">
        <v>5.6</v>
      </c>
      <c r="AR203" s="7">
        <v>10</v>
      </c>
      <c r="AS203" s="7">
        <v>8.6</v>
      </c>
      <c r="AT203" s="9">
        <v>8.3000000000000007</v>
      </c>
      <c r="AU203" s="9">
        <v>6.1</v>
      </c>
      <c r="AV203" s="7">
        <v>2.02</v>
      </c>
      <c r="AW203" s="7">
        <v>6.9</v>
      </c>
      <c r="AX203" s="7">
        <v>-23.39</v>
      </c>
      <c r="AY203" s="7">
        <v>11.53</v>
      </c>
      <c r="AZ203" s="7">
        <v>31092.13</v>
      </c>
      <c r="BA203" s="7">
        <v>6.3</v>
      </c>
      <c r="BB203" s="7">
        <v>13</v>
      </c>
      <c r="BC203" s="7">
        <v>8.9</v>
      </c>
      <c r="BD203" s="7">
        <v>13</v>
      </c>
      <c r="BE203" s="7">
        <v>1.83</v>
      </c>
      <c r="BF203" s="7">
        <v>1.9</v>
      </c>
      <c r="BG203" s="7">
        <v>6.9</v>
      </c>
      <c r="BH203" s="7">
        <v>106.8</v>
      </c>
      <c r="BI203" s="7">
        <v>6.86666666666666</v>
      </c>
      <c r="BJ203" s="7">
        <v>4.0666666666666602</v>
      </c>
      <c r="BK203" s="7">
        <v>5.6666666666666599</v>
      </c>
      <c r="BL203" s="7">
        <v>8.4666666666666597</v>
      </c>
      <c r="BM203" s="7">
        <v>4.1666666666666599</v>
      </c>
      <c r="BN203" s="7">
        <v>6.1666666666666599</v>
      </c>
      <c r="BO203" s="7">
        <v>3.43333333333333</v>
      </c>
      <c r="BP203" s="7">
        <v>7.7333333333333298</v>
      </c>
      <c r="BQ203" s="7">
        <v>9.5</v>
      </c>
      <c r="BR203" s="7">
        <v>8.1666666666666607</v>
      </c>
      <c r="BS203" s="7">
        <v>5.4</v>
      </c>
      <c r="BT203" s="7">
        <v>5.43333333333333</v>
      </c>
      <c r="BU203" s="7">
        <v>8.1666666666666607</v>
      </c>
      <c r="BV203" s="7">
        <v>6.5749333333333304</v>
      </c>
      <c r="BW203" s="7">
        <v>4.3820333333333297</v>
      </c>
      <c r="BX203" s="7">
        <v>10.067600000000001</v>
      </c>
      <c r="BY203" s="7">
        <v>2.9989666666666599</v>
      </c>
      <c r="BZ203" s="7">
        <v>823.07544666666604</v>
      </c>
      <c r="CA203" s="7">
        <v>2.4482940000000002</v>
      </c>
      <c r="CB203" s="7">
        <v>65.052761666666598</v>
      </c>
      <c r="CC203" s="7">
        <v>1.56398066666666</v>
      </c>
      <c r="CD203" s="7">
        <v>34.947238333333303</v>
      </c>
      <c r="CE203" s="7">
        <v>0.884313666666667</v>
      </c>
      <c r="CF203" s="7">
        <v>3.8367056666666599</v>
      </c>
      <c r="CG203" s="7">
        <v>-1.9372389999999999</v>
      </c>
      <c r="CH203" s="7">
        <v>-0.36244300000000002</v>
      </c>
      <c r="CI203" s="7">
        <v>1.873354</v>
      </c>
      <c r="CJ203" s="7">
        <v>242.13333333333301</v>
      </c>
      <c r="CK203" s="7">
        <v>48.5</v>
      </c>
      <c r="CL203" s="7">
        <v>157.666666666666</v>
      </c>
      <c r="CM203" s="7">
        <v>35.966666666666598</v>
      </c>
      <c r="CN203" s="7">
        <v>15.966666666666599</v>
      </c>
      <c r="CO203" s="7">
        <v>20</v>
      </c>
      <c r="CP203" s="7">
        <v>70.233333333333306</v>
      </c>
      <c r="CQ203" s="7">
        <v>62.8333333333333</v>
      </c>
      <c r="CR203" s="7">
        <v>8.3000000000000007</v>
      </c>
      <c r="CS203" s="7">
        <v>6.1</v>
      </c>
    </row>
    <row r="204" spans="1:97" x14ac:dyDescent="0.3">
      <c r="A204" s="6">
        <v>43069</v>
      </c>
      <c r="B204" s="7">
        <v>6.1</v>
      </c>
      <c r="C204" s="7">
        <v>6.3</v>
      </c>
      <c r="D204" s="7">
        <v>6.2</v>
      </c>
      <c r="E204" s="7">
        <v>6.8</v>
      </c>
      <c r="F204" s="7">
        <v>2.4</v>
      </c>
      <c r="G204" s="7">
        <v>0.9</v>
      </c>
      <c r="H204" s="7">
        <v>11.2</v>
      </c>
      <c r="I204" s="7">
        <v>6.4</v>
      </c>
      <c r="J204" s="7">
        <v>9.1</v>
      </c>
      <c r="K204" s="7">
        <v>8.1</v>
      </c>
      <c r="L204" s="7">
        <v>9</v>
      </c>
      <c r="M204" s="7">
        <v>7.2</v>
      </c>
      <c r="N204" s="7">
        <v>9.5</v>
      </c>
      <c r="O204" s="7">
        <v>9.3000000000000007</v>
      </c>
      <c r="P204" s="7">
        <v>-3.8</v>
      </c>
      <c r="Q204" s="7">
        <v>1.7</v>
      </c>
      <c r="R204" s="7">
        <v>11.1</v>
      </c>
      <c r="S204" s="7">
        <v>11.4</v>
      </c>
      <c r="T204" s="7">
        <v>2.6</v>
      </c>
      <c r="U204" s="7">
        <v>10.1</v>
      </c>
      <c r="V204" s="7">
        <v>3.3</v>
      </c>
      <c r="W204" s="7">
        <v>37.299999999999997</v>
      </c>
      <c r="X204" s="7">
        <v>59.4</v>
      </c>
      <c r="Y204" s="7">
        <v>-22.7</v>
      </c>
      <c r="Z204" s="7">
        <v>6.2</v>
      </c>
      <c r="AA204" s="7">
        <v>18.7</v>
      </c>
      <c r="AB204" s="7">
        <v>90</v>
      </c>
      <c r="AC204" s="7">
        <v>7.5</v>
      </c>
      <c r="AD204" s="7">
        <v>9.6999999999999993</v>
      </c>
      <c r="AE204" s="7">
        <v>3.9</v>
      </c>
      <c r="AF204" s="7">
        <v>0.3</v>
      </c>
      <c r="AG204" s="7">
        <v>6.1</v>
      </c>
      <c r="AH204" s="7">
        <v>7.5</v>
      </c>
      <c r="AI204" s="7">
        <v>16.3</v>
      </c>
      <c r="AJ204" s="7">
        <v>21.9</v>
      </c>
      <c r="AK204" s="7">
        <v>101.68</v>
      </c>
      <c r="AL204" s="7">
        <v>7.7</v>
      </c>
      <c r="AM204" s="7">
        <v>6.9</v>
      </c>
      <c r="AN204" s="7">
        <v>3.1</v>
      </c>
      <c r="AO204" s="7">
        <v>-1</v>
      </c>
      <c r="AP204" s="7">
        <v>7.9</v>
      </c>
      <c r="AQ204" s="7">
        <v>5.4</v>
      </c>
      <c r="AR204" s="7">
        <v>10.199999999999999</v>
      </c>
      <c r="AS204" s="7">
        <v>8.8000000000000007</v>
      </c>
      <c r="AT204" s="9">
        <v>8.3000000000000007</v>
      </c>
      <c r="AU204" s="9">
        <v>6</v>
      </c>
      <c r="AV204" s="7">
        <v>0.65</v>
      </c>
      <c r="AW204" s="7">
        <v>4.2</v>
      </c>
      <c r="AX204" s="7">
        <v>-10.8</v>
      </c>
      <c r="AY204" s="7">
        <v>11.82</v>
      </c>
      <c r="AZ204" s="7">
        <v>31192.77</v>
      </c>
      <c r="BA204" s="7">
        <v>5.7</v>
      </c>
      <c r="BB204" s="7">
        <v>12.7</v>
      </c>
      <c r="BC204" s="7">
        <v>9.1</v>
      </c>
      <c r="BD204" s="7">
        <v>13.3</v>
      </c>
      <c r="BE204" s="7">
        <v>40.950000000000003</v>
      </c>
      <c r="BF204" s="7">
        <v>1.7</v>
      </c>
      <c r="BG204" s="7">
        <v>5.8</v>
      </c>
      <c r="BH204" s="7">
        <v>105.3</v>
      </c>
      <c r="BI204" s="7">
        <v>6.8333333333333304</v>
      </c>
      <c r="BJ204" s="7">
        <v>4.2333333333333298</v>
      </c>
      <c r="BK204" s="7">
        <v>5.5333333333333297</v>
      </c>
      <c r="BL204" s="7">
        <v>8.5333333333333297</v>
      </c>
      <c r="BM204" s="7">
        <v>4.3333333333333304</v>
      </c>
      <c r="BN204" s="7">
        <v>6.1333333333333302</v>
      </c>
      <c r="BO204" s="7">
        <v>3.1666666666666599</v>
      </c>
      <c r="BP204" s="7">
        <v>7.6666666666666599</v>
      </c>
      <c r="BQ204" s="7">
        <v>9.3000000000000007</v>
      </c>
      <c r="BR204" s="7">
        <v>8.1333333333333293</v>
      </c>
      <c r="BS204" s="7">
        <v>4.9000000000000004</v>
      </c>
      <c r="BT204" s="7">
        <v>5.7666666666666604</v>
      </c>
      <c r="BU204" s="7">
        <v>8.1333333333333293</v>
      </c>
      <c r="BV204" s="7">
        <v>6.6460666666666599</v>
      </c>
      <c r="BW204" s="7">
        <v>4.4542666666666602</v>
      </c>
      <c r="BX204" s="7">
        <v>10.136900000000001</v>
      </c>
      <c r="BY204" s="7">
        <v>3.0340333333333298</v>
      </c>
      <c r="BZ204" s="7">
        <v>1012.9363193333299</v>
      </c>
      <c r="CA204" s="7">
        <v>2.9124560000000002</v>
      </c>
      <c r="CB204" s="7">
        <v>61.960900333333299</v>
      </c>
      <c r="CC204" s="7">
        <v>1.7758813333333301</v>
      </c>
      <c r="CD204" s="7">
        <v>38.039099666666601</v>
      </c>
      <c r="CE204" s="7">
        <v>1.13657433333333</v>
      </c>
      <c r="CF204" s="7">
        <v>3.90332233333333</v>
      </c>
      <c r="CG204" s="7">
        <v>-1.8065629999999999</v>
      </c>
      <c r="CH204" s="7">
        <v>-0.35070499999999999</v>
      </c>
      <c r="CI204" s="7">
        <v>2.3931</v>
      </c>
      <c r="CJ204" s="7">
        <v>241.666666666666</v>
      </c>
      <c r="CK204" s="7">
        <v>48.6</v>
      </c>
      <c r="CL204" s="7">
        <v>157.13333333333301</v>
      </c>
      <c r="CM204" s="7">
        <v>35.933333333333302</v>
      </c>
      <c r="CN204" s="7">
        <v>16.033333333333299</v>
      </c>
      <c r="CO204" s="7">
        <v>19.899999999999999</v>
      </c>
      <c r="CP204" s="7">
        <v>69.766666666666595</v>
      </c>
      <c r="CQ204" s="7">
        <v>62.6666666666666</v>
      </c>
      <c r="CR204" s="7">
        <v>8.3000000000000007</v>
      </c>
      <c r="CS204" s="7">
        <v>6</v>
      </c>
    </row>
    <row r="205" spans="1:97" x14ac:dyDescent="0.3">
      <c r="A205" s="6">
        <v>43100</v>
      </c>
      <c r="B205" s="7">
        <v>6.2</v>
      </c>
      <c r="C205" s="7">
        <v>5</v>
      </c>
      <c r="D205" s="7">
        <v>6.7</v>
      </c>
      <c r="E205" s="7">
        <v>5.7</v>
      </c>
      <c r="F205" s="7">
        <v>6</v>
      </c>
      <c r="G205" s="7">
        <v>-3.8</v>
      </c>
      <c r="H205" s="7">
        <v>11.8</v>
      </c>
      <c r="I205" s="7">
        <v>-1</v>
      </c>
      <c r="J205" s="7">
        <v>8.4</v>
      </c>
      <c r="K205" s="7">
        <v>8.5</v>
      </c>
      <c r="L205" s="7">
        <v>8.5</v>
      </c>
      <c r="M205" s="7">
        <v>7.2</v>
      </c>
      <c r="N205" s="7">
        <v>7.8</v>
      </c>
      <c r="O205" s="7">
        <v>9</v>
      </c>
      <c r="P205" s="7">
        <v>-3.1</v>
      </c>
      <c r="Q205" s="7">
        <v>2.2999999999999998</v>
      </c>
      <c r="R205" s="7">
        <v>11.6</v>
      </c>
      <c r="S205" s="7">
        <v>11.8</v>
      </c>
      <c r="T205" s="7">
        <v>3.2</v>
      </c>
      <c r="U205" s="7">
        <v>9.5</v>
      </c>
      <c r="V205" s="7">
        <v>3.3</v>
      </c>
      <c r="W205" s="7">
        <v>37.299999999999997</v>
      </c>
      <c r="X205" s="7">
        <v>59.4</v>
      </c>
      <c r="Y205" s="7">
        <v>-19</v>
      </c>
      <c r="Z205" s="7">
        <v>6.2</v>
      </c>
      <c r="AA205" s="7">
        <v>18.2</v>
      </c>
      <c r="AB205" s="7">
        <v>-8.8000000000000007</v>
      </c>
      <c r="AC205" s="7">
        <v>7</v>
      </c>
      <c r="AD205" s="7">
        <v>9.4</v>
      </c>
      <c r="AE205" s="7">
        <v>3.5</v>
      </c>
      <c r="AF205" s="7">
        <v>-1.2</v>
      </c>
      <c r="AG205" s="7">
        <v>6.5</v>
      </c>
      <c r="AH205" s="7">
        <v>7</v>
      </c>
      <c r="AI205" s="7">
        <v>15.8</v>
      </c>
      <c r="AJ205" s="7">
        <v>23.4</v>
      </c>
      <c r="AK205" s="7">
        <v>101.77</v>
      </c>
      <c r="AL205" s="7">
        <v>8.1999999999999993</v>
      </c>
      <c r="AM205" s="7">
        <v>7</v>
      </c>
      <c r="AN205" s="7">
        <v>3</v>
      </c>
      <c r="AO205" s="7">
        <v>-4.4000000000000004</v>
      </c>
      <c r="AP205" s="7">
        <v>7.7</v>
      </c>
      <c r="AQ205" s="7">
        <v>5.3</v>
      </c>
      <c r="AR205" s="7">
        <v>9.4</v>
      </c>
      <c r="AS205" s="7">
        <v>7.8</v>
      </c>
      <c r="AT205" s="7">
        <v>8.3000000000000007</v>
      </c>
      <c r="AU205" s="7">
        <v>5.9</v>
      </c>
      <c r="AV205" s="7">
        <v>0.1</v>
      </c>
      <c r="AW205" s="7">
        <v>2.2000000000000002</v>
      </c>
      <c r="AX205" s="7">
        <v>35.89</v>
      </c>
      <c r="AY205" s="7">
        <v>11.44</v>
      </c>
      <c r="AZ205" s="7">
        <v>31399.49</v>
      </c>
      <c r="BA205" s="7">
        <v>3.4</v>
      </c>
      <c r="BB205" s="7">
        <v>11.8</v>
      </c>
      <c r="BC205" s="7">
        <v>8.1</v>
      </c>
      <c r="BD205" s="7">
        <v>12.7</v>
      </c>
      <c r="BE205" s="7">
        <v>-43.81</v>
      </c>
      <c r="BF205" s="7">
        <v>1.8</v>
      </c>
      <c r="BG205" s="7">
        <v>4.9000000000000004</v>
      </c>
      <c r="BH205" s="7">
        <v>104.4</v>
      </c>
      <c r="BI205" s="7">
        <v>6.8</v>
      </c>
      <c r="BJ205" s="7">
        <v>4.4000000000000004</v>
      </c>
      <c r="BK205" s="7">
        <v>5.4</v>
      </c>
      <c r="BL205" s="7">
        <v>8.6</v>
      </c>
      <c r="BM205" s="7">
        <v>4.5</v>
      </c>
      <c r="BN205" s="7">
        <v>6.1</v>
      </c>
      <c r="BO205" s="7">
        <v>2.8999999999999901</v>
      </c>
      <c r="BP205" s="7">
        <v>7.5999999999999899</v>
      </c>
      <c r="BQ205" s="7">
        <v>9.1</v>
      </c>
      <c r="BR205" s="7">
        <v>8.1</v>
      </c>
      <c r="BS205" s="7">
        <v>4.4000000000000004</v>
      </c>
      <c r="BT205" s="7">
        <v>6.0999999999999899</v>
      </c>
      <c r="BU205" s="7">
        <v>8.1</v>
      </c>
      <c r="BV205" s="7">
        <v>6.7171999999999903</v>
      </c>
      <c r="BW205" s="7">
        <v>4.5264999999999898</v>
      </c>
      <c r="BX205" s="7">
        <v>10.206200000000001</v>
      </c>
      <c r="BY205" s="7">
        <v>3.0691000000000002</v>
      </c>
      <c r="BZ205" s="7">
        <v>1202.797192</v>
      </c>
      <c r="CA205" s="7">
        <v>3.3766180000000001</v>
      </c>
      <c r="CB205" s="7">
        <v>58.869039000000001</v>
      </c>
      <c r="CC205" s="7">
        <v>1.9877819999999999</v>
      </c>
      <c r="CD205" s="7">
        <v>41.130960999999999</v>
      </c>
      <c r="CE205" s="7">
        <v>1.388835</v>
      </c>
      <c r="CF205" s="7">
        <v>3.9699390000000001</v>
      </c>
      <c r="CG205" s="7">
        <v>-1.6758869999999999</v>
      </c>
      <c r="CH205" s="7">
        <v>-0.33896700000000002</v>
      </c>
      <c r="CI205" s="7">
        <v>2.912846</v>
      </c>
      <c r="CJ205" s="7">
        <v>241.2</v>
      </c>
      <c r="CK205" s="7">
        <v>48.7</v>
      </c>
      <c r="CL205" s="7">
        <v>156.6</v>
      </c>
      <c r="CM205" s="7">
        <v>35.9</v>
      </c>
      <c r="CN205" s="7">
        <v>16.100000000000001</v>
      </c>
      <c r="CO205" s="7">
        <v>19.8</v>
      </c>
      <c r="CP205" s="7">
        <v>69.3</v>
      </c>
      <c r="CQ205" s="7">
        <v>62.5</v>
      </c>
      <c r="CR205" s="7">
        <v>8.3000000000000007</v>
      </c>
      <c r="CS205" s="7">
        <v>5.9</v>
      </c>
    </row>
    <row r="206" spans="1:97" x14ac:dyDescent="0.3">
      <c r="A206" s="6">
        <v>43131</v>
      </c>
      <c r="B206" s="7">
        <v>15.434500999999999</v>
      </c>
      <c r="C206" s="9">
        <v>5.2333333333333325</v>
      </c>
      <c r="D206" s="9">
        <v>6.6333333333333329</v>
      </c>
      <c r="E206" s="9">
        <v>5.4333333333333336</v>
      </c>
      <c r="F206" s="9">
        <v>4.7</v>
      </c>
      <c r="G206" s="7">
        <v>9.4</v>
      </c>
      <c r="H206" s="7">
        <v>-0.8</v>
      </c>
      <c r="I206" s="7">
        <v>7.6</v>
      </c>
      <c r="J206" s="7">
        <v>-17.7</v>
      </c>
      <c r="K206" s="9">
        <v>9.1</v>
      </c>
      <c r="L206" s="9">
        <v>8.5500000000000007</v>
      </c>
      <c r="M206" s="9">
        <v>7.5500000000000007</v>
      </c>
      <c r="N206" s="9">
        <v>12.4</v>
      </c>
      <c r="O206" s="9">
        <v>2.5</v>
      </c>
      <c r="P206" s="9">
        <v>-7.1499999999999995</v>
      </c>
      <c r="Q206" s="9">
        <v>1.9</v>
      </c>
      <c r="R206" s="9">
        <v>7.4</v>
      </c>
      <c r="S206" s="9">
        <v>19.8</v>
      </c>
      <c r="T206" s="9">
        <v>2.8</v>
      </c>
      <c r="U206" s="9">
        <v>9.85</v>
      </c>
      <c r="V206" s="9">
        <v>2.9</v>
      </c>
      <c r="W206" s="9">
        <v>35.299999999999997</v>
      </c>
      <c r="X206" s="9">
        <v>61.8</v>
      </c>
      <c r="Y206" s="9">
        <v>-9.5</v>
      </c>
      <c r="Z206" s="9">
        <v>-8.3000000000000007</v>
      </c>
      <c r="AA206" s="9">
        <v>15.149999999999999</v>
      </c>
      <c r="AB206" s="7">
        <v>0.6</v>
      </c>
      <c r="AC206" s="9">
        <v>8.4499999999999993</v>
      </c>
      <c r="AD206" s="9">
        <v>10.850000000000001</v>
      </c>
      <c r="AE206" s="9">
        <v>1.65</v>
      </c>
      <c r="AF206" s="9">
        <v>-3</v>
      </c>
      <c r="AG206" s="9">
        <v>14.15</v>
      </c>
      <c r="AH206" s="9">
        <v>8.4499999999999993</v>
      </c>
      <c r="AI206" s="9">
        <v>7.3000000000000007</v>
      </c>
      <c r="AJ206" s="9">
        <v>35.65</v>
      </c>
      <c r="AK206" s="7">
        <v>101.69</v>
      </c>
      <c r="AL206" s="9">
        <v>6.5</v>
      </c>
      <c r="AM206" s="9">
        <v>4.95</v>
      </c>
      <c r="AN206" s="9">
        <v>2.25</v>
      </c>
      <c r="AO206" s="9">
        <v>-8.25</v>
      </c>
      <c r="AP206" s="9">
        <v>5.9</v>
      </c>
      <c r="AQ206" s="9">
        <v>3.8</v>
      </c>
      <c r="AR206" s="9">
        <v>9.5500000000000007</v>
      </c>
      <c r="AS206" s="9">
        <v>7.6749999999999998</v>
      </c>
      <c r="AT206" s="9">
        <v>8.1999999999999993</v>
      </c>
      <c r="AU206" s="9">
        <v>5.8333333333333339</v>
      </c>
      <c r="AV206" s="7">
        <v>11.59</v>
      </c>
      <c r="AW206" s="9">
        <v>5.9499999999999993</v>
      </c>
      <c r="AX206" s="7">
        <v>-62.366210000000002</v>
      </c>
      <c r="AY206" s="7">
        <v>22.04</v>
      </c>
      <c r="AZ206" s="7">
        <v>31614.57</v>
      </c>
      <c r="BA206" s="7">
        <v>-13.8</v>
      </c>
      <c r="BB206" s="7">
        <v>15</v>
      </c>
      <c r="BC206" s="7">
        <v>8.6</v>
      </c>
      <c r="BD206" s="7">
        <v>13.2</v>
      </c>
      <c r="BE206" s="7">
        <v>42.86</v>
      </c>
      <c r="BF206" s="7">
        <v>1.5</v>
      </c>
      <c r="BG206" s="7">
        <v>4.3</v>
      </c>
      <c r="BH206" s="7">
        <v>103.9</v>
      </c>
      <c r="BI206" s="7">
        <v>6.8333333333333304</v>
      </c>
      <c r="BJ206" s="7">
        <v>4</v>
      </c>
      <c r="BK206" s="7">
        <v>5.6666666666666599</v>
      </c>
      <c r="BL206" s="7">
        <v>8.3333333333333304</v>
      </c>
      <c r="BM206" s="7">
        <v>4.1333333333333302</v>
      </c>
      <c r="BN206" s="7">
        <v>6.2</v>
      </c>
      <c r="BO206" s="7">
        <v>3.8</v>
      </c>
      <c r="BP206" s="7">
        <v>7.4666666666666597</v>
      </c>
      <c r="BQ206" s="7">
        <v>8.6333333333333293</v>
      </c>
      <c r="BR206" s="7">
        <v>7.8333333333333304</v>
      </c>
      <c r="BS206" s="7">
        <v>3.8</v>
      </c>
      <c r="BT206" s="7">
        <v>5.6</v>
      </c>
      <c r="BU206" s="7">
        <v>7.8333333333333304</v>
      </c>
      <c r="BV206" s="7">
        <v>6.78053333333333</v>
      </c>
      <c r="BW206" s="7">
        <v>4.5995333333333299</v>
      </c>
      <c r="BX206" s="7">
        <v>10.2588666666666</v>
      </c>
      <c r="BY206" s="7">
        <v>3.1473</v>
      </c>
      <c r="BZ206" s="7">
        <v>1009.92520733333</v>
      </c>
      <c r="CA206" s="7">
        <v>2.90637366666666</v>
      </c>
      <c r="CB206" s="7">
        <v>18.005822999999999</v>
      </c>
      <c r="CC206" s="7">
        <v>0.90763000000000005</v>
      </c>
      <c r="CD206" s="7">
        <v>81.994176999999993</v>
      </c>
      <c r="CE206" s="7">
        <v>1.9987429999999999</v>
      </c>
      <c r="CF206" s="7">
        <v>3.15689633333333</v>
      </c>
      <c r="CG206" s="7">
        <v>-1.8894436666666601</v>
      </c>
      <c r="CH206" s="7">
        <v>-0.39482733333333297</v>
      </c>
      <c r="CI206" s="7">
        <v>2.0668286666666602</v>
      </c>
      <c r="CJ206" s="7">
        <v>241.433333333333</v>
      </c>
      <c r="CK206" s="7">
        <v>49</v>
      </c>
      <c r="CL206" s="7">
        <v>156.766666666666</v>
      </c>
      <c r="CM206" s="7">
        <v>35.6666666666666</v>
      </c>
      <c r="CN206" s="7">
        <v>15.966666666666599</v>
      </c>
      <c r="CO206" s="7">
        <v>19.7</v>
      </c>
      <c r="CP206" s="7">
        <v>68.3</v>
      </c>
      <c r="CQ206" s="7">
        <v>62.066666666666599</v>
      </c>
      <c r="CR206" s="7">
        <v>8.1999999999999993</v>
      </c>
      <c r="CS206" s="7">
        <v>5.8333333333333304</v>
      </c>
    </row>
    <row r="207" spans="1:97" x14ac:dyDescent="0.3">
      <c r="A207" s="6">
        <v>43159</v>
      </c>
      <c r="B207" s="7">
        <v>-2.1198830000000002</v>
      </c>
      <c r="C207" s="9">
        <v>5.4666666666666668</v>
      </c>
      <c r="D207" s="9">
        <v>6.5666666666666664</v>
      </c>
      <c r="E207" s="9">
        <v>5.1666666666666661</v>
      </c>
      <c r="F207" s="9">
        <v>3.4</v>
      </c>
      <c r="G207" s="7">
        <v>8.1999999999999993</v>
      </c>
      <c r="H207" s="7">
        <v>2.2000000000000002</v>
      </c>
      <c r="I207" s="7">
        <v>0.7</v>
      </c>
      <c r="J207" s="7">
        <v>2</v>
      </c>
      <c r="K207" s="7">
        <v>9.6999999999999993</v>
      </c>
      <c r="L207" s="7">
        <v>8.6</v>
      </c>
      <c r="M207" s="7">
        <v>7.9</v>
      </c>
      <c r="N207" s="7">
        <v>17</v>
      </c>
      <c r="O207" s="7">
        <v>-4</v>
      </c>
      <c r="P207" s="7">
        <v>-11.2</v>
      </c>
      <c r="Q207" s="7">
        <v>1.5</v>
      </c>
      <c r="R207" s="7">
        <v>3.2</v>
      </c>
      <c r="S207" s="7">
        <v>27.8</v>
      </c>
      <c r="T207" s="7">
        <v>2.4</v>
      </c>
      <c r="U207" s="7">
        <v>10.199999999999999</v>
      </c>
      <c r="V207" s="7">
        <v>2.5</v>
      </c>
      <c r="W207" s="7">
        <v>33.299999999999997</v>
      </c>
      <c r="X207" s="7">
        <v>64.2</v>
      </c>
      <c r="Y207" s="7">
        <v>0</v>
      </c>
      <c r="Z207" s="7">
        <v>-22.8</v>
      </c>
      <c r="AA207" s="7">
        <v>12.1</v>
      </c>
      <c r="AB207" s="7">
        <v>3.2</v>
      </c>
      <c r="AC207" s="7">
        <v>9.9</v>
      </c>
      <c r="AD207" s="7">
        <v>12.3</v>
      </c>
      <c r="AE207" s="7">
        <v>-0.2</v>
      </c>
      <c r="AF207" s="7">
        <v>-4.8</v>
      </c>
      <c r="AG207" s="7">
        <v>21.8</v>
      </c>
      <c r="AH207" s="7">
        <v>9.9</v>
      </c>
      <c r="AI207" s="7">
        <v>-1.2</v>
      </c>
      <c r="AJ207" s="7">
        <v>47.9</v>
      </c>
      <c r="AK207" s="7">
        <v>101.71</v>
      </c>
      <c r="AL207" s="7">
        <v>4.8</v>
      </c>
      <c r="AM207" s="7">
        <v>2.9</v>
      </c>
      <c r="AN207" s="7">
        <v>1.5</v>
      </c>
      <c r="AO207" s="7">
        <v>-12.1</v>
      </c>
      <c r="AP207" s="7">
        <v>4.0999999999999996</v>
      </c>
      <c r="AQ207" s="7">
        <v>2.2999999999999998</v>
      </c>
      <c r="AR207" s="7">
        <v>9.6999999999999993</v>
      </c>
      <c r="AS207" s="7">
        <v>7.55</v>
      </c>
      <c r="AT207" s="9">
        <v>8.1</v>
      </c>
      <c r="AU207" s="9">
        <v>5.7666666666666666</v>
      </c>
      <c r="AV207" s="7">
        <v>-11.12</v>
      </c>
      <c r="AW207" s="7">
        <v>9.6999999999999993</v>
      </c>
      <c r="AX207" s="7">
        <v>394.39619699999997</v>
      </c>
      <c r="AY207" s="7">
        <v>23.02</v>
      </c>
      <c r="AZ207" s="7">
        <v>31344.82</v>
      </c>
      <c r="BA207" s="7">
        <v>13.5</v>
      </c>
      <c r="BB207" s="7">
        <v>8.5</v>
      </c>
      <c r="BC207" s="7">
        <v>8.8000000000000007</v>
      </c>
      <c r="BD207" s="7">
        <v>12.8</v>
      </c>
      <c r="BE207" s="7">
        <v>-28.26</v>
      </c>
      <c r="BF207" s="7">
        <v>2.9</v>
      </c>
      <c r="BG207" s="7">
        <v>3.7</v>
      </c>
      <c r="BH207" s="7">
        <v>103.4</v>
      </c>
      <c r="BI207" s="7">
        <v>6.86666666666666</v>
      </c>
      <c r="BJ207" s="7">
        <v>3.6</v>
      </c>
      <c r="BK207" s="7">
        <v>5.93333333333333</v>
      </c>
      <c r="BL207" s="7">
        <v>8.0666666666666593</v>
      </c>
      <c r="BM207" s="7">
        <v>3.7666666666666599</v>
      </c>
      <c r="BN207" s="7">
        <v>6.3</v>
      </c>
      <c r="BO207" s="7">
        <v>4.7</v>
      </c>
      <c r="BP207" s="7">
        <v>7.3333333333333304</v>
      </c>
      <c r="BQ207" s="7">
        <v>8.1666666666666607</v>
      </c>
      <c r="BR207" s="7">
        <v>7.5666666666666602</v>
      </c>
      <c r="BS207" s="7">
        <v>3.2</v>
      </c>
      <c r="BT207" s="7">
        <v>5.0999999999999996</v>
      </c>
      <c r="BU207" s="7">
        <v>7.5666666666666602</v>
      </c>
      <c r="BV207" s="7">
        <v>6.8438666666666599</v>
      </c>
      <c r="BW207" s="7">
        <v>4.6725666666666603</v>
      </c>
      <c r="BX207" s="7">
        <v>10.311533333333299</v>
      </c>
      <c r="BY207" s="7">
        <v>3.2254999999999998</v>
      </c>
      <c r="BZ207" s="7">
        <v>817.05322266666599</v>
      </c>
      <c r="CA207" s="7">
        <v>2.43612933333333</v>
      </c>
      <c r="CB207" s="7">
        <v>-22.857392999999998</v>
      </c>
      <c r="CC207" s="7">
        <v>-0.17252200000000001</v>
      </c>
      <c r="CD207" s="7">
        <v>122.857393</v>
      </c>
      <c r="CE207" s="7">
        <v>2.6086510000000001</v>
      </c>
      <c r="CF207" s="7">
        <v>2.3438536666666598</v>
      </c>
      <c r="CG207" s="7">
        <v>-2.10300033333333</v>
      </c>
      <c r="CH207" s="7">
        <v>-0.45068766666666599</v>
      </c>
      <c r="CI207" s="7">
        <v>1.2208113333333299</v>
      </c>
      <c r="CJ207" s="7">
        <v>241.666666666666</v>
      </c>
      <c r="CK207" s="7">
        <v>49.3</v>
      </c>
      <c r="CL207" s="7">
        <v>156.933333333333</v>
      </c>
      <c r="CM207" s="7">
        <v>35.433333333333302</v>
      </c>
      <c r="CN207" s="7">
        <v>15.8333333333333</v>
      </c>
      <c r="CO207" s="7">
        <v>19.600000000000001</v>
      </c>
      <c r="CP207" s="7">
        <v>67.3</v>
      </c>
      <c r="CQ207" s="7">
        <v>61.633333333333297</v>
      </c>
      <c r="CR207" s="7">
        <v>8.1</v>
      </c>
      <c r="CS207" s="7">
        <v>5.7666666666666604</v>
      </c>
    </row>
    <row r="208" spans="1:97" x14ac:dyDescent="0.3">
      <c r="A208" s="6">
        <v>43190</v>
      </c>
      <c r="B208" s="7">
        <v>6</v>
      </c>
      <c r="C208" s="7">
        <v>5.7</v>
      </c>
      <c r="D208" s="7">
        <v>6.5</v>
      </c>
      <c r="E208" s="7">
        <v>4.9000000000000004</v>
      </c>
      <c r="F208" s="7">
        <v>2.1</v>
      </c>
      <c r="G208" s="7">
        <v>5.6</v>
      </c>
      <c r="H208" s="7">
        <v>22</v>
      </c>
      <c r="I208" s="7">
        <v>2.2999999999999998</v>
      </c>
      <c r="J208" s="7">
        <v>28.8</v>
      </c>
      <c r="K208" s="7">
        <v>9.4</v>
      </c>
      <c r="L208" s="7">
        <v>8.6999999999999993</v>
      </c>
      <c r="M208" s="7">
        <v>7.5</v>
      </c>
      <c r="N208" s="7">
        <v>12.7</v>
      </c>
      <c r="O208" s="7">
        <v>-5.3</v>
      </c>
      <c r="P208" s="7">
        <v>-18.100000000000001</v>
      </c>
      <c r="Q208" s="7">
        <v>-0.6</v>
      </c>
      <c r="R208" s="7">
        <v>2.5</v>
      </c>
      <c r="S208" s="7">
        <v>24.2</v>
      </c>
      <c r="T208" s="7">
        <v>2</v>
      </c>
      <c r="U208" s="7">
        <v>10</v>
      </c>
      <c r="V208" s="7">
        <v>2.9</v>
      </c>
      <c r="W208" s="7">
        <v>35.5</v>
      </c>
      <c r="X208" s="7">
        <v>61.6</v>
      </c>
      <c r="Y208" s="7">
        <v>-1.2</v>
      </c>
      <c r="Z208" s="7">
        <v>-20.8</v>
      </c>
      <c r="AA208" s="7">
        <v>11.6</v>
      </c>
      <c r="AB208" s="7">
        <v>2.6</v>
      </c>
      <c r="AC208" s="7">
        <v>10.4</v>
      </c>
      <c r="AD208" s="7">
        <v>13.3</v>
      </c>
      <c r="AE208" s="7">
        <v>-0.1</v>
      </c>
      <c r="AF208" s="7">
        <v>-6.5</v>
      </c>
      <c r="AG208" s="7">
        <v>21.5</v>
      </c>
      <c r="AH208" s="7">
        <v>10.4</v>
      </c>
      <c r="AI208" s="7">
        <v>0.5</v>
      </c>
      <c r="AJ208" s="7">
        <v>67.8</v>
      </c>
      <c r="AK208" s="7">
        <v>101.52</v>
      </c>
      <c r="AL208" s="7">
        <v>3.1</v>
      </c>
      <c r="AM208" s="7">
        <v>9.6999999999999993</v>
      </c>
      <c r="AN208" s="7">
        <v>1.5</v>
      </c>
      <c r="AO208" s="7">
        <v>-10.1</v>
      </c>
      <c r="AP208" s="7">
        <v>3.6</v>
      </c>
      <c r="AQ208" s="7">
        <v>2.5</v>
      </c>
      <c r="AR208" s="7">
        <v>10.1</v>
      </c>
      <c r="AS208" s="7">
        <v>8.6</v>
      </c>
      <c r="AT208" s="7">
        <v>8</v>
      </c>
      <c r="AU208" s="7">
        <v>5.7</v>
      </c>
      <c r="AV208" s="7">
        <v>4.67</v>
      </c>
      <c r="AW208" s="7">
        <v>3.5</v>
      </c>
      <c r="AX208" s="7">
        <v>-125.516361</v>
      </c>
      <c r="AY208" s="7">
        <v>16.38</v>
      </c>
      <c r="AZ208" s="7">
        <v>31428.2</v>
      </c>
      <c r="BA208" s="7">
        <v>6</v>
      </c>
      <c r="BB208" s="7">
        <v>7.1</v>
      </c>
      <c r="BC208" s="7">
        <v>8.1999999999999993</v>
      </c>
      <c r="BD208" s="7">
        <v>12.8</v>
      </c>
      <c r="BE208" s="7">
        <v>9.8000000000000007</v>
      </c>
      <c r="BF208" s="7">
        <v>2.1</v>
      </c>
      <c r="BG208" s="7">
        <v>3.1</v>
      </c>
      <c r="BH208" s="7">
        <v>102.7</v>
      </c>
      <c r="BI208" s="7">
        <v>6.8999999999999897</v>
      </c>
      <c r="BJ208" s="7">
        <v>3.2</v>
      </c>
      <c r="BK208" s="7">
        <v>6.2</v>
      </c>
      <c r="BL208" s="7">
        <v>7.7999999999999901</v>
      </c>
      <c r="BM208" s="7">
        <v>3.3999999999999901</v>
      </c>
      <c r="BN208" s="7">
        <v>6.4</v>
      </c>
      <c r="BO208" s="7">
        <v>5.6</v>
      </c>
      <c r="BP208" s="7">
        <v>7.2</v>
      </c>
      <c r="BQ208" s="7">
        <v>7.6999999999999904</v>
      </c>
      <c r="BR208" s="7">
        <v>7.2999999999999901</v>
      </c>
      <c r="BS208" s="7">
        <v>2.6</v>
      </c>
      <c r="BT208" s="7">
        <v>4.5999999999999996</v>
      </c>
      <c r="BU208" s="7">
        <v>7.2999999999999901</v>
      </c>
      <c r="BV208" s="7">
        <v>6.9071999999999898</v>
      </c>
      <c r="BW208" s="7">
        <v>4.7455999999999898</v>
      </c>
      <c r="BX208" s="7">
        <v>10.3642</v>
      </c>
      <c r="BY208" s="7">
        <v>3.3037000000000001</v>
      </c>
      <c r="BZ208" s="7">
        <v>624.18123800000001</v>
      </c>
      <c r="CA208" s="7">
        <v>1.9658850000000001</v>
      </c>
      <c r="CB208" s="7">
        <v>-63.720609000000003</v>
      </c>
      <c r="CC208" s="7">
        <v>-1.2526740000000001</v>
      </c>
      <c r="CD208" s="7">
        <v>163.720609</v>
      </c>
      <c r="CE208" s="7">
        <v>3.2185589999999999</v>
      </c>
      <c r="CF208" s="7">
        <v>1.5308109999999899</v>
      </c>
      <c r="CG208" s="7">
        <v>-2.316557</v>
      </c>
      <c r="CH208" s="7">
        <v>-0.506547999999999</v>
      </c>
      <c r="CI208" s="7">
        <v>0.37479400000000102</v>
      </c>
      <c r="CJ208" s="7">
        <v>241.9</v>
      </c>
      <c r="CK208" s="7">
        <v>49.6</v>
      </c>
      <c r="CL208" s="7">
        <v>157.1</v>
      </c>
      <c r="CM208" s="7">
        <v>35.199999999999903</v>
      </c>
      <c r="CN208" s="7">
        <v>15.7</v>
      </c>
      <c r="CO208" s="7">
        <v>19.5</v>
      </c>
      <c r="CP208" s="7">
        <v>66.3</v>
      </c>
      <c r="CQ208" s="7">
        <v>61.2</v>
      </c>
      <c r="CR208" s="7">
        <v>8</v>
      </c>
      <c r="CS208" s="7">
        <v>5.6999999999999904</v>
      </c>
    </row>
    <row r="209" spans="1:97" x14ac:dyDescent="0.3">
      <c r="A209" s="6">
        <v>43220</v>
      </c>
      <c r="B209" s="7">
        <v>7</v>
      </c>
      <c r="C209" s="7">
        <v>7.7</v>
      </c>
      <c r="D209" s="7">
        <v>7.1</v>
      </c>
      <c r="E209" s="7">
        <v>6.8</v>
      </c>
      <c r="F209" s="7">
        <v>6.9</v>
      </c>
      <c r="G209" s="7">
        <v>1.4</v>
      </c>
      <c r="H209" s="7">
        <v>9</v>
      </c>
      <c r="I209" s="7">
        <v>1.5</v>
      </c>
      <c r="J209" s="7">
        <v>7.7</v>
      </c>
      <c r="K209" s="7">
        <v>10.8</v>
      </c>
      <c r="L209" s="7">
        <v>5.5</v>
      </c>
      <c r="M209" s="7">
        <v>7</v>
      </c>
      <c r="N209" s="7">
        <v>10.5</v>
      </c>
      <c r="O209" s="7">
        <v>-6.3</v>
      </c>
      <c r="P209" s="7">
        <v>-8</v>
      </c>
      <c r="Q209" s="7">
        <v>0.2</v>
      </c>
      <c r="R209" s="7">
        <v>2.4</v>
      </c>
      <c r="S209" s="7">
        <v>16.8</v>
      </c>
      <c r="T209" s="7">
        <v>2.5</v>
      </c>
      <c r="U209" s="7">
        <v>9.3000000000000007</v>
      </c>
      <c r="V209" s="7">
        <v>3</v>
      </c>
      <c r="W209" s="7">
        <v>36.299999999999997</v>
      </c>
      <c r="X209" s="7">
        <v>60.8</v>
      </c>
      <c r="Y209" s="7">
        <v>-12.6</v>
      </c>
      <c r="Z209" s="7">
        <v>-13.7</v>
      </c>
      <c r="AA209" s="7">
        <v>12.2</v>
      </c>
      <c r="AB209" s="7">
        <v>1.9</v>
      </c>
      <c r="AC209" s="7">
        <v>10.3</v>
      </c>
      <c r="AD209" s="7">
        <v>14.2</v>
      </c>
      <c r="AE209" s="7">
        <v>-5.0999999999999996</v>
      </c>
      <c r="AF209" s="7">
        <v>-7.8</v>
      </c>
      <c r="AG209" s="7">
        <v>19.899999999999999</v>
      </c>
      <c r="AH209" s="7">
        <v>10.3</v>
      </c>
      <c r="AI209" s="7">
        <v>-2.1</v>
      </c>
      <c r="AJ209" s="7">
        <v>66.900000000000006</v>
      </c>
      <c r="AK209" s="7">
        <v>101.39</v>
      </c>
      <c r="AL209" s="7">
        <v>2.1</v>
      </c>
      <c r="AM209" s="7">
        <v>7.3</v>
      </c>
      <c r="AN209" s="7">
        <v>1.6</v>
      </c>
      <c r="AO209" s="7">
        <v>-10.7</v>
      </c>
      <c r="AP209" s="7">
        <v>1.3</v>
      </c>
      <c r="AQ209" s="7">
        <v>0.4</v>
      </c>
      <c r="AR209" s="7">
        <v>9.4</v>
      </c>
      <c r="AS209" s="7">
        <v>7.9</v>
      </c>
      <c r="AT209" s="9">
        <v>7.9666666666666668</v>
      </c>
      <c r="AU209" s="9">
        <v>6.0666666666666664</v>
      </c>
      <c r="AV209" s="7">
        <v>11.47</v>
      </c>
      <c r="AW209" s="7">
        <v>3.5</v>
      </c>
      <c r="AX209" s="7">
        <v>-28.196209</v>
      </c>
      <c r="AY209" s="7">
        <v>16.41</v>
      </c>
      <c r="AZ209" s="7">
        <v>31248.52</v>
      </c>
      <c r="BA209" s="7">
        <v>4.5</v>
      </c>
      <c r="BB209" s="7">
        <v>7.2</v>
      </c>
      <c r="BC209" s="7">
        <v>8.3000000000000007</v>
      </c>
      <c r="BD209" s="7">
        <v>12.7</v>
      </c>
      <c r="BE209" s="7">
        <v>7.27</v>
      </c>
      <c r="BF209" s="7">
        <v>1.8</v>
      </c>
      <c r="BG209" s="7">
        <v>3.4</v>
      </c>
      <c r="BH209" s="7">
        <v>102.8</v>
      </c>
      <c r="BI209" s="7">
        <v>6.9</v>
      </c>
      <c r="BJ209" s="7">
        <v>3.2666666666666599</v>
      </c>
      <c r="BK209" s="7">
        <v>6.1</v>
      </c>
      <c r="BL209" s="7">
        <v>7.9</v>
      </c>
      <c r="BM209" s="7">
        <v>3.4666666666666601</v>
      </c>
      <c r="BN209" s="7">
        <v>6.4</v>
      </c>
      <c r="BO209" s="7">
        <v>5.2</v>
      </c>
      <c r="BP209" s="7">
        <v>7.1666666666666599</v>
      </c>
      <c r="BQ209" s="7">
        <v>7.8333333333333304</v>
      </c>
      <c r="BR209" s="7">
        <v>7.2</v>
      </c>
      <c r="BS209" s="7">
        <v>3.4666666666666601</v>
      </c>
      <c r="BT209" s="7">
        <v>4.4000000000000004</v>
      </c>
      <c r="BU209" s="7">
        <v>7.2</v>
      </c>
      <c r="BV209" s="7">
        <v>6.9278333333333304</v>
      </c>
      <c r="BW209" s="7">
        <v>4.8144</v>
      </c>
      <c r="BX209" s="7">
        <v>10.301933333333301</v>
      </c>
      <c r="BY209" s="7">
        <v>3.37943333333333</v>
      </c>
      <c r="BZ209" s="7">
        <v>645.50354200000004</v>
      </c>
      <c r="CA209" s="7">
        <v>1.9639186666666599</v>
      </c>
      <c r="CB209" s="7">
        <v>-43.760232999999999</v>
      </c>
      <c r="CC209" s="7">
        <v>-0.86020033333333301</v>
      </c>
      <c r="CD209" s="7">
        <v>143.760233</v>
      </c>
      <c r="CE209" s="7">
        <v>2.824119</v>
      </c>
      <c r="CF209" s="7">
        <v>1.9763776666666599</v>
      </c>
      <c r="CG209" s="7">
        <v>-2.2442150000000001</v>
      </c>
      <c r="CH209" s="7">
        <v>-0.60292266666666705</v>
      </c>
      <c r="CI209" s="7">
        <v>0.428246666666667</v>
      </c>
      <c r="CJ209" s="7">
        <v>241.5</v>
      </c>
      <c r="CK209" s="7">
        <v>49.9</v>
      </c>
      <c r="CL209" s="7">
        <v>156.46666666666599</v>
      </c>
      <c r="CM209" s="7">
        <v>35.133333333333297</v>
      </c>
      <c r="CN209" s="7">
        <v>15.733333333333301</v>
      </c>
      <c r="CO209" s="7">
        <v>19.399999999999999</v>
      </c>
      <c r="CP209" s="7">
        <v>65.400000000000006</v>
      </c>
      <c r="CQ209" s="7">
        <v>61.1</v>
      </c>
      <c r="CR209" s="7">
        <v>7.9666666666666597</v>
      </c>
      <c r="CS209" s="7">
        <v>6.0666666666666602</v>
      </c>
    </row>
    <row r="210" spans="1:97" x14ac:dyDescent="0.3">
      <c r="A210" s="6">
        <v>43251</v>
      </c>
      <c r="B210" s="7">
        <v>6.8</v>
      </c>
      <c r="C210" s="7">
        <v>8.1</v>
      </c>
      <c r="D210" s="7">
        <v>6.1</v>
      </c>
      <c r="E210" s="7">
        <v>8.4</v>
      </c>
      <c r="F210" s="7">
        <v>9.8000000000000007</v>
      </c>
      <c r="G210" s="7">
        <v>11.8</v>
      </c>
      <c r="H210" s="7">
        <v>1.6</v>
      </c>
      <c r="I210" s="7">
        <v>10.9</v>
      </c>
      <c r="J210" s="7">
        <v>0.8</v>
      </c>
      <c r="K210" s="7">
        <v>10.6</v>
      </c>
      <c r="L210" s="7">
        <v>7.3</v>
      </c>
      <c r="M210" s="7">
        <v>6.1</v>
      </c>
      <c r="N210" s="7">
        <v>7.7</v>
      </c>
      <c r="O210" s="7">
        <v>-7.8</v>
      </c>
      <c r="P210" s="7">
        <v>-5.5</v>
      </c>
      <c r="Q210" s="7">
        <v>2</v>
      </c>
      <c r="R210" s="7">
        <v>6.1</v>
      </c>
      <c r="S210" s="7">
        <v>15.2</v>
      </c>
      <c r="T210" s="7">
        <v>2.5</v>
      </c>
      <c r="U210" s="7">
        <v>7.7</v>
      </c>
      <c r="V210" s="7">
        <v>3.2</v>
      </c>
      <c r="W210" s="7">
        <v>36.799999999999997</v>
      </c>
      <c r="X210" s="7">
        <v>60</v>
      </c>
      <c r="Y210" s="7">
        <v>-7.4</v>
      </c>
      <c r="Z210" s="7">
        <v>-17.3</v>
      </c>
      <c r="AA210" s="7">
        <v>11.5</v>
      </c>
      <c r="AB210" s="7">
        <v>11.7</v>
      </c>
      <c r="AC210" s="7">
        <v>10.199999999999999</v>
      </c>
      <c r="AD210" s="7">
        <v>14.2</v>
      </c>
      <c r="AE210" s="7">
        <v>-7.8</v>
      </c>
      <c r="AF210" s="7">
        <v>-9.3000000000000007</v>
      </c>
      <c r="AG210" s="7">
        <v>22.4</v>
      </c>
      <c r="AH210" s="7">
        <v>10.199999999999999</v>
      </c>
      <c r="AI210" s="7">
        <v>2.1</v>
      </c>
      <c r="AJ210" s="7">
        <v>69.3</v>
      </c>
      <c r="AK210" s="7">
        <v>101.62</v>
      </c>
      <c r="AL210" s="7">
        <v>5.0999999999999996</v>
      </c>
      <c r="AM210" s="7">
        <v>10.8</v>
      </c>
      <c r="AN210" s="7">
        <v>2</v>
      </c>
      <c r="AO210" s="7">
        <v>-10.1</v>
      </c>
      <c r="AP210" s="7">
        <v>2.9</v>
      </c>
      <c r="AQ210" s="7">
        <v>2.2999999999999998</v>
      </c>
      <c r="AR210" s="7">
        <v>8.5</v>
      </c>
      <c r="AS210" s="7">
        <v>6.8</v>
      </c>
      <c r="AT210" s="9">
        <v>7.9333333333333336</v>
      </c>
      <c r="AU210" s="9">
        <v>6.4333333333333336</v>
      </c>
      <c r="AV210" s="7">
        <v>9.61</v>
      </c>
      <c r="AW210" s="7">
        <v>-1</v>
      </c>
      <c r="AX210" s="7">
        <v>-41.349598</v>
      </c>
      <c r="AY210" s="7">
        <v>16.8</v>
      </c>
      <c r="AZ210" s="7">
        <v>31106.23</v>
      </c>
      <c r="BA210" s="7">
        <v>3.6</v>
      </c>
      <c r="BB210" s="7">
        <v>6</v>
      </c>
      <c r="BC210" s="7">
        <v>8.3000000000000007</v>
      </c>
      <c r="BD210" s="7">
        <v>12.6</v>
      </c>
      <c r="BE210" s="7">
        <v>3.6</v>
      </c>
      <c r="BF210" s="7">
        <v>1.8</v>
      </c>
      <c r="BG210" s="7">
        <v>4.0999999999999996</v>
      </c>
      <c r="BH210" s="7">
        <v>103.6</v>
      </c>
      <c r="BI210" s="7">
        <v>6.9</v>
      </c>
      <c r="BJ210" s="7">
        <v>3.3333333333333299</v>
      </c>
      <c r="BK210" s="7">
        <v>6</v>
      </c>
      <c r="BL210" s="7">
        <v>8</v>
      </c>
      <c r="BM210" s="7">
        <v>3.5333333333333301</v>
      </c>
      <c r="BN210" s="7">
        <v>6.4</v>
      </c>
      <c r="BO210" s="7">
        <v>4.8</v>
      </c>
      <c r="BP210" s="7">
        <v>7.1333333333333302</v>
      </c>
      <c r="BQ210" s="7">
        <v>7.9666666666666597</v>
      </c>
      <c r="BR210" s="7">
        <v>7.1</v>
      </c>
      <c r="BS210" s="7">
        <v>4.3333333333333304</v>
      </c>
      <c r="BT210" s="7">
        <v>4.2</v>
      </c>
      <c r="BU210" s="7">
        <v>7.1</v>
      </c>
      <c r="BV210" s="7">
        <v>6.9484666666666604</v>
      </c>
      <c r="BW210" s="7">
        <v>4.8832000000000004</v>
      </c>
      <c r="BX210" s="7">
        <v>10.239666666666601</v>
      </c>
      <c r="BY210" s="7">
        <v>3.4551666666666598</v>
      </c>
      <c r="BZ210" s="7">
        <v>666.82584599999996</v>
      </c>
      <c r="CA210" s="7">
        <v>1.96195233333333</v>
      </c>
      <c r="CB210" s="7">
        <v>-23.799856999999999</v>
      </c>
      <c r="CC210" s="7">
        <v>-0.46772666666666601</v>
      </c>
      <c r="CD210" s="7">
        <v>123.799857</v>
      </c>
      <c r="CE210" s="7">
        <v>2.4296790000000001</v>
      </c>
      <c r="CF210" s="7">
        <v>2.4219443333333301</v>
      </c>
      <c r="CG210" s="7">
        <v>-2.1718730000000002</v>
      </c>
      <c r="CH210" s="7">
        <v>-0.69929733333333399</v>
      </c>
      <c r="CI210" s="7">
        <v>0.48169933333333398</v>
      </c>
      <c r="CJ210" s="7">
        <v>241.1</v>
      </c>
      <c r="CK210" s="7">
        <v>50.2</v>
      </c>
      <c r="CL210" s="7">
        <v>155.833333333333</v>
      </c>
      <c r="CM210" s="7">
        <v>35.066666666666599</v>
      </c>
      <c r="CN210" s="7">
        <v>15.7666666666666</v>
      </c>
      <c r="CO210" s="7">
        <v>19.3</v>
      </c>
      <c r="CP210" s="7">
        <v>64.5</v>
      </c>
      <c r="CQ210" s="7">
        <v>61</v>
      </c>
      <c r="CR210" s="7">
        <v>7.93333333333333</v>
      </c>
      <c r="CS210" s="7">
        <v>6.43333333333333</v>
      </c>
    </row>
    <row r="211" spans="1:97" x14ac:dyDescent="0.3">
      <c r="A211" s="6">
        <v>43281</v>
      </c>
      <c r="B211" s="7">
        <v>6</v>
      </c>
      <c r="C211" s="7">
        <v>6.1</v>
      </c>
      <c r="D211" s="7">
        <v>6.1</v>
      </c>
      <c r="E211" s="7">
        <v>5.4</v>
      </c>
      <c r="F211" s="7">
        <v>6.7</v>
      </c>
      <c r="G211" s="7">
        <v>10.1</v>
      </c>
      <c r="H211" s="7">
        <v>15.6</v>
      </c>
      <c r="I211" s="7">
        <v>10.199999999999999</v>
      </c>
      <c r="J211" s="7">
        <v>8.5</v>
      </c>
      <c r="K211" s="7">
        <v>11.7</v>
      </c>
      <c r="L211" s="7">
        <v>8.3000000000000007</v>
      </c>
      <c r="M211" s="7">
        <v>6</v>
      </c>
      <c r="N211" s="7">
        <v>3.8</v>
      </c>
      <c r="O211" s="7">
        <v>-10.199999999999999</v>
      </c>
      <c r="P211" s="7">
        <v>-3.7</v>
      </c>
      <c r="Q211" s="7">
        <v>2.1</v>
      </c>
      <c r="R211" s="7">
        <v>6.5</v>
      </c>
      <c r="S211" s="7">
        <v>13.5</v>
      </c>
      <c r="T211" s="7">
        <v>3.8</v>
      </c>
      <c r="U211" s="7">
        <v>6.8</v>
      </c>
      <c r="V211" s="7">
        <v>3.3</v>
      </c>
      <c r="W211" s="7">
        <v>37</v>
      </c>
      <c r="X211" s="7">
        <v>59.7</v>
      </c>
      <c r="Y211" s="7">
        <v>-4.5999999999999996</v>
      </c>
      <c r="Z211" s="7">
        <v>-18.8</v>
      </c>
      <c r="AA211" s="7">
        <v>10.7</v>
      </c>
      <c r="AB211" s="7">
        <v>5.8</v>
      </c>
      <c r="AC211" s="7">
        <v>9.6999999999999993</v>
      </c>
      <c r="AD211" s="7">
        <v>13.6</v>
      </c>
      <c r="AE211" s="7">
        <v>-10.3</v>
      </c>
      <c r="AF211" s="7">
        <v>-9.6999999999999993</v>
      </c>
      <c r="AG211" s="7">
        <v>23.6</v>
      </c>
      <c r="AH211" s="7">
        <v>9.6999999999999993</v>
      </c>
      <c r="AI211" s="7">
        <v>7.2</v>
      </c>
      <c r="AJ211" s="7">
        <v>74.400000000000006</v>
      </c>
      <c r="AK211" s="7">
        <v>101.71</v>
      </c>
      <c r="AL211" s="7">
        <v>4.5999999999999996</v>
      </c>
      <c r="AM211" s="7">
        <v>11.8</v>
      </c>
      <c r="AN211" s="7">
        <v>2.5</v>
      </c>
      <c r="AO211" s="7">
        <v>-10.6</v>
      </c>
      <c r="AP211" s="7">
        <v>3.3</v>
      </c>
      <c r="AQ211" s="7">
        <v>3.2</v>
      </c>
      <c r="AR211" s="7">
        <v>9</v>
      </c>
      <c r="AS211" s="7">
        <v>7</v>
      </c>
      <c r="AT211" s="7">
        <v>7.9</v>
      </c>
      <c r="AU211" s="7">
        <v>6.8</v>
      </c>
      <c r="AV211" s="7">
        <v>4.79</v>
      </c>
      <c r="AW211" s="7">
        <v>-7</v>
      </c>
      <c r="AX211" s="7">
        <v>-0.75695100000000004</v>
      </c>
      <c r="AY211" s="7">
        <v>15.93</v>
      </c>
      <c r="AZ211" s="7">
        <v>31121.29</v>
      </c>
      <c r="BA211" s="7">
        <v>3.9</v>
      </c>
      <c r="BB211" s="7">
        <v>6.6</v>
      </c>
      <c r="BC211" s="7">
        <v>8</v>
      </c>
      <c r="BD211" s="7">
        <v>12.7</v>
      </c>
      <c r="BE211" s="7">
        <v>19.48</v>
      </c>
      <c r="BF211" s="7">
        <v>1.9</v>
      </c>
      <c r="BG211" s="7">
        <v>4.7</v>
      </c>
      <c r="BH211" s="7">
        <v>104.1</v>
      </c>
      <c r="BI211" s="7">
        <v>6.9</v>
      </c>
      <c r="BJ211" s="7">
        <v>3.4</v>
      </c>
      <c r="BK211" s="7">
        <v>5.9</v>
      </c>
      <c r="BL211" s="7">
        <v>8.1</v>
      </c>
      <c r="BM211" s="7">
        <v>3.6</v>
      </c>
      <c r="BN211" s="7">
        <v>6.4</v>
      </c>
      <c r="BO211" s="7">
        <v>4.4000000000000004</v>
      </c>
      <c r="BP211" s="7">
        <v>7.1</v>
      </c>
      <c r="BQ211" s="7">
        <v>8.1</v>
      </c>
      <c r="BR211" s="7">
        <v>7</v>
      </c>
      <c r="BS211" s="7">
        <v>5.2</v>
      </c>
      <c r="BT211" s="7">
        <v>4</v>
      </c>
      <c r="BU211" s="7">
        <v>7</v>
      </c>
      <c r="BV211" s="7">
        <v>6.9690999999999903</v>
      </c>
      <c r="BW211" s="7">
        <v>4.952</v>
      </c>
      <c r="BX211" s="7">
        <v>10.177399999999899</v>
      </c>
      <c r="BY211" s="7">
        <v>3.5308999999999902</v>
      </c>
      <c r="BZ211" s="7">
        <v>688.14814999999999</v>
      </c>
      <c r="CA211" s="7">
        <v>1.959986</v>
      </c>
      <c r="CB211" s="7">
        <v>-3.8394810000000001</v>
      </c>
      <c r="CC211" s="7">
        <v>-7.5252999999999001E-2</v>
      </c>
      <c r="CD211" s="7">
        <v>103.83948100000001</v>
      </c>
      <c r="CE211" s="7">
        <v>2.0352389999999998</v>
      </c>
      <c r="CF211" s="7">
        <v>2.8675109999999999</v>
      </c>
      <c r="CG211" s="7">
        <v>-2.0995309999999998</v>
      </c>
      <c r="CH211" s="7">
        <v>-0.79567200000000105</v>
      </c>
      <c r="CI211" s="7">
        <v>0.53515200000000096</v>
      </c>
      <c r="CJ211" s="7">
        <v>240.7</v>
      </c>
      <c r="CK211" s="7">
        <v>50.5</v>
      </c>
      <c r="CL211" s="7">
        <v>155.19999999999999</v>
      </c>
      <c r="CM211" s="7">
        <v>34.999999999999901</v>
      </c>
      <c r="CN211" s="7">
        <v>15.799999999999899</v>
      </c>
      <c r="CO211" s="7">
        <v>19.2</v>
      </c>
      <c r="CP211" s="7">
        <v>63.6</v>
      </c>
      <c r="CQ211" s="7">
        <v>60.9</v>
      </c>
      <c r="CR211" s="7">
        <v>7.9</v>
      </c>
      <c r="CS211" s="7">
        <v>6.8</v>
      </c>
    </row>
    <row r="212" spans="1:97" x14ac:dyDescent="0.3">
      <c r="A212" s="6">
        <v>43312</v>
      </c>
      <c r="B212" s="7">
        <v>6</v>
      </c>
      <c r="C212" s="7">
        <v>6.2</v>
      </c>
      <c r="D212" s="7">
        <v>6</v>
      </c>
      <c r="E212" s="7">
        <v>6.1</v>
      </c>
      <c r="F212" s="7">
        <v>5.7</v>
      </c>
      <c r="G212" s="7">
        <v>8.6999999999999993</v>
      </c>
      <c r="H212" s="7">
        <v>9.9</v>
      </c>
      <c r="I212" s="7">
        <v>9.6</v>
      </c>
      <c r="J212" s="7">
        <v>5.7</v>
      </c>
      <c r="K212" s="7">
        <v>11.5</v>
      </c>
      <c r="L212" s="7">
        <v>9.5</v>
      </c>
      <c r="M212" s="7">
        <v>5.5</v>
      </c>
      <c r="N212" s="7">
        <v>0.3</v>
      </c>
      <c r="O212" s="7">
        <v>-10.1</v>
      </c>
      <c r="P212" s="7">
        <v>-3.2</v>
      </c>
      <c r="Q212" s="7">
        <v>2.4</v>
      </c>
      <c r="R212" s="7">
        <v>8.8000000000000007</v>
      </c>
      <c r="S212" s="7">
        <v>13.7</v>
      </c>
      <c r="T212" s="7">
        <v>3.9</v>
      </c>
      <c r="U212" s="7">
        <v>6</v>
      </c>
      <c r="V212" s="7">
        <v>3.4</v>
      </c>
      <c r="W212" s="7">
        <v>37.1</v>
      </c>
      <c r="X212" s="7">
        <v>59.5</v>
      </c>
      <c r="Y212" s="7">
        <v>-8.1999999999999993</v>
      </c>
      <c r="Z212" s="7">
        <v>-17.5</v>
      </c>
      <c r="AA212" s="7">
        <v>9.9</v>
      </c>
      <c r="AB212" s="7">
        <v>19.3</v>
      </c>
      <c r="AC212" s="7">
        <v>10.199999999999999</v>
      </c>
      <c r="AD212" s="7">
        <v>14.2</v>
      </c>
      <c r="AE212" s="7">
        <v>-9.9</v>
      </c>
      <c r="AF212" s="7">
        <v>-8.9</v>
      </c>
      <c r="AG212" s="7">
        <v>23.3</v>
      </c>
      <c r="AH212" s="7">
        <v>10.199999999999999</v>
      </c>
      <c r="AI212" s="7">
        <v>11.3</v>
      </c>
      <c r="AJ212" s="7">
        <v>72.3</v>
      </c>
      <c r="AK212" s="7">
        <v>101.92</v>
      </c>
      <c r="AL212" s="7">
        <v>6.4</v>
      </c>
      <c r="AM212" s="7">
        <v>14.4</v>
      </c>
      <c r="AN212" s="7">
        <v>3</v>
      </c>
      <c r="AO212" s="7">
        <v>-10.5</v>
      </c>
      <c r="AP212" s="7">
        <v>4.2</v>
      </c>
      <c r="AQ212" s="7">
        <v>4.2</v>
      </c>
      <c r="AR212" s="7">
        <v>8.8000000000000007</v>
      </c>
      <c r="AS212" s="7">
        <v>6.5</v>
      </c>
      <c r="AT212" s="9">
        <v>7.9</v>
      </c>
      <c r="AU212" s="9">
        <v>6.6999999999999993</v>
      </c>
      <c r="AV212" s="7">
        <v>-4.0199999999999996</v>
      </c>
      <c r="AW212" s="7">
        <v>-2</v>
      </c>
      <c r="AX212" s="7">
        <v>-38.711260000000003</v>
      </c>
      <c r="AY212" s="7">
        <v>16.28</v>
      </c>
      <c r="AZ212" s="7">
        <v>31179.46</v>
      </c>
      <c r="BA212" s="7">
        <v>3.6</v>
      </c>
      <c r="BB212" s="7">
        <v>5.0999999999999996</v>
      </c>
      <c r="BC212" s="7">
        <v>8.5</v>
      </c>
      <c r="BD212" s="7">
        <v>13.2</v>
      </c>
      <c r="BE212" s="7">
        <v>75.650000000000006</v>
      </c>
      <c r="BF212" s="7">
        <v>2.1</v>
      </c>
      <c r="BG212" s="7">
        <v>4.5999999999999996</v>
      </c>
      <c r="BH212" s="7">
        <v>103.9</v>
      </c>
      <c r="BI212" s="7">
        <v>6.8333333333333304</v>
      </c>
      <c r="BJ212" s="7">
        <v>3.4666666666666601</v>
      </c>
      <c r="BK212" s="7">
        <v>5.7</v>
      </c>
      <c r="BL212" s="7">
        <v>8.1666666666666607</v>
      </c>
      <c r="BM212" s="7">
        <v>3.6666666666666599</v>
      </c>
      <c r="BN212" s="7">
        <v>6.2333333333333298</v>
      </c>
      <c r="BO212" s="7">
        <v>3.9</v>
      </c>
      <c r="BP212" s="7">
        <v>6.9666666666666597</v>
      </c>
      <c r="BQ212" s="7">
        <v>8.1666666666666607</v>
      </c>
      <c r="BR212" s="7">
        <v>6.8333333333333304</v>
      </c>
      <c r="BS212" s="7">
        <v>5.2</v>
      </c>
      <c r="BT212" s="7">
        <v>3.93333333333333</v>
      </c>
      <c r="BU212" s="7">
        <v>7.36666666666666</v>
      </c>
      <c r="BV212" s="7">
        <v>6.9225666666666603</v>
      </c>
      <c r="BW212" s="7">
        <v>4.9856666666666598</v>
      </c>
      <c r="BX212" s="7">
        <v>10.024433333333301</v>
      </c>
      <c r="BY212" s="7">
        <v>3.5637666666666599</v>
      </c>
      <c r="BZ212" s="7">
        <v>564.22256900000002</v>
      </c>
      <c r="CA212" s="7">
        <v>1.612296</v>
      </c>
      <c r="CB212" s="7">
        <v>15.956901999999999</v>
      </c>
      <c r="CC212" s="7">
        <v>0.11961266666666701</v>
      </c>
      <c r="CD212" s="7">
        <v>84.043098000000001</v>
      </c>
      <c r="CE212" s="7">
        <v>1.49268333333333</v>
      </c>
      <c r="CF212" s="7">
        <v>2.8515793333333299</v>
      </c>
      <c r="CG212" s="7">
        <v>-2.18085666666666</v>
      </c>
      <c r="CH212" s="7">
        <v>-0.55755266666666703</v>
      </c>
      <c r="CI212" s="7">
        <v>0.50932133333333296</v>
      </c>
      <c r="CJ212" s="7">
        <v>240.833333333333</v>
      </c>
      <c r="CK212" s="7">
        <v>50.866666666666603</v>
      </c>
      <c r="CL212" s="7">
        <v>154.53333333333299</v>
      </c>
      <c r="CM212" s="7">
        <v>35.433333333333302</v>
      </c>
      <c r="CN212" s="7">
        <v>15.8333333333333</v>
      </c>
      <c r="CO212" s="7">
        <v>19.600000000000001</v>
      </c>
      <c r="CP212" s="7">
        <v>62.466666666666598</v>
      </c>
      <c r="CQ212" s="7">
        <v>60.433333333333302</v>
      </c>
      <c r="CR212" s="7">
        <v>7.9</v>
      </c>
      <c r="CS212" s="7">
        <v>6.7</v>
      </c>
    </row>
    <row r="213" spans="1:97" x14ac:dyDescent="0.3">
      <c r="A213" s="6">
        <v>43343</v>
      </c>
      <c r="B213" s="7">
        <v>6.1</v>
      </c>
      <c r="C213" s="7">
        <v>5.6</v>
      </c>
      <c r="D213" s="7">
        <v>6.4</v>
      </c>
      <c r="E213" s="7">
        <v>4.9000000000000004</v>
      </c>
      <c r="F213" s="7">
        <v>7.3</v>
      </c>
      <c r="G213" s="7">
        <v>6.7</v>
      </c>
      <c r="H213" s="7">
        <v>11.9</v>
      </c>
      <c r="I213" s="7">
        <v>7.1</v>
      </c>
      <c r="J213" s="7">
        <v>8.1999999999999993</v>
      </c>
      <c r="K213" s="7">
        <v>11.6</v>
      </c>
      <c r="L213" s="7">
        <v>9.8000000000000007</v>
      </c>
      <c r="M213" s="7">
        <v>5.3</v>
      </c>
      <c r="N213" s="7">
        <v>-1.2</v>
      </c>
      <c r="O213" s="7">
        <v>-8.6999999999999993</v>
      </c>
      <c r="P213" s="7">
        <v>-10.8</v>
      </c>
      <c r="Q213" s="7">
        <v>2.1</v>
      </c>
      <c r="R213" s="7">
        <v>9.8000000000000007</v>
      </c>
      <c r="S213" s="7">
        <v>14.2</v>
      </c>
      <c r="T213" s="7">
        <v>4.3</v>
      </c>
      <c r="U213" s="7">
        <v>5.5</v>
      </c>
      <c r="V213" s="7">
        <v>3.5</v>
      </c>
      <c r="W213" s="7">
        <v>37.200000000000003</v>
      </c>
      <c r="X213" s="7">
        <v>59.3</v>
      </c>
      <c r="Y213" s="7">
        <v>-0.9</v>
      </c>
      <c r="Z213" s="7">
        <v>-18.3</v>
      </c>
      <c r="AA213" s="7">
        <v>8.6</v>
      </c>
      <c r="AB213" s="7">
        <v>11.4</v>
      </c>
      <c r="AC213" s="7">
        <v>10.1</v>
      </c>
      <c r="AD213" s="7">
        <v>14.1</v>
      </c>
      <c r="AE213" s="7">
        <v>-10.4</v>
      </c>
      <c r="AF213" s="7">
        <v>-8.5</v>
      </c>
      <c r="AG213" s="7">
        <v>21.9</v>
      </c>
      <c r="AH213" s="7">
        <v>10.1</v>
      </c>
      <c r="AI213" s="7">
        <v>15.6</v>
      </c>
      <c r="AJ213" s="7">
        <v>66.900000000000006</v>
      </c>
      <c r="AK213" s="7">
        <v>102.03</v>
      </c>
      <c r="AL213" s="7">
        <v>6.9</v>
      </c>
      <c r="AM213" s="7">
        <v>15.9</v>
      </c>
      <c r="AN213" s="7">
        <v>3.6</v>
      </c>
      <c r="AO213" s="7">
        <v>-11.6</v>
      </c>
      <c r="AP213" s="7">
        <v>4</v>
      </c>
      <c r="AQ213" s="7">
        <v>4.0999999999999996</v>
      </c>
      <c r="AR213" s="7">
        <v>9</v>
      </c>
      <c r="AS213" s="7">
        <v>6.6</v>
      </c>
      <c r="AT213" s="9">
        <v>7.9</v>
      </c>
      <c r="AU213" s="9">
        <v>6.6</v>
      </c>
      <c r="AV213" s="7">
        <v>-3.75</v>
      </c>
      <c r="AW213" s="7">
        <v>-3.2</v>
      </c>
      <c r="AX213" s="7">
        <v>-34.333016999999998</v>
      </c>
      <c r="AY213" s="7">
        <v>16.03</v>
      </c>
      <c r="AZ213" s="7">
        <v>31097.16</v>
      </c>
      <c r="BA213" s="7">
        <v>3.3</v>
      </c>
      <c r="BB213" s="7">
        <v>3.9</v>
      </c>
      <c r="BC213" s="7">
        <v>8.1999999999999993</v>
      </c>
      <c r="BD213" s="7">
        <v>13.2</v>
      </c>
      <c r="BE213" s="7">
        <v>17.43</v>
      </c>
      <c r="BF213" s="7">
        <v>2.2999999999999998</v>
      </c>
      <c r="BG213" s="7">
        <v>4.0999999999999996</v>
      </c>
      <c r="BH213" s="7">
        <v>103.3</v>
      </c>
      <c r="BI213" s="7">
        <v>6.7666666666666604</v>
      </c>
      <c r="BJ213" s="7">
        <v>3.5333333333333301</v>
      </c>
      <c r="BK213" s="7">
        <v>5.5</v>
      </c>
      <c r="BL213" s="7">
        <v>8.2333333333333307</v>
      </c>
      <c r="BM213" s="7">
        <v>3.7333333333333298</v>
      </c>
      <c r="BN213" s="7">
        <v>6.0666666666666602</v>
      </c>
      <c r="BO213" s="7">
        <v>3.4</v>
      </c>
      <c r="BP213" s="7">
        <v>6.8333333333333304</v>
      </c>
      <c r="BQ213" s="7">
        <v>8.2333333333333307</v>
      </c>
      <c r="BR213" s="7">
        <v>6.6666666666666599</v>
      </c>
      <c r="BS213" s="7">
        <v>5.2</v>
      </c>
      <c r="BT213" s="7">
        <v>3.86666666666666</v>
      </c>
      <c r="BU213" s="7">
        <v>7.7333333333333298</v>
      </c>
      <c r="BV213" s="7">
        <v>6.8760333333333303</v>
      </c>
      <c r="BW213" s="7">
        <v>5.0193333333333303</v>
      </c>
      <c r="BX213" s="7">
        <v>9.8714666666666595</v>
      </c>
      <c r="BY213" s="7">
        <v>3.59663333333333</v>
      </c>
      <c r="BZ213" s="7">
        <v>440.296988</v>
      </c>
      <c r="CA213" s="7">
        <v>1.2646059999999999</v>
      </c>
      <c r="CB213" s="7">
        <v>35.753284999999998</v>
      </c>
      <c r="CC213" s="7">
        <v>0.31447833333333403</v>
      </c>
      <c r="CD213" s="7">
        <v>64.246714999999995</v>
      </c>
      <c r="CE213" s="7">
        <v>0.95012766666666604</v>
      </c>
      <c r="CF213" s="7">
        <v>2.8356476666666599</v>
      </c>
      <c r="CG213" s="7">
        <v>-2.26218233333333</v>
      </c>
      <c r="CH213" s="7">
        <v>-0.31943333333333401</v>
      </c>
      <c r="CI213" s="7">
        <v>0.48349066666666601</v>
      </c>
      <c r="CJ213" s="7">
        <v>240.96666666666599</v>
      </c>
      <c r="CK213" s="7">
        <v>51.233333333333299</v>
      </c>
      <c r="CL213" s="7">
        <v>153.86666666666599</v>
      </c>
      <c r="CM213" s="7">
        <v>35.866666666666603</v>
      </c>
      <c r="CN213" s="7">
        <v>15.8666666666666</v>
      </c>
      <c r="CO213" s="7">
        <v>20</v>
      </c>
      <c r="CP213" s="7">
        <v>61.3333333333333</v>
      </c>
      <c r="CQ213" s="7">
        <v>59.966666666666598</v>
      </c>
      <c r="CR213" s="7">
        <v>7.9</v>
      </c>
      <c r="CS213" s="7">
        <v>6.6</v>
      </c>
    </row>
    <row r="214" spans="1:97" x14ac:dyDescent="0.3">
      <c r="A214" s="6">
        <v>43373</v>
      </c>
      <c r="B214" s="7">
        <v>5.8</v>
      </c>
      <c r="C214" s="7">
        <v>5.6</v>
      </c>
      <c r="D214" s="7">
        <v>6.3</v>
      </c>
      <c r="E214" s="7">
        <v>3.2</v>
      </c>
      <c r="F214" s="7">
        <v>4.5999999999999996</v>
      </c>
      <c r="G214" s="7">
        <v>9.6999999999999993</v>
      </c>
      <c r="H214" s="7">
        <v>13.5</v>
      </c>
      <c r="I214" s="7">
        <v>8.9</v>
      </c>
      <c r="J214" s="7">
        <v>6.1</v>
      </c>
      <c r="K214" s="7">
        <v>10.8</v>
      </c>
      <c r="L214" s="7">
        <v>9.4</v>
      </c>
      <c r="M214" s="7">
        <v>5.4</v>
      </c>
      <c r="N214" s="7">
        <v>-1.3</v>
      </c>
      <c r="O214" s="7">
        <v>-8.1</v>
      </c>
      <c r="P214" s="7">
        <v>-11.5</v>
      </c>
      <c r="Q214" s="7">
        <v>2.2999999999999998</v>
      </c>
      <c r="R214" s="7">
        <v>10.8</v>
      </c>
      <c r="S214" s="7">
        <v>11.7</v>
      </c>
      <c r="T214" s="7">
        <v>5.2</v>
      </c>
      <c r="U214" s="7">
        <v>5.3</v>
      </c>
      <c r="V214" s="7">
        <v>3.5</v>
      </c>
      <c r="W214" s="7">
        <v>37.4</v>
      </c>
      <c r="X214" s="7">
        <v>59.2</v>
      </c>
      <c r="Y214" s="7">
        <v>-8.4</v>
      </c>
      <c r="Z214" s="7">
        <v>-18.3</v>
      </c>
      <c r="AA214" s="7">
        <v>8.1</v>
      </c>
      <c r="AB214" s="7">
        <v>8.3000000000000007</v>
      </c>
      <c r="AC214" s="7">
        <v>9.9</v>
      </c>
      <c r="AD214" s="7">
        <v>14</v>
      </c>
      <c r="AE214" s="7">
        <v>-11.4</v>
      </c>
      <c r="AF214" s="7">
        <v>-9.1</v>
      </c>
      <c r="AG214" s="7">
        <v>22.1</v>
      </c>
      <c r="AH214" s="7">
        <v>9.9</v>
      </c>
      <c r="AI214" s="7">
        <v>15.7</v>
      </c>
      <c r="AJ214" s="7">
        <v>66</v>
      </c>
      <c r="AK214" s="7">
        <v>102.03</v>
      </c>
      <c r="AL214" s="7">
        <v>7.8</v>
      </c>
      <c r="AM214" s="7">
        <v>16.399999999999999</v>
      </c>
      <c r="AN214" s="7">
        <v>3.9</v>
      </c>
      <c r="AO214" s="7">
        <v>-11.4</v>
      </c>
      <c r="AP214" s="7">
        <v>2.9</v>
      </c>
      <c r="AQ214" s="7">
        <v>3.3</v>
      </c>
      <c r="AR214" s="7">
        <v>9.1999999999999993</v>
      </c>
      <c r="AS214" s="7">
        <v>6.4</v>
      </c>
      <c r="AT214" s="7">
        <v>7.9</v>
      </c>
      <c r="AU214" s="7">
        <v>6.5</v>
      </c>
      <c r="AV214" s="7">
        <v>-11.55</v>
      </c>
      <c r="AW214" s="7">
        <v>-7.1</v>
      </c>
      <c r="AX214" s="7">
        <v>10.545733</v>
      </c>
      <c r="AY214" s="7">
        <v>15.8</v>
      </c>
      <c r="AZ214" s="7">
        <v>30870.25</v>
      </c>
      <c r="BA214" s="7">
        <v>2.2000000000000002</v>
      </c>
      <c r="BB214" s="7">
        <v>4</v>
      </c>
      <c r="BC214" s="7">
        <v>8.3000000000000007</v>
      </c>
      <c r="BD214" s="7">
        <v>13.2</v>
      </c>
      <c r="BE214" s="7">
        <v>8.66</v>
      </c>
      <c r="BF214" s="7">
        <v>2.5</v>
      </c>
      <c r="BG214" s="7">
        <v>3.6</v>
      </c>
      <c r="BH214" s="7">
        <v>103.2</v>
      </c>
      <c r="BI214" s="7">
        <v>6.6999999999999904</v>
      </c>
      <c r="BJ214" s="7">
        <v>3.6</v>
      </c>
      <c r="BK214" s="7">
        <v>5.3</v>
      </c>
      <c r="BL214" s="7">
        <v>8.3000000000000007</v>
      </c>
      <c r="BM214" s="7">
        <v>3.8</v>
      </c>
      <c r="BN214" s="7">
        <v>5.8999999999999897</v>
      </c>
      <c r="BO214" s="7">
        <v>2.9</v>
      </c>
      <c r="BP214" s="7">
        <v>6.7</v>
      </c>
      <c r="BQ214" s="7">
        <v>8.3000000000000007</v>
      </c>
      <c r="BR214" s="7">
        <v>6.4999999999999902</v>
      </c>
      <c r="BS214" s="7">
        <v>5.2</v>
      </c>
      <c r="BT214" s="7">
        <v>3.7999999999999901</v>
      </c>
      <c r="BU214" s="7">
        <v>8.1</v>
      </c>
      <c r="BV214" s="7">
        <v>6.8295000000000003</v>
      </c>
      <c r="BW214" s="7">
        <v>5.0529999999999999</v>
      </c>
      <c r="BX214" s="7">
        <v>9.7184999999999899</v>
      </c>
      <c r="BY214" s="7">
        <v>3.6295000000000002</v>
      </c>
      <c r="BZ214" s="7">
        <v>316.37140699999998</v>
      </c>
      <c r="CA214" s="7">
        <v>0.91691599999999995</v>
      </c>
      <c r="CB214" s="7">
        <v>55.549667999999997</v>
      </c>
      <c r="CC214" s="7">
        <v>0.50934400000000102</v>
      </c>
      <c r="CD214" s="7">
        <v>44.450332000000003</v>
      </c>
      <c r="CE214" s="7">
        <v>0.40757199999999899</v>
      </c>
      <c r="CF214" s="7">
        <v>2.8197159999999899</v>
      </c>
      <c r="CG214" s="7">
        <v>-2.3435079999999999</v>
      </c>
      <c r="CH214" s="7">
        <v>-8.1314000000000997E-2</v>
      </c>
      <c r="CI214" s="7">
        <v>0.45765999999999901</v>
      </c>
      <c r="CJ214" s="7">
        <v>241.1</v>
      </c>
      <c r="CK214" s="7">
        <v>51.6</v>
      </c>
      <c r="CL214" s="7">
        <v>153.19999999999999</v>
      </c>
      <c r="CM214" s="7">
        <v>36.299999999999997</v>
      </c>
      <c r="CN214" s="7">
        <v>15.899999999999901</v>
      </c>
      <c r="CO214" s="7">
        <v>20.399999999999999</v>
      </c>
      <c r="CP214" s="7">
        <v>60.2</v>
      </c>
      <c r="CQ214" s="7">
        <v>59.499999999999901</v>
      </c>
      <c r="CR214" s="7">
        <v>7.9</v>
      </c>
      <c r="CS214" s="7">
        <v>6.5</v>
      </c>
    </row>
    <row r="215" spans="1:97" x14ac:dyDescent="0.3">
      <c r="A215" s="6">
        <v>43404</v>
      </c>
      <c r="B215" s="7">
        <v>5.9</v>
      </c>
      <c r="C215" s="7">
        <v>4.5999999999999996</v>
      </c>
      <c r="D215" s="7">
        <v>6.7</v>
      </c>
      <c r="E215" s="7">
        <v>3.9</v>
      </c>
      <c r="F215" s="7">
        <v>4.8</v>
      </c>
      <c r="G215" s="7">
        <v>10.1</v>
      </c>
      <c r="H215" s="7">
        <v>10.3</v>
      </c>
      <c r="I215" s="7">
        <v>7.9</v>
      </c>
      <c r="J215" s="7">
        <v>6.8</v>
      </c>
      <c r="K215" s="7">
        <v>10.9</v>
      </c>
      <c r="L215" s="7">
        <v>9.5</v>
      </c>
      <c r="M215" s="7">
        <v>5.7</v>
      </c>
      <c r="N215" s="7">
        <v>-0.7</v>
      </c>
      <c r="O215" s="7">
        <v>-7</v>
      </c>
      <c r="P215" s="7">
        <v>-6.4</v>
      </c>
      <c r="Q215" s="7">
        <v>2.5</v>
      </c>
      <c r="R215" s="7">
        <v>10.6</v>
      </c>
      <c r="S215" s="7">
        <v>13.4</v>
      </c>
      <c r="T215" s="7">
        <v>5.8</v>
      </c>
      <c r="U215" s="7">
        <v>5.4</v>
      </c>
      <c r="V215" s="7">
        <v>3.5</v>
      </c>
      <c r="W215" s="7">
        <v>37.4</v>
      </c>
      <c r="X215" s="7">
        <v>59.1</v>
      </c>
      <c r="Y215" s="7">
        <v>-5.9</v>
      </c>
      <c r="Z215" s="7">
        <v>-18</v>
      </c>
      <c r="AA215" s="7">
        <v>6.7</v>
      </c>
      <c r="AB215" s="7">
        <v>7.3</v>
      </c>
      <c r="AC215" s="7">
        <v>9.6999999999999993</v>
      </c>
      <c r="AD215" s="7">
        <v>13.7</v>
      </c>
      <c r="AE215" s="7">
        <v>-12</v>
      </c>
      <c r="AF215" s="7">
        <v>-9.1999999999999993</v>
      </c>
      <c r="AG215" s="7">
        <v>21.5</v>
      </c>
      <c r="AH215" s="7">
        <v>9.6999999999999993</v>
      </c>
      <c r="AI215" s="7">
        <v>15.3</v>
      </c>
      <c r="AJ215" s="7">
        <v>63.4</v>
      </c>
      <c r="AK215" s="7">
        <v>101.99</v>
      </c>
      <c r="AL215" s="7">
        <v>7.7</v>
      </c>
      <c r="AM215" s="7">
        <v>16.3</v>
      </c>
      <c r="AN215" s="7">
        <v>4.3</v>
      </c>
      <c r="AO215" s="7">
        <v>-12.5</v>
      </c>
      <c r="AP215" s="7">
        <v>2.2000000000000002</v>
      </c>
      <c r="AQ215" s="7">
        <v>2.8</v>
      </c>
      <c r="AR215" s="7">
        <v>8.6</v>
      </c>
      <c r="AS215" s="7">
        <v>5.6</v>
      </c>
      <c r="AT215" s="9">
        <v>7.8666666666666663</v>
      </c>
      <c r="AU215" s="9">
        <v>6.6</v>
      </c>
      <c r="AV215" s="7">
        <v>-11.7</v>
      </c>
      <c r="AW215" s="7">
        <v>-6.4</v>
      </c>
      <c r="AX215" s="7">
        <v>-10.637145</v>
      </c>
      <c r="AY215" s="7">
        <v>15.92</v>
      </c>
      <c r="AZ215" s="7">
        <v>30530.98</v>
      </c>
      <c r="BA215" s="7">
        <v>2.8</v>
      </c>
      <c r="BB215" s="7">
        <v>2.7</v>
      </c>
      <c r="BC215" s="7">
        <v>8</v>
      </c>
      <c r="BD215" s="7">
        <v>13.1</v>
      </c>
      <c r="BE215" s="7">
        <v>5.0999999999999996</v>
      </c>
      <c r="BF215" s="7">
        <v>2.5</v>
      </c>
      <c r="BG215" s="7">
        <v>3.3</v>
      </c>
      <c r="BH215" s="7">
        <v>102.8</v>
      </c>
      <c r="BI215" s="7">
        <v>6.6333333333333302</v>
      </c>
      <c r="BJ215" s="7">
        <v>3.5666666666666602</v>
      </c>
      <c r="BK215" s="7">
        <v>5.4666666666666597</v>
      </c>
      <c r="BL215" s="7">
        <v>8.1333333333333293</v>
      </c>
      <c r="BM215" s="7">
        <v>3.7666666666666599</v>
      </c>
      <c r="BN215" s="7">
        <v>5.8333333333333304</v>
      </c>
      <c r="BO215" s="7">
        <v>4.0666666666666602</v>
      </c>
      <c r="BP215" s="7">
        <v>6.43333333333333</v>
      </c>
      <c r="BQ215" s="7">
        <v>8.4666666666666597</v>
      </c>
      <c r="BR215" s="7">
        <v>6.36666666666666</v>
      </c>
      <c r="BS215" s="7">
        <v>5.5333333333333297</v>
      </c>
      <c r="BT215" s="7">
        <v>3.1333333333333302</v>
      </c>
      <c r="BU215" s="7">
        <v>8.0333333333333297</v>
      </c>
      <c r="BV215" s="7">
        <v>6.6102999999999996</v>
      </c>
      <c r="BW215" s="7">
        <v>4.9730333333333299</v>
      </c>
      <c r="BX215" s="7">
        <v>9.3308999999999997</v>
      </c>
      <c r="BY215" s="7">
        <v>3.5776333333333299</v>
      </c>
      <c r="BZ215" s="7">
        <v>322.16309366666599</v>
      </c>
      <c r="CA215" s="7">
        <v>0.90855666666666701</v>
      </c>
      <c r="CB215" s="7">
        <v>85.944413999999995</v>
      </c>
      <c r="CC215" s="7">
        <v>0.77577233333333295</v>
      </c>
      <c r="CD215" s="7">
        <v>14.055586</v>
      </c>
      <c r="CE215" s="7">
        <v>0.132784333333333</v>
      </c>
      <c r="CF215" s="7">
        <v>3.0689446666666602</v>
      </c>
      <c r="CG215" s="7">
        <v>-2.13278233333333</v>
      </c>
      <c r="CH215" s="7">
        <v>-0.27239766666666698</v>
      </c>
      <c r="CI215" s="7">
        <v>0.92852533333333298</v>
      </c>
      <c r="CJ215" s="7">
        <v>240.5</v>
      </c>
      <c r="CK215" s="7">
        <v>51.766666666666602</v>
      </c>
      <c r="CL215" s="7">
        <v>152.46666666666599</v>
      </c>
      <c r="CM215" s="7">
        <v>36.266666666666602</v>
      </c>
      <c r="CN215" s="7">
        <v>16</v>
      </c>
      <c r="CO215" s="7">
        <v>20.266666666666602</v>
      </c>
      <c r="CP215" s="7">
        <v>59.933333333333302</v>
      </c>
      <c r="CQ215" s="7">
        <v>59.566666666666599</v>
      </c>
      <c r="CR215" s="7">
        <v>7.86666666666666</v>
      </c>
      <c r="CS215" s="7">
        <v>6.6</v>
      </c>
    </row>
    <row r="216" spans="1:97" x14ac:dyDescent="0.3">
      <c r="A216" s="6">
        <v>43434</v>
      </c>
      <c r="B216" s="7">
        <v>5.4</v>
      </c>
      <c r="C216" s="7">
        <v>3.9</v>
      </c>
      <c r="D216" s="7">
        <v>6.6</v>
      </c>
      <c r="E216" s="7">
        <v>1.9</v>
      </c>
      <c r="F216" s="7">
        <v>3.6</v>
      </c>
      <c r="G216" s="7">
        <v>14</v>
      </c>
      <c r="H216" s="7">
        <v>10.9</v>
      </c>
      <c r="I216" s="7">
        <v>8.6999999999999993</v>
      </c>
      <c r="J216" s="7">
        <v>4.3</v>
      </c>
      <c r="K216" s="7">
        <v>10.3</v>
      </c>
      <c r="L216" s="7">
        <v>8.6</v>
      </c>
      <c r="M216" s="7">
        <v>5.9</v>
      </c>
      <c r="N216" s="7">
        <v>2</v>
      </c>
      <c r="O216" s="7">
        <v>-7</v>
      </c>
      <c r="P216" s="7">
        <v>-4.3</v>
      </c>
      <c r="Q216" s="7">
        <v>3.2</v>
      </c>
      <c r="R216" s="7">
        <v>10</v>
      </c>
      <c r="S216" s="7">
        <v>12.2</v>
      </c>
      <c r="T216" s="7">
        <v>6.2</v>
      </c>
      <c r="U216" s="7">
        <v>5.6</v>
      </c>
      <c r="V216" s="7">
        <v>3.5</v>
      </c>
      <c r="W216" s="7">
        <v>37.4</v>
      </c>
      <c r="X216" s="7">
        <v>59.1</v>
      </c>
      <c r="Y216" s="7">
        <v>-8.3000000000000007</v>
      </c>
      <c r="Z216" s="7">
        <v>-17.899999999999999</v>
      </c>
      <c r="AA216" s="7">
        <v>6.2</v>
      </c>
      <c r="AB216" s="7">
        <v>-27.6</v>
      </c>
      <c r="AC216" s="7">
        <v>9.6999999999999993</v>
      </c>
      <c r="AD216" s="7">
        <v>13.6</v>
      </c>
      <c r="AE216" s="7">
        <v>-12</v>
      </c>
      <c r="AF216" s="7">
        <v>-9.4</v>
      </c>
      <c r="AG216" s="7">
        <v>21.9</v>
      </c>
      <c r="AH216" s="7">
        <v>9.6999999999999993</v>
      </c>
      <c r="AI216" s="7">
        <v>14.3</v>
      </c>
      <c r="AJ216" s="7">
        <v>60.5</v>
      </c>
      <c r="AK216" s="7">
        <v>101.97</v>
      </c>
      <c r="AL216" s="7">
        <v>7.6</v>
      </c>
      <c r="AM216" s="7">
        <v>16.8</v>
      </c>
      <c r="AN216" s="7">
        <v>4.7</v>
      </c>
      <c r="AO216" s="7">
        <v>-12.3</v>
      </c>
      <c r="AP216" s="7">
        <v>1.4</v>
      </c>
      <c r="AQ216" s="7">
        <v>2.1</v>
      </c>
      <c r="AR216" s="7">
        <v>8.1</v>
      </c>
      <c r="AS216" s="7">
        <v>5.8</v>
      </c>
      <c r="AT216" s="9">
        <v>7.8333333333333321</v>
      </c>
      <c r="AU216" s="9">
        <v>6.6999999999999993</v>
      </c>
      <c r="AV216" s="7">
        <v>-13.86</v>
      </c>
      <c r="AW216" s="7">
        <v>-10</v>
      </c>
      <c r="AX216" s="7">
        <v>8.9142139999999994</v>
      </c>
      <c r="AY216" s="7">
        <v>14.59</v>
      </c>
      <c r="AZ216" s="7">
        <v>30616.97</v>
      </c>
      <c r="BA216" s="7">
        <v>2.8</v>
      </c>
      <c r="BB216" s="7">
        <v>1.5</v>
      </c>
      <c r="BC216" s="7">
        <v>8</v>
      </c>
      <c r="BD216" s="7">
        <v>13.1</v>
      </c>
      <c r="BE216" s="7">
        <v>11.61</v>
      </c>
      <c r="BF216" s="7">
        <v>2.2000000000000002</v>
      </c>
      <c r="BG216" s="7">
        <v>2.7</v>
      </c>
      <c r="BH216" s="7">
        <v>101.8</v>
      </c>
      <c r="BI216" s="7">
        <v>6.5666666666666602</v>
      </c>
      <c r="BJ216" s="7">
        <v>3.5333333333333301</v>
      </c>
      <c r="BK216" s="7">
        <v>5.6333333333333302</v>
      </c>
      <c r="BL216" s="7">
        <v>7.9666666666666597</v>
      </c>
      <c r="BM216" s="7">
        <v>3.7333333333333298</v>
      </c>
      <c r="BN216" s="7">
        <v>5.7666666666666604</v>
      </c>
      <c r="BO216" s="7">
        <v>5.2333333333333298</v>
      </c>
      <c r="BP216" s="7">
        <v>6.1666666666666599</v>
      </c>
      <c r="BQ216" s="7">
        <v>8.6333333333333293</v>
      </c>
      <c r="BR216" s="7">
        <v>6.2333333333333298</v>
      </c>
      <c r="BS216" s="7">
        <v>5.86666666666666</v>
      </c>
      <c r="BT216" s="7">
        <v>2.4666666666666601</v>
      </c>
      <c r="BU216" s="7">
        <v>7.9666666666666597</v>
      </c>
      <c r="BV216" s="7">
        <v>6.3910999999999998</v>
      </c>
      <c r="BW216" s="7">
        <v>4.8930666666666598</v>
      </c>
      <c r="BX216" s="7">
        <v>8.9433000000000007</v>
      </c>
      <c r="BY216" s="7">
        <v>3.5257666666666601</v>
      </c>
      <c r="BZ216" s="7">
        <v>327.95478033333302</v>
      </c>
      <c r="CA216" s="7">
        <v>0.90019733333333396</v>
      </c>
      <c r="CB216" s="7">
        <v>116.33916000000001</v>
      </c>
      <c r="CC216" s="7">
        <v>1.0422006666666599</v>
      </c>
      <c r="CD216" s="7">
        <v>-16.33916</v>
      </c>
      <c r="CE216" s="7">
        <v>-0.14200333333333401</v>
      </c>
      <c r="CF216" s="7">
        <v>3.3181733333333301</v>
      </c>
      <c r="CG216" s="7">
        <v>-1.9220566666666601</v>
      </c>
      <c r="CH216" s="7">
        <v>-0.46348133333333402</v>
      </c>
      <c r="CI216" s="7">
        <v>1.39939066666666</v>
      </c>
      <c r="CJ216" s="7">
        <v>239.9</v>
      </c>
      <c r="CK216" s="7">
        <v>51.933333333333302</v>
      </c>
      <c r="CL216" s="7">
        <v>151.73333333333301</v>
      </c>
      <c r="CM216" s="7">
        <v>36.233333333333299</v>
      </c>
      <c r="CN216" s="7">
        <v>16.100000000000001</v>
      </c>
      <c r="CO216" s="7">
        <v>20.133333333333301</v>
      </c>
      <c r="CP216" s="7">
        <v>59.6666666666666</v>
      </c>
      <c r="CQ216" s="7">
        <v>59.633333333333297</v>
      </c>
      <c r="CR216" s="7">
        <v>7.8333333333333304</v>
      </c>
      <c r="CS216" s="7">
        <v>6.7</v>
      </c>
    </row>
    <row r="217" spans="1:97" x14ac:dyDescent="0.3">
      <c r="A217" s="6">
        <v>43465</v>
      </c>
      <c r="B217" s="7">
        <v>5.7</v>
      </c>
      <c r="C217" s="7">
        <v>3.6</v>
      </c>
      <c r="D217" s="7">
        <v>7</v>
      </c>
      <c r="E217" s="7">
        <v>1.7</v>
      </c>
      <c r="F217" s="7">
        <v>6.2</v>
      </c>
      <c r="G217" s="7">
        <v>14</v>
      </c>
      <c r="H217" s="7">
        <v>8.4</v>
      </c>
      <c r="I217" s="7">
        <v>7.1</v>
      </c>
      <c r="J217" s="7">
        <v>4.0999999999999996</v>
      </c>
      <c r="K217" s="7">
        <v>8.6</v>
      </c>
      <c r="L217" s="7">
        <v>7.4</v>
      </c>
      <c r="M217" s="7">
        <v>5.9</v>
      </c>
      <c r="N217" s="7">
        <v>0.1</v>
      </c>
      <c r="O217" s="7">
        <v>-6.1</v>
      </c>
      <c r="P217" s="7">
        <v>-2.7</v>
      </c>
      <c r="Q217" s="7">
        <v>3.9</v>
      </c>
      <c r="R217" s="7">
        <v>8</v>
      </c>
      <c r="S217" s="7">
        <v>12.9</v>
      </c>
      <c r="T217" s="7">
        <v>6.2</v>
      </c>
      <c r="U217" s="7">
        <v>5.5</v>
      </c>
      <c r="V217" s="7">
        <v>3.5</v>
      </c>
      <c r="W217" s="7">
        <v>37.4</v>
      </c>
      <c r="X217" s="7">
        <v>59</v>
      </c>
      <c r="Y217" s="7">
        <v>-13.9</v>
      </c>
      <c r="Z217" s="7">
        <v>-17.7</v>
      </c>
      <c r="AA217" s="7">
        <v>6.1</v>
      </c>
      <c r="AB217" s="7">
        <v>23.2</v>
      </c>
      <c r="AC217" s="7">
        <v>9.5</v>
      </c>
      <c r="AD217" s="7">
        <v>13.4</v>
      </c>
      <c r="AE217" s="7">
        <v>-11.3</v>
      </c>
      <c r="AF217" s="7">
        <v>-9.4</v>
      </c>
      <c r="AG217" s="7">
        <v>21.6</v>
      </c>
      <c r="AH217" s="7">
        <v>9.5</v>
      </c>
      <c r="AI217" s="7">
        <v>14.2</v>
      </c>
      <c r="AJ217" s="7">
        <v>57</v>
      </c>
      <c r="AK217" s="7">
        <v>101.87</v>
      </c>
      <c r="AL217" s="7">
        <v>6.4</v>
      </c>
      <c r="AM217" s="7">
        <v>17.2</v>
      </c>
      <c r="AN217" s="7">
        <v>5.2</v>
      </c>
      <c r="AO217" s="7">
        <v>-7.8</v>
      </c>
      <c r="AP217" s="7">
        <v>1.3</v>
      </c>
      <c r="AQ217" s="7">
        <v>2.2000000000000002</v>
      </c>
      <c r="AR217" s="7">
        <v>8.1608140000000002</v>
      </c>
      <c r="AS217" s="7">
        <v>6.63</v>
      </c>
      <c r="AT217" s="7">
        <v>7.8</v>
      </c>
      <c r="AU217" s="7">
        <v>6.8</v>
      </c>
      <c r="AV217" s="7">
        <v>-13.03</v>
      </c>
      <c r="AW217" s="7">
        <v>-8.5</v>
      </c>
      <c r="AX217" s="7">
        <v>5.47818</v>
      </c>
      <c r="AY217" s="7">
        <v>12.55</v>
      </c>
      <c r="AZ217" s="7">
        <v>30727.119999999999</v>
      </c>
      <c r="BA217" s="7">
        <v>3.6</v>
      </c>
      <c r="BB217" s="7">
        <v>1.5</v>
      </c>
      <c r="BC217" s="7">
        <v>8.1</v>
      </c>
      <c r="BD217" s="7">
        <v>13.5</v>
      </c>
      <c r="BE217" s="7">
        <v>84.8</v>
      </c>
      <c r="BF217" s="7">
        <v>1.9</v>
      </c>
      <c r="BG217" s="7">
        <v>0.9</v>
      </c>
      <c r="BH217" s="7">
        <v>100.3</v>
      </c>
      <c r="BI217" s="7">
        <v>6.4999999999999902</v>
      </c>
      <c r="BJ217" s="7">
        <v>3.5</v>
      </c>
      <c r="BK217" s="7">
        <v>5.8</v>
      </c>
      <c r="BL217" s="7">
        <v>7.7999999999999901</v>
      </c>
      <c r="BM217" s="7">
        <v>3.7</v>
      </c>
      <c r="BN217" s="7">
        <v>5.6999999999999904</v>
      </c>
      <c r="BO217" s="7">
        <v>6.4</v>
      </c>
      <c r="BP217" s="7">
        <v>5.8999999999999897</v>
      </c>
      <c r="BQ217" s="7">
        <v>8.8000000000000007</v>
      </c>
      <c r="BR217" s="7">
        <v>6.1</v>
      </c>
      <c r="BS217" s="7">
        <v>6.1999999999999904</v>
      </c>
      <c r="BT217" s="7">
        <v>1.7999999999999901</v>
      </c>
      <c r="BU217" s="7">
        <v>7.8999999999999897</v>
      </c>
      <c r="BV217" s="7">
        <v>6.1718999999999999</v>
      </c>
      <c r="BW217" s="7">
        <v>4.8130999999999897</v>
      </c>
      <c r="BX217" s="7">
        <v>8.5556999999999999</v>
      </c>
      <c r="BY217" s="7">
        <v>3.4738999999999902</v>
      </c>
      <c r="BZ217" s="7">
        <v>333.746467</v>
      </c>
      <c r="CA217" s="7">
        <v>0.89183800000000102</v>
      </c>
      <c r="CB217" s="7">
        <v>146.73390599999999</v>
      </c>
      <c r="CC217" s="7">
        <v>1.3086289999999901</v>
      </c>
      <c r="CD217" s="7">
        <v>-46.733905999999998</v>
      </c>
      <c r="CE217" s="7">
        <v>-0.41679100000000102</v>
      </c>
      <c r="CF217" s="7">
        <v>3.567402</v>
      </c>
      <c r="CG217" s="7">
        <v>-1.7113309999999899</v>
      </c>
      <c r="CH217" s="7">
        <v>-0.65456500000000095</v>
      </c>
      <c r="CI217" s="7">
        <v>1.8702559999999899</v>
      </c>
      <c r="CJ217" s="7">
        <v>239.3</v>
      </c>
      <c r="CK217" s="7">
        <v>52.1</v>
      </c>
      <c r="CL217" s="7">
        <v>151</v>
      </c>
      <c r="CM217" s="7">
        <v>36.200000000000003</v>
      </c>
      <c r="CN217" s="7">
        <v>16.2</v>
      </c>
      <c r="CO217" s="7">
        <v>20</v>
      </c>
      <c r="CP217" s="7">
        <v>59.4</v>
      </c>
      <c r="CQ217" s="7">
        <v>59.7</v>
      </c>
      <c r="CR217" s="7">
        <v>7.8</v>
      </c>
      <c r="CS217" s="7">
        <v>6.8</v>
      </c>
    </row>
    <row r="218" spans="1:97" x14ac:dyDescent="0.3">
      <c r="A218" s="6">
        <v>43496</v>
      </c>
      <c r="B218" s="7">
        <v>6.7977530000000002</v>
      </c>
      <c r="C218" s="9">
        <v>3.9666666666666668</v>
      </c>
      <c r="D218" s="9">
        <v>7.9999999999999991</v>
      </c>
      <c r="E218" s="9">
        <v>2.5333333333333332</v>
      </c>
      <c r="F218" s="9">
        <v>5.9333333333333327</v>
      </c>
      <c r="G218" s="7">
        <v>8.1999999999999993</v>
      </c>
      <c r="H218" s="7">
        <v>15.4</v>
      </c>
      <c r="I218" s="7">
        <v>6.2</v>
      </c>
      <c r="J218" s="7">
        <v>24.6</v>
      </c>
      <c r="K218" s="9">
        <v>10.399999999999999</v>
      </c>
      <c r="L218" s="9">
        <v>6.8000000000000007</v>
      </c>
      <c r="M218" s="9">
        <v>6</v>
      </c>
      <c r="N218" s="9">
        <v>7.55</v>
      </c>
      <c r="O218" s="9">
        <v>-1.8499999999999999</v>
      </c>
      <c r="P218" s="9">
        <v>16.7</v>
      </c>
      <c r="Q218" s="9">
        <v>2.25</v>
      </c>
      <c r="R218" s="9">
        <v>6.7</v>
      </c>
      <c r="S218" s="9">
        <v>8.3000000000000007</v>
      </c>
      <c r="T218" s="9">
        <v>5.85</v>
      </c>
      <c r="U218" s="9">
        <v>6</v>
      </c>
      <c r="V218" s="9">
        <v>2.8</v>
      </c>
      <c r="W218" s="9">
        <v>34.15</v>
      </c>
      <c r="X218" s="9">
        <v>63</v>
      </c>
      <c r="Y218" s="9">
        <v>-12</v>
      </c>
      <c r="Z218" s="9">
        <v>-6.3999999999999995</v>
      </c>
      <c r="AA218" s="9">
        <v>7.75</v>
      </c>
      <c r="AB218" s="7">
        <v>2.8</v>
      </c>
      <c r="AC218" s="9">
        <v>10.55</v>
      </c>
      <c r="AD218" s="9">
        <v>15.7</v>
      </c>
      <c r="AE218" s="9">
        <v>-4.4000000000000004</v>
      </c>
      <c r="AF218" s="9">
        <v>-9.1999999999999993</v>
      </c>
      <c r="AG218" s="9">
        <v>12.3</v>
      </c>
      <c r="AH218" s="9">
        <v>10.55</v>
      </c>
      <c r="AI218" s="9">
        <v>-9.9500000000000011</v>
      </c>
      <c r="AJ218" s="9">
        <v>45.75</v>
      </c>
      <c r="AK218" s="7">
        <v>100.58</v>
      </c>
      <c r="AL218" s="9">
        <v>4.25</v>
      </c>
      <c r="AM218" s="9">
        <v>11.6</v>
      </c>
      <c r="AN218" s="9">
        <v>6</v>
      </c>
      <c r="AO218" s="9">
        <v>-9.85</v>
      </c>
      <c r="AP218" s="9">
        <v>-1.1499999999999999</v>
      </c>
      <c r="AQ218" s="9">
        <v>-0.5</v>
      </c>
      <c r="AR218" s="9">
        <v>8.1804069999999989</v>
      </c>
      <c r="AS218" s="9">
        <v>6.88</v>
      </c>
      <c r="AT218" s="9">
        <v>7.8333333333333321</v>
      </c>
      <c r="AU218" s="9">
        <v>6.5666666666666664</v>
      </c>
      <c r="AV218" s="7">
        <v>-15.76</v>
      </c>
      <c r="AW218" s="9">
        <v>-5.65</v>
      </c>
      <c r="AX218" s="7">
        <v>109.28</v>
      </c>
      <c r="AY218" s="7">
        <v>4.4800000000000004</v>
      </c>
      <c r="AZ218" s="7">
        <v>30879.24</v>
      </c>
      <c r="BA218" s="7">
        <v>17.2</v>
      </c>
      <c r="BB218" s="7">
        <v>0.4</v>
      </c>
      <c r="BC218" s="7">
        <v>8.4</v>
      </c>
      <c r="BD218" s="7">
        <v>13.4</v>
      </c>
      <c r="BE218" s="7">
        <v>11.38</v>
      </c>
      <c r="BF218" s="7">
        <v>1.7</v>
      </c>
      <c r="BG218" s="7">
        <v>0.1</v>
      </c>
      <c r="BH218" s="7">
        <v>99.5</v>
      </c>
      <c r="BI218" s="7">
        <v>6.43333333333333</v>
      </c>
      <c r="BJ218" s="7">
        <v>3.2333333333333298</v>
      </c>
      <c r="BK218" s="7">
        <v>5.6333333333333302</v>
      </c>
      <c r="BL218" s="7">
        <v>7.6</v>
      </c>
      <c r="BM218" s="7">
        <v>3.43333333333333</v>
      </c>
      <c r="BN218" s="7">
        <v>5.5333333333333297</v>
      </c>
      <c r="BO218" s="7">
        <v>6.2</v>
      </c>
      <c r="BP218" s="7">
        <v>5.8333333333333304</v>
      </c>
      <c r="BQ218" s="7">
        <v>8.1333333333333293</v>
      </c>
      <c r="BR218" s="7">
        <v>5.8</v>
      </c>
      <c r="BS218" s="7">
        <v>6.3</v>
      </c>
      <c r="BT218" s="7">
        <v>1.93333333333333</v>
      </c>
      <c r="BU218" s="7">
        <v>7.43333333333333</v>
      </c>
      <c r="BV218" s="7">
        <v>5.9870000000000001</v>
      </c>
      <c r="BW218" s="7">
        <v>4.6372999999999998</v>
      </c>
      <c r="BX218" s="7">
        <v>8.2390666666666608</v>
      </c>
      <c r="BY218" s="7">
        <v>3.4639333333333302</v>
      </c>
      <c r="BZ218" s="7">
        <v>400.55166133333302</v>
      </c>
      <c r="CA218" s="7">
        <v>1.1477216666666601</v>
      </c>
      <c r="CB218" s="7">
        <v>111.737164333333</v>
      </c>
      <c r="CC218" s="7">
        <v>1.1033299999999999</v>
      </c>
      <c r="CD218" s="7">
        <v>-11.7371643333333</v>
      </c>
      <c r="CE218" s="7">
        <v>4.4391666666667003E-2</v>
      </c>
      <c r="CF218" s="7">
        <v>3.08015033333333</v>
      </c>
      <c r="CG218" s="7">
        <v>-1.7979290000000001</v>
      </c>
      <c r="CH218" s="7">
        <v>-0.28451700000000002</v>
      </c>
      <c r="CI218" s="7">
        <v>1.71695366666666</v>
      </c>
      <c r="CJ218" s="7">
        <v>241.06666666666601</v>
      </c>
      <c r="CK218" s="7">
        <v>52.466666666666598</v>
      </c>
      <c r="CL218" s="7">
        <v>152.166666666666</v>
      </c>
      <c r="CM218" s="7">
        <v>36.433333333333302</v>
      </c>
      <c r="CN218" s="7">
        <v>16.100000000000001</v>
      </c>
      <c r="CO218" s="7">
        <v>20.3333333333333</v>
      </c>
      <c r="CP218" s="7">
        <v>59.366666666666603</v>
      </c>
      <c r="CQ218" s="7">
        <v>59.2</v>
      </c>
      <c r="CR218" s="7">
        <v>7.8333333333333304</v>
      </c>
      <c r="CS218" s="7">
        <v>6.5666666666666602</v>
      </c>
    </row>
    <row r="219" spans="1:97" x14ac:dyDescent="0.3">
      <c r="A219" s="6">
        <v>43524</v>
      </c>
      <c r="B219" s="7">
        <v>3.3607170000000002</v>
      </c>
      <c r="C219" s="9">
        <v>4.333333333333333</v>
      </c>
      <c r="D219" s="9">
        <v>9</v>
      </c>
      <c r="E219" s="9">
        <v>3.3666666666666663</v>
      </c>
      <c r="F219" s="9">
        <v>5.6666666666666661</v>
      </c>
      <c r="G219" s="7">
        <v>-2.2000000000000002</v>
      </c>
      <c r="H219" s="7">
        <v>11.6</v>
      </c>
      <c r="I219" s="7">
        <v>-1.6</v>
      </c>
      <c r="J219" s="7">
        <v>4.7</v>
      </c>
      <c r="K219" s="7">
        <v>12.2</v>
      </c>
      <c r="L219" s="7">
        <v>6.2</v>
      </c>
      <c r="M219" s="7">
        <v>6.1</v>
      </c>
      <c r="N219" s="7">
        <v>15</v>
      </c>
      <c r="O219" s="7">
        <v>2.4</v>
      </c>
      <c r="P219" s="7">
        <v>36.1</v>
      </c>
      <c r="Q219" s="7">
        <v>0.6</v>
      </c>
      <c r="R219" s="7">
        <v>5.4</v>
      </c>
      <c r="S219" s="7">
        <v>3.7</v>
      </c>
      <c r="T219" s="7">
        <v>5.5</v>
      </c>
      <c r="U219" s="7">
        <v>6.5</v>
      </c>
      <c r="V219" s="7">
        <v>2.1</v>
      </c>
      <c r="W219" s="7">
        <v>30.9</v>
      </c>
      <c r="X219" s="7">
        <v>67</v>
      </c>
      <c r="Y219" s="7">
        <v>-10.1</v>
      </c>
      <c r="Z219" s="7">
        <v>4.9000000000000004</v>
      </c>
      <c r="AA219" s="7">
        <v>9.4</v>
      </c>
      <c r="AB219" s="7">
        <v>3.3</v>
      </c>
      <c r="AC219" s="7">
        <v>11.6</v>
      </c>
      <c r="AD219" s="7">
        <v>18</v>
      </c>
      <c r="AE219" s="7">
        <v>2.5</v>
      </c>
      <c r="AF219" s="7">
        <v>-9</v>
      </c>
      <c r="AG219" s="7">
        <v>3</v>
      </c>
      <c r="AH219" s="7">
        <v>11.6</v>
      </c>
      <c r="AI219" s="7">
        <v>-34.1</v>
      </c>
      <c r="AJ219" s="7">
        <v>34.5</v>
      </c>
      <c r="AK219" s="7">
        <v>100.81</v>
      </c>
      <c r="AL219" s="7">
        <v>2.1</v>
      </c>
      <c r="AM219" s="7">
        <v>6</v>
      </c>
      <c r="AN219" s="7">
        <v>6.8</v>
      </c>
      <c r="AO219" s="7">
        <v>-11.9</v>
      </c>
      <c r="AP219" s="7">
        <v>-3.6</v>
      </c>
      <c r="AQ219" s="7">
        <v>-3.2</v>
      </c>
      <c r="AR219" s="7">
        <v>8.1999999999999993</v>
      </c>
      <c r="AS219" s="7">
        <v>7.13</v>
      </c>
      <c r="AT219" s="9">
        <v>7.8666666666666663</v>
      </c>
      <c r="AU219" s="9">
        <v>6.333333333333333</v>
      </c>
      <c r="AV219" s="7">
        <v>-13.77</v>
      </c>
      <c r="AW219" s="7">
        <v>-2.8</v>
      </c>
      <c r="AX219" s="7">
        <v>-90.81</v>
      </c>
      <c r="AY219" s="7">
        <v>-3.5</v>
      </c>
      <c r="AZ219" s="7">
        <v>30901.8</v>
      </c>
      <c r="BA219" s="7">
        <v>-2.4</v>
      </c>
      <c r="BB219" s="7">
        <v>2</v>
      </c>
      <c r="BC219" s="7">
        <v>8</v>
      </c>
      <c r="BD219" s="7">
        <v>13.4</v>
      </c>
      <c r="BE219" s="7">
        <v>5.54</v>
      </c>
      <c r="BF219" s="7">
        <v>1.5</v>
      </c>
      <c r="BG219" s="7">
        <v>0.1</v>
      </c>
      <c r="BH219" s="7">
        <v>99.7</v>
      </c>
      <c r="BI219" s="7">
        <v>6.36666666666666</v>
      </c>
      <c r="BJ219" s="7">
        <v>2.9666666666666601</v>
      </c>
      <c r="BK219" s="7">
        <v>5.4666666666666597</v>
      </c>
      <c r="BL219" s="7">
        <v>7.4</v>
      </c>
      <c r="BM219" s="7">
        <v>3.1666666666666599</v>
      </c>
      <c r="BN219" s="7">
        <v>5.36666666666666</v>
      </c>
      <c r="BO219" s="7">
        <v>6</v>
      </c>
      <c r="BP219" s="7">
        <v>5.7666666666666604</v>
      </c>
      <c r="BQ219" s="7">
        <v>7.4666666666666597</v>
      </c>
      <c r="BR219" s="7">
        <v>5.5</v>
      </c>
      <c r="BS219" s="7">
        <v>6.4</v>
      </c>
      <c r="BT219" s="7">
        <v>2.0666666666666602</v>
      </c>
      <c r="BU219" s="7">
        <v>6.9666666666666597</v>
      </c>
      <c r="BV219" s="7">
        <v>5.8021000000000003</v>
      </c>
      <c r="BW219" s="7">
        <v>4.4615</v>
      </c>
      <c r="BX219" s="7">
        <v>7.9224333333333297</v>
      </c>
      <c r="BY219" s="7">
        <v>3.45396666666666</v>
      </c>
      <c r="BZ219" s="7">
        <v>467.35685566666598</v>
      </c>
      <c r="CA219" s="7">
        <v>1.40360533333333</v>
      </c>
      <c r="CB219" s="7">
        <v>76.740422666666603</v>
      </c>
      <c r="CC219" s="7">
        <v>0.89803100000000002</v>
      </c>
      <c r="CD219" s="7">
        <v>23.259577333333301</v>
      </c>
      <c r="CE219" s="7">
        <v>0.50557433333333401</v>
      </c>
      <c r="CF219" s="7">
        <v>2.59289866666666</v>
      </c>
      <c r="CG219" s="7">
        <v>-1.8845270000000001</v>
      </c>
      <c r="CH219" s="7">
        <v>8.5530999999999996E-2</v>
      </c>
      <c r="CI219" s="7">
        <v>1.56365133333333</v>
      </c>
      <c r="CJ219" s="7">
        <v>242.833333333333</v>
      </c>
      <c r="CK219" s="7">
        <v>52.8333333333333</v>
      </c>
      <c r="CL219" s="7">
        <v>153.333333333333</v>
      </c>
      <c r="CM219" s="7">
        <v>36.6666666666666</v>
      </c>
      <c r="CN219" s="7">
        <v>16</v>
      </c>
      <c r="CO219" s="7">
        <v>20.6666666666666</v>
      </c>
      <c r="CP219" s="7">
        <v>59.3333333333333</v>
      </c>
      <c r="CQ219" s="7">
        <v>58.7</v>
      </c>
      <c r="CR219" s="7">
        <v>7.86666666666666</v>
      </c>
      <c r="CS219" s="7">
        <v>6.3333333333333304</v>
      </c>
    </row>
    <row r="220" spans="1:97" x14ac:dyDescent="0.3">
      <c r="A220" s="6">
        <v>43555</v>
      </c>
      <c r="B220" s="7">
        <v>8.5</v>
      </c>
      <c r="C220" s="7">
        <v>4.7</v>
      </c>
      <c r="D220" s="7">
        <v>10</v>
      </c>
      <c r="E220" s="7">
        <v>4.2</v>
      </c>
      <c r="F220" s="7">
        <v>5.4</v>
      </c>
      <c r="G220" s="7">
        <v>2.2999999999999998</v>
      </c>
      <c r="H220" s="7">
        <v>0.9</v>
      </c>
      <c r="I220" s="7">
        <v>0.7</v>
      </c>
      <c r="J220" s="7">
        <v>-10.8</v>
      </c>
      <c r="K220" s="7">
        <v>6.5</v>
      </c>
      <c r="L220" s="7">
        <v>0.3</v>
      </c>
      <c r="M220" s="7">
        <v>6.3</v>
      </c>
      <c r="N220" s="7">
        <v>6.1</v>
      </c>
      <c r="O220" s="7">
        <v>3.3</v>
      </c>
      <c r="P220" s="7">
        <v>17</v>
      </c>
      <c r="Q220" s="7">
        <v>2.7</v>
      </c>
      <c r="R220" s="7">
        <v>9.9</v>
      </c>
      <c r="S220" s="7">
        <v>3</v>
      </c>
      <c r="T220" s="7">
        <v>4.2</v>
      </c>
      <c r="U220" s="7">
        <v>7.5</v>
      </c>
      <c r="V220" s="7">
        <v>2.4</v>
      </c>
      <c r="W220" s="7">
        <v>32.6</v>
      </c>
      <c r="X220" s="7">
        <v>65</v>
      </c>
      <c r="Y220" s="7">
        <v>-8.3000000000000007</v>
      </c>
      <c r="Z220" s="7">
        <v>2.2999999999999998</v>
      </c>
      <c r="AA220" s="7">
        <v>7.9</v>
      </c>
      <c r="AB220" s="7">
        <v>4.9000000000000004</v>
      </c>
      <c r="AC220" s="7">
        <v>11.8</v>
      </c>
      <c r="AD220" s="7">
        <v>17.3</v>
      </c>
      <c r="AE220" s="7">
        <v>-2.6</v>
      </c>
      <c r="AF220" s="7">
        <v>-9.9</v>
      </c>
      <c r="AG220" s="7">
        <v>9.9</v>
      </c>
      <c r="AH220" s="7">
        <v>11.8</v>
      </c>
      <c r="AI220" s="7">
        <v>-33.1</v>
      </c>
      <c r="AJ220" s="7">
        <v>32.6</v>
      </c>
      <c r="AK220" s="7">
        <v>101.01</v>
      </c>
      <c r="AL220" s="7">
        <v>5.9</v>
      </c>
      <c r="AM220" s="7">
        <v>11.9</v>
      </c>
      <c r="AN220" s="7">
        <v>8.1999999999999993</v>
      </c>
      <c r="AO220" s="7">
        <v>-10.8</v>
      </c>
      <c r="AP220" s="7">
        <v>-0.9</v>
      </c>
      <c r="AQ220" s="7">
        <v>-0.6</v>
      </c>
      <c r="AR220" s="7">
        <v>8.6999999999999993</v>
      </c>
      <c r="AS220" s="7">
        <v>6.66</v>
      </c>
      <c r="AT220" s="7">
        <v>7.9</v>
      </c>
      <c r="AU220" s="7">
        <v>6.1</v>
      </c>
      <c r="AV220" s="7">
        <v>-5.18</v>
      </c>
      <c r="AW220" s="7">
        <v>-4.4000000000000004</v>
      </c>
      <c r="AX220" s="7">
        <v>641.37</v>
      </c>
      <c r="AY220" s="7">
        <v>-1.21</v>
      </c>
      <c r="AZ220" s="7">
        <v>30987.61</v>
      </c>
      <c r="BA220" s="7">
        <v>3.1</v>
      </c>
      <c r="BB220" s="7">
        <v>4.5999999999999996</v>
      </c>
      <c r="BC220" s="7">
        <v>8.6</v>
      </c>
      <c r="BD220" s="7">
        <v>13.7</v>
      </c>
      <c r="BE220" s="7">
        <v>50.89</v>
      </c>
      <c r="BF220" s="7">
        <v>2.2999999999999998</v>
      </c>
      <c r="BG220" s="7">
        <v>0.4</v>
      </c>
      <c r="BH220" s="7">
        <v>100.6</v>
      </c>
      <c r="BI220" s="7">
        <v>6.2999999999999901</v>
      </c>
      <c r="BJ220" s="7">
        <v>2.69999999999999</v>
      </c>
      <c r="BK220" s="7">
        <v>5.2999999999999901</v>
      </c>
      <c r="BL220" s="7">
        <v>7.2</v>
      </c>
      <c r="BM220" s="7">
        <v>2.8999999999999901</v>
      </c>
      <c r="BN220" s="7">
        <v>5.1999999999999904</v>
      </c>
      <c r="BO220" s="7">
        <v>5.8</v>
      </c>
      <c r="BP220" s="7">
        <v>5.6999999999999904</v>
      </c>
      <c r="BQ220" s="7">
        <v>6.7999999999999901</v>
      </c>
      <c r="BR220" s="7">
        <v>5.2</v>
      </c>
      <c r="BS220" s="7">
        <v>6.5</v>
      </c>
      <c r="BT220" s="7">
        <v>2.19999999999999</v>
      </c>
      <c r="BU220" s="7">
        <v>6.4999999999999902</v>
      </c>
      <c r="BV220" s="7">
        <v>5.6172000000000004</v>
      </c>
      <c r="BW220" s="7">
        <v>4.2857000000000003</v>
      </c>
      <c r="BX220" s="7">
        <v>7.6058000000000003</v>
      </c>
      <c r="BY220" s="7">
        <v>3.4439999999999902</v>
      </c>
      <c r="BZ220" s="7">
        <v>534.16205000000002</v>
      </c>
      <c r="CA220" s="7">
        <v>1.659489</v>
      </c>
      <c r="CB220" s="7">
        <v>41.743681000000002</v>
      </c>
      <c r="CC220" s="7">
        <v>0.69273200000000001</v>
      </c>
      <c r="CD220" s="7">
        <v>58.256318999999998</v>
      </c>
      <c r="CE220" s="7">
        <v>0.96675700000000098</v>
      </c>
      <c r="CF220" s="7">
        <v>2.1056469999999901</v>
      </c>
      <c r="CG220" s="7">
        <v>-1.971125</v>
      </c>
      <c r="CH220" s="7">
        <v>0.45557900000000001</v>
      </c>
      <c r="CI220" s="7">
        <v>1.4103490000000001</v>
      </c>
      <c r="CJ220" s="7">
        <v>244.6</v>
      </c>
      <c r="CK220" s="7">
        <v>53.2</v>
      </c>
      <c r="CL220" s="7">
        <v>154.5</v>
      </c>
      <c r="CM220" s="7">
        <v>36.9</v>
      </c>
      <c r="CN220" s="7">
        <v>15.9</v>
      </c>
      <c r="CO220" s="7">
        <v>20.999999999999901</v>
      </c>
      <c r="CP220" s="7">
        <v>59.3</v>
      </c>
      <c r="CQ220" s="7">
        <v>58.2</v>
      </c>
      <c r="CR220" s="7">
        <v>7.8999999999999897</v>
      </c>
      <c r="CS220" s="7">
        <v>6.1</v>
      </c>
    </row>
    <row r="221" spans="1:97" x14ac:dyDescent="0.3">
      <c r="A221" s="6">
        <v>43585</v>
      </c>
      <c r="B221" s="7">
        <v>5.4</v>
      </c>
      <c r="C221" s="7">
        <v>6</v>
      </c>
      <c r="D221" s="7">
        <v>6.3</v>
      </c>
      <c r="E221" s="7">
        <v>2.5</v>
      </c>
      <c r="F221" s="7">
        <v>3.8</v>
      </c>
      <c r="G221" s="7">
        <v>10</v>
      </c>
      <c r="H221" s="7">
        <v>5.7</v>
      </c>
      <c r="I221" s="7">
        <v>9.1</v>
      </c>
      <c r="J221" s="7">
        <v>1.2</v>
      </c>
      <c r="K221" s="7">
        <v>1.8</v>
      </c>
      <c r="L221" s="7">
        <v>4.9000000000000004</v>
      </c>
      <c r="M221" s="7">
        <v>6.1</v>
      </c>
      <c r="N221" s="7">
        <v>5.2</v>
      </c>
      <c r="O221" s="7">
        <v>2.7</v>
      </c>
      <c r="P221" s="7">
        <v>19.2</v>
      </c>
      <c r="Q221" s="7">
        <v>3.2</v>
      </c>
      <c r="R221" s="7">
        <v>13.9</v>
      </c>
      <c r="S221" s="7">
        <v>-0.1</v>
      </c>
      <c r="T221" s="7">
        <v>2.8</v>
      </c>
      <c r="U221" s="7">
        <v>7.9</v>
      </c>
      <c r="V221" s="7">
        <v>2.4</v>
      </c>
      <c r="W221" s="7">
        <v>32.799999999999997</v>
      </c>
      <c r="X221" s="7">
        <v>64.7</v>
      </c>
      <c r="Y221" s="7">
        <v>-9.1999999999999993</v>
      </c>
      <c r="Z221" s="7">
        <v>-5.6</v>
      </c>
      <c r="AA221" s="7">
        <v>6.1</v>
      </c>
      <c r="AB221" s="7">
        <v>2.8</v>
      </c>
      <c r="AC221" s="7">
        <v>11.9</v>
      </c>
      <c r="AD221" s="7">
        <v>16.8</v>
      </c>
      <c r="AE221" s="7">
        <v>-2.4</v>
      </c>
      <c r="AF221" s="7">
        <v>-9.8000000000000007</v>
      </c>
      <c r="AG221" s="7">
        <v>12.2</v>
      </c>
      <c r="AH221" s="7">
        <v>11.9</v>
      </c>
      <c r="AI221" s="7">
        <v>-33.799999999999997</v>
      </c>
      <c r="AJ221" s="7">
        <v>29.7</v>
      </c>
      <c r="AK221" s="7">
        <v>101.14</v>
      </c>
      <c r="AL221" s="7">
        <v>8.9</v>
      </c>
      <c r="AM221" s="7">
        <v>13.1</v>
      </c>
      <c r="AN221" s="7">
        <v>8.8000000000000007</v>
      </c>
      <c r="AO221" s="7">
        <v>-10.3</v>
      </c>
      <c r="AP221" s="7">
        <v>-0.3</v>
      </c>
      <c r="AQ221" s="7">
        <v>0.4</v>
      </c>
      <c r="AR221" s="7">
        <v>7.2</v>
      </c>
      <c r="AS221" s="7">
        <v>5.0999999999999996</v>
      </c>
      <c r="AT221" s="9">
        <v>7.9333333333333336</v>
      </c>
      <c r="AU221" s="9">
        <v>6.1999999999999993</v>
      </c>
      <c r="AV221" s="7">
        <v>-14.61</v>
      </c>
      <c r="AW221" s="7">
        <v>-2.1</v>
      </c>
      <c r="AX221" s="7">
        <v>-50.13</v>
      </c>
      <c r="AY221" s="7">
        <v>-0.72</v>
      </c>
      <c r="AZ221" s="7">
        <v>30949.53</v>
      </c>
      <c r="BA221" s="7">
        <v>3.5</v>
      </c>
      <c r="BB221" s="7">
        <v>2.9</v>
      </c>
      <c r="BC221" s="7">
        <v>8.5</v>
      </c>
      <c r="BD221" s="7">
        <v>13.5</v>
      </c>
      <c r="BE221" s="7">
        <v>-13.56</v>
      </c>
      <c r="BF221" s="7">
        <v>2.5</v>
      </c>
      <c r="BG221" s="7">
        <v>0.9</v>
      </c>
      <c r="BH221" s="7">
        <v>101.1</v>
      </c>
      <c r="BI221" s="7">
        <v>6.2</v>
      </c>
      <c r="BJ221" s="7">
        <v>2.9</v>
      </c>
      <c r="BK221" s="7">
        <v>5.0999999999999996</v>
      </c>
      <c r="BL221" s="7">
        <v>7.2</v>
      </c>
      <c r="BM221" s="7">
        <v>3.0666666666666602</v>
      </c>
      <c r="BN221" s="7">
        <v>5.0333333333333297</v>
      </c>
      <c r="BO221" s="7">
        <v>5.43333333333333</v>
      </c>
      <c r="BP221" s="7">
        <v>5.7666666666666604</v>
      </c>
      <c r="BQ221" s="7">
        <v>6.7333333333333298</v>
      </c>
      <c r="BR221" s="7">
        <v>5.3333333333333304</v>
      </c>
      <c r="BS221" s="7">
        <v>6.7</v>
      </c>
      <c r="BT221" s="7">
        <v>2.1666666666666599</v>
      </c>
      <c r="BU221" s="7">
        <v>6.5333333333333297</v>
      </c>
      <c r="BV221" s="7">
        <v>5.4031666666666602</v>
      </c>
      <c r="BW221" s="7">
        <v>4.1655666666666598</v>
      </c>
      <c r="BX221" s="7">
        <v>7.3444666666666603</v>
      </c>
      <c r="BY221" s="7">
        <v>3.27043333333333</v>
      </c>
      <c r="BZ221" s="7">
        <v>381.89168000000001</v>
      </c>
      <c r="CA221" s="7">
        <v>1.17907133333333</v>
      </c>
      <c r="CB221" s="7">
        <v>113.209013666666</v>
      </c>
      <c r="CC221" s="7">
        <v>0.64815133333333297</v>
      </c>
      <c r="CD221" s="7">
        <v>-13.2090136666666</v>
      </c>
      <c r="CE221" s="7">
        <v>0.53092033333333299</v>
      </c>
      <c r="CF221" s="7">
        <v>2.3088393333333301</v>
      </c>
      <c r="CG221" s="7">
        <v>-1.9332136666666599</v>
      </c>
      <c r="CH221" s="7">
        <v>0.16290299999999999</v>
      </c>
      <c r="CI221" s="7">
        <v>1.18982266666666</v>
      </c>
      <c r="CJ221" s="7">
        <v>244.96666666666599</v>
      </c>
      <c r="CK221" s="7">
        <v>53.566666666666599</v>
      </c>
      <c r="CL221" s="7">
        <v>154.19999999999999</v>
      </c>
      <c r="CM221" s="7">
        <v>37.200000000000003</v>
      </c>
      <c r="CN221" s="7">
        <v>16</v>
      </c>
      <c r="CO221" s="7">
        <v>21.2</v>
      </c>
      <c r="CP221" s="7">
        <v>58.733333333333299</v>
      </c>
      <c r="CQ221" s="7">
        <v>58</v>
      </c>
      <c r="CR221" s="7">
        <v>7.93333333333333</v>
      </c>
      <c r="CS221" s="7">
        <v>6.2</v>
      </c>
    </row>
    <row r="222" spans="1:97" x14ac:dyDescent="0.3">
      <c r="A222" s="6">
        <v>43616</v>
      </c>
      <c r="B222" s="7">
        <v>5</v>
      </c>
      <c r="C222" s="7">
        <v>3.7</v>
      </c>
      <c r="D222" s="7">
        <v>6.6</v>
      </c>
      <c r="E222" s="7">
        <v>-0.3</v>
      </c>
      <c r="F222" s="7">
        <v>0.2</v>
      </c>
      <c r="G222" s="7">
        <v>6.8</v>
      </c>
      <c r="H222" s="7">
        <v>14.8</v>
      </c>
      <c r="I222" s="7">
        <v>4.9000000000000004</v>
      </c>
      <c r="J222" s="7">
        <v>8.6</v>
      </c>
      <c r="K222" s="7">
        <v>4.5</v>
      </c>
      <c r="L222" s="7">
        <v>4.0999999999999996</v>
      </c>
      <c r="M222" s="7">
        <v>5.6</v>
      </c>
      <c r="N222" s="7">
        <v>5.3</v>
      </c>
      <c r="O222" s="7">
        <v>2.7</v>
      </c>
      <c r="P222" s="7">
        <v>31.6</v>
      </c>
      <c r="Q222" s="7">
        <v>2.2000000000000002</v>
      </c>
      <c r="R222" s="7">
        <v>11.7</v>
      </c>
      <c r="S222" s="7">
        <v>-2.2999999999999998</v>
      </c>
      <c r="T222" s="7">
        <v>3.2</v>
      </c>
      <c r="U222" s="7">
        <v>7.1</v>
      </c>
      <c r="V222" s="7">
        <v>2.68</v>
      </c>
      <c r="W222" s="7">
        <v>33.619999999999997</v>
      </c>
      <c r="X222" s="7">
        <v>63.7</v>
      </c>
      <c r="Y222" s="7">
        <v>-9.8000000000000007</v>
      </c>
      <c r="Z222" s="7">
        <v>-12.5</v>
      </c>
      <c r="AA222" s="7">
        <v>5.3</v>
      </c>
      <c r="AB222" s="7">
        <v>4.5999999999999996</v>
      </c>
      <c r="AC222" s="7">
        <v>11.2</v>
      </c>
      <c r="AD222" s="7">
        <v>16.3</v>
      </c>
      <c r="AE222" s="7">
        <v>-3.6</v>
      </c>
      <c r="AF222" s="7">
        <v>-9.6999999999999993</v>
      </c>
      <c r="AG222" s="7">
        <v>9.6999999999999993</v>
      </c>
      <c r="AH222" s="7">
        <v>11.2</v>
      </c>
      <c r="AI222" s="7">
        <v>-33.200000000000003</v>
      </c>
      <c r="AJ222" s="7">
        <v>27.2</v>
      </c>
      <c r="AK222" s="7">
        <v>101.06</v>
      </c>
      <c r="AL222" s="7">
        <v>7.6</v>
      </c>
      <c r="AM222" s="7">
        <v>10.5</v>
      </c>
      <c r="AN222" s="7">
        <v>8.8000000000000007</v>
      </c>
      <c r="AO222" s="7">
        <v>-12.4</v>
      </c>
      <c r="AP222" s="7">
        <v>-1.6</v>
      </c>
      <c r="AQ222" s="7">
        <v>-0.7</v>
      </c>
      <c r="AR222" s="7">
        <v>8.6</v>
      </c>
      <c r="AS222" s="7">
        <v>6.4</v>
      </c>
      <c r="AT222" s="9">
        <v>7.9666666666666668</v>
      </c>
      <c r="AU222" s="9">
        <v>6.3</v>
      </c>
      <c r="AV222" s="7">
        <v>-16.399999999999999</v>
      </c>
      <c r="AW222" s="7">
        <v>2.1</v>
      </c>
      <c r="AX222" s="7">
        <v>75.72</v>
      </c>
      <c r="AY222" s="7">
        <v>-1.28</v>
      </c>
      <c r="AZ222" s="7">
        <v>31010.04</v>
      </c>
      <c r="BA222" s="7">
        <v>4.3</v>
      </c>
      <c r="BB222" s="7">
        <v>3.4</v>
      </c>
      <c r="BC222" s="7">
        <v>8.5</v>
      </c>
      <c r="BD222" s="7">
        <v>13.4</v>
      </c>
      <c r="BE222" s="7">
        <v>2.61</v>
      </c>
      <c r="BF222" s="7">
        <v>2.7</v>
      </c>
      <c r="BG222" s="7">
        <v>0.6</v>
      </c>
      <c r="BH222" s="7">
        <v>100.7</v>
      </c>
      <c r="BI222" s="7">
        <v>6.1</v>
      </c>
      <c r="BJ222" s="7">
        <v>3.1</v>
      </c>
      <c r="BK222" s="7">
        <v>4.9000000000000004</v>
      </c>
      <c r="BL222" s="7">
        <v>7.2</v>
      </c>
      <c r="BM222" s="7">
        <v>3.2333333333333298</v>
      </c>
      <c r="BN222" s="7">
        <v>4.86666666666666</v>
      </c>
      <c r="BO222" s="7">
        <v>5.0666666666666602</v>
      </c>
      <c r="BP222" s="7">
        <v>5.8333333333333304</v>
      </c>
      <c r="BQ222" s="7">
        <v>6.6666666666666599</v>
      </c>
      <c r="BR222" s="7">
        <v>5.4666666666666597</v>
      </c>
      <c r="BS222" s="7">
        <v>6.9</v>
      </c>
      <c r="BT222" s="7">
        <v>2.1333333333333302</v>
      </c>
      <c r="BU222" s="7">
        <v>6.5666666666666602</v>
      </c>
      <c r="BV222" s="7">
        <v>5.1891333333333298</v>
      </c>
      <c r="BW222" s="7">
        <v>4.0454333333333299</v>
      </c>
      <c r="BX222" s="7">
        <v>7.08313333333333</v>
      </c>
      <c r="BY222" s="7">
        <v>3.09686666666666</v>
      </c>
      <c r="BZ222" s="7">
        <v>229.62130999999999</v>
      </c>
      <c r="CA222" s="7">
        <v>0.69865366666666595</v>
      </c>
      <c r="CB222" s="7">
        <v>184.67434633333301</v>
      </c>
      <c r="CC222" s="7">
        <v>0.60357066666666603</v>
      </c>
      <c r="CD222" s="7">
        <v>-84.674346333333304</v>
      </c>
      <c r="CE222" s="7">
        <v>9.5083666666665997E-2</v>
      </c>
      <c r="CF222" s="7">
        <v>2.51203166666666</v>
      </c>
      <c r="CG222" s="7">
        <v>-1.8953023333333301</v>
      </c>
      <c r="CH222" s="7">
        <v>-0.129773</v>
      </c>
      <c r="CI222" s="7">
        <v>0.96929633333333398</v>
      </c>
      <c r="CJ222" s="7">
        <v>245.333333333333</v>
      </c>
      <c r="CK222" s="7">
        <v>53.933333333333302</v>
      </c>
      <c r="CL222" s="7">
        <v>153.9</v>
      </c>
      <c r="CM222" s="7">
        <v>37.5</v>
      </c>
      <c r="CN222" s="7">
        <v>16.100000000000001</v>
      </c>
      <c r="CO222" s="7">
        <v>21.4</v>
      </c>
      <c r="CP222" s="7">
        <v>58.1666666666666</v>
      </c>
      <c r="CQ222" s="7">
        <v>57.8</v>
      </c>
      <c r="CR222" s="7">
        <v>7.9666666666666597</v>
      </c>
      <c r="CS222" s="7">
        <v>6.3</v>
      </c>
    </row>
    <row r="223" spans="1:97" x14ac:dyDescent="0.3">
      <c r="A223" s="6">
        <v>43646</v>
      </c>
      <c r="B223" s="7">
        <v>6.3</v>
      </c>
      <c r="C223" s="7">
        <v>6.2</v>
      </c>
      <c r="D223" s="7">
        <v>7.6</v>
      </c>
      <c r="E223" s="7">
        <v>1.8</v>
      </c>
      <c r="F223" s="7">
        <v>2.8</v>
      </c>
      <c r="G223" s="7">
        <v>7.5</v>
      </c>
      <c r="H223" s="7">
        <v>10.4</v>
      </c>
      <c r="I223" s="7">
        <v>2.6</v>
      </c>
      <c r="J223" s="7">
        <v>5.3</v>
      </c>
      <c r="K223" s="7">
        <v>4.4000000000000004</v>
      </c>
      <c r="L223" s="7">
        <v>3.5</v>
      </c>
      <c r="M223" s="7">
        <v>5.8</v>
      </c>
      <c r="N223" s="7">
        <v>5.4</v>
      </c>
      <c r="O223" s="7">
        <v>4.5</v>
      </c>
      <c r="P223" s="7">
        <v>27.4</v>
      </c>
      <c r="Q223" s="7">
        <v>2.2999999999999998</v>
      </c>
      <c r="R223" s="7">
        <v>10.5</v>
      </c>
      <c r="S223" s="7">
        <v>-0.6</v>
      </c>
      <c r="T223" s="7">
        <v>2.9</v>
      </c>
      <c r="U223" s="7">
        <v>7.4</v>
      </c>
      <c r="V223" s="7">
        <v>2.82</v>
      </c>
      <c r="W223" s="7">
        <v>33.46</v>
      </c>
      <c r="X223" s="7">
        <v>63.72</v>
      </c>
      <c r="Y223" s="7">
        <v>-18.100000000000001</v>
      </c>
      <c r="Z223" s="7">
        <v>-9.9</v>
      </c>
      <c r="AA223" s="7">
        <v>4</v>
      </c>
      <c r="AB223" s="7">
        <v>3</v>
      </c>
      <c r="AC223" s="7">
        <v>10.9</v>
      </c>
      <c r="AD223" s="7">
        <v>15.8</v>
      </c>
      <c r="AE223" s="7">
        <v>-0.7</v>
      </c>
      <c r="AF223" s="7">
        <v>-9.8000000000000007</v>
      </c>
      <c r="AG223" s="7">
        <v>8.6</v>
      </c>
      <c r="AH223" s="7">
        <v>10.9</v>
      </c>
      <c r="AI223" s="7">
        <v>-27.5</v>
      </c>
      <c r="AJ223" s="7">
        <v>24.2</v>
      </c>
      <c r="AK223" s="7">
        <v>101.09</v>
      </c>
      <c r="AL223" s="7">
        <v>7.2</v>
      </c>
      <c r="AM223" s="7">
        <v>10.1</v>
      </c>
      <c r="AN223" s="7">
        <v>8.8000000000000007</v>
      </c>
      <c r="AO223" s="7">
        <v>-12.7</v>
      </c>
      <c r="AP223" s="7">
        <v>-1.8</v>
      </c>
      <c r="AQ223" s="7">
        <v>-1</v>
      </c>
      <c r="AR223" s="7">
        <v>9.8000000000000007</v>
      </c>
      <c r="AS223" s="7">
        <v>7.86</v>
      </c>
      <c r="AT223" s="7">
        <v>8</v>
      </c>
      <c r="AU223" s="7">
        <v>6.4</v>
      </c>
      <c r="AV223" s="7">
        <v>-9.5500000000000007</v>
      </c>
      <c r="AW223" s="7">
        <v>17.2</v>
      </c>
      <c r="AX223" s="7">
        <v>21.37</v>
      </c>
      <c r="AY223" s="7">
        <v>-1.73</v>
      </c>
      <c r="AZ223" s="7">
        <v>31192.34</v>
      </c>
      <c r="BA223" s="7">
        <v>4.3</v>
      </c>
      <c r="BB223" s="7">
        <v>4.4000000000000004</v>
      </c>
      <c r="BC223" s="7">
        <v>8.5</v>
      </c>
      <c r="BD223" s="7">
        <v>13</v>
      </c>
      <c r="BE223" s="7">
        <v>-9.7799999999999994</v>
      </c>
      <c r="BF223" s="7">
        <v>2.7</v>
      </c>
      <c r="BG223" s="7">
        <v>0</v>
      </c>
      <c r="BH223" s="7">
        <v>99.8</v>
      </c>
      <c r="BI223" s="7">
        <v>6</v>
      </c>
      <c r="BJ223" s="7">
        <v>3.3</v>
      </c>
      <c r="BK223" s="7">
        <v>4.7</v>
      </c>
      <c r="BL223" s="7">
        <v>7.2</v>
      </c>
      <c r="BM223" s="7">
        <v>3.4</v>
      </c>
      <c r="BN223" s="7">
        <v>4.6999999999999904</v>
      </c>
      <c r="BO223" s="7">
        <v>4.6999999999999904</v>
      </c>
      <c r="BP223" s="7">
        <v>5.9</v>
      </c>
      <c r="BQ223" s="7">
        <v>6.5999999999999899</v>
      </c>
      <c r="BR223" s="7">
        <v>5.5999999999999899</v>
      </c>
      <c r="BS223" s="7">
        <v>7.1</v>
      </c>
      <c r="BT223" s="7">
        <v>2.1</v>
      </c>
      <c r="BU223" s="7">
        <v>6.5999999999999899</v>
      </c>
      <c r="BV223" s="7">
        <v>4.9751000000000003</v>
      </c>
      <c r="BW223" s="7">
        <v>3.9253</v>
      </c>
      <c r="BX223" s="7">
        <v>6.8217999999999996</v>
      </c>
      <c r="BY223" s="7">
        <v>2.92329999999999</v>
      </c>
      <c r="BZ223" s="7">
        <v>77.350939999999994</v>
      </c>
      <c r="CA223" s="7">
        <v>0.21823599999999899</v>
      </c>
      <c r="CB223" s="7">
        <v>256.139679</v>
      </c>
      <c r="CC223" s="7">
        <v>0.55898999999999899</v>
      </c>
      <c r="CD223" s="7">
        <v>-156.139679</v>
      </c>
      <c r="CE223" s="7">
        <v>-0.34075300000000103</v>
      </c>
      <c r="CF223" s="7">
        <v>2.7152239999999899</v>
      </c>
      <c r="CG223" s="7">
        <v>-1.857391</v>
      </c>
      <c r="CH223" s="7">
        <v>-0.42244900000000002</v>
      </c>
      <c r="CI223" s="7">
        <v>0.74877000000000105</v>
      </c>
      <c r="CJ223" s="7">
        <v>245.7</v>
      </c>
      <c r="CK223" s="7">
        <v>54.3</v>
      </c>
      <c r="CL223" s="7">
        <v>153.6</v>
      </c>
      <c r="CM223" s="7">
        <v>37.799999999999997</v>
      </c>
      <c r="CN223" s="7">
        <v>16.2</v>
      </c>
      <c r="CO223" s="7">
        <v>21.6</v>
      </c>
      <c r="CP223" s="7">
        <v>57.6</v>
      </c>
      <c r="CQ223" s="7">
        <v>57.6</v>
      </c>
      <c r="CR223" s="7">
        <v>7.9999999999999902</v>
      </c>
      <c r="CS223" s="7">
        <v>6.4</v>
      </c>
    </row>
    <row r="224" spans="1:97" x14ac:dyDescent="0.3">
      <c r="A224" s="6">
        <v>43677</v>
      </c>
      <c r="B224" s="7">
        <v>4.8</v>
      </c>
      <c r="C224" s="7">
        <v>3.7</v>
      </c>
      <c r="D224" s="7">
        <v>6.1</v>
      </c>
      <c r="E224" s="7">
        <v>-0.2</v>
      </c>
      <c r="F224" s="7">
        <v>0.6</v>
      </c>
      <c r="G224" s="7">
        <v>9.1</v>
      </c>
      <c r="H224" s="7">
        <v>10.199999999999999</v>
      </c>
      <c r="I224" s="7">
        <v>4.2</v>
      </c>
      <c r="J224" s="7">
        <v>5.3</v>
      </c>
      <c r="K224" s="7">
        <v>3.1</v>
      </c>
      <c r="L224" s="7">
        <v>2.2999999999999998</v>
      </c>
      <c r="M224" s="7">
        <v>5.7</v>
      </c>
      <c r="N224" s="7">
        <v>6.3</v>
      </c>
      <c r="O224" s="7">
        <v>5.2</v>
      </c>
      <c r="P224" s="7">
        <v>33.299999999999997</v>
      </c>
      <c r="Q224" s="7">
        <v>1.7</v>
      </c>
      <c r="R224" s="7">
        <v>10.7</v>
      </c>
      <c r="S224" s="7">
        <v>-1.2</v>
      </c>
      <c r="T224" s="7">
        <v>3.4</v>
      </c>
      <c r="U224" s="7">
        <v>7</v>
      </c>
      <c r="V224" s="7">
        <v>2.8</v>
      </c>
      <c r="W224" s="7">
        <v>33.75</v>
      </c>
      <c r="X224" s="7">
        <v>63.45</v>
      </c>
      <c r="Y224" s="7">
        <v>-15.6</v>
      </c>
      <c r="Z224" s="7">
        <v>-10.199999999999999</v>
      </c>
      <c r="AA224" s="7">
        <v>3.8</v>
      </c>
      <c r="AB224" s="7">
        <v>4.0999999999999996</v>
      </c>
      <c r="AC224" s="7">
        <v>10.6</v>
      </c>
      <c r="AD224" s="7">
        <v>15.1</v>
      </c>
      <c r="AE224" s="7">
        <v>-0.2</v>
      </c>
      <c r="AF224" s="7">
        <v>-9</v>
      </c>
      <c r="AG224" s="7">
        <v>8.3000000000000007</v>
      </c>
      <c r="AH224" s="7">
        <v>10.6</v>
      </c>
      <c r="AI224" s="7">
        <v>-29.4</v>
      </c>
      <c r="AJ224" s="7">
        <v>22</v>
      </c>
      <c r="AK224" s="7">
        <v>101.09</v>
      </c>
      <c r="AL224" s="7">
        <v>7</v>
      </c>
      <c r="AM224" s="7">
        <v>9.5</v>
      </c>
      <c r="AN224" s="7">
        <v>9</v>
      </c>
      <c r="AO224" s="7">
        <v>-11.3</v>
      </c>
      <c r="AP224" s="7">
        <v>-1.3</v>
      </c>
      <c r="AQ224" s="7">
        <v>-0.4</v>
      </c>
      <c r="AR224" s="7">
        <v>7.6</v>
      </c>
      <c r="AS224" s="7">
        <v>5.7</v>
      </c>
      <c r="AT224" s="9">
        <v>7.9666666666666668</v>
      </c>
      <c r="AU224" s="9">
        <v>6.6666666666666661</v>
      </c>
      <c r="AV224" s="7">
        <v>-4.2699999999999996</v>
      </c>
      <c r="AW224" s="7">
        <v>-2.6</v>
      </c>
      <c r="AX224" s="7">
        <v>60.12</v>
      </c>
      <c r="AY224" s="7">
        <v>-1.54</v>
      </c>
      <c r="AZ224" s="7">
        <v>31036.97</v>
      </c>
      <c r="BA224" s="7">
        <v>4.5</v>
      </c>
      <c r="BB224" s="7">
        <v>3.1</v>
      </c>
      <c r="BC224" s="7">
        <v>8.1</v>
      </c>
      <c r="BD224" s="7">
        <v>12.6</v>
      </c>
      <c r="BE224" s="7">
        <v>-26.9</v>
      </c>
      <c r="BF224" s="7">
        <v>2.8</v>
      </c>
      <c r="BG224" s="7">
        <v>-0.3</v>
      </c>
      <c r="BH224" s="7">
        <v>99.7</v>
      </c>
      <c r="BI224" s="7">
        <v>5.9666666666666597</v>
      </c>
      <c r="BJ224" s="7">
        <v>3.1</v>
      </c>
      <c r="BK224" s="7">
        <v>4.6333333333333302</v>
      </c>
      <c r="BL224" s="7">
        <v>7.2666666666666604</v>
      </c>
      <c r="BM224" s="7">
        <v>3.2333333333333298</v>
      </c>
      <c r="BN224" s="7">
        <v>4.5333333333333297</v>
      </c>
      <c r="BO224" s="7">
        <v>5.0666666666666602</v>
      </c>
      <c r="BP224" s="7">
        <v>5.7666666666666604</v>
      </c>
      <c r="BQ224" s="7">
        <v>6.7</v>
      </c>
      <c r="BR224" s="7">
        <v>5.7</v>
      </c>
      <c r="BS224" s="7">
        <v>6.9</v>
      </c>
      <c r="BT224" s="7">
        <v>2.7</v>
      </c>
      <c r="BU224" s="7">
        <v>6.86666666666666</v>
      </c>
      <c r="BV224" s="7">
        <v>4.8099666666666598</v>
      </c>
      <c r="BW224" s="7">
        <v>3.7595666666666601</v>
      </c>
      <c r="BX224" s="7">
        <v>6.5067000000000004</v>
      </c>
      <c r="BY224" s="7">
        <v>2.9552999999999998</v>
      </c>
      <c r="BZ224" s="7">
        <v>79.544271666666603</v>
      </c>
      <c r="CA224" s="7">
        <v>0.22335933333333299</v>
      </c>
      <c r="CB224" s="7">
        <v>292.42373066666602</v>
      </c>
      <c r="CC224" s="7">
        <v>0.656874333333333</v>
      </c>
      <c r="CD224" s="7">
        <v>-192.42373066666599</v>
      </c>
      <c r="CE224" s="7">
        <v>-0.433514333333333</v>
      </c>
      <c r="CF224" s="7">
        <v>2.8737103333333298</v>
      </c>
      <c r="CG224" s="7">
        <v>-1.9107240000000001</v>
      </c>
      <c r="CH224" s="7">
        <v>-0.41755233333333303</v>
      </c>
      <c r="CI224" s="7">
        <v>0.71973133333333295</v>
      </c>
      <c r="CJ224" s="7">
        <v>246.06666666666601</v>
      </c>
      <c r="CK224" s="7">
        <v>54.633333333333297</v>
      </c>
      <c r="CL224" s="7">
        <v>153.4</v>
      </c>
      <c r="CM224" s="7">
        <v>38.033333333333303</v>
      </c>
      <c r="CN224" s="7">
        <v>16.266666666666602</v>
      </c>
      <c r="CO224" s="7">
        <v>21.766666666666602</v>
      </c>
      <c r="CP224" s="7">
        <v>56.6666666666666</v>
      </c>
      <c r="CQ224" s="7">
        <v>57.8333333333333</v>
      </c>
      <c r="CR224" s="7">
        <v>7.9666666666666597</v>
      </c>
      <c r="CS224" s="7">
        <v>6.6666666666666599</v>
      </c>
    </row>
    <row r="225" spans="1:97" x14ac:dyDescent="0.3">
      <c r="A225" s="6">
        <v>43708</v>
      </c>
      <c r="B225" s="7">
        <v>4.4000000000000004</v>
      </c>
      <c r="C225" s="7">
        <v>4.0999999999999996</v>
      </c>
      <c r="D225" s="7">
        <v>5.3</v>
      </c>
      <c r="E225" s="7">
        <v>1.3</v>
      </c>
      <c r="F225" s="7">
        <v>1.7</v>
      </c>
      <c r="G225" s="7">
        <v>6.9</v>
      </c>
      <c r="H225" s="7">
        <v>10.3</v>
      </c>
      <c r="I225" s="7">
        <v>3.2</v>
      </c>
      <c r="J225" s="7">
        <v>5.4</v>
      </c>
      <c r="K225" s="7">
        <v>4</v>
      </c>
      <c r="L225" s="7">
        <v>2.2000000000000002</v>
      </c>
      <c r="M225" s="7">
        <v>5.5</v>
      </c>
      <c r="N225" s="7">
        <v>5.6</v>
      </c>
      <c r="O225" s="7">
        <v>4.5</v>
      </c>
      <c r="P225" s="7">
        <v>36</v>
      </c>
      <c r="Q225" s="7">
        <v>1.5</v>
      </c>
      <c r="R225" s="7">
        <v>9.6999999999999993</v>
      </c>
      <c r="S225" s="7">
        <v>-3.4</v>
      </c>
      <c r="T225" s="7">
        <v>2.1</v>
      </c>
      <c r="U225" s="7">
        <v>7.3</v>
      </c>
      <c r="V225" s="7">
        <v>2.75</v>
      </c>
      <c r="W225" s="7">
        <v>32.9</v>
      </c>
      <c r="X225" s="7">
        <v>64.349999999999994</v>
      </c>
      <c r="Y225" s="7">
        <v>-20</v>
      </c>
      <c r="Z225" s="7">
        <v>-8.8000000000000007</v>
      </c>
      <c r="AA225" s="7">
        <v>3.9</v>
      </c>
      <c r="AB225" s="7">
        <v>0.3</v>
      </c>
      <c r="AC225" s="7">
        <v>10.5</v>
      </c>
      <c r="AD225" s="7">
        <v>14.9</v>
      </c>
      <c r="AE225" s="7">
        <v>0.6</v>
      </c>
      <c r="AF225" s="7">
        <v>-9.4</v>
      </c>
      <c r="AG225" s="7">
        <v>9.1999999999999993</v>
      </c>
      <c r="AH225" s="7">
        <v>10.5</v>
      </c>
      <c r="AI225" s="7">
        <v>-25.6</v>
      </c>
      <c r="AJ225" s="7">
        <v>21.9</v>
      </c>
      <c r="AK225" s="7">
        <v>101.11</v>
      </c>
      <c r="AL225" s="7">
        <v>6.6</v>
      </c>
      <c r="AM225" s="7">
        <v>8.9</v>
      </c>
      <c r="AN225" s="7">
        <v>8.8000000000000007</v>
      </c>
      <c r="AO225" s="7">
        <v>-10</v>
      </c>
      <c r="AP225" s="7">
        <v>-0.6</v>
      </c>
      <c r="AQ225" s="7">
        <v>0.6</v>
      </c>
      <c r="AR225" s="7">
        <v>7.5</v>
      </c>
      <c r="AS225" s="7">
        <v>5.6</v>
      </c>
      <c r="AT225" s="9">
        <v>7.9333333333333336</v>
      </c>
      <c r="AU225" s="9">
        <v>6.9333333333333336</v>
      </c>
      <c r="AV225" s="7">
        <v>-6.94</v>
      </c>
      <c r="AW225" s="7">
        <v>-8.1</v>
      </c>
      <c r="AX225" s="7">
        <v>32.020000000000003</v>
      </c>
      <c r="AY225" s="7">
        <v>-1.74</v>
      </c>
      <c r="AZ225" s="7">
        <v>31071.759999999998</v>
      </c>
      <c r="BA225" s="7">
        <v>4.8</v>
      </c>
      <c r="BB225" s="7">
        <v>3.4</v>
      </c>
      <c r="BC225" s="7">
        <v>8.1999999999999993</v>
      </c>
      <c r="BD225" s="7">
        <v>12.4</v>
      </c>
      <c r="BE225" s="7">
        <v>-5.47</v>
      </c>
      <c r="BF225" s="7">
        <v>2.8</v>
      </c>
      <c r="BG225" s="7">
        <v>-0.8</v>
      </c>
      <c r="BH225" s="7">
        <v>99.3</v>
      </c>
      <c r="BI225" s="7">
        <v>5.93333333333333</v>
      </c>
      <c r="BJ225" s="7">
        <v>2.9</v>
      </c>
      <c r="BK225" s="7">
        <v>4.5666666666666602</v>
      </c>
      <c r="BL225" s="7">
        <v>7.3333333333333304</v>
      </c>
      <c r="BM225" s="7">
        <v>3.0666666666666602</v>
      </c>
      <c r="BN225" s="7">
        <v>4.36666666666666</v>
      </c>
      <c r="BO225" s="7">
        <v>5.43333333333333</v>
      </c>
      <c r="BP225" s="7">
        <v>5.6333333333333302</v>
      </c>
      <c r="BQ225" s="7">
        <v>6.8</v>
      </c>
      <c r="BR225" s="7">
        <v>5.8</v>
      </c>
      <c r="BS225" s="7">
        <v>6.7</v>
      </c>
      <c r="BT225" s="7">
        <v>3.3</v>
      </c>
      <c r="BU225" s="7">
        <v>7.1333333333333302</v>
      </c>
      <c r="BV225" s="7">
        <v>4.64483333333333</v>
      </c>
      <c r="BW225" s="7">
        <v>3.5938333333333299</v>
      </c>
      <c r="BX225" s="7">
        <v>6.1916000000000002</v>
      </c>
      <c r="BY225" s="7">
        <v>2.9872999999999998</v>
      </c>
      <c r="BZ225" s="7">
        <v>81.737603333333297</v>
      </c>
      <c r="CA225" s="7">
        <v>0.228482666666666</v>
      </c>
      <c r="CB225" s="7">
        <v>328.707782333333</v>
      </c>
      <c r="CC225" s="7">
        <v>0.75475866666666602</v>
      </c>
      <c r="CD225" s="7">
        <v>-228.707782333333</v>
      </c>
      <c r="CE225" s="7">
        <v>-0.52627566666666603</v>
      </c>
      <c r="CF225" s="7">
        <v>3.03219666666666</v>
      </c>
      <c r="CG225" s="7">
        <v>-1.9640569999999999</v>
      </c>
      <c r="CH225" s="7">
        <v>-0.41265566666666598</v>
      </c>
      <c r="CI225" s="7">
        <v>0.69069266666666596</v>
      </c>
      <c r="CJ225" s="7">
        <v>246.433333333333</v>
      </c>
      <c r="CK225" s="7">
        <v>54.966666666666598</v>
      </c>
      <c r="CL225" s="7">
        <v>153.19999999999999</v>
      </c>
      <c r="CM225" s="7">
        <v>38.266666666666602</v>
      </c>
      <c r="CN225" s="7">
        <v>16.3333333333333</v>
      </c>
      <c r="CO225" s="7">
        <v>21.933333333333302</v>
      </c>
      <c r="CP225" s="7">
        <v>55.733333333333299</v>
      </c>
      <c r="CQ225" s="7">
        <v>58.066666666666599</v>
      </c>
      <c r="CR225" s="7">
        <v>7.93333333333333</v>
      </c>
      <c r="CS225" s="7">
        <v>6.93333333333333</v>
      </c>
    </row>
    <row r="226" spans="1:97" x14ac:dyDescent="0.3">
      <c r="A226" s="6">
        <v>43738</v>
      </c>
      <c r="B226" s="7">
        <v>5.8</v>
      </c>
      <c r="C226" s="7">
        <v>4.9000000000000004</v>
      </c>
      <c r="D226" s="7">
        <v>6.9</v>
      </c>
      <c r="E226" s="7">
        <v>2.9</v>
      </c>
      <c r="F226" s="7">
        <v>4.7</v>
      </c>
      <c r="G226" s="7">
        <v>5.8</v>
      </c>
      <c r="H226" s="7">
        <v>5.7</v>
      </c>
      <c r="I226" s="7">
        <v>3.3</v>
      </c>
      <c r="J226" s="7">
        <v>0.3</v>
      </c>
      <c r="K226" s="7">
        <v>4.5999999999999996</v>
      </c>
      <c r="L226" s="7">
        <v>1</v>
      </c>
      <c r="M226" s="7">
        <v>5.4</v>
      </c>
      <c r="N226" s="7">
        <v>4.2</v>
      </c>
      <c r="O226" s="7">
        <v>4.8</v>
      </c>
      <c r="P226" s="7">
        <v>42.1</v>
      </c>
      <c r="Q226" s="7">
        <v>1.8</v>
      </c>
      <c r="R226" s="7">
        <v>10</v>
      </c>
      <c r="S226" s="7">
        <v>-2.1</v>
      </c>
      <c r="T226" s="7">
        <v>2</v>
      </c>
      <c r="U226" s="7">
        <v>7.2</v>
      </c>
      <c r="V226" s="7">
        <v>2.5099999999999998</v>
      </c>
      <c r="W226" s="7">
        <v>30</v>
      </c>
      <c r="X226" s="7">
        <v>67.489999999999995</v>
      </c>
      <c r="Y226" s="7">
        <v>-31</v>
      </c>
      <c r="Z226" s="7">
        <v>-7</v>
      </c>
      <c r="AA226" s="7">
        <v>4</v>
      </c>
      <c r="AB226" s="7">
        <v>0.5</v>
      </c>
      <c r="AC226" s="7">
        <v>10.5</v>
      </c>
      <c r="AD226" s="7">
        <v>14.9</v>
      </c>
      <c r="AE226" s="7">
        <v>0.8</v>
      </c>
      <c r="AF226" s="7">
        <v>-8</v>
      </c>
      <c r="AG226" s="7">
        <v>7.6</v>
      </c>
      <c r="AH226" s="7">
        <v>10.5</v>
      </c>
      <c r="AI226" s="7">
        <v>-20.2</v>
      </c>
      <c r="AJ226" s="7">
        <v>19.600000000000001</v>
      </c>
      <c r="AK226" s="7">
        <v>101.23</v>
      </c>
      <c r="AL226" s="7">
        <v>7.1</v>
      </c>
      <c r="AM226" s="7">
        <v>8.6</v>
      </c>
      <c r="AN226" s="7">
        <v>8.6999999999999993</v>
      </c>
      <c r="AO226" s="7">
        <v>-8.6</v>
      </c>
      <c r="AP226" s="7">
        <v>-0.1</v>
      </c>
      <c r="AQ226" s="7">
        <v>1.1000000000000001</v>
      </c>
      <c r="AR226" s="7">
        <v>7.8</v>
      </c>
      <c r="AS226" s="7">
        <v>5.79</v>
      </c>
      <c r="AT226" s="7">
        <v>7.9</v>
      </c>
      <c r="AU226" s="7">
        <v>7.2</v>
      </c>
      <c r="AV226" s="7">
        <v>-5.15</v>
      </c>
      <c r="AW226" s="7">
        <v>-2.2000000000000002</v>
      </c>
      <c r="AX226" s="7">
        <v>29.13</v>
      </c>
      <c r="AY226" s="7">
        <v>-2.21</v>
      </c>
      <c r="AZ226" s="7">
        <v>30924.31</v>
      </c>
      <c r="BA226" s="7">
        <v>4</v>
      </c>
      <c r="BB226" s="7">
        <v>3.4</v>
      </c>
      <c r="BC226" s="7">
        <v>8.4</v>
      </c>
      <c r="BD226" s="7">
        <v>12.5</v>
      </c>
      <c r="BE226" s="7">
        <v>22.46</v>
      </c>
      <c r="BF226" s="7">
        <v>3</v>
      </c>
      <c r="BG226" s="7">
        <v>-1.2</v>
      </c>
      <c r="BH226" s="7">
        <v>98.9</v>
      </c>
      <c r="BI226" s="7">
        <v>5.9</v>
      </c>
      <c r="BJ226" s="7">
        <v>2.7</v>
      </c>
      <c r="BK226" s="7">
        <v>4.4999999999999902</v>
      </c>
      <c r="BL226" s="7">
        <v>7.4</v>
      </c>
      <c r="BM226" s="7">
        <v>2.8999999999999901</v>
      </c>
      <c r="BN226" s="7">
        <v>4.1999999999999904</v>
      </c>
      <c r="BO226" s="7">
        <v>5.8</v>
      </c>
      <c r="BP226" s="7">
        <v>5.5</v>
      </c>
      <c r="BQ226" s="7">
        <v>6.9</v>
      </c>
      <c r="BR226" s="7">
        <v>5.9</v>
      </c>
      <c r="BS226" s="7">
        <v>6.5</v>
      </c>
      <c r="BT226" s="7">
        <v>3.9</v>
      </c>
      <c r="BU226" s="7">
        <v>7.4</v>
      </c>
      <c r="BV226" s="7">
        <v>4.4797000000000002</v>
      </c>
      <c r="BW226" s="7">
        <v>3.4281000000000001</v>
      </c>
      <c r="BX226" s="7">
        <v>5.8765000000000001</v>
      </c>
      <c r="BY226" s="7">
        <v>3.0192999999999999</v>
      </c>
      <c r="BZ226" s="7">
        <v>83.930935000000005</v>
      </c>
      <c r="CA226" s="7">
        <v>0.23360599999999901</v>
      </c>
      <c r="CB226" s="7">
        <v>364.99183399999998</v>
      </c>
      <c r="CC226" s="7">
        <v>0.85264299999999904</v>
      </c>
      <c r="CD226" s="7">
        <v>-264.99183399999998</v>
      </c>
      <c r="CE226" s="7">
        <v>-0.61903699999999895</v>
      </c>
      <c r="CF226" s="7">
        <v>3.1906829999999902</v>
      </c>
      <c r="CG226" s="7">
        <v>-2.0173899999999998</v>
      </c>
      <c r="CH226" s="7">
        <v>-0.40775899999999898</v>
      </c>
      <c r="CI226" s="7">
        <v>0.66165399999999897</v>
      </c>
      <c r="CJ226" s="7">
        <v>246.79999999999899</v>
      </c>
      <c r="CK226" s="7">
        <v>55.3</v>
      </c>
      <c r="CL226" s="7">
        <v>153</v>
      </c>
      <c r="CM226" s="7">
        <v>38.499999999999901</v>
      </c>
      <c r="CN226" s="7">
        <v>16.399999999999999</v>
      </c>
      <c r="CO226" s="7">
        <v>22.1</v>
      </c>
      <c r="CP226" s="7">
        <v>54.8</v>
      </c>
      <c r="CQ226" s="7">
        <v>58.3</v>
      </c>
      <c r="CR226" s="7">
        <v>7.9</v>
      </c>
      <c r="CS226" s="7">
        <v>7.2</v>
      </c>
    </row>
    <row r="227" spans="1:97" x14ac:dyDescent="0.3">
      <c r="A227" s="6">
        <v>43769</v>
      </c>
      <c r="B227" s="7">
        <v>4.7</v>
      </c>
      <c r="C227" s="7">
        <v>4.8</v>
      </c>
      <c r="D227" s="7">
        <v>5.4</v>
      </c>
      <c r="E227" s="7">
        <v>2.1</v>
      </c>
      <c r="F227" s="7">
        <v>4</v>
      </c>
      <c r="G227" s="7">
        <v>9</v>
      </c>
      <c r="H227" s="7">
        <v>4.7</v>
      </c>
      <c r="I227" s="7">
        <v>4.4000000000000004</v>
      </c>
      <c r="J227" s="7">
        <v>2.2000000000000002</v>
      </c>
      <c r="K227" s="7">
        <v>3.5</v>
      </c>
      <c r="L227" s="7">
        <v>0.4</v>
      </c>
      <c r="M227" s="7">
        <v>5.2</v>
      </c>
      <c r="N227" s="7">
        <v>3.8</v>
      </c>
      <c r="O227" s="7">
        <v>3.7</v>
      </c>
      <c r="P227" s="7">
        <v>36.4</v>
      </c>
      <c r="Q227" s="7">
        <v>1.1000000000000001</v>
      </c>
      <c r="R227" s="7">
        <v>10.3</v>
      </c>
      <c r="S227" s="7">
        <v>-2.4</v>
      </c>
      <c r="T227" s="7">
        <v>2.2999999999999998</v>
      </c>
      <c r="U227" s="7">
        <v>6.8</v>
      </c>
      <c r="V227" s="7">
        <v>2.23</v>
      </c>
      <c r="W227" s="7">
        <v>29.76</v>
      </c>
      <c r="X227" s="7">
        <v>68.02</v>
      </c>
      <c r="Y227" s="7">
        <v>-30</v>
      </c>
      <c r="Z227" s="7">
        <v>-4.4000000000000004</v>
      </c>
      <c r="AA227" s="7">
        <v>4.5</v>
      </c>
      <c r="AB227" s="7">
        <v>3.1</v>
      </c>
      <c r="AC227" s="7">
        <v>10.3</v>
      </c>
      <c r="AD227" s="7">
        <v>14.6</v>
      </c>
      <c r="AE227" s="7">
        <v>1.6</v>
      </c>
      <c r="AF227" s="7">
        <v>-7.6</v>
      </c>
      <c r="AG227" s="7">
        <v>6.6</v>
      </c>
      <c r="AH227" s="7">
        <v>10.3</v>
      </c>
      <c r="AI227" s="7">
        <v>-16.3</v>
      </c>
      <c r="AJ227" s="7">
        <v>18.399999999999999</v>
      </c>
      <c r="AK227" s="7">
        <v>101.28</v>
      </c>
      <c r="AL227" s="7">
        <v>7</v>
      </c>
      <c r="AM227" s="7">
        <v>10</v>
      </c>
      <c r="AN227" s="7">
        <v>9</v>
      </c>
      <c r="AO227" s="7">
        <v>-5.5</v>
      </c>
      <c r="AP227" s="7">
        <v>0.1</v>
      </c>
      <c r="AQ227" s="7">
        <v>1.5</v>
      </c>
      <c r="AR227" s="7">
        <v>7.2</v>
      </c>
      <c r="AS227" s="7">
        <v>4.9000000000000004</v>
      </c>
      <c r="AT227" s="9">
        <v>7.9</v>
      </c>
      <c r="AU227" s="9">
        <v>7.3</v>
      </c>
      <c r="AV227" s="7">
        <v>-4.03</v>
      </c>
      <c r="AW227" s="7">
        <v>-3.3</v>
      </c>
      <c r="AX227" s="7">
        <v>28.31</v>
      </c>
      <c r="AY227" s="7">
        <v>-2.31</v>
      </c>
      <c r="AZ227" s="7">
        <v>31051.61</v>
      </c>
      <c r="BA227" s="7">
        <v>4.7</v>
      </c>
      <c r="BB227" s="7">
        <v>3.3</v>
      </c>
      <c r="BC227" s="7">
        <v>8.4</v>
      </c>
      <c r="BD227" s="7">
        <v>12.4</v>
      </c>
      <c r="BE227" s="7">
        <v>-5.12</v>
      </c>
      <c r="BF227" s="7">
        <v>3.8</v>
      </c>
      <c r="BG227" s="7">
        <v>-1.6</v>
      </c>
      <c r="BH227" s="7">
        <v>98.9</v>
      </c>
      <c r="BI227" s="7">
        <v>5.86666666666666</v>
      </c>
      <c r="BJ227" s="7">
        <v>2.93333333333333</v>
      </c>
      <c r="BK227" s="7">
        <v>4.6666666666666599</v>
      </c>
      <c r="BL227" s="7">
        <v>7.2333333333333298</v>
      </c>
      <c r="BM227" s="7">
        <v>3.1</v>
      </c>
      <c r="BN227" s="7">
        <v>4.4666666666666597</v>
      </c>
      <c r="BO227" s="7">
        <v>5.5</v>
      </c>
      <c r="BP227" s="7">
        <v>5.43333333333333</v>
      </c>
      <c r="BQ227" s="7">
        <v>6.5</v>
      </c>
      <c r="BR227" s="7">
        <v>5.7</v>
      </c>
      <c r="BS227" s="7">
        <v>6.5</v>
      </c>
      <c r="BT227" s="7">
        <v>3.3</v>
      </c>
      <c r="BU227" s="7">
        <v>7.3</v>
      </c>
      <c r="BV227" s="7">
        <v>4.2706</v>
      </c>
      <c r="BW227" s="7">
        <v>3.2547000000000001</v>
      </c>
      <c r="BX227" s="7">
        <v>5.5937333333333301</v>
      </c>
      <c r="BY227" s="7">
        <v>2.8921666666666601</v>
      </c>
      <c r="BZ227" s="7">
        <v>190.43963400000001</v>
      </c>
      <c r="CA227" s="7">
        <v>0.497371333333333</v>
      </c>
      <c r="CB227" s="7">
        <v>268.25019200000003</v>
      </c>
      <c r="CC227" s="7">
        <v>0.82385799999999998</v>
      </c>
      <c r="CD227" s="7">
        <v>-168.250192</v>
      </c>
      <c r="CE227" s="7">
        <v>-0.32648666666666698</v>
      </c>
      <c r="CF227" s="7">
        <v>3.0953343333333301</v>
      </c>
      <c r="CG227" s="7">
        <v>-1.847799</v>
      </c>
      <c r="CH227" s="7">
        <v>-0.51229233333333302</v>
      </c>
      <c r="CI227" s="7">
        <v>0.92766800000000005</v>
      </c>
      <c r="CJ227" s="7">
        <v>246.7</v>
      </c>
      <c r="CK227" s="7">
        <v>55.566666666666599</v>
      </c>
      <c r="CL227" s="7">
        <v>152.63333333333301</v>
      </c>
      <c r="CM227" s="7">
        <v>38.5</v>
      </c>
      <c r="CN227" s="7">
        <v>16.566666666666599</v>
      </c>
      <c r="CO227" s="7">
        <v>21.933333333333302</v>
      </c>
      <c r="CP227" s="7">
        <v>54.9</v>
      </c>
      <c r="CQ227" s="7">
        <v>58.933333333333302</v>
      </c>
      <c r="CR227" s="7">
        <v>7.9</v>
      </c>
      <c r="CS227" s="7">
        <v>7.3</v>
      </c>
    </row>
    <row r="228" spans="1:97" x14ac:dyDescent="0.3">
      <c r="A228" s="6">
        <v>43799</v>
      </c>
      <c r="B228" s="7">
        <v>6.2</v>
      </c>
      <c r="C228" s="7">
        <v>3.7</v>
      </c>
      <c r="D228" s="7">
        <v>7</v>
      </c>
      <c r="E228" s="7">
        <v>3.2</v>
      </c>
      <c r="F228" s="7">
        <v>4</v>
      </c>
      <c r="G228" s="7">
        <v>9.1999999999999993</v>
      </c>
      <c r="H228" s="7">
        <v>7.6</v>
      </c>
      <c r="I228" s="7">
        <v>4.4000000000000004</v>
      </c>
      <c r="J228" s="7">
        <v>3.2</v>
      </c>
      <c r="K228" s="7">
        <v>4.5999999999999996</v>
      </c>
      <c r="L228" s="7">
        <v>0.3</v>
      </c>
      <c r="M228" s="7">
        <v>5.2</v>
      </c>
      <c r="N228" s="7">
        <v>2.7</v>
      </c>
      <c r="O228" s="7">
        <v>2.2999999999999998</v>
      </c>
      <c r="P228" s="7">
        <v>32</v>
      </c>
      <c r="Q228" s="7">
        <v>1.2</v>
      </c>
      <c r="R228" s="7">
        <v>10.7</v>
      </c>
      <c r="S228" s="7">
        <v>-0.1</v>
      </c>
      <c r="T228" s="7">
        <v>2.4</v>
      </c>
      <c r="U228" s="7">
        <v>6.7</v>
      </c>
      <c r="V228" s="7">
        <v>2.2799999999999998</v>
      </c>
      <c r="W228" s="7">
        <v>29.69</v>
      </c>
      <c r="X228" s="7">
        <v>68.03</v>
      </c>
      <c r="Y228" s="7">
        <v>-51.2</v>
      </c>
      <c r="Z228" s="7">
        <v>-1.5</v>
      </c>
      <c r="AA228" s="7">
        <v>4.9000000000000004</v>
      </c>
      <c r="AB228" s="7">
        <v>0.1</v>
      </c>
      <c r="AC228" s="7">
        <v>10.199999999999999</v>
      </c>
      <c r="AD228" s="7">
        <v>14.4</v>
      </c>
      <c r="AE228" s="7">
        <v>2.5</v>
      </c>
      <c r="AF228" s="7">
        <v>-7.3</v>
      </c>
      <c r="AG228" s="7">
        <v>5.8</v>
      </c>
      <c r="AH228" s="7">
        <v>10.199999999999999</v>
      </c>
      <c r="AI228" s="7">
        <v>-14.2</v>
      </c>
      <c r="AJ228" s="7">
        <v>17</v>
      </c>
      <c r="AK228" s="7">
        <v>101.3</v>
      </c>
      <c r="AL228" s="7">
        <v>7</v>
      </c>
      <c r="AM228" s="7">
        <v>8.6</v>
      </c>
      <c r="AN228" s="7">
        <v>8.6999999999999993</v>
      </c>
      <c r="AO228" s="7">
        <v>-4.5</v>
      </c>
      <c r="AP228" s="7">
        <v>0.2</v>
      </c>
      <c r="AQ228" s="7">
        <v>1.6</v>
      </c>
      <c r="AR228" s="7">
        <v>8</v>
      </c>
      <c r="AS228" s="7">
        <v>4.9000000000000004</v>
      </c>
      <c r="AT228" s="9">
        <v>7.9</v>
      </c>
      <c r="AU228" s="9">
        <v>7.4</v>
      </c>
      <c r="AV228" s="7">
        <v>-3.57</v>
      </c>
      <c r="AW228" s="7">
        <v>-1.8</v>
      </c>
      <c r="AX228" s="7">
        <v>-11.19</v>
      </c>
      <c r="AY228" s="7">
        <v>-2.12</v>
      </c>
      <c r="AZ228" s="7">
        <v>30955.91</v>
      </c>
      <c r="BA228" s="7">
        <v>4.8</v>
      </c>
      <c r="BB228" s="7">
        <v>3.5</v>
      </c>
      <c r="BC228" s="7">
        <v>8.1999999999999993</v>
      </c>
      <c r="BD228" s="7">
        <v>12.4</v>
      </c>
      <c r="BE228" s="7">
        <v>11.2</v>
      </c>
      <c r="BF228" s="7">
        <v>4.5</v>
      </c>
      <c r="BG228" s="7">
        <v>-1.4</v>
      </c>
      <c r="BH228" s="7">
        <v>99.4</v>
      </c>
      <c r="BI228" s="7">
        <v>5.8333333333333304</v>
      </c>
      <c r="BJ228" s="7">
        <v>3.1666666666666599</v>
      </c>
      <c r="BK228" s="7">
        <v>4.8333333333333304</v>
      </c>
      <c r="BL228" s="7">
        <v>7.0666666666666602</v>
      </c>
      <c r="BM228" s="7">
        <v>3.3</v>
      </c>
      <c r="BN228" s="7">
        <v>4.7333333333333298</v>
      </c>
      <c r="BO228" s="7">
        <v>5.2</v>
      </c>
      <c r="BP228" s="7">
        <v>5.36666666666666</v>
      </c>
      <c r="BQ228" s="7">
        <v>6.1</v>
      </c>
      <c r="BR228" s="7">
        <v>5.5</v>
      </c>
      <c r="BS228" s="7">
        <v>6.5</v>
      </c>
      <c r="BT228" s="7">
        <v>2.7</v>
      </c>
      <c r="BU228" s="7">
        <v>7.2</v>
      </c>
      <c r="BV228" s="7">
        <v>4.0614999999999997</v>
      </c>
      <c r="BW228" s="7">
        <v>3.0813000000000001</v>
      </c>
      <c r="BX228" s="7">
        <v>5.3109666666666602</v>
      </c>
      <c r="BY228" s="7">
        <v>2.7650333333333301</v>
      </c>
      <c r="BZ228" s="7">
        <v>296.94833299999999</v>
      </c>
      <c r="CA228" s="7">
        <v>0.76113666666666602</v>
      </c>
      <c r="CB228" s="7">
        <v>171.50855000000001</v>
      </c>
      <c r="CC228" s="7">
        <v>0.79507300000000003</v>
      </c>
      <c r="CD228" s="7">
        <v>-71.50855</v>
      </c>
      <c r="CE228" s="7">
        <v>-3.3936333333333998E-2</v>
      </c>
      <c r="CF228" s="7">
        <v>2.9999856666666598</v>
      </c>
      <c r="CG228" s="7">
        <v>-1.6782079999999999</v>
      </c>
      <c r="CH228" s="7">
        <v>-0.61682566666666605</v>
      </c>
      <c r="CI228" s="7">
        <v>1.1936819999999999</v>
      </c>
      <c r="CJ228" s="7">
        <v>246.6</v>
      </c>
      <c r="CK228" s="7">
        <v>55.8333333333333</v>
      </c>
      <c r="CL228" s="7">
        <v>152.266666666666</v>
      </c>
      <c r="CM228" s="7">
        <v>38.5</v>
      </c>
      <c r="CN228" s="7">
        <v>16.733333333333299</v>
      </c>
      <c r="CO228" s="7">
        <v>21.766666666666602</v>
      </c>
      <c r="CP228" s="7">
        <v>55</v>
      </c>
      <c r="CQ228" s="7">
        <v>59.566666666666599</v>
      </c>
      <c r="CR228" s="7">
        <v>7.9</v>
      </c>
      <c r="CS228" s="7">
        <v>7.4</v>
      </c>
    </row>
    <row r="229" spans="1:97" x14ac:dyDescent="0.3">
      <c r="A229" s="6">
        <v>43830</v>
      </c>
      <c r="B229" s="7">
        <v>6.9</v>
      </c>
      <c r="C229" s="7">
        <v>7</v>
      </c>
      <c r="D229" s="7">
        <v>7.5</v>
      </c>
      <c r="E229" s="7">
        <v>4.8</v>
      </c>
      <c r="F229" s="7">
        <v>3.5</v>
      </c>
      <c r="G229" s="7">
        <v>13.2</v>
      </c>
      <c r="H229" s="7">
        <v>4.5</v>
      </c>
      <c r="I229" s="7">
        <v>10.1</v>
      </c>
      <c r="J229" s="7">
        <v>0.3</v>
      </c>
      <c r="K229" s="7">
        <v>4.5</v>
      </c>
      <c r="L229" s="7">
        <v>2</v>
      </c>
      <c r="M229" s="7">
        <v>5.4</v>
      </c>
      <c r="N229" s="7">
        <v>-0.9</v>
      </c>
      <c r="O229" s="7">
        <v>2.4</v>
      </c>
      <c r="P229" s="7">
        <v>33.9</v>
      </c>
      <c r="Q229" s="7">
        <v>1.7</v>
      </c>
      <c r="R229" s="7">
        <v>11.9</v>
      </c>
      <c r="S229" s="7">
        <v>0.6</v>
      </c>
      <c r="T229" s="7">
        <v>3.2</v>
      </c>
      <c r="U229" s="7">
        <v>6.5</v>
      </c>
      <c r="V229" s="7">
        <v>2.29</v>
      </c>
      <c r="W229" s="7">
        <v>29.57</v>
      </c>
      <c r="X229" s="7">
        <v>68.14</v>
      </c>
      <c r="Y229" s="7">
        <v>-63.8</v>
      </c>
      <c r="Z229" s="7">
        <v>1.1000000000000001</v>
      </c>
      <c r="AA229" s="7">
        <v>5.5</v>
      </c>
      <c r="AB229" s="7">
        <v>0.28999999999999998</v>
      </c>
      <c r="AC229" s="7">
        <v>9.9</v>
      </c>
      <c r="AD229" s="7">
        <v>13.9</v>
      </c>
      <c r="AE229" s="7">
        <v>2.8</v>
      </c>
      <c r="AF229" s="7">
        <v>-6.7</v>
      </c>
      <c r="AG229" s="7">
        <v>5.6</v>
      </c>
      <c r="AH229" s="7">
        <v>9.9</v>
      </c>
      <c r="AI229" s="7">
        <v>-11.4</v>
      </c>
      <c r="AJ229" s="7">
        <v>14.5</v>
      </c>
      <c r="AK229" s="7">
        <v>101.27</v>
      </c>
      <c r="AL229" s="7">
        <v>7.6</v>
      </c>
      <c r="AM229" s="7">
        <v>8.5</v>
      </c>
      <c r="AN229" s="7">
        <v>8.6999999999999993</v>
      </c>
      <c r="AO229" s="7">
        <v>2.6</v>
      </c>
      <c r="AP229" s="7">
        <v>-0.1</v>
      </c>
      <c r="AQ229" s="7">
        <v>1.5</v>
      </c>
      <c r="AR229" s="7">
        <v>8</v>
      </c>
      <c r="AS229" s="7">
        <v>4.45</v>
      </c>
      <c r="AT229" s="7">
        <v>7.9</v>
      </c>
      <c r="AU229" s="7">
        <v>7.5</v>
      </c>
      <c r="AV229" s="7">
        <v>-0.12</v>
      </c>
      <c r="AW229" s="7">
        <v>1.8</v>
      </c>
      <c r="AX229" s="7">
        <v>-16.82</v>
      </c>
      <c r="AY229" s="7">
        <v>-0.96</v>
      </c>
      <c r="AZ229" s="7">
        <v>31079.24</v>
      </c>
      <c r="BA229" s="7">
        <v>5.4</v>
      </c>
      <c r="BB229" s="7">
        <v>4.4000000000000004</v>
      </c>
      <c r="BC229" s="7">
        <v>8.6999999999999993</v>
      </c>
      <c r="BD229" s="7">
        <v>12.3</v>
      </c>
      <c r="BE229" s="7">
        <v>5.56</v>
      </c>
      <c r="BF229" s="7">
        <v>4.5</v>
      </c>
      <c r="BG229" s="7">
        <v>-0.5</v>
      </c>
      <c r="BH229" s="7">
        <v>100.5</v>
      </c>
      <c r="BI229" s="7">
        <v>5.8</v>
      </c>
      <c r="BJ229" s="7">
        <v>3.3999999999999901</v>
      </c>
      <c r="BK229" s="7">
        <v>5</v>
      </c>
      <c r="BL229" s="7">
        <v>6.8999999999999897</v>
      </c>
      <c r="BM229" s="7">
        <v>3.5</v>
      </c>
      <c r="BN229" s="7">
        <v>5</v>
      </c>
      <c r="BO229" s="7">
        <v>4.9000000000000004</v>
      </c>
      <c r="BP229" s="7">
        <v>5.2999999999999901</v>
      </c>
      <c r="BQ229" s="7">
        <v>5.7</v>
      </c>
      <c r="BR229" s="7">
        <v>5.3</v>
      </c>
      <c r="BS229" s="7">
        <v>6.5</v>
      </c>
      <c r="BT229" s="7">
        <v>2.1</v>
      </c>
      <c r="BU229" s="7">
        <v>7.1</v>
      </c>
      <c r="BV229" s="7">
        <v>3.8523999999999998</v>
      </c>
      <c r="BW229" s="7">
        <v>2.9079000000000002</v>
      </c>
      <c r="BX229" s="7">
        <v>5.0281999999999902</v>
      </c>
      <c r="BY229" s="7">
        <v>2.6379000000000001</v>
      </c>
      <c r="BZ229" s="7">
        <v>403.45703200000003</v>
      </c>
      <c r="CA229" s="7">
        <v>1.02490199999999</v>
      </c>
      <c r="CB229" s="7">
        <v>74.766908000000001</v>
      </c>
      <c r="CC229" s="7">
        <v>0.76628799999999997</v>
      </c>
      <c r="CD229" s="7">
        <v>25.233091999999999</v>
      </c>
      <c r="CE229" s="7">
        <v>0.25861399999999901</v>
      </c>
      <c r="CF229" s="7">
        <v>2.9046369999999899</v>
      </c>
      <c r="CG229" s="7">
        <v>-1.5086170000000001</v>
      </c>
      <c r="CH229" s="7">
        <v>-0.72135899999999897</v>
      </c>
      <c r="CI229" s="7">
        <v>1.4596960000000001</v>
      </c>
      <c r="CJ229" s="7">
        <v>246.5</v>
      </c>
      <c r="CK229" s="7">
        <v>56.1</v>
      </c>
      <c r="CL229" s="7">
        <v>151.9</v>
      </c>
      <c r="CM229" s="7">
        <v>38.5</v>
      </c>
      <c r="CN229" s="7">
        <v>16.899999999999999</v>
      </c>
      <c r="CO229" s="7">
        <v>21.6</v>
      </c>
      <c r="CP229" s="7">
        <v>55.1</v>
      </c>
      <c r="CQ229" s="7">
        <v>60.199999999999903</v>
      </c>
      <c r="CR229" s="7">
        <v>7.9</v>
      </c>
      <c r="CS229" s="7">
        <v>7.5</v>
      </c>
    </row>
    <row r="230" spans="1:97" x14ac:dyDescent="0.3">
      <c r="A230" s="6">
        <v>43861</v>
      </c>
      <c r="B230" s="7">
        <v>-4.3135190000000003</v>
      </c>
      <c r="C230" s="9">
        <v>3.833333333333333</v>
      </c>
      <c r="D230" s="9">
        <v>4.9333333333333336</v>
      </c>
      <c r="E230" s="9">
        <v>1.3999999999999997</v>
      </c>
      <c r="F230" s="9">
        <v>0.79999999999999982</v>
      </c>
      <c r="G230" s="7">
        <v>-1.2054</v>
      </c>
      <c r="H230" s="7">
        <v>-4.2881</v>
      </c>
      <c r="I230" s="7">
        <v>-3.3504</v>
      </c>
      <c r="J230" s="7">
        <v>-1.9775</v>
      </c>
      <c r="K230" s="9">
        <v>8.35</v>
      </c>
      <c r="L230" s="9">
        <v>5.35</v>
      </c>
      <c r="M230" s="9">
        <v>-9.5500000000000007</v>
      </c>
      <c r="N230" s="9">
        <v>-12</v>
      </c>
      <c r="O230" s="9">
        <v>-4.5</v>
      </c>
      <c r="P230" s="9">
        <v>-1.4000000000000021</v>
      </c>
      <c r="Q230" s="9">
        <v>-9.5</v>
      </c>
      <c r="R230" s="9">
        <v>-4.2499999999999991</v>
      </c>
      <c r="S230" s="9">
        <v>-12.5</v>
      </c>
      <c r="T230" s="9">
        <v>-12.5</v>
      </c>
      <c r="U230" s="9">
        <v>-8.25</v>
      </c>
      <c r="V230" s="9">
        <v>1.98</v>
      </c>
      <c r="W230" s="9">
        <v>28.524999999999999</v>
      </c>
      <c r="X230" s="9">
        <v>69.490000000000009</v>
      </c>
      <c r="Y230" s="9">
        <v>-73.099999999999994</v>
      </c>
      <c r="Z230" s="9">
        <v>-23</v>
      </c>
      <c r="AA230" s="9">
        <v>2.4500000000000002</v>
      </c>
      <c r="AB230" s="7">
        <v>2.2000000000000002</v>
      </c>
      <c r="AC230" s="9">
        <v>-3.2</v>
      </c>
      <c r="AD230" s="9">
        <v>-1.0499999999999998</v>
      </c>
      <c r="AE230" s="9">
        <v>-7.5</v>
      </c>
      <c r="AF230" s="9">
        <v>-16.150000000000002</v>
      </c>
      <c r="AG230" s="9">
        <v>-1.75</v>
      </c>
      <c r="AH230" s="9">
        <v>-3.2</v>
      </c>
      <c r="AI230" s="9">
        <v>-20.350000000000001</v>
      </c>
      <c r="AJ230" s="9">
        <v>2.5999999999999996</v>
      </c>
      <c r="AK230" s="7">
        <v>100.33</v>
      </c>
      <c r="AL230" s="9">
        <v>-4.95</v>
      </c>
      <c r="AM230" s="9">
        <v>-18.2</v>
      </c>
      <c r="AN230" s="9">
        <v>5.8</v>
      </c>
      <c r="AO230" s="9">
        <v>-10.149999999999999</v>
      </c>
      <c r="AP230" s="9">
        <v>-20</v>
      </c>
      <c r="AQ230" s="9">
        <v>-18.850000000000001</v>
      </c>
      <c r="AR230" s="9">
        <v>-6.25</v>
      </c>
      <c r="AS230" s="9">
        <v>-9.625</v>
      </c>
      <c r="AT230" s="9">
        <v>5.4333333333333336</v>
      </c>
      <c r="AU230" s="9">
        <v>1.8333333333333335</v>
      </c>
      <c r="AV230" s="7">
        <v>-18.68</v>
      </c>
      <c r="AW230" s="9">
        <v>-17.600000000000001</v>
      </c>
      <c r="AX230" s="7">
        <v>42.59</v>
      </c>
      <c r="AY230" s="7">
        <v>-7.34</v>
      </c>
      <c r="AZ230" s="7">
        <v>31154.97</v>
      </c>
      <c r="BA230" s="7">
        <v>6.6</v>
      </c>
      <c r="BB230" s="9">
        <v>4.5999999999999996</v>
      </c>
      <c r="BC230" s="7">
        <v>8.4</v>
      </c>
      <c r="BD230" s="7">
        <v>12.1</v>
      </c>
      <c r="BE230" s="7">
        <v>3.41</v>
      </c>
      <c r="BF230" s="7">
        <v>5.4</v>
      </c>
      <c r="BG230" s="7">
        <v>0.1</v>
      </c>
      <c r="BH230" s="7">
        <v>101</v>
      </c>
      <c r="BI230" s="7">
        <v>1.56666666666666</v>
      </c>
      <c r="BJ230" s="7">
        <v>1.2333333333333301</v>
      </c>
      <c r="BK230" s="7">
        <v>0.1</v>
      </c>
      <c r="BL230" s="7">
        <v>2.8</v>
      </c>
      <c r="BM230" s="7">
        <v>1.4666666666666599</v>
      </c>
      <c r="BN230" s="7">
        <v>0.5</v>
      </c>
      <c r="BO230" s="7">
        <v>-2.8</v>
      </c>
      <c r="BP230" s="7">
        <v>-2.2999999999999998</v>
      </c>
      <c r="BQ230" s="7">
        <v>-0.73333333333333295</v>
      </c>
      <c r="BR230" s="7">
        <v>-9.6333333333333293</v>
      </c>
      <c r="BS230" s="7">
        <v>5.9666666666666597</v>
      </c>
      <c r="BT230" s="7">
        <v>-1.13333333333333</v>
      </c>
      <c r="BU230" s="7">
        <v>4.0666666666666602</v>
      </c>
      <c r="BV230" s="7">
        <v>3.5193333333333299</v>
      </c>
      <c r="BW230" s="7">
        <v>2.5430666666666601</v>
      </c>
      <c r="BX230" s="7">
        <v>4.6905000000000001</v>
      </c>
      <c r="BY230" s="7">
        <v>2.3134999999999999</v>
      </c>
      <c r="BZ230" s="7">
        <v>49.127280666666699</v>
      </c>
      <c r="CA230" s="7">
        <v>-6.7731666666666995E-2</v>
      </c>
      <c r="CB230" s="7">
        <v>76.252969666666601</v>
      </c>
      <c r="CC230" s="7">
        <v>-8.8277333333333E-2</v>
      </c>
      <c r="CD230" s="7">
        <v>23.747030333333299</v>
      </c>
      <c r="CE230" s="7">
        <v>2.0545666666667E-2</v>
      </c>
      <c r="CF230" s="7">
        <v>2.0827816666666599</v>
      </c>
      <c r="CG230" s="7">
        <v>-1.5876853333333301</v>
      </c>
      <c r="CH230" s="7">
        <v>-0.65371766666666697</v>
      </c>
      <c r="CI230" s="7">
        <v>0.48229666666666698</v>
      </c>
      <c r="CJ230" s="7">
        <v>251.13333333333301</v>
      </c>
      <c r="CK230" s="7">
        <v>56.733333333333299</v>
      </c>
      <c r="CL230" s="7">
        <v>155.19999999999999</v>
      </c>
      <c r="CM230" s="7">
        <v>39.200000000000003</v>
      </c>
      <c r="CN230" s="7">
        <v>17</v>
      </c>
      <c r="CO230" s="7">
        <v>22.2</v>
      </c>
      <c r="CP230" s="7">
        <v>56.033333333333303</v>
      </c>
      <c r="CQ230" s="7">
        <v>60.533333333333303</v>
      </c>
      <c r="CR230" s="7">
        <v>5.43333333333333</v>
      </c>
      <c r="CS230" s="7">
        <v>1.8333333333333299</v>
      </c>
    </row>
    <row r="231" spans="1:97" x14ac:dyDescent="0.3">
      <c r="A231" s="6">
        <v>43890</v>
      </c>
      <c r="B231" s="7">
        <v>-25.867052000000001</v>
      </c>
      <c r="C231" s="9">
        <v>0.66666666666666652</v>
      </c>
      <c r="D231" s="9">
        <v>2.3666666666666667</v>
      </c>
      <c r="E231" s="9">
        <v>-2</v>
      </c>
      <c r="F231" s="9">
        <v>-1.9</v>
      </c>
      <c r="G231" s="7">
        <v>6.0704000000000002</v>
      </c>
      <c r="H231" s="7">
        <v>-87.212599999999995</v>
      </c>
      <c r="I231" s="7">
        <v>3.7944</v>
      </c>
      <c r="J231" s="7">
        <v>-86.368200000000002</v>
      </c>
      <c r="K231" s="7">
        <v>12.2</v>
      </c>
      <c r="L231" s="7">
        <v>8.6999999999999993</v>
      </c>
      <c r="M231" s="7">
        <v>-24.5</v>
      </c>
      <c r="N231" s="7">
        <v>-23.1</v>
      </c>
      <c r="O231" s="7">
        <v>-11.4</v>
      </c>
      <c r="P231" s="7">
        <v>-36.700000000000003</v>
      </c>
      <c r="Q231" s="7">
        <v>-20.7</v>
      </c>
      <c r="R231" s="7">
        <v>-20.399999999999999</v>
      </c>
      <c r="S231" s="7">
        <v>-25.6</v>
      </c>
      <c r="T231" s="7">
        <v>-28.2</v>
      </c>
      <c r="U231" s="7">
        <v>-23</v>
      </c>
      <c r="V231" s="7">
        <v>1.67</v>
      </c>
      <c r="W231" s="7">
        <v>27.48</v>
      </c>
      <c r="X231" s="7">
        <v>70.84</v>
      </c>
      <c r="Y231" s="7">
        <v>-82.4</v>
      </c>
      <c r="Z231" s="7">
        <v>-47.1</v>
      </c>
      <c r="AA231" s="7">
        <v>-0.6</v>
      </c>
      <c r="AB231" s="7">
        <v>-27.37</v>
      </c>
      <c r="AC231" s="7">
        <v>-16.3</v>
      </c>
      <c r="AD231" s="7">
        <v>-16</v>
      </c>
      <c r="AE231" s="7">
        <v>-17.8</v>
      </c>
      <c r="AF231" s="7">
        <v>-25.6</v>
      </c>
      <c r="AG231" s="7">
        <v>-9.1</v>
      </c>
      <c r="AH231" s="7">
        <v>-16.3</v>
      </c>
      <c r="AI231" s="7">
        <v>-29.3</v>
      </c>
      <c r="AJ231" s="7">
        <v>-9.3000000000000007</v>
      </c>
      <c r="AK231" s="7">
        <v>97.45</v>
      </c>
      <c r="AL231" s="7">
        <v>-17.5</v>
      </c>
      <c r="AM231" s="7">
        <v>-44.9</v>
      </c>
      <c r="AN231" s="7">
        <v>2.9</v>
      </c>
      <c r="AO231" s="7">
        <v>-22.9</v>
      </c>
      <c r="AP231" s="7">
        <v>-39.9</v>
      </c>
      <c r="AQ231" s="7">
        <v>-39.200000000000003</v>
      </c>
      <c r="AR231" s="7">
        <v>-20.5</v>
      </c>
      <c r="AS231" s="7">
        <v>-23.7</v>
      </c>
      <c r="AT231" s="9">
        <v>2.9666666666666668</v>
      </c>
      <c r="AU231" s="9">
        <v>-3.833333333333333</v>
      </c>
      <c r="AV231" s="7">
        <v>-79.099999999999994</v>
      </c>
      <c r="AW231" s="7">
        <v>-37</v>
      </c>
      <c r="AX231" s="7">
        <v>-2195.0300000000002</v>
      </c>
      <c r="AY231" s="7">
        <v>-11.14</v>
      </c>
      <c r="AZ231" s="7">
        <v>31067.18</v>
      </c>
      <c r="BA231" s="7">
        <v>10.9</v>
      </c>
      <c r="BB231" s="7">
        <v>4.8</v>
      </c>
      <c r="BC231" s="7">
        <v>8.8000000000000007</v>
      </c>
      <c r="BD231" s="7">
        <v>12.1</v>
      </c>
      <c r="BE231" s="7">
        <v>2.25</v>
      </c>
      <c r="BF231" s="7">
        <v>5.2</v>
      </c>
      <c r="BG231" s="7">
        <v>-0.4</v>
      </c>
      <c r="BH231" s="7">
        <v>100.3</v>
      </c>
      <c r="BI231" s="7">
        <v>-2.6666666666666599</v>
      </c>
      <c r="BJ231" s="7">
        <v>-0.93333333333333401</v>
      </c>
      <c r="BK231" s="7">
        <v>-4.8</v>
      </c>
      <c r="BL231" s="7">
        <v>-1.3</v>
      </c>
      <c r="BM231" s="7">
        <v>-0.56666666666666599</v>
      </c>
      <c r="BN231" s="7">
        <v>-4</v>
      </c>
      <c r="BO231" s="7">
        <v>-10.5</v>
      </c>
      <c r="BP231" s="7">
        <v>-9.9</v>
      </c>
      <c r="BQ231" s="7">
        <v>-7.1666666666666599</v>
      </c>
      <c r="BR231" s="7">
        <v>-24.566666666666599</v>
      </c>
      <c r="BS231" s="7">
        <v>5.43333333333333</v>
      </c>
      <c r="BT231" s="7">
        <v>-4.36666666666666</v>
      </c>
      <c r="BU231" s="7">
        <v>1.0333333333333301</v>
      </c>
      <c r="BV231" s="7">
        <v>3.1862666666666599</v>
      </c>
      <c r="BW231" s="7">
        <v>2.1782333333333299</v>
      </c>
      <c r="BX231" s="7">
        <v>4.3528000000000002</v>
      </c>
      <c r="BY231" s="7">
        <v>1.9891000000000001</v>
      </c>
      <c r="BZ231" s="7">
        <v>-305.20247066666599</v>
      </c>
      <c r="CA231" s="7">
        <v>-1.1603653333333299</v>
      </c>
      <c r="CB231" s="7">
        <v>77.739031333333301</v>
      </c>
      <c r="CC231" s="7">
        <v>-0.94284266666666605</v>
      </c>
      <c r="CD231" s="7">
        <v>22.260968666666599</v>
      </c>
      <c r="CE231" s="7">
        <v>-0.217522666666666</v>
      </c>
      <c r="CF231" s="7">
        <v>1.26092633333333</v>
      </c>
      <c r="CG231" s="7">
        <v>-1.66675366666666</v>
      </c>
      <c r="CH231" s="7">
        <v>-0.58607633333333398</v>
      </c>
      <c r="CI231" s="7">
        <v>-0.49510266666666602</v>
      </c>
      <c r="CJ231" s="7">
        <v>255.766666666666</v>
      </c>
      <c r="CK231" s="7">
        <v>57.366666666666603</v>
      </c>
      <c r="CL231" s="7">
        <v>158.5</v>
      </c>
      <c r="CM231" s="7">
        <v>39.9</v>
      </c>
      <c r="CN231" s="7">
        <v>17.100000000000001</v>
      </c>
      <c r="CO231" s="7">
        <v>22.8</v>
      </c>
      <c r="CP231" s="7">
        <v>56.966666666666598</v>
      </c>
      <c r="CQ231" s="7">
        <v>60.866666666666603</v>
      </c>
      <c r="CR231" s="7">
        <v>2.9666666666666601</v>
      </c>
      <c r="CS231" s="7">
        <v>-3.8333333333333299</v>
      </c>
    </row>
    <row r="232" spans="1:97" x14ac:dyDescent="0.3">
      <c r="A232" s="6">
        <v>43921</v>
      </c>
      <c r="B232" s="7">
        <v>-1.1000000000000001</v>
      </c>
      <c r="C232" s="7">
        <v>-2.5</v>
      </c>
      <c r="D232" s="7">
        <v>-0.2</v>
      </c>
      <c r="E232" s="7">
        <v>-5.4</v>
      </c>
      <c r="F232" s="7">
        <v>-4.5999999999999996</v>
      </c>
      <c r="G232" s="7">
        <v>1.2579</v>
      </c>
      <c r="H232" s="7">
        <v>-73.098200000000006</v>
      </c>
      <c r="I232" s="7">
        <v>-5.1510999999999996</v>
      </c>
      <c r="J232" s="7">
        <v>-69.318700000000007</v>
      </c>
      <c r="K232" s="7">
        <v>7.3</v>
      </c>
      <c r="L232" s="7">
        <v>14.9</v>
      </c>
      <c r="M232" s="7">
        <v>-16.100000000000001</v>
      </c>
      <c r="N232" s="7">
        <v>5.0999999999999996</v>
      </c>
      <c r="O232" s="7">
        <v>-8.3000000000000007</v>
      </c>
      <c r="P232" s="7">
        <v>14.6</v>
      </c>
      <c r="Q232" s="7">
        <v>-11.4</v>
      </c>
      <c r="R232" s="7">
        <v>-17.2</v>
      </c>
      <c r="S232" s="7">
        <v>-13.8</v>
      </c>
      <c r="T232" s="7">
        <v>-21.9</v>
      </c>
      <c r="U232" s="7">
        <v>-13.5</v>
      </c>
      <c r="V232" s="7">
        <v>1.95</v>
      </c>
      <c r="W232" s="7">
        <v>30.01</v>
      </c>
      <c r="X232" s="7">
        <v>68.040000000000006</v>
      </c>
      <c r="Y232" s="7">
        <v>-64</v>
      </c>
      <c r="Z232" s="7">
        <v>-22</v>
      </c>
      <c r="AA232" s="7">
        <v>3.5</v>
      </c>
      <c r="AB232" s="7">
        <v>-16.510000000000002</v>
      </c>
      <c r="AC232" s="7">
        <v>-7.7</v>
      </c>
      <c r="AD232" s="7">
        <v>-7.2</v>
      </c>
      <c r="AE232" s="7">
        <v>-10.8</v>
      </c>
      <c r="AF232" s="7">
        <v>-14.8</v>
      </c>
      <c r="AG232" s="7">
        <v>-3.7</v>
      </c>
      <c r="AH232" s="7">
        <v>-7.7</v>
      </c>
      <c r="AI232" s="7">
        <v>-22.6</v>
      </c>
      <c r="AJ232" s="7">
        <v>1</v>
      </c>
      <c r="AK232" s="7">
        <v>98.27</v>
      </c>
      <c r="AL232" s="7">
        <v>-13.8</v>
      </c>
      <c r="AM232" s="7">
        <v>-27.2</v>
      </c>
      <c r="AN232" s="7">
        <v>2.6</v>
      </c>
      <c r="AO232" s="7">
        <v>-15.8</v>
      </c>
      <c r="AP232" s="7">
        <v>-26.3</v>
      </c>
      <c r="AQ232" s="7">
        <v>-25.9</v>
      </c>
      <c r="AR232" s="7">
        <v>-15.8</v>
      </c>
      <c r="AS232" s="7">
        <v>-18.100000000000001</v>
      </c>
      <c r="AT232" s="7">
        <v>0.5</v>
      </c>
      <c r="AU232" s="7">
        <v>-9.5</v>
      </c>
      <c r="AV232" s="7">
        <v>-43.29</v>
      </c>
      <c r="AW232" s="7">
        <v>-18.100000000000001</v>
      </c>
      <c r="AX232" s="7">
        <v>-36.340000000000003</v>
      </c>
      <c r="AY232" s="7">
        <v>-8.74</v>
      </c>
      <c r="AZ232" s="7">
        <v>30606.33</v>
      </c>
      <c r="BA232" s="7">
        <v>10.8</v>
      </c>
      <c r="BB232" s="7">
        <v>5</v>
      </c>
      <c r="BC232" s="7">
        <v>10.1</v>
      </c>
      <c r="BD232" s="7">
        <v>12.7</v>
      </c>
      <c r="BE232" s="7">
        <v>68.64</v>
      </c>
      <c r="BF232" s="7">
        <v>4.3</v>
      </c>
      <c r="BG232" s="7">
        <v>-1.5</v>
      </c>
      <c r="BH232" s="7">
        <v>98.6</v>
      </c>
      <c r="BI232" s="7">
        <v>-6.9</v>
      </c>
      <c r="BJ232" s="7">
        <v>-3.1</v>
      </c>
      <c r="BK232" s="7">
        <v>-9.6999999999999993</v>
      </c>
      <c r="BL232" s="7">
        <v>-5.4</v>
      </c>
      <c r="BM232" s="7">
        <v>-2.5999999999999899</v>
      </c>
      <c r="BN232" s="7">
        <v>-8.5</v>
      </c>
      <c r="BO232" s="7">
        <v>-18.2</v>
      </c>
      <c r="BP232" s="7">
        <v>-17.5</v>
      </c>
      <c r="BQ232" s="7">
        <v>-13.5999999999999</v>
      </c>
      <c r="BR232" s="7">
        <v>-39.5</v>
      </c>
      <c r="BS232" s="7">
        <v>4.9000000000000004</v>
      </c>
      <c r="BT232" s="7">
        <v>-7.5999999999999899</v>
      </c>
      <c r="BU232" s="7">
        <v>-1.99999999999999</v>
      </c>
      <c r="BV232" s="7">
        <v>2.85319999999999</v>
      </c>
      <c r="BW232" s="7">
        <v>1.8133999999999999</v>
      </c>
      <c r="BX232" s="7">
        <v>4.0151000000000003</v>
      </c>
      <c r="BY232" s="7">
        <v>1.6647000000000001</v>
      </c>
      <c r="BZ232" s="7">
        <v>-659.53222199999902</v>
      </c>
      <c r="CA232" s="7">
        <v>-2.252999</v>
      </c>
      <c r="CB232" s="7">
        <v>79.225093000000001</v>
      </c>
      <c r="CC232" s="7">
        <v>-1.7974079999999899</v>
      </c>
      <c r="CD232" s="7">
        <v>20.774906999999899</v>
      </c>
      <c r="CE232" s="7">
        <v>-0.45559099999999902</v>
      </c>
      <c r="CF232" s="7">
        <v>0.43907100000000099</v>
      </c>
      <c r="CG232" s="7">
        <v>-1.74582199999999</v>
      </c>
      <c r="CH232" s="7">
        <v>-0.51843500000000098</v>
      </c>
      <c r="CI232" s="7">
        <v>-1.47250199999999</v>
      </c>
      <c r="CJ232" s="7">
        <v>260.39999999999998</v>
      </c>
      <c r="CK232" s="7">
        <v>58</v>
      </c>
      <c r="CL232" s="7">
        <v>161.80000000000001</v>
      </c>
      <c r="CM232" s="7">
        <v>40.6</v>
      </c>
      <c r="CN232" s="7">
        <v>17.2</v>
      </c>
      <c r="CO232" s="7">
        <v>23.4</v>
      </c>
      <c r="CP232" s="7">
        <v>57.9</v>
      </c>
      <c r="CQ232" s="7">
        <v>61.199999999999903</v>
      </c>
      <c r="CR232" s="7">
        <v>0.499999999999999</v>
      </c>
      <c r="CS232" s="7">
        <v>-9.5</v>
      </c>
    </row>
    <row r="233" spans="1:97" x14ac:dyDescent="0.3">
      <c r="A233" s="6">
        <v>43951</v>
      </c>
      <c r="B233" s="7">
        <v>3.9</v>
      </c>
      <c r="C233" s="7">
        <v>0.5</v>
      </c>
      <c r="D233" s="7">
        <v>4</v>
      </c>
      <c r="E233" s="7">
        <v>3.9</v>
      </c>
      <c r="F233" s="7">
        <v>0.3</v>
      </c>
      <c r="G233" s="7">
        <v>-2.5949</v>
      </c>
      <c r="H233" s="7">
        <v>-63.453299999999999</v>
      </c>
      <c r="I233" s="7">
        <v>-10.197800000000001</v>
      </c>
      <c r="J233" s="7">
        <v>-62.646000000000001</v>
      </c>
      <c r="K233" s="7">
        <v>9.9</v>
      </c>
      <c r="L233" s="7">
        <v>10.6</v>
      </c>
      <c r="M233" s="7">
        <v>-10.3</v>
      </c>
      <c r="N233" s="7">
        <v>17.3</v>
      </c>
      <c r="O233" s="7">
        <v>-3.6</v>
      </c>
      <c r="P233" s="7">
        <v>11.2</v>
      </c>
      <c r="Q233" s="7">
        <v>-6.1</v>
      </c>
      <c r="R233" s="7">
        <v>-14</v>
      </c>
      <c r="S233" s="7">
        <v>-5.4</v>
      </c>
      <c r="T233" s="7">
        <v>-16</v>
      </c>
      <c r="U233" s="7">
        <v>-7.8</v>
      </c>
      <c r="V233" s="7">
        <v>2.27</v>
      </c>
      <c r="W233" s="7">
        <v>29.92</v>
      </c>
      <c r="X233" s="7">
        <v>67.81</v>
      </c>
      <c r="Y233" s="7">
        <v>-53.9</v>
      </c>
      <c r="Z233" s="7">
        <v>1.1000000000000001</v>
      </c>
      <c r="AA233" s="7">
        <v>7.3</v>
      </c>
      <c r="AB233" s="7">
        <v>8.6</v>
      </c>
      <c r="AC233" s="7">
        <v>-3.3</v>
      </c>
      <c r="AD233" s="7">
        <v>-2.8</v>
      </c>
      <c r="AE233" s="7">
        <v>-4.8</v>
      </c>
      <c r="AF233" s="7">
        <v>-10.4</v>
      </c>
      <c r="AG233" s="7">
        <v>0.4</v>
      </c>
      <c r="AH233" s="7">
        <v>-3.3</v>
      </c>
      <c r="AI233" s="7">
        <v>-12</v>
      </c>
      <c r="AJ233" s="7">
        <v>4.0999999999999996</v>
      </c>
      <c r="AK233" s="7">
        <v>98.96</v>
      </c>
      <c r="AL233" s="7">
        <v>-10.4</v>
      </c>
      <c r="AM233" s="7">
        <v>-18.399999999999999</v>
      </c>
      <c r="AN233" s="7">
        <v>2.5</v>
      </c>
      <c r="AO233" s="7">
        <v>-14.5</v>
      </c>
      <c r="AP233" s="7">
        <v>-19.3</v>
      </c>
      <c r="AQ233" s="7">
        <v>-18.7</v>
      </c>
      <c r="AR233" s="7">
        <v>-7.5</v>
      </c>
      <c r="AS233" s="7">
        <v>-9.1</v>
      </c>
      <c r="AT233" s="9">
        <v>0.83333333333333326</v>
      </c>
      <c r="AU233" s="9">
        <v>-9</v>
      </c>
      <c r="AV233" s="7">
        <v>4.41</v>
      </c>
      <c r="AW233" s="7">
        <v>0</v>
      </c>
      <c r="AX233" s="7">
        <v>243.71</v>
      </c>
      <c r="AY233" s="7">
        <v>-7.84</v>
      </c>
      <c r="AZ233" s="7">
        <v>30914.59</v>
      </c>
      <c r="BA233" s="7">
        <v>10.199999999999999</v>
      </c>
      <c r="BB233" s="7">
        <v>5.5</v>
      </c>
      <c r="BC233" s="7">
        <v>11.1</v>
      </c>
      <c r="BD233" s="7">
        <v>13.1</v>
      </c>
      <c r="BE233" s="7">
        <v>66.67</v>
      </c>
      <c r="BF233" s="7">
        <v>3.3</v>
      </c>
      <c r="BG233" s="7">
        <v>-3.1</v>
      </c>
      <c r="BH233" s="7">
        <v>97</v>
      </c>
      <c r="BI233" s="7">
        <v>-3.5666666666666602</v>
      </c>
      <c r="BJ233" s="7">
        <v>-0.9</v>
      </c>
      <c r="BK233" s="7">
        <v>-4.93333333333333</v>
      </c>
      <c r="BL233" s="7">
        <v>-3</v>
      </c>
      <c r="BM233" s="7">
        <v>-0.5</v>
      </c>
      <c r="BN233" s="7">
        <v>-4.3</v>
      </c>
      <c r="BO233" s="7">
        <v>-9.8000000000000007</v>
      </c>
      <c r="BP233" s="7">
        <v>-11.133333333333301</v>
      </c>
      <c r="BQ233" s="7">
        <v>-8.4</v>
      </c>
      <c r="BR233" s="7">
        <v>-33.566666666666599</v>
      </c>
      <c r="BS233" s="7">
        <v>5.2666666666666604</v>
      </c>
      <c r="BT233" s="7">
        <v>-4.2666666666666604</v>
      </c>
      <c r="BU233" s="7">
        <v>-1.7</v>
      </c>
      <c r="BV233" s="7">
        <v>2.60926666666666</v>
      </c>
      <c r="BW233" s="7">
        <v>1.43746666666666</v>
      </c>
      <c r="BX233" s="7">
        <v>3.7228333333333299</v>
      </c>
      <c r="BY233" s="7">
        <v>1.5831666666666599</v>
      </c>
      <c r="BZ233" s="7">
        <v>-190.920180666666</v>
      </c>
      <c r="CA233" s="7">
        <v>-0.79176033333333296</v>
      </c>
      <c r="CB233" s="7">
        <v>93.502386666666595</v>
      </c>
      <c r="CC233" s="7">
        <v>-0.33176233333333299</v>
      </c>
      <c r="CD233" s="7">
        <v>6.4976133333333301</v>
      </c>
      <c r="CE233" s="7">
        <v>-0.45999800000000002</v>
      </c>
      <c r="CF233" s="7">
        <v>1.7546109999999999</v>
      </c>
      <c r="CG233" s="7">
        <v>-1.4760230000000001</v>
      </c>
      <c r="CH233" s="7">
        <v>-0.64880266666666697</v>
      </c>
      <c r="CI233" s="7">
        <v>-5.7305666666666998E-2</v>
      </c>
      <c r="CJ233" s="7">
        <v>262.8</v>
      </c>
      <c r="CK233" s="7">
        <v>58.633333333333297</v>
      </c>
      <c r="CL233" s="7">
        <v>162.933333333333</v>
      </c>
      <c r="CM233" s="7">
        <v>41.233333333333299</v>
      </c>
      <c r="CN233" s="7">
        <v>17.433333333333302</v>
      </c>
      <c r="CO233" s="7">
        <v>23.8</v>
      </c>
      <c r="CP233" s="7">
        <v>57.733333333333299</v>
      </c>
      <c r="CQ233" s="7">
        <v>61.1</v>
      </c>
      <c r="CR233" s="7">
        <v>0.83333333333333304</v>
      </c>
      <c r="CS233" s="7">
        <v>-9</v>
      </c>
    </row>
    <row r="234" spans="1:97" x14ac:dyDescent="0.3">
      <c r="A234" s="6">
        <v>43982</v>
      </c>
      <c r="B234" s="7">
        <v>4.4000000000000004</v>
      </c>
      <c r="C234" s="7">
        <v>2.1</v>
      </c>
      <c r="D234" s="7">
        <v>4.8</v>
      </c>
      <c r="E234" s="7">
        <v>3.4</v>
      </c>
      <c r="F234" s="7">
        <v>4.3</v>
      </c>
      <c r="G234" s="7">
        <v>1.2907999999999999</v>
      </c>
      <c r="H234" s="7">
        <v>-49.107399999999998</v>
      </c>
      <c r="I234" s="7">
        <v>-2.2799</v>
      </c>
      <c r="J234" s="7">
        <v>-52.353400000000001</v>
      </c>
      <c r="K234" s="7">
        <v>13</v>
      </c>
      <c r="L234" s="7">
        <v>9</v>
      </c>
      <c r="M234" s="7">
        <v>-6.3</v>
      </c>
      <c r="N234" s="7">
        <v>22.5</v>
      </c>
      <c r="O234" s="7">
        <v>-3.5</v>
      </c>
      <c r="P234" s="7">
        <v>-3.6</v>
      </c>
      <c r="Q234" s="7">
        <v>-1.9</v>
      </c>
      <c r="R234" s="7">
        <v>-9.1999999999999993</v>
      </c>
      <c r="S234" s="7">
        <v>0</v>
      </c>
      <c r="T234" s="7">
        <v>-11.8</v>
      </c>
      <c r="U234" s="7">
        <v>-3.9</v>
      </c>
      <c r="V234" s="7">
        <v>2.83</v>
      </c>
      <c r="W234" s="7">
        <v>30.36</v>
      </c>
      <c r="X234" s="7">
        <v>66.81</v>
      </c>
      <c r="Y234" s="7">
        <v>-45</v>
      </c>
      <c r="Z234" s="7">
        <v>7.9</v>
      </c>
      <c r="AA234" s="7">
        <v>7.3</v>
      </c>
      <c r="AB234" s="7">
        <v>4.2</v>
      </c>
      <c r="AC234" s="7">
        <v>-0.3</v>
      </c>
      <c r="AD234" s="7">
        <v>0</v>
      </c>
      <c r="AE234" s="7">
        <v>-1.2</v>
      </c>
      <c r="AF234" s="7">
        <v>-6.9</v>
      </c>
      <c r="AG234" s="7">
        <v>3.8</v>
      </c>
      <c r="AH234" s="7">
        <v>-0.3</v>
      </c>
      <c r="AI234" s="7">
        <v>-8.1</v>
      </c>
      <c r="AJ234" s="7">
        <v>5.4</v>
      </c>
      <c r="AK234" s="7">
        <v>99.46</v>
      </c>
      <c r="AL234" s="7">
        <v>-6.1</v>
      </c>
      <c r="AM234" s="7">
        <v>-12.8</v>
      </c>
      <c r="AN234" s="7">
        <v>2.2999999999999998</v>
      </c>
      <c r="AO234" s="7">
        <v>-11.3</v>
      </c>
      <c r="AP234" s="7">
        <v>-12.3</v>
      </c>
      <c r="AQ234" s="7">
        <v>-11.8</v>
      </c>
      <c r="AR234" s="7">
        <v>-2.8</v>
      </c>
      <c r="AS234" s="7">
        <v>-3.7</v>
      </c>
      <c r="AT234" s="9">
        <v>1.1666666666666667</v>
      </c>
      <c r="AU234" s="9">
        <v>-8.5</v>
      </c>
      <c r="AV234" s="7">
        <v>14.48</v>
      </c>
      <c r="AW234" s="7">
        <v>3.5</v>
      </c>
      <c r="AX234" s="7">
        <v>49.76</v>
      </c>
      <c r="AY234" s="7">
        <v>-8.1300000000000008</v>
      </c>
      <c r="AZ234" s="7">
        <v>31016.92</v>
      </c>
      <c r="BA234" s="7">
        <v>9.5</v>
      </c>
      <c r="BB234" s="7">
        <v>6.8</v>
      </c>
      <c r="BC234" s="7">
        <v>11.1</v>
      </c>
      <c r="BD234" s="7">
        <v>13.2</v>
      </c>
      <c r="BE234" s="7">
        <v>25.42</v>
      </c>
      <c r="BF234" s="7">
        <v>2.4</v>
      </c>
      <c r="BG234" s="7">
        <v>-3.7</v>
      </c>
      <c r="BH234" s="7">
        <v>96.7</v>
      </c>
      <c r="BI234" s="7">
        <v>-0.233333333333334</v>
      </c>
      <c r="BJ234" s="7">
        <v>1.3</v>
      </c>
      <c r="BK234" s="7">
        <v>-0.16666666666666599</v>
      </c>
      <c r="BL234" s="7">
        <v>-0.6</v>
      </c>
      <c r="BM234" s="7">
        <v>1.6</v>
      </c>
      <c r="BN234" s="7">
        <v>-0.1</v>
      </c>
      <c r="BO234" s="7">
        <v>-1.4</v>
      </c>
      <c r="BP234" s="7">
        <v>-4.7666666666666604</v>
      </c>
      <c r="BQ234" s="7">
        <v>-3.2</v>
      </c>
      <c r="BR234" s="7">
        <v>-27.633333333333301</v>
      </c>
      <c r="BS234" s="7">
        <v>5.6333333333333302</v>
      </c>
      <c r="BT234" s="7">
        <v>-0.93333333333333401</v>
      </c>
      <c r="BU234" s="7">
        <v>-1.4</v>
      </c>
      <c r="BV234" s="7">
        <v>2.36533333333333</v>
      </c>
      <c r="BW234" s="7">
        <v>1.0615333333333301</v>
      </c>
      <c r="BX234" s="7">
        <v>3.4305666666666599</v>
      </c>
      <c r="BY234" s="7">
        <v>1.50163333333333</v>
      </c>
      <c r="BZ234" s="7">
        <v>277.691860666666</v>
      </c>
      <c r="CA234" s="7">
        <v>0.66947833333333395</v>
      </c>
      <c r="CB234" s="7">
        <v>107.779680333333</v>
      </c>
      <c r="CC234" s="7">
        <v>1.13388333333333</v>
      </c>
      <c r="CD234" s="7">
        <v>-7.7796803333333298</v>
      </c>
      <c r="CE234" s="7">
        <v>-0.46440500000000001</v>
      </c>
      <c r="CF234" s="7">
        <v>3.0701510000000001</v>
      </c>
      <c r="CG234" s="7">
        <v>-1.206224</v>
      </c>
      <c r="CH234" s="7">
        <v>-0.77917033333333396</v>
      </c>
      <c r="CI234" s="7">
        <v>1.3578906666666599</v>
      </c>
      <c r="CJ234" s="7">
        <v>265.2</v>
      </c>
      <c r="CK234" s="7">
        <v>59.266666666666602</v>
      </c>
      <c r="CL234" s="7">
        <v>164.06666666666601</v>
      </c>
      <c r="CM234" s="7">
        <v>41.866666666666603</v>
      </c>
      <c r="CN234" s="7">
        <v>17.6666666666666</v>
      </c>
      <c r="CO234" s="7">
        <v>24.2</v>
      </c>
      <c r="CP234" s="7">
        <v>57.566666666666599</v>
      </c>
      <c r="CQ234" s="7">
        <v>61</v>
      </c>
      <c r="CR234" s="7">
        <v>1.1666666666666601</v>
      </c>
      <c r="CS234" s="7">
        <v>-8.5</v>
      </c>
    </row>
    <row r="235" spans="1:97" x14ac:dyDescent="0.3">
      <c r="A235" s="6">
        <v>44012</v>
      </c>
      <c r="B235" s="7">
        <v>4.8</v>
      </c>
      <c r="C235" s="7">
        <v>4.9000000000000004</v>
      </c>
      <c r="D235" s="7">
        <v>5</v>
      </c>
      <c r="E235" s="7">
        <v>4.2</v>
      </c>
      <c r="F235" s="7">
        <v>6.5</v>
      </c>
      <c r="G235" s="7">
        <v>6.9978999999999996</v>
      </c>
      <c r="H235" s="7">
        <v>-46.025500000000001</v>
      </c>
      <c r="I235" s="7">
        <v>5.5903999999999998</v>
      </c>
      <c r="J235" s="7">
        <v>-51.365099999999998</v>
      </c>
      <c r="K235" s="7">
        <v>12.7</v>
      </c>
      <c r="L235" s="7">
        <v>8.3000000000000007</v>
      </c>
      <c r="M235" s="7">
        <v>-3.1</v>
      </c>
      <c r="N235" s="7">
        <v>23</v>
      </c>
      <c r="O235" s="7">
        <v>-1.3</v>
      </c>
      <c r="P235" s="7">
        <v>-4.8</v>
      </c>
      <c r="Q235" s="7">
        <v>0.3</v>
      </c>
      <c r="R235" s="7">
        <v>-3.9</v>
      </c>
      <c r="S235" s="7">
        <v>3.8</v>
      </c>
      <c r="T235" s="7">
        <v>-8.3000000000000007</v>
      </c>
      <c r="U235" s="7">
        <v>-1</v>
      </c>
      <c r="V235" s="7">
        <v>2.95</v>
      </c>
      <c r="W235" s="7">
        <v>30.19</v>
      </c>
      <c r="X235" s="7">
        <v>66.87</v>
      </c>
      <c r="Y235" s="7">
        <v>-34</v>
      </c>
      <c r="Z235" s="7">
        <v>13.5</v>
      </c>
      <c r="AA235" s="7">
        <v>8.6999999999999993</v>
      </c>
      <c r="AB235" s="7">
        <v>3.7</v>
      </c>
      <c r="AC235" s="7">
        <v>1.9</v>
      </c>
      <c r="AD235" s="7">
        <v>2.6</v>
      </c>
      <c r="AE235" s="7">
        <v>-3.1</v>
      </c>
      <c r="AF235" s="7">
        <v>-5.4</v>
      </c>
      <c r="AG235" s="7">
        <v>5.5</v>
      </c>
      <c r="AH235" s="7">
        <v>1.9</v>
      </c>
      <c r="AI235" s="7">
        <v>-0.9</v>
      </c>
      <c r="AJ235" s="7">
        <v>6.2</v>
      </c>
      <c r="AK235" s="7">
        <v>99.92</v>
      </c>
      <c r="AL235" s="7">
        <v>-1.9</v>
      </c>
      <c r="AM235" s="7">
        <v>-7.6</v>
      </c>
      <c r="AN235" s="7">
        <v>2.6</v>
      </c>
      <c r="AO235" s="7">
        <v>-10.5</v>
      </c>
      <c r="AP235" s="7">
        <v>-8.4</v>
      </c>
      <c r="AQ235" s="7">
        <v>-7.6</v>
      </c>
      <c r="AR235" s="7">
        <v>-1.8</v>
      </c>
      <c r="AS235" s="7">
        <v>-2.9</v>
      </c>
      <c r="AT235" s="7">
        <v>1.5</v>
      </c>
      <c r="AU235" s="7">
        <v>-8</v>
      </c>
      <c r="AV235" s="7">
        <v>11.62</v>
      </c>
      <c r="AW235" s="7">
        <v>-8.1999999999999993</v>
      </c>
      <c r="AX235" s="7">
        <v>-10.01</v>
      </c>
      <c r="AY235" s="7">
        <v>-6.46</v>
      </c>
      <c r="AZ235" s="7">
        <v>31123.279999999999</v>
      </c>
      <c r="BA235" s="7">
        <v>9.5</v>
      </c>
      <c r="BB235" s="7">
        <v>6.5</v>
      </c>
      <c r="BC235" s="7">
        <v>11.1</v>
      </c>
      <c r="BD235" s="7">
        <v>13.2</v>
      </c>
      <c r="BE235" s="7">
        <v>9.0399999999999991</v>
      </c>
      <c r="BF235" s="7">
        <v>2.5</v>
      </c>
      <c r="BG235" s="7">
        <v>-3</v>
      </c>
      <c r="BH235" s="7">
        <v>97.7</v>
      </c>
      <c r="BI235" s="7">
        <v>3.0999999999999899</v>
      </c>
      <c r="BJ235" s="7">
        <v>3.5</v>
      </c>
      <c r="BK235" s="7">
        <v>4.5999999999999996</v>
      </c>
      <c r="BL235" s="7">
        <v>1.8</v>
      </c>
      <c r="BM235" s="7">
        <v>3.7</v>
      </c>
      <c r="BN235" s="7">
        <v>4.0999999999999996</v>
      </c>
      <c r="BO235" s="7">
        <v>7</v>
      </c>
      <c r="BP235" s="7">
        <v>1.6</v>
      </c>
      <c r="BQ235" s="7">
        <v>2</v>
      </c>
      <c r="BR235" s="7">
        <v>-21.7</v>
      </c>
      <c r="BS235" s="7">
        <v>6</v>
      </c>
      <c r="BT235" s="7">
        <v>2.3999999999999901</v>
      </c>
      <c r="BU235" s="7">
        <v>-1.1000000000000001</v>
      </c>
      <c r="BV235" s="7">
        <v>2.1214</v>
      </c>
      <c r="BW235" s="7">
        <v>0.68560000000000099</v>
      </c>
      <c r="BX235" s="7">
        <v>3.1382999999999899</v>
      </c>
      <c r="BY235" s="7">
        <v>1.4200999999999999</v>
      </c>
      <c r="BZ235" s="7">
        <v>746.30390199999897</v>
      </c>
      <c r="CA235" s="7">
        <v>2.1307170000000002</v>
      </c>
      <c r="CB235" s="7">
        <v>122.056974</v>
      </c>
      <c r="CC235" s="7">
        <v>2.599529</v>
      </c>
      <c r="CD235" s="7">
        <v>-22.056974</v>
      </c>
      <c r="CE235" s="7">
        <v>-0.46881200000000001</v>
      </c>
      <c r="CF235" s="7">
        <v>4.3856909999999996</v>
      </c>
      <c r="CG235" s="7">
        <v>-0.93642499999999995</v>
      </c>
      <c r="CH235" s="7">
        <v>-0.90953800000000096</v>
      </c>
      <c r="CI235" s="7">
        <v>2.7730869999999901</v>
      </c>
      <c r="CJ235" s="7">
        <v>267.60000000000002</v>
      </c>
      <c r="CK235" s="7">
        <v>59.9</v>
      </c>
      <c r="CL235" s="7">
        <v>165.2</v>
      </c>
      <c r="CM235" s="7">
        <v>42.5</v>
      </c>
      <c r="CN235" s="7">
        <v>17.899999999999999</v>
      </c>
      <c r="CO235" s="7">
        <v>24.6</v>
      </c>
      <c r="CP235" s="7">
        <v>57.4</v>
      </c>
      <c r="CQ235" s="7">
        <v>60.9</v>
      </c>
      <c r="CR235" s="7">
        <v>1.49999999999999</v>
      </c>
      <c r="CS235" s="7">
        <v>-8</v>
      </c>
    </row>
    <row r="236" spans="1:97" x14ac:dyDescent="0.3">
      <c r="A236" s="6">
        <v>44043</v>
      </c>
      <c r="B236" s="7">
        <v>4.8</v>
      </c>
      <c r="C236" s="7">
        <v>4.0999999999999996</v>
      </c>
      <c r="D236" s="7">
        <v>4.2</v>
      </c>
      <c r="E236" s="7">
        <v>7.6</v>
      </c>
      <c r="F236" s="7">
        <v>1.9</v>
      </c>
      <c r="G236" s="7">
        <v>6.9722</v>
      </c>
      <c r="H236" s="7">
        <v>-41.701099999999997</v>
      </c>
      <c r="I236" s="7">
        <v>6.5080999999999998</v>
      </c>
      <c r="J236" s="7">
        <v>-52.559199999999997</v>
      </c>
      <c r="K236" s="7">
        <v>14</v>
      </c>
      <c r="L236" s="7">
        <v>7.4</v>
      </c>
      <c r="M236" s="7">
        <v>-1.6</v>
      </c>
      <c r="N236" s="7">
        <v>26.5</v>
      </c>
      <c r="O236" s="7">
        <v>-0.2</v>
      </c>
      <c r="P236" s="7">
        <v>-3.2</v>
      </c>
      <c r="Q236" s="7">
        <v>2.1</v>
      </c>
      <c r="R236" s="7">
        <v>-1.2</v>
      </c>
      <c r="S236" s="7">
        <v>7.7</v>
      </c>
      <c r="T236" s="7">
        <v>-7.4</v>
      </c>
      <c r="U236" s="7">
        <v>0.8</v>
      </c>
      <c r="V236" s="7">
        <v>2.98</v>
      </c>
      <c r="W236" s="7">
        <v>30.41</v>
      </c>
      <c r="X236" s="7">
        <v>66.61</v>
      </c>
      <c r="Y236" s="7">
        <v>-34.5</v>
      </c>
      <c r="Z236" s="7">
        <v>15.8</v>
      </c>
      <c r="AA236" s="7">
        <v>9.3000000000000007</v>
      </c>
      <c r="AB236" s="7">
        <v>12.2</v>
      </c>
      <c r="AC236" s="7">
        <v>3.4</v>
      </c>
      <c r="AD236" s="7">
        <v>4.0999999999999996</v>
      </c>
      <c r="AE236" s="7">
        <v>-2.1</v>
      </c>
      <c r="AF236" s="7">
        <v>-4.5</v>
      </c>
      <c r="AG236" s="7">
        <v>7.6</v>
      </c>
      <c r="AH236" s="7">
        <v>3.4</v>
      </c>
      <c r="AI236" s="7">
        <v>-1</v>
      </c>
      <c r="AJ236" s="7">
        <v>8.5</v>
      </c>
      <c r="AK236" s="7">
        <v>100.15</v>
      </c>
      <c r="AL236" s="7">
        <v>0.8</v>
      </c>
      <c r="AM236" s="7">
        <v>-4.5</v>
      </c>
      <c r="AN236" s="7">
        <v>3</v>
      </c>
      <c r="AO236" s="7">
        <v>-10.9</v>
      </c>
      <c r="AP236" s="7">
        <v>-5.8</v>
      </c>
      <c r="AQ236" s="7">
        <v>-5</v>
      </c>
      <c r="AR236" s="7">
        <v>-1.1000000000000001</v>
      </c>
      <c r="AS236" s="7">
        <v>-2.7</v>
      </c>
      <c r="AT236" s="9">
        <v>1.9333333333333331</v>
      </c>
      <c r="AU236" s="9">
        <v>-7.1999999999999993</v>
      </c>
      <c r="AV236" s="7">
        <v>16.37</v>
      </c>
      <c r="AW236" s="7">
        <v>12.3</v>
      </c>
      <c r="AX236" s="7">
        <v>37.020000000000003</v>
      </c>
      <c r="AY236" s="7">
        <v>-4.91</v>
      </c>
      <c r="AZ236" s="7">
        <v>31543.91</v>
      </c>
      <c r="BA236" s="7">
        <v>9.9</v>
      </c>
      <c r="BB236" s="7">
        <v>6.9</v>
      </c>
      <c r="BC236" s="7">
        <v>10.7</v>
      </c>
      <c r="BD236" s="7">
        <v>13</v>
      </c>
      <c r="BE236" s="7">
        <v>-6.35</v>
      </c>
      <c r="BF236" s="7">
        <v>2.7</v>
      </c>
      <c r="BG236" s="7">
        <v>-2.4</v>
      </c>
      <c r="BH236" s="7">
        <v>98.5</v>
      </c>
      <c r="BI236" s="7">
        <v>3.6666666666666599</v>
      </c>
      <c r="BJ236" s="7">
        <v>3.7</v>
      </c>
      <c r="BK236" s="7">
        <v>5.0333333333333297</v>
      </c>
      <c r="BL236" s="7">
        <v>2.6</v>
      </c>
      <c r="BM236" s="7">
        <v>3.86666666666666</v>
      </c>
      <c r="BN236" s="7">
        <v>4.5666666666666602</v>
      </c>
      <c r="BO236" s="7">
        <v>7.1</v>
      </c>
      <c r="BP236" s="7">
        <v>2.2666666666666599</v>
      </c>
      <c r="BQ236" s="7">
        <v>2.7666666666666599</v>
      </c>
      <c r="BR236" s="7">
        <v>-17.3666666666666</v>
      </c>
      <c r="BS236" s="7">
        <v>6.2666666666666604</v>
      </c>
      <c r="BT236" s="7">
        <v>3.1333333333333302</v>
      </c>
      <c r="BU236" s="7">
        <v>-3.3333333333333E-2</v>
      </c>
      <c r="BV236" s="7">
        <v>1.95766666666666</v>
      </c>
      <c r="BW236" s="7">
        <v>0.49990000000000001</v>
      </c>
      <c r="BX236" s="7">
        <v>3.0262666666666602</v>
      </c>
      <c r="BY236" s="7">
        <v>1.2202666666666599</v>
      </c>
      <c r="BZ236" s="7">
        <v>768.24851699999999</v>
      </c>
      <c r="CA236" s="7">
        <v>2.1308653333333298</v>
      </c>
      <c r="CB236" s="7">
        <v>118.024708666666</v>
      </c>
      <c r="CC236" s="7">
        <v>2.5169403333333298</v>
      </c>
      <c r="CD236" s="7">
        <v>-18.024708666666601</v>
      </c>
      <c r="CE236" s="7">
        <v>-0.386075</v>
      </c>
      <c r="CF236" s="7">
        <v>4.2957729999999996</v>
      </c>
      <c r="CG236" s="7">
        <v>-0.97097500000000003</v>
      </c>
      <c r="CH236" s="7">
        <v>-0.87773066666666699</v>
      </c>
      <c r="CI236" s="7">
        <v>2.8313083333333302</v>
      </c>
      <c r="CJ236" s="7">
        <v>268.8</v>
      </c>
      <c r="CK236" s="7">
        <v>60.5</v>
      </c>
      <c r="CL236" s="7">
        <v>165</v>
      </c>
      <c r="CM236" s="7">
        <v>43.3</v>
      </c>
      <c r="CN236" s="7">
        <v>18.3333333333333</v>
      </c>
      <c r="CO236" s="7">
        <v>24.966666666666601</v>
      </c>
      <c r="CP236" s="7">
        <v>56.866666666666603</v>
      </c>
      <c r="CQ236" s="7">
        <v>61.4</v>
      </c>
      <c r="CR236" s="7">
        <v>1.93333333333333</v>
      </c>
      <c r="CS236" s="7">
        <v>-7.2</v>
      </c>
    </row>
    <row r="237" spans="1:97" x14ac:dyDescent="0.3">
      <c r="A237" s="6">
        <v>44074</v>
      </c>
      <c r="B237" s="7">
        <v>5.6</v>
      </c>
      <c r="C237" s="7">
        <v>5.2</v>
      </c>
      <c r="D237" s="7">
        <v>5.8</v>
      </c>
      <c r="E237" s="7">
        <v>5.3</v>
      </c>
      <c r="F237" s="7">
        <v>6.8</v>
      </c>
      <c r="G237" s="7">
        <v>6.5117000000000003</v>
      </c>
      <c r="H237" s="7">
        <v>-34.366900000000001</v>
      </c>
      <c r="I237" s="7">
        <v>4.843</v>
      </c>
      <c r="J237" s="7">
        <v>-45.036900000000003</v>
      </c>
      <c r="K237" s="7">
        <v>14.5</v>
      </c>
      <c r="L237" s="7">
        <v>7.9</v>
      </c>
      <c r="M237" s="7">
        <v>-0.3</v>
      </c>
      <c r="N237" s="7">
        <v>28.5</v>
      </c>
      <c r="O237" s="7">
        <v>-0.1</v>
      </c>
      <c r="P237" s="7">
        <v>-1.8</v>
      </c>
      <c r="Q237" s="7">
        <v>3.2</v>
      </c>
      <c r="R237" s="7">
        <v>2.1</v>
      </c>
      <c r="S237" s="7">
        <v>11.5</v>
      </c>
      <c r="T237" s="7">
        <v>-4.8</v>
      </c>
      <c r="U237" s="7">
        <v>1.4</v>
      </c>
      <c r="V237" s="7">
        <v>2.92</v>
      </c>
      <c r="W237" s="7">
        <v>29.6</v>
      </c>
      <c r="X237" s="7">
        <v>67.48</v>
      </c>
      <c r="Y237" s="7">
        <v>-60.8</v>
      </c>
      <c r="Z237" s="7">
        <v>12.1</v>
      </c>
      <c r="AA237" s="7">
        <v>8.6999999999999993</v>
      </c>
      <c r="AB237" s="7">
        <v>15</v>
      </c>
      <c r="AC237" s="7">
        <v>4.5999999999999996</v>
      </c>
      <c r="AD237" s="7">
        <v>5.3</v>
      </c>
      <c r="AE237" s="7">
        <v>-1</v>
      </c>
      <c r="AF237" s="7">
        <v>-2.9</v>
      </c>
      <c r="AG237" s="7">
        <v>8.8000000000000007</v>
      </c>
      <c r="AH237" s="7">
        <v>4.5999999999999996</v>
      </c>
      <c r="AI237" s="7">
        <v>-2.4</v>
      </c>
      <c r="AJ237" s="7">
        <v>8.1999999999999993</v>
      </c>
      <c r="AK237" s="7">
        <v>100.38</v>
      </c>
      <c r="AL237" s="7">
        <v>3</v>
      </c>
      <c r="AM237" s="7">
        <v>-3.6</v>
      </c>
      <c r="AN237" s="7">
        <v>3.3</v>
      </c>
      <c r="AO237" s="7">
        <v>-10.8</v>
      </c>
      <c r="AP237" s="7">
        <v>-3.3</v>
      </c>
      <c r="AQ237" s="7">
        <v>-2.5</v>
      </c>
      <c r="AR237" s="7">
        <v>0.5</v>
      </c>
      <c r="AS237" s="7">
        <v>-1.1000000000000001</v>
      </c>
      <c r="AT237" s="9">
        <v>2.3666666666666663</v>
      </c>
      <c r="AU237" s="9">
        <v>-6.3999999999999995</v>
      </c>
      <c r="AV237" s="7">
        <v>11.57</v>
      </c>
      <c r="AW237" s="7">
        <v>11.8</v>
      </c>
      <c r="AX237" s="7">
        <v>64.48</v>
      </c>
      <c r="AY237" s="7">
        <v>-3.7</v>
      </c>
      <c r="AZ237" s="7">
        <v>31646.09</v>
      </c>
      <c r="BA237" s="7">
        <v>9.4</v>
      </c>
      <c r="BB237" s="7">
        <v>8</v>
      </c>
      <c r="BC237" s="7">
        <v>10.4</v>
      </c>
      <c r="BD237" s="7">
        <v>13</v>
      </c>
      <c r="BE237" s="7">
        <v>5.79</v>
      </c>
      <c r="BF237" s="7">
        <v>2.4</v>
      </c>
      <c r="BG237" s="7">
        <v>-2</v>
      </c>
      <c r="BH237" s="7">
        <v>98.9</v>
      </c>
      <c r="BI237" s="7">
        <v>4.2333333333333298</v>
      </c>
      <c r="BJ237" s="7">
        <v>3.9</v>
      </c>
      <c r="BK237" s="7">
        <v>5.4666666666666597</v>
      </c>
      <c r="BL237" s="7">
        <v>3.4</v>
      </c>
      <c r="BM237" s="7">
        <v>4.0333333333333297</v>
      </c>
      <c r="BN237" s="7">
        <v>5.0333333333333297</v>
      </c>
      <c r="BO237" s="7">
        <v>7.2</v>
      </c>
      <c r="BP237" s="7">
        <v>2.93333333333333</v>
      </c>
      <c r="BQ237" s="7">
        <v>3.5333333333333301</v>
      </c>
      <c r="BR237" s="7">
        <v>-13.033333333333299</v>
      </c>
      <c r="BS237" s="7">
        <v>6.5333333333333297</v>
      </c>
      <c r="BT237" s="7">
        <v>3.86666666666666</v>
      </c>
      <c r="BU237" s="7">
        <v>1.0333333333333301</v>
      </c>
      <c r="BV237" s="7">
        <v>1.79393333333333</v>
      </c>
      <c r="BW237" s="7">
        <v>0.31419999999999998</v>
      </c>
      <c r="BX237" s="7">
        <v>2.9142333333333301</v>
      </c>
      <c r="BY237" s="7">
        <v>1.02043333333333</v>
      </c>
      <c r="BZ237" s="7">
        <v>790.19313199999999</v>
      </c>
      <c r="CA237" s="7">
        <v>2.1310136666666599</v>
      </c>
      <c r="CB237" s="7">
        <v>113.992443333333</v>
      </c>
      <c r="CC237" s="7">
        <v>2.43435166666666</v>
      </c>
      <c r="CD237" s="7">
        <v>-13.9924433333333</v>
      </c>
      <c r="CE237" s="7">
        <v>-0.303338</v>
      </c>
      <c r="CF237" s="7">
        <v>4.2058549999999997</v>
      </c>
      <c r="CG237" s="7">
        <v>-1.005525</v>
      </c>
      <c r="CH237" s="7">
        <v>-0.84592333333333403</v>
      </c>
      <c r="CI237" s="7">
        <v>2.8895296666666601</v>
      </c>
      <c r="CJ237" s="7">
        <v>270</v>
      </c>
      <c r="CK237" s="7">
        <v>61.1</v>
      </c>
      <c r="CL237" s="7">
        <v>164.8</v>
      </c>
      <c r="CM237" s="7">
        <v>44.1</v>
      </c>
      <c r="CN237" s="7">
        <v>18.766666666666602</v>
      </c>
      <c r="CO237" s="7">
        <v>25.3333333333333</v>
      </c>
      <c r="CP237" s="7">
        <v>56.3333333333333</v>
      </c>
      <c r="CQ237" s="7">
        <v>61.9</v>
      </c>
      <c r="CR237" s="7">
        <v>2.36666666666666</v>
      </c>
      <c r="CS237" s="7">
        <v>-6.4</v>
      </c>
    </row>
    <row r="238" spans="1:97" x14ac:dyDescent="0.3">
      <c r="A238" s="6">
        <v>44104</v>
      </c>
      <c r="B238" s="7">
        <v>6.9</v>
      </c>
      <c r="C238" s="7">
        <v>6.5</v>
      </c>
      <c r="D238" s="7">
        <v>6.8</v>
      </c>
      <c r="E238" s="7">
        <v>7.1</v>
      </c>
      <c r="F238" s="7">
        <v>5.3</v>
      </c>
      <c r="G238" s="7">
        <v>3.6471</v>
      </c>
      <c r="H238" s="7">
        <v>-21.2117</v>
      </c>
      <c r="I238" s="7">
        <v>3.3896999999999999</v>
      </c>
      <c r="J238" s="7">
        <v>-22.678899999999999</v>
      </c>
      <c r="K238" s="7">
        <v>14.3</v>
      </c>
      <c r="L238" s="7">
        <v>8.1999999999999993</v>
      </c>
      <c r="M238" s="7">
        <v>0.8</v>
      </c>
      <c r="N238" s="7">
        <v>29.3</v>
      </c>
      <c r="O238" s="7">
        <v>-0.6</v>
      </c>
      <c r="P238" s="7">
        <v>-6</v>
      </c>
      <c r="Q238" s="7">
        <v>4.5999999999999996</v>
      </c>
      <c r="R238" s="7">
        <v>3.5</v>
      </c>
      <c r="S238" s="7">
        <v>14.5</v>
      </c>
      <c r="T238" s="7">
        <v>-3.4</v>
      </c>
      <c r="U238" s="7">
        <v>2.2999999999999998</v>
      </c>
      <c r="V238" s="7">
        <v>2.67</v>
      </c>
      <c r="W238" s="7">
        <v>28.65</v>
      </c>
      <c r="X238" s="7">
        <v>68.680000000000007</v>
      </c>
      <c r="Y238" s="7">
        <v>-31.6</v>
      </c>
      <c r="Z238" s="7">
        <v>14.6</v>
      </c>
      <c r="AA238" s="7">
        <v>8.5</v>
      </c>
      <c r="AB238" s="7">
        <v>23.7</v>
      </c>
      <c r="AC238" s="7">
        <v>5.6</v>
      </c>
      <c r="AD238" s="7">
        <v>6.1</v>
      </c>
      <c r="AE238" s="7">
        <v>0.5</v>
      </c>
      <c r="AF238" s="7">
        <v>-2.5</v>
      </c>
      <c r="AG238" s="7">
        <v>11.1</v>
      </c>
      <c r="AH238" s="7">
        <v>5.6</v>
      </c>
      <c r="AI238" s="7">
        <v>-2.9</v>
      </c>
      <c r="AJ238" s="7">
        <v>8.4</v>
      </c>
      <c r="AK238" s="7">
        <v>100.47</v>
      </c>
      <c r="AL238" s="7">
        <v>4.4000000000000004</v>
      </c>
      <c r="AM238" s="7">
        <v>-3.4</v>
      </c>
      <c r="AN238" s="7">
        <v>3.1</v>
      </c>
      <c r="AO238" s="7">
        <v>-11.6</v>
      </c>
      <c r="AP238" s="7">
        <v>-1.8</v>
      </c>
      <c r="AQ238" s="7">
        <v>-1</v>
      </c>
      <c r="AR238" s="7">
        <v>3.3</v>
      </c>
      <c r="AS238" s="7">
        <v>2.4</v>
      </c>
      <c r="AT238" s="7">
        <v>2.8</v>
      </c>
      <c r="AU238" s="7">
        <v>-5.6</v>
      </c>
      <c r="AV238" s="7">
        <v>12.85</v>
      </c>
      <c r="AW238" s="7">
        <v>11.2</v>
      </c>
      <c r="AX238" s="7">
        <v>-9.56</v>
      </c>
      <c r="AY238" s="7">
        <v>-1.93</v>
      </c>
      <c r="AZ238" s="7">
        <v>31425.62</v>
      </c>
      <c r="BA238" s="7">
        <v>11.1</v>
      </c>
      <c r="BB238" s="7">
        <v>8.1</v>
      </c>
      <c r="BC238" s="7">
        <v>10.9</v>
      </c>
      <c r="BD238" s="7">
        <v>13</v>
      </c>
      <c r="BE238" s="7">
        <v>12.43</v>
      </c>
      <c r="BF238" s="7">
        <v>1.7</v>
      </c>
      <c r="BG238" s="7">
        <v>-2.1</v>
      </c>
      <c r="BH238" s="7">
        <v>98.7</v>
      </c>
      <c r="BI238" s="7">
        <v>4.8</v>
      </c>
      <c r="BJ238" s="7">
        <v>4.0999999999999996</v>
      </c>
      <c r="BK238" s="7">
        <v>5.8999999999999897</v>
      </c>
      <c r="BL238" s="7">
        <v>4.2</v>
      </c>
      <c r="BM238" s="7">
        <v>4.2</v>
      </c>
      <c r="BN238" s="7">
        <v>5.5</v>
      </c>
      <c r="BO238" s="7">
        <v>7.3</v>
      </c>
      <c r="BP238" s="7">
        <v>3.6</v>
      </c>
      <c r="BQ238" s="7">
        <v>4.3</v>
      </c>
      <c r="BR238" s="7">
        <v>-8.6999999999999993</v>
      </c>
      <c r="BS238" s="7">
        <v>6.8</v>
      </c>
      <c r="BT238" s="7">
        <v>4.5999999999999899</v>
      </c>
      <c r="BU238" s="7">
        <v>2.1</v>
      </c>
      <c r="BV238" s="7">
        <v>1.6302000000000001</v>
      </c>
      <c r="BW238" s="7">
        <v>0.1285</v>
      </c>
      <c r="BX238" s="7">
        <v>2.8022</v>
      </c>
      <c r="BY238" s="7">
        <v>0.820600000000001</v>
      </c>
      <c r="BZ238" s="7">
        <v>812.13774699999999</v>
      </c>
      <c r="CA238" s="7">
        <v>2.13116199999999</v>
      </c>
      <c r="CB238" s="7">
        <v>109.960178</v>
      </c>
      <c r="CC238" s="7">
        <v>2.3517629999999898</v>
      </c>
      <c r="CD238" s="7">
        <v>-9.9601779999999902</v>
      </c>
      <c r="CE238" s="7">
        <v>-0.22060099999999999</v>
      </c>
      <c r="CF238" s="7">
        <v>4.1159369999999997</v>
      </c>
      <c r="CG238" s="7">
        <v>-1.0400750000000001</v>
      </c>
      <c r="CH238" s="7">
        <v>-0.81411600000000095</v>
      </c>
      <c r="CI238" s="7">
        <v>2.94775099999999</v>
      </c>
      <c r="CJ238" s="7">
        <v>271.2</v>
      </c>
      <c r="CK238" s="7">
        <v>61.7</v>
      </c>
      <c r="CL238" s="7">
        <v>164.6</v>
      </c>
      <c r="CM238" s="7">
        <v>44.9</v>
      </c>
      <c r="CN238" s="7">
        <v>19.2</v>
      </c>
      <c r="CO238" s="7">
        <v>25.7</v>
      </c>
      <c r="CP238" s="7">
        <v>55.8</v>
      </c>
      <c r="CQ238" s="7">
        <v>62.4</v>
      </c>
      <c r="CR238" s="7">
        <v>2.7999999999999901</v>
      </c>
      <c r="CS238" s="7">
        <v>-5.6</v>
      </c>
    </row>
    <row r="239" spans="1:97" x14ac:dyDescent="0.3">
      <c r="A239" s="6">
        <v>44135</v>
      </c>
      <c r="B239" s="7">
        <v>6.9</v>
      </c>
      <c r="C239" s="7">
        <v>5.4</v>
      </c>
      <c r="D239" s="7">
        <v>6.9</v>
      </c>
      <c r="E239" s="7">
        <v>7</v>
      </c>
      <c r="F239" s="7">
        <v>4.5999999999999996</v>
      </c>
      <c r="G239" s="7">
        <v>3.3001999999999998</v>
      </c>
      <c r="H239" s="7">
        <v>-14.8368</v>
      </c>
      <c r="I239" s="7">
        <v>3.1827000000000001</v>
      </c>
      <c r="J239" s="7">
        <v>-19.1309</v>
      </c>
      <c r="K239" s="7">
        <v>15.9</v>
      </c>
      <c r="L239" s="7">
        <v>6.9</v>
      </c>
      <c r="M239" s="7">
        <v>1.8</v>
      </c>
      <c r="N239" s="7">
        <v>31.6</v>
      </c>
      <c r="O239" s="7">
        <v>-0.1</v>
      </c>
      <c r="P239" s="7">
        <v>-6.9</v>
      </c>
      <c r="Q239" s="7">
        <v>5.9</v>
      </c>
      <c r="R239" s="7">
        <v>4.5999999999999996</v>
      </c>
      <c r="S239" s="7">
        <v>17.3</v>
      </c>
      <c r="T239" s="7">
        <v>-2.1</v>
      </c>
      <c r="U239" s="7">
        <v>3</v>
      </c>
      <c r="V239" s="7">
        <v>2.4500000000000002</v>
      </c>
      <c r="W239" s="7">
        <v>28.71</v>
      </c>
      <c r="X239" s="7">
        <v>68.84</v>
      </c>
      <c r="Y239" s="7">
        <v>-7.5</v>
      </c>
      <c r="Z239" s="7">
        <v>14.9</v>
      </c>
      <c r="AA239" s="7">
        <v>8.9</v>
      </c>
      <c r="AB239" s="7">
        <v>18.399999999999999</v>
      </c>
      <c r="AC239" s="7">
        <v>6.3</v>
      </c>
      <c r="AD239" s="7">
        <v>7</v>
      </c>
      <c r="AE239" s="7">
        <v>3.5</v>
      </c>
      <c r="AF239" s="7">
        <v>-2.8</v>
      </c>
      <c r="AG239" s="7">
        <v>11.2</v>
      </c>
      <c r="AH239" s="7">
        <v>6.3</v>
      </c>
      <c r="AI239" s="7">
        <v>-3.3</v>
      </c>
      <c r="AJ239" s="7">
        <v>8.6</v>
      </c>
      <c r="AK239" s="7">
        <v>100.55</v>
      </c>
      <c r="AL239" s="7">
        <v>5.5</v>
      </c>
      <c r="AM239" s="7">
        <v>-2.6</v>
      </c>
      <c r="AN239" s="7">
        <v>3</v>
      </c>
      <c r="AO239" s="7">
        <v>-9.1999999999999993</v>
      </c>
      <c r="AP239" s="7">
        <v>0</v>
      </c>
      <c r="AQ239" s="7">
        <v>0.8</v>
      </c>
      <c r="AR239" s="7">
        <v>4.3</v>
      </c>
      <c r="AS239" s="7">
        <v>4.6100000000000003</v>
      </c>
      <c r="AT239" s="9">
        <v>3.0333333333333332</v>
      </c>
      <c r="AU239" s="9">
        <v>-5</v>
      </c>
      <c r="AV239" s="7">
        <v>12.49</v>
      </c>
      <c r="AW239" s="7">
        <v>12</v>
      </c>
      <c r="AX239" s="7">
        <v>35.49</v>
      </c>
      <c r="AY239" s="7">
        <v>-0.89</v>
      </c>
      <c r="AZ239" s="7">
        <v>31279.82</v>
      </c>
      <c r="BA239" s="7">
        <v>10.4</v>
      </c>
      <c r="BB239" s="7">
        <v>9.1</v>
      </c>
      <c r="BC239" s="7">
        <v>10.5</v>
      </c>
      <c r="BD239" s="7">
        <v>12.9</v>
      </c>
      <c r="BE239" s="7">
        <v>4.3099999999999996</v>
      </c>
      <c r="BF239" s="7">
        <v>0.5</v>
      </c>
      <c r="BG239" s="7">
        <v>-2.1</v>
      </c>
      <c r="BH239" s="7">
        <v>98.5</v>
      </c>
      <c r="BI239" s="7">
        <v>5.3333333333333304</v>
      </c>
      <c r="BJ239" s="7">
        <v>4.1666666666666599</v>
      </c>
      <c r="BK239" s="7">
        <v>6.1666666666666599</v>
      </c>
      <c r="BL239" s="7">
        <v>5</v>
      </c>
      <c r="BM239" s="7">
        <v>4.2666666666666604</v>
      </c>
      <c r="BN239" s="7">
        <v>5.93333333333333</v>
      </c>
      <c r="BO239" s="7">
        <v>6.8</v>
      </c>
      <c r="BP239" s="7">
        <v>4.6666666666666599</v>
      </c>
      <c r="BQ239" s="7">
        <v>5.5333333333333297</v>
      </c>
      <c r="BR239" s="7">
        <v>-6.0666666666666602</v>
      </c>
      <c r="BS239" s="7">
        <v>6.5</v>
      </c>
      <c r="BT239" s="7">
        <v>4.7</v>
      </c>
      <c r="BU239" s="7">
        <v>2.86666666666666</v>
      </c>
      <c r="BV239" s="7">
        <v>1.6643333333333299</v>
      </c>
      <c r="BW239" s="7">
        <v>5.1566666666667003E-2</v>
      </c>
      <c r="BX239" s="7">
        <v>2.90363333333333</v>
      </c>
      <c r="BY239" s="7">
        <v>0.81966666666666699</v>
      </c>
      <c r="BZ239" s="7">
        <v>867.16657433333296</v>
      </c>
      <c r="CA239" s="7">
        <v>2.14379266666666</v>
      </c>
      <c r="CB239" s="7">
        <v>114.47534366666601</v>
      </c>
      <c r="CC239" s="7">
        <v>2.4675889999999998</v>
      </c>
      <c r="CD239" s="7">
        <v>-14.4753436666666</v>
      </c>
      <c r="CE239" s="7">
        <v>-0.32379633333333302</v>
      </c>
      <c r="CF239" s="7">
        <v>4.1400373333333302</v>
      </c>
      <c r="CG239" s="7">
        <v>-0.90634833333333298</v>
      </c>
      <c r="CH239" s="7">
        <v>-0.85801300000000003</v>
      </c>
      <c r="CI239" s="7">
        <v>3.315137</v>
      </c>
      <c r="CJ239" s="7">
        <v>270.83333333333297</v>
      </c>
      <c r="CK239" s="7">
        <v>61.866666666666603</v>
      </c>
      <c r="CL239" s="7">
        <v>163.833333333333</v>
      </c>
      <c r="CM239" s="7">
        <v>45.133333333333297</v>
      </c>
      <c r="CN239" s="7">
        <v>19.566666666666599</v>
      </c>
      <c r="CO239" s="7">
        <v>25.566666666666599</v>
      </c>
      <c r="CP239" s="7">
        <v>55.266666666666602</v>
      </c>
      <c r="CQ239" s="7">
        <v>62.5</v>
      </c>
      <c r="CR239" s="7">
        <v>3.0333333333333301</v>
      </c>
      <c r="CS239" s="7">
        <v>-5</v>
      </c>
    </row>
    <row r="240" spans="1:97" x14ac:dyDescent="0.3">
      <c r="A240" s="6">
        <v>44165</v>
      </c>
      <c r="B240" s="7">
        <v>7</v>
      </c>
      <c r="C240" s="7">
        <v>5.9</v>
      </c>
      <c r="D240" s="7">
        <v>6.8</v>
      </c>
      <c r="E240" s="7">
        <v>8.3000000000000007</v>
      </c>
      <c r="F240" s="7">
        <v>6.8</v>
      </c>
      <c r="G240" s="7">
        <v>2.9641000000000002</v>
      </c>
      <c r="H240" s="7">
        <v>-20.590900000000001</v>
      </c>
      <c r="I240" s="7">
        <v>2.6922999999999999</v>
      </c>
      <c r="J240" s="7">
        <v>-24.748699999999999</v>
      </c>
      <c r="K240" s="7">
        <v>16.5</v>
      </c>
      <c r="L240" s="7">
        <v>7.3</v>
      </c>
      <c r="M240" s="7">
        <v>2.6</v>
      </c>
      <c r="N240" s="7">
        <v>31.4</v>
      </c>
      <c r="O240" s="7">
        <v>0.9</v>
      </c>
      <c r="P240" s="7">
        <v>-3.4</v>
      </c>
      <c r="Q240" s="7">
        <v>6.7</v>
      </c>
      <c r="R240" s="7">
        <v>5.6</v>
      </c>
      <c r="S240" s="7">
        <v>18.2</v>
      </c>
      <c r="T240" s="7">
        <v>-0.7</v>
      </c>
      <c r="U240" s="7">
        <v>3.5</v>
      </c>
      <c r="V240" s="7">
        <v>2.4500000000000002</v>
      </c>
      <c r="W240" s="7">
        <v>28.84</v>
      </c>
      <c r="X240" s="7">
        <v>68.7</v>
      </c>
      <c r="Y240" s="7">
        <v>12.6</v>
      </c>
      <c r="Z240" s="7">
        <v>12.5</v>
      </c>
      <c r="AA240" s="7">
        <v>8.1</v>
      </c>
      <c r="AB240" s="7">
        <v>5.6</v>
      </c>
      <c r="AC240" s="7">
        <v>6.8</v>
      </c>
      <c r="AD240" s="7">
        <v>7.4</v>
      </c>
      <c r="AE240" s="7">
        <v>4.2</v>
      </c>
      <c r="AF240" s="7">
        <v>-1.9</v>
      </c>
      <c r="AG240" s="7">
        <v>11.3</v>
      </c>
      <c r="AH240" s="7">
        <v>6.8</v>
      </c>
      <c r="AI240" s="7">
        <v>-5.2</v>
      </c>
      <c r="AJ240" s="7">
        <v>8.1</v>
      </c>
      <c r="AK240" s="7">
        <v>100.6</v>
      </c>
      <c r="AL240" s="7">
        <v>6.6</v>
      </c>
      <c r="AM240" s="7">
        <v>-2</v>
      </c>
      <c r="AN240" s="7">
        <v>3.2</v>
      </c>
      <c r="AO240" s="7">
        <v>-7.3</v>
      </c>
      <c r="AP240" s="7">
        <v>1.3</v>
      </c>
      <c r="AQ240" s="7">
        <v>1.9</v>
      </c>
      <c r="AR240" s="7">
        <v>5</v>
      </c>
      <c r="AS240" s="7">
        <v>6.1</v>
      </c>
      <c r="AT240" s="9">
        <v>3.2666666666666662</v>
      </c>
      <c r="AU240" s="9">
        <v>-4.3999999999999995</v>
      </c>
      <c r="AV240" s="7">
        <v>12.63</v>
      </c>
      <c r="AW240" s="7">
        <v>11.8</v>
      </c>
      <c r="AX240" s="7">
        <v>99.72</v>
      </c>
      <c r="AY240" s="7">
        <v>0.49</v>
      </c>
      <c r="AZ240" s="7">
        <v>31784.9</v>
      </c>
      <c r="BA240" s="7">
        <v>10.3</v>
      </c>
      <c r="BB240" s="7">
        <v>10</v>
      </c>
      <c r="BC240" s="7">
        <v>10.7</v>
      </c>
      <c r="BD240" s="7">
        <v>12.8</v>
      </c>
      <c r="BE240" s="7">
        <v>2.88</v>
      </c>
      <c r="BF240" s="7">
        <v>-0.5</v>
      </c>
      <c r="BG240" s="7">
        <v>-1.5</v>
      </c>
      <c r="BH240" s="7">
        <v>99</v>
      </c>
      <c r="BI240" s="7">
        <v>5.86666666666666</v>
      </c>
      <c r="BJ240" s="7">
        <v>4.2333333333333298</v>
      </c>
      <c r="BK240" s="7">
        <v>6.43333333333333</v>
      </c>
      <c r="BL240" s="7">
        <v>5.8</v>
      </c>
      <c r="BM240" s="7">
        <v>4.3333333333333304</v>
      </c>
      <c r="BN240" s="7">
        <v>6.36666666666666</v>
      </c>
      <c r="BO240" s="7">
        <v>6.3</v>
      </c>
      <c r="BP240" s="7">
        <v>5.7333333333333298</v>
      </c>
      <c r="BQ240" s="7">
        <v>6.7666666666666604</v>
      </c>
      <c r="BR240" s="7">
        <v>-3.43333333333333</v>
      </c>
      <c r="BS240" s="7">
        <v>6.2</v>
      </c>
      <c r="BT240" s="7">
        <v>4.8</v>
      </c>
      <c r="BU240" s="7">
        <v>3.6333333333333302</v>
      </c>
      <c r="BV240" s="7">
        <v>1.6984666666666599</v>
      </c>
      <c r="BW240" s="7">
        <v>-2.5366666666666E-2</v>
      </c>
      <c r="BX240" s="7">
        <v>3.0050666666666599</v>
      </c>
      <c r="BY240" s="7">
        <v>0.81873333333333398</v>
      </c>
      <c r="BZ240" s="7">
        <v>922.19540166666604</v>
      </c>
      <c r="CA240" s="7">
        <v>2.15642333333333</v>
      </c>
      <c r="CB240" s="7">
        <v>118.99050933333299</v>
      </c>
      <c r="CC240" s="7">
        <v>2.583415</v>
      </c>
      <c r="CD240" s="7">
        <v>-18.9905093333333</v>
      </c>
      <c r="CE240" s="7">
        <v>-0.42699166666666599</v>
      </c>
      <c r="CF240" s="7">
        <v>4.1641376666666599</v>
      </c>
      <c r="CG240" s="7">
        <v>-0.77262166666666598</v>
      </c>
      <c r="CH240" s="7">
        <v>-0.90190999999999999</v>
      </c>
      <c r="CI240" s="7">
        <v>3.6825230000000002</v>
      </c>
      <c r="CJ240" s="7">
        <v>270.46666666666601</v>
      </c>
      <c r="CK240" s="7">
        <v>62.033333333333303</v>
      </c>
      <c r="CL240" s="7">
        <v>163.06666666666601</v>
      </c>
      <c r="CM240" s="7">
        <v>45.366666666666603</v>
      </c>
      <c r="CN240" s="7">
        <v>19.933333333333302</v>
      </c>
      <c r="CO240" s="7">
        <v>25.433333333333302</v>
      </c>
      <c r="CP240" s="7">
        <v>54.733333333333299</v>
      </c>
      <c r="CQ240" s="7">
        <v>62.6</v>
      </c>
      <c r="CR240" s="7">
        <v>3.2666666666666599</v>
      </c>
      <c r="CS240" s="7">
        <v>-4.4000000000000004</v>
      </c>
    </row>
    <row r="241" spans="1:97" x14ac:dyDescent="0.3">
      <c r="A241" s="6">
        <v>44196</v>
      </c>
      <c r="B241" s="7">
        <v>7.3</v>
      </c>
      <c r="C241" s="7">
        <v>6.4</v>
      </c>
      <c r="D241" s="7">
        <v>7</v>
      </c>
      <c r="E241" s="7">
        <v>8.5</v>
      </c>
      <c r="F241" s="7">
        <v>9.1</v>
      </c>
      <c r="G241" s="7">
        <v>3.7938000000000001</v>
      </c>
      <c r="H241" s="7">
        <v>-21.147300000000001</v>
      </c>
      <c r="I241" s="7">
        <v>2.4155000000000002</v>
      </c>
      <c r="J241" s="7">
        <v>-24.123100000000001</v>
      </c>
      <c r="K241" s="7">
        <v>15.1</v>
      </c>
      <c r="L241" s="7">
        <v>7.5</v>
      </c>
      <c r="M241" s="7">
        <v>2.9</v>
      </c>
      <c r="N241" s="7">
        <v>32.799999999999997</v>
      </c>
      <c r="O241" s="7">
        <v>0.2</v>
      </c>
      <c r="P241" s="7">
        <v>-4.4000000000000004</v>
      </c>
      <c r="Q241" s="7">
        <v>7.5</v>
      </c>
      <c r="R241" s="7">
        <v>7.3</v>
      </c>
      <c r="S241" s="7">
        <v>19.5</v>
      </c>
      <c r="T241" s="7">
        <v>0.1</v>
      </c>
      <c r="U241" s="7">
        <v>3.6</v>
      </c>
      <c r="V241" s="7">
        <v>2.56</v>
      </c>
      <c r="W241" s="7">
        <v>28.74</v>
      </c>
      <c r="X241" s="7">
        <v>68.69</v>
      </c>
      <c r="Y241" s="7">
        <v>9.1999999999999993</v>
      </c>
      <c r="Z241" s="7">
        <v>11.9</v>
      </c>
      <c r="AA241" s="7">
        <v>8</v>
      </c>
      <c r="AB241" s="7">
        <v>8.36</v>
      </c>
      <c r="AC241" s="7">
        <v>7</v>
      </c>
      <c r="AD241" s="7">
        <v>7.6</v>
      </c>
      <c r="AE241" s="7">
        <v>5.4</v>
      </c>
      <c r="AF241" s="7">
        <v>-1.1000000000000001</v>
      </c>
      <c r="AG241" s="7">
        <v>10.8</v>
      </c>
      <c r="AH241" s="7">
        <v>7</v>
      </c>
      <c r="AI241" s="7">
        <v>-1.1000000000000001</v>
      </c>
      <c r="AJ241" s="7">
        <v>6.7</v>
      </c>
      <c r="AK241" s="7">
        <v>100.86</v>
      </c>
      <c r="AL241" s="7">
        <v>8.1</v>
      </c>
      <c r="AM241" s="7">
        <v>-1.2</v>
      </c>
      <c r="AN241" s="7">
        <v>3.7</v>
      </c>
      <c r="AO241" s="7">
        <v>-4.9000000000000004</v>
      </c>
      <c r="AP241" s="7">
        <v>2.6</v>
      </c>
      <c r="AQ241" s="7">
        <v>3.2</v>
      </c>
      <c r="AR241" s="7">
        <v>4.5999999999999996</v>
      </c>
      <c r="AS241" s="7">
        <v>4.91</v>
      </c>
      <c r="AT241" s="7">
        <v>3.5</v>
      </c>
      <c r="AU241" s="7">
        <v>-3.8</v>
      </c>
      <c r="AV241" s="7">
        <v>6.37</v>
      </c>
      <c r="AW241" s="7">
        <v>6.4</v>
      </c>
      <c r="AX241" s="7">
        <v>60.41</v>
      </c>
      <c r="AY241" s="7">
        <v>1.7</v>
      </c>
      <c r="AZ241" s="7">
        <v>32165.22</v>
      </c>
      <c r="BA241" s="7">
        <v>9.1999999999999993</v>
      </c>
      <c r="BB241" s="7">
        <v>8.6</v>
      </c>
      <c r="BC241" s="7">
        <v>10.1</v>
      </c>
      <c r="BD241" s="7">
        <v>12.8</v>
      </c>
      <c r="BE241" s="7">
        <v>10.53</v>
      </c>
      <c r="BF241" s="7">
        <v>0.2</v>
      </c>
      <c r="BG241" s="7">
        <v>-0.4</v>
      </c>
      <c r="BH241" s="7">
        <v>100.2</v>
      </c>
      <c r="BI241" s="7">
        <v>6.3999999999999897</v>
      </c>
      <c r="BJ241" s="7">
        <v>4.3</v>
      </c>
      <c r="BK241" s="7">
        <v>6.7</v>
      </c>
      <c r="BL241" s="7">
        <v>6.6</v>
      </c>
      <c r="BM241" s="7">
        <v>4.4000000000000004</v>
      </c>
      <c r="BN241" s="7">
        <v>6.7999999999999901</v>
      </c>
      <c r="BO241" s="7">
        <v>5.8</v>
      </c>
      <c r="BP241" s="7">
        <v>6.8</v>
      </c>
      <c r="BQ241" s="7">
        <v>7.9999999999999902</v>
      </c>
      <c r="BR241" s="7">
        <v>-0.80000000000000104</v>
      </c>
      <c r="BS241" s="7">
        <v>5.9</v>
      </c>
      <c r="BT241" s="7">
        <v>4.9000000000000004</v>
      </c>
      <c r="BU241" s="7">
        <v>4.4000000000000004</v>
      </c>
      <c r="BV241" s="7">
        <v>1.7325999999999899</v>
      </c>
      <c r="BW241" s="7">
        <v>-0.102299999999999</v>
      </c>
      <c r="BX241" s="7">
        <v>3.1064999999999898</v>
      </c>
      <c r="BY241" s="7">
        <v>0.81780000000000097</v>
      </c>
      <c r="BZ241" s="7">
        <v>977.22422899999901</v>
      </c>
      <c r="CA241" s="7">
        <v>2.169054</v>
      </c>
      <c r="CB241" s="7">
        <v>123.505675</v>
      </c>
      <c r="CC241" s="7">
        <v>2.6992409999999998</v>
      </c>
      <c r="CD241" s="7">
        <v>-23.505675</v>
      </c>
      <c r="CE241" s="7">
        <v>-0.53018699999999896</v>
      </c>
      <c r="CF241" s="7">
        <v>4.1882379999999904</v>
      </c>
      <c r="CG241" s="7">
        <v>-0.63889499999999899</v>
      </c>
      <c r="CH241" s="7">
        <v>-0.94580699999999995</v>
      </c>
      <c r="CI241" s="7">
        <v>4.0499090000000004</v>
      </c>
      <c r="CJ241" s="7">
        <v>270.099999999999</v>
      </c>
      <c r="CK241" s="7">
        <v>62.2</v>
      </c>
      <c r="CL241" s="7">
        <v>162.30000000000001</v>
      </c>
      <c r="CM241" s="7">
        <v>45.599999999999902</v>
      </c>
      <c r="CN241" s="7">
        <v>20.3</v>
      </c>
      <c r="CO241" s="7">
        <v>25.3</v>
      </c>
      <c r="CP241" s="7">
        <v>54.2</v>
      </c>
      <c r="CQ241" s="7">
        <v>62.7</v>
      </c>
      <c r="CR241" s="7">
        <v>3.4999999999999898</v>
      </c>
      <c r="CS241" s="7">
        <v>-3.8</v>
      </c>
    </row>
    <row r="242" spans="1:97" x14ac:dyDescent="0.3">
      <c r="A242" s="6">
        <v>44227</v>
      </c>
      <c r="B242" s="7">
        <v>25.398571</v>
      </c>
      <c r="C242" s="9">
        <v>7.9</v>
      </c>
      <c r="D242" s="9">
        <v>9.1333333333333329</v>
      </c>
      <c r="E242" s="9">
        <v>11.466666666666665</v>
      </c>
      <c r="F242" s="9">
        <v>11.866666666666665</v>
      </c>
      <c r="G242" s="7">
        <v>12.5</v>
      </c>
      <c r="H242" s="7">
        <v>-42.1</v>
      </c>
      <c r="I242" s="7">
        <v>17.7</v>
      </c>
      <c r="J242" s="7">
        <v>-53.6</v>
      </c>
      <c r="K242" s="9">
        <v>15.75</v>
      </c>
      <c r="L242" s="9">
        <v>8.0500000000000007</v>
      </c>
      <c r="M242" s="9">
        <v>18.95</v>
      </c>
      <c r="N242" s="9">
        <v>36.599999999999994</v>
      </c>
      <c r="O242" s="9">
        <v>7.1999999999999993</v>
      </c>
      <c r="P242" s="9">
        <v>7.2499999999999991</v>
      </c>
      <c r="Q242" s="9">
        <v>19.75</v>
      </c>
      <c r="R242" s="9">
        <v>38.449999999999996</v>
      </c>
      <c r="S242" s="9">
        <v>40.4</v>
      </c>
      <c r="T242" s="9">
        <v>17.100000000000001</v>
      </c>
      <c r="U242" s="9">
        <v>19.100000000000001</v>
      </c>
      <c r="V242" s="9">
        <v>2.4249999999999998</v>
      </c>
      <c r="W242" s="9">
        <v>27.844999999999999</v>
      </c>
      <c r="X242" s="9">
        <v>69.724999999999994</v>
      </c>
      <c r="Y242" s="9">
        <v>13.85</v>
      </c>
      <c r="Z242" s="9">
        <v>32.85</v>
      </c>
      <c r="AA242" s="9">
        <v>12.65</v>
      </c>
      <c r="AB242" s="7">
        <v>6.2</v>
      </c>
      <c r="AC242" s="9">
        <v>22.65</v>
      </c>
      <c r="AD242" s="9">
        <v>24.75</v>
      </c>
      <c r="AE242" s="9">
        <v>14.100000000000001</v>
      </c>
      <c r="AF242" s="9">
        <v>13.35</v>
      </c>
      <c r="AG242" s="9">
        <v>21.3</v>
      </c>
      <c r="AH242" s="9">
        <v>22.65</v>
      </c>
      <c r="AI242" s="9">
        <v>15.95</v>
      </c>
      <c r="AJ242" s="9">
        <v>11.549999999999999</v>
      </c>
      <c r="AK242" s="7">
        <v>101.11</v>
      </c>
      <c r="AL242" s="9">
        <v>29.650000000000002</v>
      </c>
      <c r="AM242" s="9">
        <v>31.549999999999997</v>
      </c>
      <c r="AN242" s="9">
        <v>7.35</v>
      </c>
      <c r="AO242" s="9">
        <v>17.75</v>
      </c>
      <c r="AP242" s="9">
        <v>53.75</v>
      </c>
      <c r="AQ242" s="9">
        <v>55.800000000000004</v>
      </c>
      <c r="AR242" s="9">
        <v>19.2</v>
      </c>
      <c r="AS242" s="9">
        <v>19.604999999999997</v>
      </c>
      <c r="AT242" s="9">
        <v>6.3999999999999995</v>
      </c>
      <c r="AU242" s="9">
        <v>2.6999999999999993</v>
      </c>
      <c r="AV242" s="7">
        <v>29.49</v>
      </c>
      <c r="AW242" s="9">
        <v>42</v>
      </c>
      <c r="AX242" s="7">
        <v>12.78</v>
      </c>
      <c r="AY242" s="7">
        <v>26.35</v>
      </c>
      <c r="AZ242" s="7">
        <v>32106.71</v>
      </c>
      <c r="BA242" s="7">
        <v>-3.9</v>
      </c>
      <c r="BB242" s="7">
        <v>14.7</v>
      </c>
      <c r="BC242" s="7">
        <v>9.4</v>
      </c>
      <c r="BD242" s="7">
        <v>12.7</v>
      </c>
      <c r="BE242" s="7">
        <v>7.19</v>
      </c>
      <c r="BF242" s="7">
        <v>-0.3</v>
      </c>
      <c r="BG242" s="7">
        <v>0.3</v>
      </c>
      <c r="BH242" s="7">
        <v>101.2</v>
      </c>
      <c r="BI242" s="7">
        <v>10.3666666666666</v>
      </c>
      <c r="BJ242" s="7">
        <v>5.5666666666666602</v>
      </c>
      <c r="BK242" s="7">
        <v>12.6</v>
      </c>
      <c r="BL242" s="7">
        <v>9.6</v>
      </c>
      <c r="BM242" s="7">
        <v>5.6</v>
      </c>
      <c r="BN242" s="7">
        <v>12.6666666666666</v>
      </c>
      <c r="BO242" s="7">
        <v>11.466666666666599</v>
      </c>
      <c r="BP242" s="7">
        <v>13.4</v>
      </c>
      <c r="BQ242" s="7">
        <v>16.033333333333299</v>
      </c>
      <c r="BR242" s="7">
        <v>14.033333333333299</v>
      </c>
      <c r="BS242" s="7">
        <v>5.7333333333333298</v>
      </c>
      <c r="BT242" s="7">
        <v>10.4</v>
      </c>
      <c r="BU242" s="7">
        <v>5.86666666666666</v>
      </c>
      <c r="BV242" s="7">
        <v>1.917</v>
      </c>
      <c r="BW242" s="7">
        <v>8.1299999999999997E-2</v>
      </c>
      <c r="BX242" s="7">
        <v>3.2772666666666601</v>
      </c>
      <c r="BY242" s="7">
        <v>1.0130333333333299</v>
      </c>
      <c r="BZ242" s="7">
        <v>778.12011066666605</v>
      </c>
      <c r="CA242" s="7">
        <v>1.77264966666666</v>
      </c>
      <c r="CB242" s="7">
        <v>144.510079666666</v>
      </c>
      <c r="CC242" s="7">
        <v>2.4153893333333301</v>
      </c>
      <c r="CD242" s="7">
        <v>-44.510079666666599</v>
      </c>
      <c r="CE242" s="7">
        <v>-0.64273999999999998</v>
      </c>
      <c r="CF242" s="7">
        <v>3.863372</v>
      </c>
      <c r="CG242" s="7">
        <v>-0.65118100000000001</v>
      </c>
      <c r="CH242" s="7">
        <v>-0.875386</v>
      </c>
      <c r="CI242" s="7">
        <v>3.9416363333333302</v>
      </c>
      <c r="CJ242" s="7">
        <v>269.33333333333297</v>
      </c>
      <c r="CK242" s="7">
        <v>62.1666666666666</v>
      </c>
      <c r="CL242" s="7">
        <v>162</v>
      </c>
      <c r="CM242" s="7">
        <v>45.1666666666666</v>
      </c>
      <c r="CN242" s="7">
        <v>20.066666666666599</v>
      </c>
      <c r="CO242" s="7">
        <v>25.1</v>
      </c>
      <c r="CP242" s="7">
        <v>53.733333333333299</v>
      </c>
      <c r="CQ242" s="7">
        <v>62.566666666666599</v>
      </c>
      <c r="CR242" s="7">
        <v>6.4</v>
      </c>
      <c r="CS242" s="7">
        <v>2.7</v>
      </c>
    </row>
    <row r="243" spans="1:97" x14ac:dyDescent="0.3">
      <c r="A243" s="6">
        <v>44255</v>
      </c>
      <c r="B243" s="7">
        <v>52.339181000000004</v>
      </c>
      <c r="C243" s="9">
        <v>9.4</v>
      </c>
      <c r="D243" s="9">
        <v>11.266666666666666</v>
      </c>
      <c r="E243" s="9">
        <v>14.43333333333333</v>
      </c>
      <c r="F243" s="9">
        <v>14.633333333333331</v>
      </c>
      <c r="G243" s="7">
        <v>17.899999999999999</v>
      </c>
      <c r="H243" s="7">
        <v>284.60000000000002</v>
      </c>
      <c r="I243" s="7">
        <v>23.2</v>
      </c>
      <c r="J243" s="7">
        <v>183.1</v>
      </c>
      <c r="K243" s="7">
        <v>16.399999999999999</v>
      </c>
      <c r="L243" s="7">
        <v>8.6</v>
      </c>
      <c r="M243" s="7">
        <v>35</v>
      </c>
      <c r="N243" s="7">
        <v>40.4</v>
      </c>
      <c r="O243" s="7">
        <v>14.2</v>
      </c>
      <c r="P243" s="7">
        <v>18.899999999999999</v>
      </c>
      <c r="Q243" s="7">
        <v>32</v>
      </c>
      <c r="R243" s="7">
        <v>69.599999999999994</v>
      </c>
      <c r="S243" s="7">
        <v>61.3</v>
      </c>
      <c r="T243" s="7">
        <v>34.1</v>
      </c>
      <c r="U243" s="7">
        <v>34.6</v>
      </c>
      <c r="V243" s="7">
        <v>2.29</v>
      </c>
      <c r="W243" s="7">
        <v>26.95</v>
      </c>
      <c r="X243" s="7">
        <v>70.760000000000005</v>
      </c>
      <c r="Y243" s="7">
        <v>18.5</v>
      </c>
      <c r="Z243" s="7">
        <v>53.8</v>
      </c>
      <c r="AA243" s="7">
        <v>17.3</v>
      </c>
      <c r="AB243" s="7">
        <v>86.94</v>
      </c>
      <c r="AC243" s="7">
        <v>38.299999999999997</v>
      </c>
      <c r="AD243" s="7">
        <v>41.9</v>
      </c>
      <c r="AE243" s="7">
        <v>22.8</v>
      </c>
      <c r="AF243" s="7">
        <v>27.8</v>
      </c>
      <c r="AG243" s="7">
        <v>31.8</v>
      </c>
      <c r="AH243" s="7">
        <v>38.299999999999997</v>
      </c>
      <c r="AI243" s="7">
        <v>33</v>
      </c>
      <c r="AJ243" s="7">
        <v>16.399999999999999</v>
      </c>
      <c r="AK243" s="7">
        <v>101.43</v>
      </c>
      <c r="AL243" s="7">
        <v>51.2</v>
      </c>
      <c r="AM243" s="7">
        <v>64.3</v>
      </c>
      <c r="AN243" s="7">
        <v>11</v>
      </c>
      <c r="AO243" s="7">
        <v>40.4</v>
      </c>
      <c r="AP243" s="7">
        <v>104.9</v>
      </c>
      <c r="AQ243" s="7">
        <v>108.4</v>
      </c>
      <c r="AR243" s="7">
        <v>33.799999999999997</v>
      </c>
      <c r="AS243" s="7">
        <v>34.299999999999997</v>
      </c>
      <c r="AT243" s="9">
        <v>9.2999999999999989</v>
      </c>
      <c r="AU243" s="9">
        <v>9.1999999999999993</v>
      </c>
      <c r="AV243" s="7">
        <v>364.76</v>
      </c>
      <c r="AW243" s="7">
        <v>77.599999999999994</v>
      </c>
      <c r="AX243" s="7">
        <v>156.87</v>
      </c>
      <c r="AY243" s="7">
        <v>42</v>
      </c>
      <c r="AZ243" s="7">
        <v>32049.94</v>
      </c>
      <c r="BA243" s="7">
        <v>4.2</v>
      </c>
      <c r="BB243" s="7">
        <v>7.4</v>
      </c>
      <c r="BC243" s="7">
        <v>10.1</v>
      </c>
      <c r="BD243" s="7">
        <v>12.9</v>
      </c>
      <c r="BE243" s="7">
        <v>50.16</v>
      </c>
      <c r="BF243" s="7">
        <v>-0.2</v>
      </c>
      <c r="BG243" s="7">
        <v>1.7</v>
      </c>
      <c r="BH243" s="7">
        <v>102.9</v>
      </c>
      <c r="BI243" s="7">
        <v>14.3333333333333</v>
      </c>
      <c r="BJ243" s="7">
        <v>6.8333333333333304</v>
      </c>
      <c r="BK243" s="7">
        <v>18.5</v>
      </c>
      <c r="BL243" s="7">
        <v>12.6</v>
      </c>
      <c r="BM243" s="7">
        <v>6.8</v>
      </c>
      <c r="BN243" s="7">
        <v>18.533333333333299</v>
      </c>
      <c r="BO243" s="7">
        <v>17.133333333333301</v>
      </c>
      <c r="BP243" s="7">
        <v>20</v>
      </c>
      <c r="BQ243" s="7">
        <v>24.066666666666599</v>
      </c>
      <c r="BR243" s="7">
        <v>28.8666666666666</v>
      </c>
      <c r="BS243" s="7">
        <v>5.5666666666666602</v>
      </c>
      <c r="BT243" s="7">
        <v>15.9</v>
      </c>
      <c r="BU243" s="7">
        <v>7.3333333333333304</v>
      </c>
      <c r="BV243" s="7">
        <v>2.1013999999999999</v>
      </c>
      <c r="BW243" s="7">
        <v>0.26490000000000002</v>
      </c>
      <c r="BX243" s="7">
        <v>3.44803333333333</v>
      </c>
      <c r="BY243" s="7">
        <v>1.2082666666666599</v>
      </c>
      <c r="BZ243" s="7">
        <v>579.01599233333297</v>
      </c>
      <c r="CA243" s="7">
        <v>1.37624533333333</v>
      </c>
      <c r="CB243" s="7">
        <v>165.514484333333</v>
      </c>
      <c r="CC243" s="7">
        <v>2.1315376666666599</v>
      </c>
      <c r="CD243" s="7">
        <v>-65.5144843333333</v>
      </c>
      <c r="CE243" s="7">
        <v>-0.75529299999999999</v>
      </c>
      <c r="CF243" s="7">
        <v>3.5385059999999999</v>
      </c>
      <c r="CG243" s="7">
        <v>-0.66346700000000003</v>
      </c>
      <c r="CH243" s="7">
        <v>-0.80496500000000004</v>
      </c>
      <c r="CI243" s="7">
        <v>3.83336366666666</v>
      </c>
      <c r="CJ243" s="7">
        <v>268.56666666666598</v>
      </c>
      <c r="CK243" s="7">
        <v>62.133333333333297</v>
      </c>
      <c r="CL243" s="7">
        <v>161.69999999999999</v>
      </c>
      <c r="CM243" s="7">
        <v>44.733333333333299</v>
      </c>
      <c r="CN243" s="7">
        <v>19.8333333333333</v>
      </c>
      <c r="CO243" s="7">
        <v>24.9</v>
      </c>
      <c r="CP243" s="7">
        <v>53.266666666666602</v>
      </c>
      <c r="CQ243" s="7">
        <v>62.433333333333302</v>
      </c>
      <c r="CR243" s="7">
        <v>9.3000000000000007</v>
      </c>
      <c r="CS243" s="7">
        <v>9.1999999999999993</v>
      </c>
    </row>
    <row r="244" spans="1:97" x14ac:dyDescent="0.3">
      <c r="A244" s="6">
        <v>44286</v>
      </c>
      <c r="B244" s="7">
        <v>14.1</v>
      </c>
      <c r="C244" s="7">
        <v>10.9</v>
      </c>
      <c r="D244" s="7">
        <v>13.4</v>
      </c>
      <c r="E244" s="7">
        <v>17.399999999999999</v>
      </c>
      <c r="F244" s="7">
        <v>17.399999999999999</v>
      </c>
      <c r="G244" s="7">
        <v>11.8</v>
      </c>
      <c r="H244" s="7">
        <v>225.2</v>
      </c>
      <c r="I244" s="7">
        <v>18.100000000000001</v>
      </c>
      <c r="J244" s="7">
        <v>175.1</v>
      </c>
      <c r="K244" s="7">
        <v>17.100000000000001</v>
      </c>
      <c r="L244" s="7">
        <v>8.5</v>
      </c>
      <c r="M244" s="7">
        <v>25.6</v>
      </c>
      <c r="N244" s="7">
        <v>10.5</v>
      </c>
      <c r="O244" s="7">
        <v>11.3</v>
      </c>
      <c r="P244" s="7">
        <v>-12.2</v>
      </c>
      <c r="Q244" s="7">
        <v>22.3</v>
      </c>
      <c r="R244" s="7">
        <v>60.5</v>
      </c>
      <c r="S244" s="7">
        <v>45.9</v>
      </c>
      <c r="T244" s="7">
        <v>27.8</v>
      </c>
      <c r="U244" s="7">
        <v>24.1</v>
      </c>
      <c r="V244" s="7">
        <v>2.46</v>
      </c>
      <c r="W244" s="7">
        <v>29.09</v>
      </c>
      <c r="X244" s="7">
        <v>68.44</v>
      </c>
      <c r="Y244" s="7">
        <v>47.4</v>
      </c>
      <c r="Z244" s="7">
        <v>29.3</v>
      </c>
      <c r="AA244" s="7">
        <v>15</v>
      </c>
      <c r="AB244" s="7">
        <v>59.51</v>
      </c>
      <c r="AC244" s="7">
        <v>25.6</v>
      </c>
      <c r="AD244" s="7">
        <v>28.8</v>
      </c>
      <c r="AE244" s="7">
        <v>14.9</v>
      </c>
      <c r="AF244" s="7">
        <v>13.8</v>
      </c>
      <c r="AG244" s="7">
        <v>19.899999999999999</v>
      </c>
      <c r="AH244" s="7">
        <v>25.6</v>
      </c>
      <c r="AI244" s="7">
        <v>16.899999999999999</v>
      </c>
      <c r="AJ244" s="7">
        <v>11.4</v>
      </c>
      <c r="AK244" s="7">
        <v>101.32</v>
      </c>
      <c r="AL244" s="7">
        <v>41.4</v>
      </c>
      <c r="AM244" s="7">
        <v>28.2</v>
      </c>
      <c r="AN244" s="7">
        <v>11.2</v>
      </c>
      <c r="AO244" s="7">
        <v>22.9</v>
      </c>
      <c r="AP244" s="7">
        <v>63.8</v>
      </c>
      <c r="AQ244" s="7">
        <v>68.099999999999994</v>
      </c>
      <c r="AR244" s="7">
        <v>34.200000000000003</v>
      </c>
      <c r="AS244" s="7">
        <v>33</v>
      </c>
      <c r="AT244" s="7">
        <v>12.2</v>
      </c>
      <c r="AU244" s="7">
        <v>15.7</v>
      </c>
      <c r="AV244" s="7">
        <v>74.930000000000007</v>
      </c>
      <c r="AW244" s="7">
        <v>48.7</v>
      </c>
      <c r="AX244" s="7">
        <v>-41.25</v>
      </c>
      <c r="AY244" s="7">
        <v>39.229999999999997</v>
      </c>
      <c r="AZ244" s="7">
        <v>31700.29</v>
      </c>
      <c r="BA244" s="7">
        <v>4.2</v>
      </c>
      <c r="BB244" s="7">
        <v>7.1</v>
      </c>
      <c r="BC244" s="7">
        <v>9.4</v>
      </c>
      <c r="BD244" s="7">
        <v>12.6</v>
      </c>
      <c r="BE244" s="7">
        <v>-4.21</v>
      </c>
      <c r="BF244" s="7">
        <v>0.4</v>
      </c>
      <c r="BG244" s="7">
        <v>4.4000000000000004</v>
      </c>
      <c r="BH244" s="7">
        <v>105.4</v>
      </c>
      <c r="BI244" s="7">
        <v>18.3</v>
      </c>
      <c r="BJ244" s="7">
        <v>8.1</v>
      </c>
      <c r="BK244" s="7">
        <v>24.4</v>
      </c>
      <c r="BL244" s="7">
        <v>15.6</v>
      </c>
      <c r="BM244" s="7">
        <v>8</v>
      </c>
      <c r="BN244" s="7">
        <v>24.4</v>
      </c>
      <c r="BO244" s="7">
        <v>22.8</v>
      </c>
      <c r="BP244" s="7">
        <v>26.6</v>
      </c>
      <c r="BQ244" s="7">
        <v>32.099999999999902</v>
      </c>
      <c r="BR244" s="7">
        <v>43.699999999999903</v>
      </c>
      <c r="BS244" s="7">
        <v>5.3999999999999897</v>
      </c>
      <c r="BT244" s="7">
        <v>21.4</v>
      </c>
      <c r="BU244" s="7">
        <v>8.8000000000000007</v>
      </c>
      <c r="BV244" s="7">
        <v>2.2858000000000001</v>
      </c>
      <c r="BW244" s="7">
        <v>0.44850000000000001</v>
      </c>
      <c r="BX244" s="7">
        <v>3.6187999999999998</v>
      </c>
      <c r="BY244" s="7">
        <v>1.40349999999999</v>
      </c>
      <c r="BZ244" s="7">
        <v>379.91187399999899</v>
      </c>
      <c r="CA244" s="7">
        <v>0.97984100000000096</v>
      </c>
      <c r="CB244" s="7">
        <v>186.518889</v>
      </c>
      <c r="CC244" s="7">
        <v>1.8476859999999899</v>
      </c>
      <c r="CD244" s="7">
        <v>-86.518888999999902</v>
      </c>
      <c r="CE244" s="7">
        <v>-0.86784600000000001</v>
      </c>
      <c r="CF244" s="7">
        <v>3.2136399999999998</v>
      </c>
      <c r="CG244" s="7">
        <v>-0.67575300000000005</v>
      </c>
      <c r="CH244" s="7">
        <v>-0.73454399999999997</v>
      </c>
      <c r="CI244" s="7">
        <v>3.7250909999999902</v>
      </c>
      <c r="CJ244" s="7">
        <v>267.79999999999899</v>
      </c>
      <c r="CK244" s="7">
        <v>62.1</v>
      </c>
      <c r="CL244" s="7">
        <v>161.4</v>
      </c>
      <c r="CM244" s="7">
        <v>44.3</v>
      </c>
      <c r="CN244" s="7">
        <v>19.600000000000001</v>
      </c>
      <c r="CO244" s="7">
        <v>24.7</v>
      </c>
      <c r="CP244" s="7">
        <v>52.8</v>
      </c>
      <c r="CQ244" s="7">
        <v>62.3</v>
      </c>
      <c r="CR244" s="7">
        <v>12.2</v>
      </c>
      <c r="CS244" s="7">
        <v>15.7</v>
      </c>
    </row>
    <row r="245" spans="1:97" x14ac:dyDescent="0.3">
      <c r="A245" s="6">
        <v>44316</v>
      </c>
      <c r="B245" s="7">
        <v>9.8000000000000007</v>
      </c>
      <c r="C245" s="7">
        <v>8.6</v>
      </c>
      <c r="D245" s="7">
        <v>10.4</v>
      </c>
      <c r="E245" s="7">
        <v>8.4</v>
      </c>
      <c r="F245" s="7">
        <v>11</v>
      </c>
      <c r="G245" s="7">
        <v>16.507912000000001</v>
      </c>
      <c r="H245" s="7">
        <v>151.88503900000001</v>
      </c>
      <c r="I245" s="7">
        <v>24.046225</v>
      </c>
      <c r="J245" s="7">
        <v>134.19926899999999</v>
      </c>
      <c r="K245" s="7">
        <v>16</v>
      </c>
      <c r="L245" s="7">
        <v>8.1999999999999993</v>
      </c>
      <c r="M245" s="7">
        <v>19.899999999999999</v>
      </c>
      <c r="N245" s="7">
        <v>4.5999999999999996</v>
      </c>
      <c r="O245" s="7">
        <v>6.9</v>
      </c>
      <c r="P245" s="7">
        <v>-0.2</v>
      </c>
      <c r="Q245" s="7">
        <v>17.600000000000001</v>
      </c>
      <c r="R245" s="7">
        <v>51.6</v>
      </c>
      <c r="S245" s="7">
        <v>35.5</v>
      </c>
      <c r="T245" s="7">
        <v>21.7</v>
      </c>
      <c r="U245" s="7">
        <v>18.7</v>
      </c>
      <c r="V245" s="7">
        <v>2.52</v>
      </c>
      <c r="W245" s="7">
        <v>29.38</v>
      </c>
      <c r="X245" s="7">
        <v>68.099999999999994</v>
      </c>
      <c r="Y245" s="7">
        <v>35.5</v>
      </c>
      <c r="Z245" s="7">
        <v>14.4</v>
      </c>
      <c r="AA245" s="7">
        <v>13.4</v>
      </c>
      <c r="AB245" s="7">
        <v>39.549999999999997</v>
      </c>
      <c r="AC245" s="7">
        <v>21.6</v>
      </c>
      <c r="AD245" s="7">
        <v>24.4</v>
      </c>
      <c r="AE245" s="7">
        <v>10.8</v>
      </c>
      <c r="AF245" s="7">
        <v>9.5</v>
      </c>
      <c r="AG245" s="7">
        <v>17.899999999999999</v>
      </c>
      <c r="AH245" s="7">
        <v>21.6</v>
      </c>
      <c r="AI245" s="7">
        <v>4.8</v>
      </c>
      <c r="AJ245" s="7">
        <v>14.2</v>
      </c>
      <c r="AK245" s="7">
        <v>101.29</v>
      </c>
      <c r="AL245" s="7">
        <v>35.200000000000003</v>
      </c>
      <c r="AM245" s="7">
        <v>12.8</v>
      </c>
      <c r="AN245" s="7">
        <v>10.5</v>
      </c>
      <c r="AO245" s="7">
        <v>17.899999999999999</v>
      </c>
      <c r="AP245" s="7">
        <v>48.1</v>
      </c>
      <c r="AQ245" s="7">
        <v>51.1</v>
      </c>
      <c r="AR245" s="7">
        <v>17.7</v>
      </c>
      <c r="AS245" s="7">
        <v>15.8</v>
      </c>
      <c r="AT245" s="9">
        <v>11.933333333333334</v>
      </c>
      <c r="AU245" s="9">
        <v>16.033333333333331</v>
      </c>
      <c r="AV245" s="7">
        <v>8.6300000000000008</v>
      </c>
      <c r="AW245" s="7">
        <v>16.100000000000001</v>
      </c>
      <c r="AX245" s="7">
        <v>-9.1999999999999993</v>
      </c>
      <c r="AY245" s="7">
        <v>38.700000000000003</v>
      </c>
      <c r="AZ245" s="7">
        <v>31981.8</v>
      </c>
      <c r="BA245" s="7">
        <v>5.3</v>
      </c>
      <c r="BB245" s="7">
        <v>6.2</v>
      </c>
      <c r="BC245" s="7">
        <v>8.1</v>
      </c>
      <c r="BD245" s="7">
        <v>12.3</v>
      </c>
      <c r="BE245" s="7">
        <v>-13.53</v>
      </c>
      <c r="BF245" s="7">
        <v>0.9</v>
      </c>
      <c r="BG245" s="7">
        <v>6.8</v>
      </c>
      <c r="BH245" s="7">
        <v>107.5</v>
      </c>
      <c r="BI245" s="7">
        <v>14.8333333333333</v>
      </c>
      <c r="BJ245" s="7">
        <v>7.93333333333333</v>
      </c>
      <c r="BK245" s="7">
        <v>18.766666666666602</v>
      </c>
      <c r="BL245" s="7">
        <v>13.1666666666666</v>
      </c>
      <c r="BM245" s="7">
        <v>7.8333333333333304</v>
      </c>
      <c r="BN245" s="7">
        <v>19.2</v>
      </c>
      <c r="BO245" s="7">
        <v>15.8</v>
      </c>
      <c r="BP245" s="7">
        <v>20.933333333333302</v>
      </c>
      <c r="BQ245" s="7">
        <v>25.633333333333301</v>
      </c>
      <c r="BR245" s="7">
        <v>34.8333333333333</v>
      </c>
      <c r="BS245" s="7">
        <v>4.9666666666666597</v>
      </c>
      <c r="BT245" s="7">
        <v>16.633333333333301</v>
      </c>
      <c r="BU245" s="7">
        <v>7.93333333333333</v>
      </c>
      <c r="BV245" s="7">
        <v>2.3783666666666599</v>
      </c>
      <c r="BW245" s="7">
        <v>0.65013333333333301</v>
      </c>
      <c r="BX245" s="7">
        <v>3.6659666666666602</v>
      </c>
      <c r="BY245" s="7">
        <v>1.4802</v>
      </c>
      <c r="BZ245" s="7">
        <v>519.54070366666599</v>
      </c>
      <c r="CA245" s="7">
        <v>1.2617413333333301</v>
      </c>
      <c r="CB245" s="7">
        <v>143.33880866666601</v>
      </c>
      <c r="CC245" s="7">
        <v>1.5807086666666601</v>
      </c>
      <c r="CD245" s="7">
        <v>-43.338808666666601</v>
      </c>
      <c r="CE245" s="7">
        <v>-0.31896833333333302</v>
      </c>
      <c r="CF245" s="7">
        <v>3.0042996666666602</v>
      </c>
      <c r="CG245" s="7">
        <v>-0.667543</v>
      </c>
      <c r="CH245" s="7">
        <v>-0.82503266666666697</v>
      </c>
      <c r="CI245" s="7">
        <v>3.173349</v>
      </c>
      <c r="CJ245" s="7">
        <v>267</v>
      </c>
      <c r="CK245" s="7">
        <v>62.066666666666599</v>
      </c>
      <c r="CL245" s="7">
        <v>160.53333333333299</v>
      </c>
      <c r="CM245" s="7">
        <v>44.4</v>
      </c>
      <c r="CN245" s="7">
        <v>19.533333333333299</v>
      </c>
      <c r="CO245" s="7">
        <v>24.8666666666666</v>
      </c>
      <c r="CP245" s="7">
        <v>52.3</v>
      </c>
      <c r="CQ245" s="7">
        <v>62.1</v>
      </c>
      <c r="CR245" s="7">
        <v>11.9333333333333</v>
      </c>
      <c r="CS245" s="7">
        <v>16.033333333333299</v>
      </c>
    </row>
    <row r="246" spans="1:97" x14ac:dyDescent="0.3">
      <c r="A246" s="6">
        <v>44347</v>
      </c>
      <c r="B246" s="7">
        <v>8.8000000000000007</v>
      </c>
      <c r="C246" s="7">
        <v>7.7</v>
      </c>
      <c r="D246" s="7">
        <v>8.9</v>
      </c>
      <c r="E246" s="7">
        <v>8.5</v>
      </c>
      <c r="F246" s="7">
        <v>7.9</v>
      </c>
      <c r="G246" s="7">
        <v>9.6710779999999996</v>
      </c>
      <c r="H246" s="7">
        <v>87.655128000000005</v>
      </c>
      <c r="I246" s="7">
        <v>11.782138</v>
      </c>
      <c r="J246" s="7">
        <v>93.616046999999995</v>
      </c>
      <c r="K246" s="7">
        <v>14.1</v>
      </c>
      <c r="L246" s="7">
        <v>10.199999999999999</v>
      </c>
      <c r="M246" s="7">
        <v>15.4</v>
      </c>
      <c r="N246" s="7">
        <v>1.4</v>
      </c>
      <c r="O246" s="7">
        <v>7</v>
      </c>
      <c r="P246" s="7">
        <v>0.6</v>
      </c>
      <c r="Q246" s="7">
        <v>15.2</v>
      </c>
      <c r="R246" s="7">
        <v>42.8</v>
      </c>
      <c r="S246" s="7">
        <v>28.7</v>
      </c>
      <c r="T246" s="7">
        <v>18.100000000000001</v>
      </c>
      <c r="U246" s="7">
        <v>13.8</v>
      </c>
      <c r="V246" s="7">
        <v>2.56</v>
      </c>
      <c r="W246" s="7">
        <v>29.69</v>
      </c>
      <c r="X246" s="7">
        <v>67.75</v>
      </c>
      <c r="Y246" s="7">
        <v>41.2</v>
      </c>
      <c r="Z246" s="7">
        <v>9</v>
      </c>
      <c r="AA246" s="7">
        <v>13.2</v>
      </c>
      <c r="AB246" s="7">
        <v>27.36</v>
      </c>
      <c r="AC246" s="7">
        <v>18.3</v>
      </c>
      <c r="AD246" s="7">
        <v>20.7</v>
      </c>
      <c r="AE246" s="7">
        <v>6.2</v>
      </c>
      <c r="AF246" s="7">
        <v>6.1</v>
      </c>
      <c r="AG246" s="7">
        <v>17.8</v>
      </c>
      <c r="AH246" s="7">
        <v>18.3</v>
      </c>
      <c r="AI246" s="7">
        <v>-7.5</v>
      </c>
      <c r="AJ246" s="7">
        <v>14.4</v>
      </c>
      <c r="AK246" s="7">
        <v>101.18</v>
      </c>
      <c r="AL246" s="7">
        <v>29.9</v>
      </c>
      <c r="AM246" s="7">
        <v>6.9</v>
      </c>
      <c r="AN246" s="7">
        <v>10.1</v>
      </c>
      <c r="AO246" s="7">
        <v>16.399999999999999</v>
      </c>
      <c r="AP246" s="7">
        <v>36.299999999999997</v>
      </c>
      <c r="AQ246" s="7">
        <v>39</v>
      </c>
      <c r="AR246" s="7">
        <v>12.4</v>
      </c>
      <c r="AS246" s="7">
        <v>10.1</v>
      </c>
      <c r="AT246" s="9">
        <v>11.666666666666666</v>
      </c>
      <c r="AU246" s="9">
        <v>16.366666666666667</v>
      </c>
      <c r="AV246" s="7">
        <v>-3.06</v>
      </c>
      <c r="AW246" s="7">
        <v>6.3</v>
      </c>
      <c r="AX246" s="7">
        <v>-29.93</v>
      </c>
      <c r="AY246" s="7">
        <v>38.51</v>
      </c>
      <c r="AZ246" s="7">
        <v>32218.03</v>
      </c>
      <c r="BA246" s="7">
        <v>5.6</v>
      </c>
      <c r="BB246" s="7">
        <v>6.1</v>
      </c>
      <c r="BC246" s="7">
        <v>8.3000000000000007</v>
      </c>
      <c r="BD246" s="7">
        <v>12.2</v>
      </c>
      <c r="BE246" s="7">
        <v>1.35</v>
      </c>
      <c r="BF246" s="7">
        <v>1.3</v>
      </c>
      <c r="BG246" s="7">
        <v>9</v>
      </c>
      <c r="BH246" s="7">
        <v>109.1</v>
      </c>
      <c r="BI246" s="7">
        <v>11.3666666666666</v>
      </c>
      <c r="BJ246" s="7">
        <v>7.7666666666666604</v>
      </c>
      <c r="BK246" s="7">
        <v>13.133333333333301</v>
      </c>
      <c r="BL246" s="7">
        <v>10.733333333333301</v>
      </c>
      <c r="BM246" s="7">
        <v>7.6666666666666599</v>
      </c>
      <c r="BN246" s="7">
        <v>14</v>
      </c>
      <c r="BO246" s="7">
        <v>8.8000000000000007</v>
      </c>
      <c r="BP246" s="7">
        <v>15.2666666666666</v>
      </c>
      <c r="BQ246" s="7">
        <v>19.1666666666666</v>
      </c>
      <c r="BR246" s="7">
        <v>25.966666666666601</v>
      </c>
      <c r="BS246" s="7">
        <v>4.5333333333333297</v>
      </c>
      <c r="BT246" s="7">
        <v>11.8666666666666</v>
      </c>
      <c r="BU246" s="7">
        <v>7.0666666666666602</v>
      </c>
      <c r="BV246" s="7">
        <v>2.4709333333333299</v>
      </c>
      <c r="BW246" s="7">
        <v>0.85176666666666601</v>
      </c>
      <c r="BX246" s="7">
        <v>3.7131333333333298</v>
      </c>
      <c r="BY246" s="7">
        <v>1.5569</v>
      </c>
      <c r="BZ246" s="7">
        <v>659.16953333333299</v>
      </c>
      <c r="CA246" s="7">
        <v>1.5436416666666599</v>
      </c>
      <c r="CB246" s="7">
        <v>100.158728333333</v>
      </c>
      <c r="CC246" s="7">
        <v>1.31373133333333</v>
      </c>
      <c r="CD246" s="7">
        <v>-0.158728333333329</v>
      </c>
      <c r="CE246" s="7">
        <v>0.22990933333333399</v>
      </c>
      <c r="CF246" s="7">
        <v>2.7949593333333298</v>
      </c>
      <c r="CG246" s="7">
        <v>-0.65933299999999995</v>
      </c>
      <c r="CH246" s="7">
        <v>-0.91552133333333396</v>
      </c>
      <c r="CI246" s="7">
        <v>2.621607</v>
      </c>
      <c r="CJ246" s="7">
        <v>266.2</v>
      </c>
      <c r="CK246" s="7">
        <v>62.033333333333303</v>
      </c>
      <c r="CL246" s="7">
        <v>159.666666666666</v>
      </c>
      <c r="CM246" s="7">
        <v>44.5</v>
      </c>
      <c r="CN246" s="7">
        <v>19.466666666666601</v>
      </c>
      <c r="CO246" s="7">
        <v>25.033333333333299</v>
      </c>
      <c r="CP246" s="7">
        <v>51.8</v>
      </c>
      <c r="CQ246" s="7">
        <v>61.9</v>
      </c>
      <c r="CR246" s="7">
        <v>11.6666666666666</v>
      </c>
      <c r="CS246" s="7">
        <v>16.3666666666666</v>
      </c>
    </row>
    <row r="247" spans="1:97" x14ac:dyDescent="0.3">
      <c r="A247" s="6">
        <v>44377</v>
      </c>
      <c r="B247" s="7">
        <v>8.3000000000000007</v>
      </c>
      <c r="C247" s="7">
        <v>5.4</v>
      </c>
      <c r="D247" s="7">
        <v>9</v>
      </c>
      <c r="E247" s="7">
        <v>6.4</v>
      </c>
      <c r="F247" s="7">
        <v>7.4</v>
      </c>
      <c r="G247" s="7">
        <v>0.21043600000000001</v>
      </c>
      <c r="H247" s="7">
        <v>48.334119000000001</v>
      </c>
      <c r="I247" s="7">
        <v>0.85967000000000005</v>
      </c>
      <c r="J247" s="7">
        <v>52.846459000000003</v>
      </c>
      <c r="K247" s="7">
        <v>13.1</v>
      </c>
      <c r="L247" s="7">
        <v>11.3</v>
      </c>
      <c r="M247" s="7">
        <v>12.6</v>
      </c>
      <c r="N247" s="7">
        <v>1.1000000000000001</v>
      </c>
      <c r="O247" s="7">
        <v>4.8</v>
      </c>
      <c r="P247" s="7">
        <v>2.5</v>
      </c>
      <c r="Q247" s="7">
        <v>13.5</v>
      </c>
      <c r="R247" s="7">
        <v>32.9</v>
      </c>
      <c r="S247" s="7">
        <v>21.3</v>
      </c>
      <c r="T247" s="7">
        <v>16.3</v>
      </c>
      <c r="U247" s="7">
        <v>10.7</v>
      </c>
      <c r="V247" s="7">
        <v>2.57</v>
      </c>
      <c r="W247" s="7">
        <v>29.84</v>
      </c>
      <c r="X247" s="7">
        <v>67.599999999999994</v>
      </c>
      <c r="Y247" s="7">
        <v>24.4</v>
      </c>
      <c r="Z247" s="7">
        <v>2.7</v>
      </c>
      <c r="AA247" s="7">
        <v>11.5</v>
      </c>
      <c r="AB247" s="7">
        <v>15.91</v>
      </c>
      <c r="AC247" s="7">
        <v>15</v>
      </c>
      <c r="AD247" s="7">
        <v>17</v>
      </c>
      <c r="AE247" s="7">
        <v>6.7</v>
      </c>
      <c r="AF247" s="7">
        <v>3.5</v>
      </c>
      <c r="AG247" s="7">
        <v>14.3</v>
      </c>
      <c r="AH247" s="7">
        <v>15</v>
      </c>
      <c r="AI247" s="7">
        <v>-11.8</v>
      </c>
      <c r="AJ247" s="7">
        <v>6.3</v>
      </c>
      <c r="AK247" s="7">
        <v>101.06</v>
      </c>
      <c r="AL247" s="7">
        <v>23.5</v>
      </c>
      <c r="AM247" s="7">
        <v>3.8</v>
      </c>
      <c r="AN247" s="7">
        <v>10.199999999999999</v>
      </c>
      <c r="AO247" s="7">
        <v>25.7</v>
      </c>
      <c r="AP247" s="7">
        <v>27.7</v>
      </c>
      <c r="AQ247" s="7">
        <v>29.4</v>
      </c>
      <c r="AR247" s="7">
        <v>12.1</v>
      </c>
      <c r="AS247" s="7">
        <v>9.8000000000000007</v>
      </c>
      <c r="AT247" s="7">
        <v>11.4</v>
      </c>
      <c r="AU247" s="7">
        <v>16.7</v>
      </c>
      <c r="AV247" s="7">
        <v>-12.44</v>
      </c>
      <c r="AW247" s="7">
        <v>4.5</v>
      </c>
      <c r="AX247" s="7">
        <v>12</v>
      </c>
      <c r="AY247" s="7">
        <v>37.729999999999997</v>
      </c>
      <c r="AZ247" s="7">
        <v>32140.1</v>
      </c>
      <c r="BA247" s="7">
        <v>6.2</v>
      </c>
      <c r="BB247" s="7">
        <v>5.5</v>
      </c>
      <c r="BC247" s="7">
        <v>8.6</v>
      </c>
      <c r="BD247" s="7">
        <v>12.3</v>
      </c>
      <c r="BE247" s="7">
        <v>17.13</v>
      </c>
      <c r="BF247" s="7">
        <v>1.1000000000000001</v>
      </c>
      <c r="BG247" s="7">
        <v>8.8000000000000007</v>
      </c>
      <c r="BH247" s="7">
        <v>108.1</v>
      </c>
      <c r="BI247" s="7">
        <v>7.8999999999999897</v>
      </c>
      <c r="BJ247" s="7">
        <v>7.5999999999999899</v>
      </c>
      <c r="BK247" s="7">
        <v>7.5</v>
      </c>
      <c r="BL247" s="7">
        <v>8.3000000000000007</v>
      </c>
      <c r="BM247" s="7">
        <v>7.4999999999999902</v>
      </c>
      <c r="BN247" s="7">
        <v>8.8000000000000007</v>
      </c>
      <c r="BO247" s="7">
        <v>1.8</v>
      </c>
      <c r="BP247" s="7">
        <v>9.6</v>
      </c>
      <c r="BQ247" s="7">
        <v>12.7</v>
      </c>
      <c r="BR247" s="7">
        <v>17.100000000000001</v>
      </c>
      <c r="BS247" s="7">
        <v>4.0999999999999996</v>
      </c>
      <c r="BT247" s="7">
        <v>7.1</v>
      </c>
      <c r="BU247" s="7">
        <v>6.1999999999999904</v>
      </c>
      <c r="BV247" s="7">
        <v>2.5634999999999999</v>
      </c>
      <c r="BW247" s="7">
        <v>1.0533999999999899</v>
      </c>
      <c r="BX247" s="7">
        <v>3.7603</v>
      </c>
      <c r="BY247" s="7">
        <v>1.6335999999999999</v>
      </c>
      <c r="BZ247" s="7">
        <v>798.79836299999999</v>
      </c>
      <c r="CA247" s="7">
        <v>1.82554199999999</v>
      </c>
      <c r="CB247" s="7">
        <v>56.978648</v>
      </c>
      <c r="CC247" s="7">
        <v>1.046754</v>
      </c>
      <c r="CD247" s="7">
        <v>43.021352</v>
      </c>
      <c r="CE247" s="7">
        <v>0.77878700000000101</v>
      </c>
      <c r="CF247" s="7">
        <v>2.5856189999999999</v>
      </c>
      <c r="CG247" s="7">
        <v>-0.65112300000000001</v>
      </c>
      <c r="CH247" s="7">
        <v>-1.0060100000000001</v>
      </c>
      <c r="CI247" s="7">
        <v>2.0698650000000001</v>
      </c>
      <c r="CJ247" s="7">
        <v>265.39999999999998</v>
      </c>
      <c r="CK247" s="7">
        <v>62</v>
      </c>
      <c r="CL247" s="7">
        <v>158.79999999999899</v>
      </c>
      <c r="CM247" s="7">
        <v>44.6</v>
      </c>
      <c r="CN247" s="7">
        <v>19.399999999999899</v>
      </c>
      <c r="CO247" s="7">
        <v>25.2</v>
      </c>
      <c r="CP247" s="7">
        <v>51.3</v>
      </c>
      <c r="CQ247" s="7">
        <v>61.7</v>
      </c>
      <c r="CR247" s="7">
        <v>11.4</v>
      </c>
      <c r="CS247" s="7">
        <v>16.6999999999999</v>
      </c>
    </row>
    <row r="248" spans="1:97" x14ac:dyDescent="0.3">
      <c r="A248" s="6">
        <v>44408</v>
      </c>
      <c r="B248" s="7">
        <v>6.4</v>
      </c>
      <c r="C248" s="7">
        <v>7.2</v>
      </c>
      <c r="D248" s="7">
        <v>7.1</v>
      </c>
      <c r="E248" s="7">
        <v>3.8</v>
      </c>
      <c r="F248" s="7">
        <v>9.6</v>
      </c>
      <c r="G248" s="7">
        <v>-7.1839029999999999</v>
      </c>
      <c r="H248" s="7">
        <v>48.755997999999998</v>
      </c>
      <c r="I248" s="7">
        <v>-6.5085769999999998</v>
      </c>
      <c r="J248" s="7">
        <v>70.923266999999996</v>
      </c>
      <c r="K248" s="7">
        <v>13.3</v>
      </c>
      <c r="L248" s="7">
        <v>13</v>
      </c>
      <c r="M248" s="7">
        <v>10.3</v>
      </c>
      <c r="N248" s="7">
        <v>0</v>
      </c>
      <c r="O248" s="7">
        <v>2.6</v>
      </c>
      <c r="P248" s="7">
        <v>-5.0999999999999996</v>
      </c>
      <c r="Q248" s="7">
        <v>11.3</v>
      </c>
      <c r="R248" s="7">
        <v>25</v>
      </c>
      <c r="S248" s="7">
        <v>21.8</v>
      </c>
      <c r="T248" s="7">
        <v>14.4</v>
      </c>
      <c r="U248" s="7">
        <v>8.1999999999999993</v>
      </c>
      <c r="V248" s="7">
        <v>2.61</v>
      </c>
      <c r="W248" s="7">
        <v>30.27</v>
      </c>
      <c r="X248" s="7">
        <v>67.13</v>
      </c>
      <c r="Y248" s="7">
        <v>28.3</v>
      </c>
      <c r="Z248" s="7">
        <v>0.5</v>
      </c>
      <c r="AA248" s="7">
        <v>10.199999999999999</v>
      </c>
      <c r="AB248" s="7">
        <v>7.85</v>
      </c>
      <c r="AC248" s="7">
        <v>12.7</v>
      </c>
      <c r="AD248" s="7">
        <v>14.9</v>
      </c>
      <c r="AE248" s="7">
        <v>3.7</v>
      </c>
      <c r="AF248" s="7">
        <v>2</v>
      </c>
      <c r="AG248" s="7">
        <v>10.7</v>
      </c>
      <c r="AH248" s="7">
        <v>12.7</v>
      </c>
      <c r="AI248" s="7">
        <v>-9.3000000000000007</v>
      </c>
      <c r="AJ248" s="7">
        <v>4</v>
      </c>
      <c r="AK248" s="7">
        <v>100.97</v>
      </c>
      <c r="AL248" s="7">
        <v>18.2</v>
      </c>
      <c r="AM248" s="7">
        <v>-0.9</v>
      </c>
      <c r="AN248" s="7">
        <v>9</v>
      </c>
      <c r="AO248" s="7">
        <v>25.7</v>
      </c>
      <c r="AP248" s="7">
        <v>21.5</v>
      </c>
      <c r="AQ248" s="7">
        <v>22.7</v>
      </c>
      <c r="AR248" s="7">
        <v>8.5</v>
      </c>
      <c r="AS248" s="7">
        <v>6.4</v>
      </c>
      <c r="AT248" s="9">
        <v>10.766666666666666</v>
      </c>
      <c r="AU248" s="9">
        <v>15.866666666666665</v>
      </c>
      <c r="AV248" s="7">
        <v>-11.91</v>
      </c>
      <c r="AW248" s="7">
        <v>-1.8</v>
      </c>
      <c r="AX248" s="7">
        <v>-7.49</v>
      </c>
      <c r="AY248" s="7">
        <v>35.25</v>
      </c>
      <c r="AZ248" s="7">
        <v>32358.9</v>
      </c>
      <c r="BA248" s="7">
        <v>6.1</v>
      </c>
      <c r="BB248" s="7">
        <v>4.9000000000000004</v>
      </c>
      <c r="BC248" s="7">
        <v>8.3000000000000007</v>
      </c>
      <c r="BD248" s="7">
        <v>12.3</v>
      </c>
      <c r="BE248" s="7">
        <v>8.7899999999999991</v>
      </c>
      <c r="BF248" s="7">
        <v>1</v>
      </c>
      <c r="BG248" s="7">
        <v>9</v>
      </c>
      <c r="BH248" s="7">
        <v>107.9</v>
      </c>
      <c r="BI248" s="7">
        <v>6.9</v>
      </c>
      <c r="BJ248" s="7">
        <v>7.43333333333333</v>
      </c>
      <c r="BK248" s="7">
        <v>6.2</v>
      </c>
      <c r="BL248" s="7">
        <v>7.3333333333333304</v>
      </c>
      <c r="BM248" s="7">
        <v>7.36666666666666</v>
      </c>
      <c r="BN248" s="7">
        <v>7.5</v>
      </c>
      <c r="BO248" s="7">
        <v>0.6</v>
      </c>
      <c r="BP248" s="7">
        <v>8.93333333333333</v>
      </c>
      <c r="BQ248" s="7">
        <v>10.4333333333333</v>
      </c>
      <c r="BR248" s="7">
        <v>13.3</v>
      </c>
      <c r="BS248" s="7">
        <v>4.0666666666666602</v>
      </c>
      <c r="BT248" s="7">
        <v>4.2</v>
      </c>
      <c r="BU248" s="7">
        <v>5.86666666666666</v>
      </c>
      <c r="BV248" s="7">
        <v>2.5439666666666598</v>
      </c>
      <c r="BW248" s="7">
        <v>1.0957333333333299</v>
      </c>
      <c r="BX248" s="7">
        <v>3.66566666666666</v>
      </c>
      <c r="BY248" s="7">
        <v>1.6704666666666601</v>
      </c>
      <c r="BZ248" s="7">
        <v>896.71399233333295</v>
      </c>
      <c r="CA248" s="7">
        <v>2.0303613333333299</v>
      </c>
      <c r="CB248" s="7">
        <v>63.174407333333299</v>
      </c>
      <c r="CC248" s="7">
        <v>1.3119876666666599</v>
      </c>
      <c r="CD248" s="7">
        <v>36.825592666666601</v>
      </c>
      <c r="CE248" s="7">
        <v>0.71837300000000004</v>
      </c>
      <c r="CF248" s="7">
        <v>2.7956293333333302</v>
      </c>
      <c r="CG248" s="7">
        <v>-0.660733666666667</v>
      </c>
      <c r="CH248" s="7">
        <v>-0.93556933333333303</v>
      </c>
      <c r="CI248" s="7">
        <v>2.3156096666666599</v>
      </c>
      <c r="CJ248" s="7">
        <v>265.2</v>
      </c>
      <c r="CK248" s="7">
        <v>62.033333333333303</v>
      </c>
      <c r="CL248" s="7">
        <v>158.266666666666</v>
      </c>
      <c r="CM248" s="7">
        <v>44.9</v>
      </c>
      <c r="CN248" s="7">
        <v>19.5</v>
      </c>
      <c r="CO248" s="7">
        <v>25.4</v>
      </c>
      <c r="CP248" s="7">
        <v>50.6</v>
      </c>
      <c r="CQ248" s="7">
        <v>61.766666666666602</v>
      </c>
      <c r="CR248" s="7">
        <v>10.7666666666666</v>
      </c>
      <c r="CS248" s="7">
        <v>15.8666666666666</v>
      </c>
    </row>
    <row r="249" spans="1:97" x14ac:dyDescent="0.3">
      <c r="A249" s="6">
        <v>44439</v>
      </c>
      <c r="B249" s="7">
        <v>5.3</v>
      </c>
      <c r="C249" s="7">
        <v>4.5999999999999996</v>
      </c>
      <c r="D249" s="7">
        <v>6.1</v>
      </c>
      <c r="E249" s="7">
        <v>3.4</v>
      </c>
      <c r="F249" s="7">
        <v>0.2</v>
      </c>
      <c r="G249" s="7">
        <v>2.8844880000000002</v>
      </c>
      <c r="H249" s="7">
        <v>-38.029232</v>
      </c>
      <c r="I249" s="7">
        <v>4.6806859999999997</v>
      </c>
      <c r="J249" s="7">
        <v>-34.104500999999999</v>
      </c>
      <c r="K249" s="7">
        <v>12.1</v>
      </c>
      <c r="L249" s="7">
        <v>14.2</v>
      </c>
      <c r="M249" s="7">
        <v>8.9</v>
      </c>
      <c r="N249" s="7">
        <v>1</v>
      </c>
      <c r="O249" s="7">
        <v>0.1</v>
      </c>
      <c r="P249" s="7">
        <v>-5.3</v>
      </c>
      <c r="Q249" s="7">
        <v>9.5</v>
      </c>
      <c r="R249" s="7">
        <v>20.100000000000001</v>
      </c>
      <c r="S249" s="7">
        <v>18.100000000000001</v>
      </c>
      <c r="T249" s="7">
        <v>12.9</v>
      </c>
      <c r="U249" s="7">
        <v>6.8</v>
      </c>
      <c r="V249" s="7">
        <v>2.61</v>
      </c>
      <c r="W249" s="7">
        <v>30.24</v>
      </c>
      <c r="X249" s="7">
        <v>67.150000000000006</v>
      </c>
      <c r="Y249" s="7">
        <v>33.700000000000003</v>
      </c>
      <c r="Z249" s="7">
        <v>4.5999999999999996</v>
      </c>
      <c r="AA249" s="7">
        <v>10.8</v>
      </c>
      <c r="AB249" s="7">
        <v>8.56</v>
      </c>
      <c r="AC249" s="7">
        <v>10.9</v>
      </c>
      <c r="AD249" s="7">
        <v>13</v>
      </c>
      <c r="AE249" s="7">
        <v>1.8</v>
      </c>
      <c r="AF249" s="7">
        <v>0.2</v>
      </c>
      <c r="AG249" s="7">
        <v>9.1</v>
      </c>
      <c r="AH249" s="7">
        <v>10.9</v>
      </c>
      <c r="AI249" s="7">
        <v>-10.199999999999999</v>
      </c>
      <c r="AJ249" s="7">
        <v>2.9</v>
      </c>
      <c r="AK249" s="7">
        <v>100.82</v>
      </c>
      <c r="AL249" s="7">
        <v>14.8</v>
      </c>
      <c r="AM249" s="7">
        <v>-3.2</v>
      </c>
      <c r="AN249" s="7">
        <v>8.4</v>
      </c>
      <c r="AO249" s="7">
        <v>26</v>
      </c>
      <c r="AP249" s="7">
        <v>15.9</v>
      </c>
      <c r="AQ249" s="7">
        <v>16.5</v>
      </c>
      <c r="AR249" s="7">
        <v>2.5</v>
      </c>
      <c r="AS249" s="7">
        <v>0.9</v>
      </c>
      <c r="AT249" s="9">
        <v>10.133333333333333</v>
      </c>
      <c r="AU249" s="9">
        <v>15.033333333333331</v>
      </c>
      <c r="AV249" s="7">
        <v>-17.850000000000001</v>
      </c>
      <c r="AW249" s="7">
        <v>-7.4</v>
      </c>
      <c r="AX249" s="7">
        <v>3.67</v>
      </c>
      <c r="AY249" s="7">
        <v>34.26</v>
      </c>
      <c r="AZ249" s="7">
        <v>32321.16</v>
      </c>
      <c r="BA249" s="7">
        <v>6.3</v>
      </c>
      <c r="BB249" s="7">
        <v>4.2</v>
      </c>
      <c r="BC249" s="7">
        <v>8.1999999999999993</v>
      </c>
      <c r="BD249" s="7">
        <v>12.1</v>
      </c>
      <c r="BE249" s="7">
        <v>-4.6900000000000004</v>
      </c>
      <c r="BF249" s="7">
        <v>0.8</v>
      </c>
      <c r="BG249" s="7">
        <v>9.5</v>
      </c>
      <c r="BH249" s="7">
        <v>107.6</v>
      </c>
      <c r="BI249" s="7">
        <v>5.9</v>
      </c>
      <c r="BJ249" s="7">
        <v>7.2666666666666604</v>
      </c>
      <c r="BK249" s="7">
        <v>4.9000000000000004</v>
      </c>
      <c r="BL249" s="7">
        <v>6.36666666666666</v>
      </c>
      <c r="BM249" s="7">
        <v>7.2333333333333298</v>
      </c>
      <c r="BN249" s="7">
        <v>6.2</v>
      </c>
      <c r="BO249" s="7">
        <v>-0.6</v>
      </c>
      <c r="BP249" s="7">
        <v>8.2666666666666604</v>
      </c>
      <c r="BQ249" s="7">
        <v>8.1666666666666607</v>
      </c>
      <c r="BR249" s="7">
        <v>9.5</v>
      </c>
      <c r="BS249" s="7">
        <v>4.0333333333333297</v>
      </c>
      <c r="BT249" s="7">
        <v>1.3</v>
      </c>
      <c r="BU249" s="7">
        <v>5.5333333333333297</v>
      </c>
      <c r="BV249" s="7">
        <v>2.52443333333333</v>
      </c>
      <c r="BW249" s="7">
        <v>1.1380666666666599</v>
      </c>
      <c r="BX249" s="7">
        <v>3.5710333333333302</v>
      </c>
      <c r="BY249" s="7">
        <v>1.70733333333333</v>
      </c>
      <c r="BZ249" s="7">
        <v>994.62962166666603</v>
      </c>
      <c r="CA249" s="7">
        <v>2.2351806666666598</v>
      </c>
      <c r="CB249" s="7">
        <v>69.370166666666606</v>
      </c>
      <c r="CC249" s="7">
        <v>1.57722133333333</v>
      </c>
      <c r="CD249" s="7">
        <v>30.629833333333298</v>
      </c>
      <c r="CE249" s="7">
        <v>0.65795899999999996</v>
      </c>
      <c r="CF249" s="7">
        <v>3.00563966666666</v>
      </c>
      <c r="CG249" s="7">
        <v>-0.67034433333333399</v>
      </c>
      <c r="CH249" s="7">
        <v>-0.86512866666666599</v>
      </c>
      <c r="CI249" s="7">
        <v>2.56135433333333</v>
      </c>
      <c r="CJ249" s="7">
        <v>265</v>
      </c>
      <c r="CK249" s="7">
        <v>62.066666666666599</v>
      </c>
      <c r="CL249" s="7">
        <v>157.73333333333301</v>
      </c>
      <c r="CM249" s="7">
        <v>45.2</v>
      </c>
      <c r="CN249" s="7">
        <v>19.600000000000001</v>
      </c>
      <c r="CO249" s="7">
        <v>25.6</v>
      </c>
      <c r="CP249" s="7">
        <v>49.9</v>
      </c>
      <c r="CQ249" s="7">
        <v>61.8333333333333</v>
      </c>
      <c r="CR249" s="7">
        <v>10.133333333333301</v>
      </c>
      <c r="CS249" s="7">
        <v>15.033333333333299</v>
      </c>
    </row>
    <row r="250" spans="1:97" x14ac:dyDescent="0.3">
      <c r="A250" s="6">
        <v>44469</v>
      </c>
      <c r="B250" s="7">
        <v>3.1</v>
      </c>
      <c r="C250" s="7">
        <v>4.5</v>
      </c>
      <c r="D250" s="7">
        <v>4</v>
      </c>
      <c r="E250" s="7">
        <v>0.4</v>
      </c>
      <c r="F250" s="7">
        <v>4.9000000000000004</v>
      </c>
      <c r="G250" s="7">
        <v>0.74326000000000003</v>
      </c>
      <c r="H250" s="7">
        <v>-3.5059110000000002</v>
      </c>
      <c r="I250" s="7">
        <v>0.66441799999999995</v>
      </c>
      <c r="J250" s="7">
        <v>-7.2610919999999997</v>
      </c>
      <c r="K250" s="7">
        <v>11.5</v>
      </c>
      <c r="L250" s="7">
        <v>13.7</v>
      </c>
      <c r="M250" s="7">
        <v>7.3</v>
      </c>
      <c r="N250" s="7">
        <v>1.2</v>
      </c>
      <c r="O250" s="7">
        <v>-1.1000000000000001</v>
      </c>
      <c r="P250" s="7">
        <v>-8.8000000000000007</v>
      </c>
      <c r="Q250" s="7">
        <v>7.5</v>
      </c>
      <c r="R250" s="7">
        <v>16.2</v>
      </c>
      <c r="S250" s="7">
        <v>14</v>
      </c>
      <c r="T250" s="7">
        <v>12.2</v>
      </c>
      <c r="U250" s="7">
        <v>5</v>
      </c>
      <c r="V250" s="7">
        <v>2.61</v>
      </c>
      <c r="W250" s="7">
        <v>29.93</v>
      </c>
      <c r="X250" s="7">
        <v>67.459999999999994</v>
      </c>
      <c r="Y250" s="7">
        <v>18.100000000000001</v>
      </c>
      <c r="Z250" s="7">
        <v>3.4</v>
      </c>
      <c r="AA250" s="7">
        <v>10.7</v>
      </c>
      <c r="AB250" s="7">
        <v>8.6300000000000008</v>
      </c>
      <c r="AC250" s="7">
        <v>8.8000000000000007</v>
      </c>
      <c r="AD250" s="7">
        <v>10.9</v>
      </c>
      <c r="AE250" s="7">
        <v>-0.5</v>
      </c>
      <c r="AF250" s="7">
        <v>-1.3</v>
      </c>
      <c r="AG250" s="7">
        <v>6.9</v>
      </c>
      <c r="AH250" s="7">
        <v>8.8000000000000007</v>
      </c>
      <c r="AI250" s="7">
        <v>-8.5</v>
      </c>
      <c r="AJ250" s="7">
        <v>1.1000000000000001</v>
      </c>
      <c r="AK250" s="7">
        <v>100.7</v>
      </c>
      <c r="AL250" s="7">
        <v>11.1</v>
      </c>
      <c r="AM250" s="7">
        <v>-4.5</v>
      </c>
      <c r="AN250" s="7">
        <v>7.9</v>
      </c>
      <c r="AO250" s="7">
        <v>23.4</v>
      </c>
      <c r="AP250" s="7">
        <v>11.3</v>
      </c>
      <c r="AQ250" s="7">
        <v>11.4</v>
      </c>
      <c r="AR250" s="7">
        <v>4.4000000000000004</v>
      </c>
      <c r="AS250" s="7">
        <v>2.5</v>
      </c>
      <c r="AT250" s="7">
        <v>9.5</v>
      </c>
      <c r="AU250" s="7">
        <v>14.2</v>
      </c>
      <c r="AV250" s="7">
        <v>-19.64</v>
      </c>
      <c r="AW250" s="7">
        <v>-11.8</v>
      </c>
      <c r="AX250" s="7">
        <v>92.54</v>
      </c>
      <c r="AY250" s="7">
        <v>32.72</v>
      </c>
      <c r="AZ250" s="7">
        <v>32006.26</v>
      </c>
      <c r="BA250" s="7">
        <v>5.5</v>
      </c>
      <c r="BB250" s="7">
        <v>3.7</v>
      </c>
      <c r="BC250" s="7">
        <v>8.3000000000000007</v>
      </c>
      <c r="BD250" s="7">
        <v>11.9</v>
      </c>
      <c r="BE250" s="7">
        <v>-12.63</v>
      </c>
      <c r="BF250" s="7">
        <v>0.7</v>
      </c>
      <c r="BG250" s="7">
        <v>10.7</v>
      </c>
      <c r="BH250" s="7">
        <v>107.9</v>
      </c>
      <c r="BI250" s="7">
        <v>4.9000000000000004</v>
      </c>
      <c r="BJ250" s="7">
        <v>7.0999999999999899</v>
      </c>
      <c r="BK250" s="7">
        <v>3.6</v>
      </c>
      <c r="BL250" s="7">
        <v>5.3999999999999897</v>
      </c>
      <c r="BM250" s="7">
        <v>7.1</v>
      </c>
      <c r="BN250" s="7">
        <v>4.9000000000000004</v>
      </c>
      <c r="BO250" s="7">
        <v>-1.8</v>
      </c>
      <c r="BP250" s="7">
        <v>7.6</v>
      </c>
      <c r="BQ250" s="7">
        <v>5.9</v>
      </c>
      <c r="BR250" s="7">
        <v>5.7</v>
      </c>
      <c r="BS250" s="7">
        <v>4</v>
      </c>
      <c r="BT250" s="7">
        <v>-1.6</v>
      </c>
      <c r="BU250" s="7">
        <v>5.2</v>
      </c>
      <c r="BV250" s="7">
        <v>2.5049000000000001</v>
      </c>
      <c r="BW250" s="7">
        <v>1.1803999999999899</v>
      </c>
      <c r="BX250" s="7">
        <v>3.4763999999999999</v>
      </c>
      <c r="BY250" s="7">
        <v>1.7442</v>
      </c>
      <c r="BZ250" s="7">
        <v>1092.545251</v>
      </c>
      <c r="CA250" s="7">
        <v>2.4399999999999902</v>
      </c>
      <c r="CB250" s="7">
        <v>75.565926000000005</v>
      </c>
      <c r="CC250" s="7">
        <v>1.842455</v>
      </c>
      <c r="CD250" s="7">
        <v>24.434073999999999</v>
      </c>
      <c r="CE250" s="7">
        <v>0.59754499999999999</v>
      </c>
      <c r="CF250" s="7">
        <v>3.2156499999999899</v>
      </c>
      <c r="CG250" s="7">
        <v>-0.67995500000000098</v>
      </c>
      <c r="CH250" s="7">
        <v>-0.79468799999999895</v>
      </c>
      <c r="CI250" s="7">
        <v>2.807099</v>
      </c>
      <c r="CJ250" s="7">
        <v>264.8</v>
      </c>
      <c r="CK250" s="7">
        <v>62.099999999999902</v>
      </c>
      <c r="CL250" s="7">
        <v>157.19999999999999</v>
      </c>
      <c r="CM250" s="7">
        <v>45.5</v>
      </c>
      <c r="CN250" s="7">
        <v>19.7</v>
      </c>
      <c r="CO250" s="7">
        <v>25.8</v>
      </c>
      <c r="CP250" s="7">
        <v>49.2</v>
      </c>
      <c r="CQ250" s="7">
        <v>61.9</v>
      </c>
      <c r="CR250" s="7">
        <v>9.5</v>
      </c>
      <c r="CS250" s="7">
        <v>14.2</v>
      </c>
    </row>
    <row r="251" spans="1:97" x14ac:dyDescent="0.3">
      <c r="A251" s="6">
        <v>44500</v>
      </c>
      <c r="B251" s="7">
        <v>3.5</v>
      </c>
      <c r="C251" s="7">
        <v>5.2</v>
      </c>
      <c r="D251" s="7">
        <v>4.2</v>
      </c>
      <c r="E251" s="7">
        <v>1.3</v>
      </c>
      <c r="F251" s="7">
        <v>3</v>
      </c>
      <c r="G251" s="7">
        <v>0.69977</v>
      </c>
      <c r="H251" s="7">
        <v>-8.840757</v>
      </c>
      <c r="I251" s="7">
        <v>2.536689</v>
      </c>
      <c r="J251" s="7">
        <v>-12.72128</v>
      </c>
      <c r="K251" s="7">
        <v>11.3</v>
      </c>
      <c r="L251" s="7">
        <v>16.3</v>
      </c>
      <c r="M251" s="7">
        <v>6.1</v>
      </c>
      <c r="N251" s="7">
        <v>-0.5</v>
      </c>
      <c r="O251" s="7">
        <v>-2</v>
      </c>
      <c r="P251" s="7">
        <v>-8.3000000000000007</v>
      </c>
      <c r="Q251" s="7">
        <v>6.6</v>
      </c>
      <c r="R251" s="7">
        <v>13.3</v>
      </c>
      <c r="S251" s="7">
        <v>11.1</v>
      </c>
      <c r="T251" s="7">
        <v>11.3</v>
      </c>
      <c r="U251" s="7">
        <v>3.7</v>
      </c>
      <c r="V251" s="7">
        <v>2.61</v>
      </c>
      <c r="W251" s="7">
        <v>30.32</v>
      </c>
      <c r="X251" s="7">
        <v>67.069999999999993</v>
      </c>
      <c r="Y251" s="7">
        <v>11.9</v>
      </c>
      <c r="Z251" s="7">
        <v>2.2999999999999998</v>
      </c>
      <c r="AA251" s="7">
        <v>9.8000000000000007</v>
      </c>
      <c r="AB251" s="7">
        <v>7.78</v>
      </c>
      <c r="AC251" s="7">
        <v>7.2</v>
      </c>
      <c r="AD251" s="7">
        <v>9.3000000000000007</v>
      </c>
      <c r="AE251" s="7">
        <v>-4.9000000000000004</v>
      </c>
      <c r="AF251" s="7">
        <v>-1.8</v>
      </c>
      <c r="AG251" s="7">
        <v>5.5</v>
      </c>
      <c r="AH251" s="7">
        <v>7.2</v>
      </c>
      <c r="AI251" s="7">
        <v>-11</v>
      </c>
      <c r="AJ251" s="7">
        <v>0.4</v>
      </c>
      <c r="AK251" s="7">
        <v>100.57</v>
      </c>
      <c r="AL251" s="7">
        <v>8.8000000000000007</v>
      </c>
      <c r="AM251" s="7">
        <v>-7.7</v>
      </c>
      <c r="AN251" s="7">
        <v>7.1</v>
      </c>
      <c r="AO251" s="7">
        <v>16.3</v>
      </c>
      <c r="AP251" s="7">
        <v>7.3</v>
      </c>
      <c r="AQ251" s="7">
        <v>7.1</v>
      </c>
      <c r="AR251" s="7">
        <v>4.9000000000000004</v>
      </c>
      <c r="AS251" s="7">
        <v>1.9</v>
      </c>
      <c r="AT251" s="9">
        <v>9.0666666666666664</v>
      </c>
      <c r="AU251" s="9">
        <v>13.533333333333331</v>
      </c>
      <c r="AV251" s="7">
        <v>-9.43</v>
      </c>
      <c r="AW251" s="7">
        <v>-11.5</v>
      </c>
      <c r="AX251" s="7">
        <v>47.93</v>
      </c>
      <c r="AY251" s="7">
        <v>31.73</v>
      </c>
      <c r="AZ251" s="7">
        <v>32176.14</v>
      </c>
      <c r="BA251" s="7">
        <v>6.2</v>
      </c>
      <c r="BB251" s="7">
        <v>2.8</v>
      </c>
      <c r="BC251" s="7">
        <v>8.6999999999999993</v>
      </c>
      <c r="BD251" s="7">
        <v>11.9</v>
      </c>
      <c r="BE251" s="7">
        <v>19.77</v>
      </c>
      <c r="BF251" s="7">
        <v>1.5</v>
      </c>
      <c r="BG251" s="7">
        <v>13.5</v>
      </c>
      <c r="BH251" s="7">
        <v>110.1</v>
      </c>
      <c r="BI251" s="7">
        <v>4.5999999999999996</v>
      </c>
      <c r="BJ251" s="7">
        <v>6.86666666666666</v>
      </c>
      <c r="BK251" s="7">
        <v>3.2333333333333298</v>
      </c>
      <c r="BL251" s="7">
        <v>5.1333333333333302</v>
      </c>
      <c r="BM251" s="7">
        <v>6.86666666666666</v>
      </c>
      <c r="BN251" s="7">
        <v>4.5333333333333297</v>
      </c>
      <c r="BO251" s="7">
        <v>-1.9</v>
      </c>
      <c r="BP251" s="7">
        <v>7.0333333333333297</v>
      </c>
      <c r="BQ251" s="7">
        <v>5.2666666666666604</v>
      </c>
      <c r="BR251" s="7">
        <v>5.36666666666666</v>
      </c>
      <c r="BS251" s="7">
        <v>4.5</v>
      </c>
      <c r="BT251" s="7">
        <v>-2.0333333333333301</v>
      </c>
      <c r="BU251" s="7">
        <v>5.1333333333333302</v>
      </c>
      <c r="BV251" s="7">
        <v>0</v>
      </c>
      <c r="BW251" s="7">
        <v>0</v>
      </c>
      <c r="BX251" s="7">
        <v>0</v>
      </c>
      <c r="BY251" s="7">
        <v>0</v>
      </c>
      <c r="BZ251" s="7">
        <v>1156.6987616666599</v>
      </c>
      <c r="CA251" s="7">
        <v>2.4721343333333299</v>
      </c>
      <c r="CB251" s="7">
        <v>81.081842333333299</v>
      </c>
      <c r="CC251" s="7">
        <v>2.0069733333333302</v>
      </c>
      <c r="CD251" s="7">
        <v>18.918157666666598</v>
      </c>
      <c r="CE251" s="7">
        <v>0.46516099999999999</v>
      </c>
      <c r="CF251" s="7">
        <v>3.3455556666666602</v>
      </c>
      <c r="CG251" s="7">
        <v>-0.55309066666666695</v>
      </c>
      <c r="CH251" s="7">
        <v>-0.89846300000000001</v>
      </c>
      <c r="CI251" s="7">
        <v>2.9547340000000002</v>
      </c>
      <c r="CJ251" s="7">
        <v>264.46666666666601</v>
      </c>
      <c r="CK251" s="7">
        <v>62.133333333333297</v>
      </c>
      <c r="CL251" s="7">
        <v>156.4</v>
      </c>
      <c r="CM251" s="7">
        <v>45.933333333333302</v>
      </c>
      <c r="CN251" s="7">
        <v>19.8666666666666</v>
      </c>
      <c r="CO251" s="7">
        <v>26.066666666666599</v>
      </c>
      <c r="CP251" s="7">
        <v>49.1</v>
      </c>
      <c r="CQ251" s="7">
        <v>62.1666666666666</v>
      </c>
      <c r="CR251" s="7">
        <v>9.0666666666666593</v>
      </c>
      <c r="CS251" s="7">
        <v>13.533333333333299</v>
      </c>
    </row>
    <row r="252" spans="1:97" x14ac:dyDescent="0.3">
      <c r="A252" s="6">
        <v>44530</v>
      </c>
      <c r="B252" s="7">
        <v>3.8</v>
      </c>
      <c r="C252" s="7">
        <v>3.6</v>
      </c>
      <c r="D252" s="7">
        <v>4.5</v>
      </c>
      <c r="E252" s="7">
        <v>1.9</v>
      </c>
      <c r="F252" s="7">
        <v>0.2</v>
      </c>
      <c r="G252" s="7">
        <v>6.0290319999999999</v>
      </c>
      <c r="H252" s="7">
        <v>-33.053137999999997</v>
      </c>
      <c r="I252" s="7">
        <v>11.511399000000001</v>
      </c>
      <c r="J252" s="7">
        <v>-36.264642000000002</v>
      </c>
      <c r="K252" s="7">
        <v>11.6</v>
      </c>
      <c r="L252" s="7">
        <v>17.899999999999999</v>
      </c>
      <c r="M252" s="7">
        <v>5.2</v>
      </c>
      <c r="N252" s="7">
        <v>0.1</v>
      </c>
      <c r="O252" s="7">
        <v>-2.4</v>
      </c>
      <c r="P252" s="7">
        <v>-11.3</v>
      </c>
      <c r="Q252" s="7">
        <v>6.3</v>
      </c>
      <c r="R252" s="7">
        <v>11</v>
      </c>
      <c r="S252" s="7">
        <v>9.3000000000000007</v>
      </c>
      <c r="T252" s="7">
        <v>11.1</v>
      </c>
      <c r="U252" s="7">
        <v>2.5</v>
      </c>
      <c r="V252" s="7">
        <v>2.62</v>
      </c>
      <c r="W252" s="7">
        <v>30.57</v>
      </c>
      <c r="X252" s="7">
        <v>66.819999999999993</v>
      </c>
      <c r="Y252" s="7">
        <v>-0.8</v>
      </c>
      <c r="Z252" s="7">
        <v>2.7</v>
      </c>
      <c r="AA252" s="7">
        <v>10.199999999999999</v>
      </c>
      <c r="AB252" s="7">
        <v>5.63</v>
      </c>
      <c r="AC252" s="7">
        <v>6</v>
      </c>
      <c r="AD252" s="7">
        <v>8.1</v>
      </c>
      <c r="AE252" s="7">
        <v>-6.1</v>
      </c>
      <c r="AF252" s="7">
        <v>-3.1</v>
      </c>
      <c r="AG252" s="7">
        <v>4.9000000000000004</v>
      </c>
      <c r="AH252" s="7">
        <v>6</v>
      </c>
      <c r="AI252" s="7">
        <v>-11.2</v>
      </c>
      <c r="AJ252" s="7">
        <v>-0.6</v>
      </c>
      <c r="AK252" s="7">
        <v>100.45</v>
      </c>
      <c r="AL252" s="7">
        <v>7.2</v>
      </c>
      <c r="AM252" s="7">
        <v>-9.1</v>
      </c>
      <c r="AN252" s="7">
        <v>6.3</v>
      </c>
      <c r="AO252" s="7">
        <v>16.2</v>
      </c>
      <c r="AP252" s="7">
        <v>4.8</v>
      </c>
      <c r="AQ252" s="7">
        <v>4.4000000000000004</v>
      </c>
      <c r="AR252" s="7">
        <v>3.9</v>
      </c>
      <c r="AS252" s="7">
        <v>0.5</v>
      </c>
      <c r="AT252" s="9">
        <v>8.6333333333333329</v>
      </c>
      <c r="AU252" s="9">
        <v>12.866666666666665</v>
      </c>
      <c r="AV252" s="7">
        <v>-9.07</v>
      </c>
      <c r="AW252" s="7">
        <v>-9</v>
      </c>
      <c r="AX252" s="7">
        <v>-3.45</v>
      </c>
      <c r="AY252" s="7">
        <v>31.07</v>
      </c>
      <c r="AZ252" s="7">
        <v>32223.86</v>
      </c>
      <c r="BA252" s="7">
        <v>7.2</v>
      </c>
      <c r="BB252" s="7">
        <v>3</v>
      </c>
      <c r="BC252" s="7">
        <v>8.5</v>
      </c>
      <c r="BD252" s="7">
        <v>11.7</v>
      </c>
      <c r="BE252" s="7">
        <v>-11.19</v>
      </c>
      <c r="BF252" s="7">
        <v>2.2999999999999998</v>
      </c>
      <c r="BG252" s="7">
        <v>12.9</v>
      </c>
      <c r="BH252" s="7">
        <v>109.8</v>
      </c>
      <c r="BI252" s="7">
        <v>4.3</v>
      </c>
      <c r="BJ252" s="7">
        <v>6.6333333333333302</v>
      </c>
      <c r="BK252" s="7">
        <v>2.86666666666666</v>
      </c>
      <c r="BL252" s="7">
        <v>4.86666666666666</v>
      </c>
      <c r="BM252" s="7">
        <v>6.6333333333333302</v>
      </c>
      <c r="BN252" s="7">
        <v>4.1666666666666599</v>
      </c>
      <c r="BO252" s="7">
        <v>-2</v>
      </c>
      <c r="BP252" s="7">
        <v>6.4666666666666597</v>
      </c>
      <c r="BQ252" s="7">
        <v>4.6333333333333302</v>
      </c>
      <c r="BR252" s="7">
        <v>5.0333333333333297</v>
      </c>
      <c r="BS252" s="7">
        <v>5</v>
      </c>
      <c r="BT252" s="7">
        <v>-2.4666666666666601</v>
      </c>
      <c r="BU252" s="7">
        <v>5.0666666666666602</v>
      </c>
      <c r="BV252" s="7">
        <v>0</v>
      </c>
      <c r="BW252" s="7">
        <v>0</v>
      </c>
      <c r="BX252" s="7">
        <v>0</v>
      </c>
      <c r="BY252" s="7">
        <v>0</v>
      </c>
      <c r="BZ252" s="7">
        <v>1220.8522723333299</v>
      </c>
      <c r="CA252" s="7">
        <v>2.5042686666666598</v>
      </c>
      <c r="CB252" s="7">
        <v>86.597758666666607</v>
      </c>
      <c r="CC252" s="7">
        <v>2.1714916666666602</v>
      </c>
      <c r="CD252" s="7">
        <v>13.402241333333301</v>
      </c>
      <c r="CE252" s="7">
        <v>0.33277699999999999</v>
      </c>
      <c r="CF252" s="7">
        <v>3.47546133333333</v>
      </c>
      <c r="CG252" s="7">
        <v>-0.42622633333333398</v>
      </c>
      <c r="CH252" s="7">
        <v>-1.002238</v>
      </c>
      <c r="CI252" s="7">
        <v>3.1023689999999999</v>
      </c>
      <c r="CJ252" s="7">
        <v>264.13333333333298</v>
      </c>
      <c r="CK252" s="7">
        <v>62.1666666666666</v>
      </c>
      <c r="CL252" s="7">
        <v>155.6</v>
      </c>
      <c r="CM252" s="7">
        <v>46.366666666666603</v>
      </c>
      <c r="CN252" s="7">
        <v>20.033333333333299</v>
      </c>
      <c r="CO252" s="7">
        <v>26.3333333333333</v>
      </c>
      <c r="CP252" s="7">
        <v>49</v>
      </c>
      <c r="CQ252" s="7">
        <v>62.433333333333302</v>
      </c>
      <c r="CR252" s="7">
        <v>8.6333333333333293</v>
      </c>
      <c r="CS252" s="7">
        <v>12.8666666666666</v>
      </c>
    </row>
    <row r="253" spans="1:97" x14ac:dyDescent="0.3">
      <c r="A253" s="6">
        <v>44561</v>
      </c>
      <c r="B253" s="7">
        <v>4.3</v>
      </c>
      <c r="C253" s="7">
        <v>3.3</v>
      </c>
      <c r="D253" s="7">
        <v>4.7</v>
      </c>
      <c r="E253" s="7">
        <v>3.4</v>
      </c>
      <c r="F253" s="7">
        <v>-2.1</v>
      </c>
      <c r="G253" s="7">
        <v>4.2407009999999996</v>
      </c>
      <c r="H253" s="7">
        <v>-20.566842000000001</v>
      </c>
      <c r="I253" s="7">
        <v>9.6479440000000007</v>
      </c>
      <c r="J253" s="7">
        <v>-22.214955</v>
      </c>
      <c r="K253" s="7">
        <v>13.3</v>
      </c>
      <c r="L253" s="7">
        <v>17.100000000000001</v>
      </c>
      <c r="M253" s="7">
        <v>4.9000000000000004</v>
      </c>
      <c r="N253" s="7">
        <v>-3.8</v>
      </c>
      <c r="O253" s="7">
        <v>-3.4</v>
      </c>
      <c r="P253" s="7">
        <v>-10.9</v>
      </c>
      <c r="Q253" s="7">
        <v>5.8</v>
      </c>
      <c r="R253" s="7">
        <v>7.5</v>
      </c>
      <c r="S253" s="7">
        <v>9.1</v>
      </c>
      <c r="T253" s="7">
        <v>11.3</v>
      </c>
      <c r="U253" s="7">
        <v>2.1</v>
      </c>
      <c r="V253" s="7">
        <v>2.62</v>
      </c>
      <c r="W253" s="7">
        <v>30.74</v>
      </c>
      <c r="X253" s="7">
        <v>66.64</v>
      </c>
      <c r="Y253" s="7">
        <v>1.6</v>
      </c>
      <c r="Z253" s="7">
        <v>3.3</v>
      </c>
      <c r="AA253" s="7">
        <v>10</v>
      </c>
      <c r="AB253" s="7">
        <v>9.26</v>
      </c>
      <c r="AC253" s="7">
        <v>4.4000000000000004</v>
      </c>
      <c r="AD253" s="7">
        <v>6.4</v>
      </c>
      <c r="AE253" s="7">
        <v>-8</v>
      </c>
      <c r="AF253" s="7">
        <v>-4.8</v>
      </c>
      <c r="AG253" s="7">
        <v>3.3</v>
      </c>
      <c r="AH253" s="7">
        <v>4.4000000000000004</v>
      </c>
      <c r="AI253" s="7">
        <v>-15.5</v>
      </c>
      <c r="AJ253" s="7">
        <v>-2.1</v>
      </c>
      <c r="AK253" s="7">
        <v>100.28</v>
      </c>
      <c r="AL253" s="7">
        <v>4.2</v>
      </c>
      <c r="AM253" s="7">
        <v>-11.4</v>
      </c>
      <c r="AN253" s="7">
        <v>5.2</v>
      </c>
      <c r="AO253" s="7">
        <v>11.2</v>
      </c>
      <c r="AP253" s="7">
        <v>1.9</v>
      </c>
      <c r="AQ253" s="7">
        <v>1.1000000000000001</v>
      </c>
      <c r="AR253" s="7">
        <v>1.7</v>
      </c>
      <c r="AS253" s="7">
        <v>-0.49</v>
      </c>
      <c r="AT253" s="7">
        <v>8.1999999999999993</v>
      </c>
      <c r="AU253" s="7">
        <v>12.2</v>
      </c>
      <c r="AV253" s="7">
        <v>-1.6</v>
      </c>
      <c r="AW253" s="7">
        <v>-7.4</v>
      </c>
      <c r="AX253" s="7">
        <v>23.62</v>
      </c>
      <c r="AY253" s="7">
        <v>29.95</v>
      </c>
      <c r="AZ253" s="7">
        <v>32501.66</v>
      </c>
      <c r="BA253" s="7">
        <v>7.7</v>
      </c>
      <c r="BB253" s="7">
        <v>3.5</v>
      </c>
      <c r="BC253" s="7">
        <v>9</v>
      </c>
      <c r="BD253" s="7">
        <v>11.6</v>
      </c>
      <c r="BE253" s="7">
        <v>-10.32</v>
      </c>
      <c r="BF253" s="7">
        <v>1.5</v>
      </c>
      <c r="BG253" s="7">
        <v>10.3</v>
      </c>
      <c r="BH253" s="7">
        <v>107.5</v>
      </c>
      <c r="BI253" s="7">
        <v>4</v>
      </c>
      <c r="BJ253" s="7">
        <v>6.4</v>
      </c>
      <c r="BK253" s="7">
        <v>2.4999999999999898</v>
      </c>
      <c r="BL253" s="7">
        <v>4.5999999999999899</v>
      </c>
      <c r="BM253" s="7">
        <v>6.4</v>
      </c>
      <c r="BN253" s="7">
        <v>3.7999999999999901</v>
      </c>
      <c r="BO253" s="7">
        <v>-2.1</v>
      </c>
      <c r="BP253" s="7">
        <v>5.8999999999999897</v>
      </c>
      <c r="BQ253" s="7">
        <v>4</v>
      </c>
      <c r="BR253" s="7">
        <v>4.7</v>
      </c>
      <c r="BS253" s="7">
        <v>5.5</v>
      </c>
      <c r="BT253" s="7">
        <v>-2.8999999999999901</v>
      </c>
      <c r="BU253" s="7">
        <v>4.9999999999999902</v>
      </c>
      <c r="BV253" s="7">
        <v>0</v>
      </c>
      <c r="BW253" s="7">
        <v>0</v>
      </c>
      <c r="BX253" s="7">
        <v>0</v>
      </c>
      <c r="BY253" s="7">
        <v>0</v>
      </c>
      <c r="BZ253" s="7">
        <v>1285.0057830000001</v>
      </c>
      <c r="CA253" s="7">
        <v>2.5364029999999902</v>
      </c>
      <c r="CB253" s="7">
        <v>92.113675000000001</v>
      </c>
      <c r="CC253" s="7">
        <v>2.3360099999999901</v>
      </c>
      <c r="CD253" s="7">
        <v>7.8863250000000003</v>
      </c>
      <c r="CE253" s="7">
        <v>0.20039299999999999</v>
      </c>
      <c r="CF253" s="7">
        <v>3.6053670000000002</v>
      </c>
      <c r="CG253" s="7">
        <v>-0.29936200000000102</v>
      </c>
      <c r="CH253" s="7">
        <v>-1.1060129999999999</v>
      </c>
      <c r="CI253" s="7">
        <v>3.2500040000000001</v>
      </c>
      <c r="CJ253" s="7">
        <v>263.79999999999899</v>
      </c>
      <c r="CK253" s="7">
        <v>62.199999999999903</v>
      </c>
      <c r="CL253" s="7">
        <v>154.80000000000001</v>
      </c>
      <c r="CM253" s="7">
        <v>46.8</v>
      </c>
      <c r="CN253" s="7">
        <v>20.2</v>
      </c>
      <c r="CO253" s="7">
        <v>26.6</v>
      </c>
      <c r="CP253" s="7">
        <v>48.9</v>
      </c>
      <c r="CQ253" s="7">
        <v>62.699999999999903</v>
      </c>
      <c r="CR253" s="7">
        <v>8.1999999999999993</v>
      </c>
      <c r="CS253" s="7">
        <v>12.2</v>
      </c>
    </row>
    <row r="254" spans="1:97" x14ac:dyDescent="0.3">
      <c r="A254" s="6">
        <v>44592</v>
      </c>
      <c r="B254" s="7">
        <v>3.8579569999999999</v>
      </c>
      <c r="C254" s="9">
        <v>3.3</v>
      </c>
      <c r="D254" s="9">
        <v>5.4333333333333336</v>
      </c>
      <c r="E254" s="9">
        <v>1.9</v>
      </c>
      <c r="F254" s="9">
        <v>-1.3333333333333333</v>
      </c>
      <c r="G254" s="7">
        <v>1.1758489999999999</v>
      </c>
      <c r="H254" s="7">
        <v>13.739355</v>
      </c>
      <c r="I254" s="7">
        <v>0.53007899999999997</v>
      </c>
      <c r="J254" s="7">
        <v>24.860939999999999</v>
      </c>
      <c r="K254" s="9">
        <v>14.05</v>
      </c>
      <c r="L254" s="9">
        <v>16.950000000000003</v>
      </c>
      <c r="M254" s="9">
        <v>8.5500000000000007</v>
      </c>
      <c r="N254" s="9">
        <v>15.049999999999999</v>
      </c>
      <c r="O254" s="9">
        <v>-7.95</v>
      </c>
      <c r="P254" s="9">
        <v>-7.9</v>
      </c>
      <c r="Q254" s="9">
        <v>9.5</v>
      </c>
      <c r="R254" s="9">
        <v>-4.6500000000000004</v>
      </c>
      <c r="S254" s="9">
        <v>8.9499999999999993</v>
      </c>
      <c r="T254" s="9">
        <v>15.450000000000001</v>
      </c>
      <c r="U254" s="9">
        <v>5.8</v>
      </c>
      <c r="V254" s="9">
        <v>2.42</v>
      </c>
      <c r="W254" s="9">
        <v>29.729999999999997</v>
      </c>
      <c r="X254" s="9">
        <v>67.849999999999994</v>
      </c>
      <c r="Y254" s="9">
        <v>-10.399999999999999</v>
      </c>
      <c r="Z254" s="9">
        <v>33.049999999999997</v>
      </c>
      <c r="AA254" s="9">
        <v>10.8</v>
      </c>
      <c r="AB254" s="7">
        <v>17.600000000000001</v>
      </c>
      <c r="AC254" s="9">
        <v>4.0500000000000007</v>
      </c>
      <c r="AD254" s="9">
        <v>5.0500000000000007</v>
      </c>
      <c r="AE254" s="9">
        <v>-4.75</v>
      </c>
      <c r="AF254" s="9">
        <v>-2.75</v>
      </c>
      <c r="AG254" s="9">
        <v>6.1999999999999993</v>
      </c>
      <c r="AH254" s="9">
        <v>4.0500000000000007</v>
      </c>
      <c r="AI254" s="9">
        <v>-28.9</v>
      </c>
      <c r="AJ254" s="9">
        <v>4.6000000000000005</v>
      </c>
      <c r="AK254" s="7">
        <v>96.82</v>
      </c>
      <c r="AL254" s="9">
        <v>-6.75</v>
      </c>
      <c r="AM254" s="9">
        <v>-11.8</v>
      </c>
      <c r="AN254" s="9">
        <v>3.5</v>
      </c>
      <c r="AO254" s="9">
        <v>0.69999999999999929</v>
      </c>
      <c r="AP254" s="9">
        <v>-3.8499999999999996</v>
      </c>
      <c r="AQ254" s="9">
        <v>-6.3500000000000005</v>
      </c>
      <c r="AR254" s="9">
        <v>4.2</v>
      </c>
      <c r="AS254" s="9">
        <v>2.2050000000000001</v>
      </c>
      <c r="AT254" s="9">
        <v>7.2666666666666657</v>
      </c>
      <c r="AU254" s="9">
        <v>10.033333333333333</v>
      </c>
      <c r="AV254" s="7">
        <v>0.89</v>
      </c>
      <c r="AW254" s="9">
        <v>-1.7500000000000002</v>
      </c>
      <c r="AX254" s="7">
        <v>33.950000000000003</v>
      </c>
      <c r="AY254" s="7">
        <v>22.6</v>
      </c>
      <c r="AZ254" s="7">
        <v>32216.32</v>
      </c>
      <c r="BA254" s="7">
        <v>18.5</v>
      </c>
      <c r="BB254" s="7">
        <v>-1.9</v>
      </c>
      <c r="BC254" s="7">
        <v>9.8000000000000007</v>
      </c>
      <c r="BD254" s="7">
        <v>11.5</v>
      </c>
      <c r="BE254" s="7">
        <v>11.17</v>
      </c>
      <c r="BF254" s="7">
        <v>0.9</v>
      </c>
      <c r="BG254" s="7">
        <v>9.1</v>
      </c>
      <c r="BH254" s="7">
        <v>106.4</v>
      </c>
      <c r="BI254" s="7">
        <v>4.2666666666666604</v>
      </c>
      <c r="BJ254" s="7">
        <v>6.2666666666666604</v>
      </c>
      <c r="BK254" s="7">
        <v>3.6</v>
      </c>
      <c r="BL254" s="7">
        <v>4.4000000000000004</v>
      </c>
      <c r="BM254" s="7">
        <v>6.3</v>
      </c>
      <c r="BN254" s="7">
        <v>4.6666666666666599</v>
      </c>
      <c r="BO254" s="7">
        <v>-0.93333333333333302</v>
      </c>
      <c r="BP254" s="7">
        <v>5.2333333333333298</v>
      </c>
      <c r="BQ254" s="7">
        <v>3.36666666666666</v>
      </c>
      <c r="BR254" s="7">
        <v>3.0333333333333301</v>
      </c>
      <c r="BS254" s="7">
        <v>5.36666666666666</v>
      </c>
      <c r="BT254" s="7">
        <v>-2.6</v>
      </c>
      <c r="BU254" s="7">
        <v>4.9666666666666597</v>
      </c>
      <c r="BV254" s="7">
        <v>0</v>
      </c>
      <c r="BW254" s="7">
        <v>0</v>
      </c>
      <c r="BX254" s="7">
        <v>0</v>
      </c>
      <c r="BY254" s="7">
        <v>0</v>
      </c>
      <c r="BZ254" s="7">
        <v>986.53493866666599</v>
      </c>
      <c r="CA254" s="7">
        <v>1.9968233333333301</v>
      </c>
      <c r="CB254" s="7">
        <v>137.44983999999999</v>
      </c>
      <c r="CC254" s="7">
        <v>2.2536813333333301</v>
      </c>
      <c r="CD254" s="7">
        <v>-37.449840000000002</v>
      </c>
      <c r="CE254" s="7">
        <v>-0.25685833333333302</v>
      </c>
      <c r="CF254" s="7">
        <v>3.5391436666666598</v>
      </c>
      <c r="CG254" s="7">
        <v>-0.33017433333333301</v>
      </c>
      <c r="CH254" s="7">
        <v>-1.0839606666666599</v>
      </c>
      <c r="CI254" s="7">
        <v>3.3320273333333299</v>
      </c>
      <c r="CJ254" s="7">
        <v>265.26666666666603</v>
      </c>
      <c r="CK254" s="7">
        <v>62.1666666666666</v>
      </c>
      <c r="CL254" s="7">
        <v>156.166666666666</v>
      </c>
      <c r="CM254" s="7">
        <v>46.933333333333302</v>
      </c>
      <c r="CN254" s="7">
        <v>20.033333333333299</v>
      </c>
      <c r="CO254" s="7">
        <v>26.9</v>
      </c>
      <c r="CP254" s="7">
        <v>49.066666666666599</v>
      </c>
      <c r="CQ254" s="7">
        <v>62.766666666666602</v>
      </c>
      <c r="CR254" s="7">
        <v>7.2666666666666604</v>
      </c>
      <c r="CS254" s="7">
        <v>10.033333333333299</v>
      </c>
    </row>
    <row r="255" spans="1:97" x14ac:dyDescent="0.3">
      <c r="A255" s="6">
        <v>44620</v>
      </c>
      <c r="B255" s="7">
        <v>12.795904999999999</v>
      </c>
      <c r="C255" s="9">
        <v>3.3</v>
      </c>
      <c r="D255" s="9">
        <v>6.1666666666666661</v>
      </c>
      <c r="E255" s="9">
        <v>0.39999999999999991</v>
      </c>
      <c r="F255" s="9">
        <v>-0.56666666666666665</v>
      </c>
      <c r="G255" s="7">
        <v>-1.4679219999999999</v>
      </c>
      <c r="H255" s="7">
        <v>33.067683000000002</v>
      </c>
      <c r="I255" s="7">
        <v>0.84649200000000002</v>
      </c>
      <c r="J255" s="7">
        <v>46.010069999999999</v>
      </c>
      <c r="K255" s="7">
        <v>14.8</v>
      </c>
      <c r="L255" s="7">
        <v>16.8</v>
      </c>
      <c r="M255" s="7">
        <v>12.2</v>
      </c>
      <c r="N255" s="7">
        <v>33.9</v>
      </c>
      <c r="O255" s="7">
        <v>-12.5</v>
      </c>
      <c r="P255" s="7">
        <v>-4.9000000000000004</v>
      </c>
      <c r="Q255" s="7">
        <v>13.2</v>
      </c>
      <c r="R255" s="7">
        <v>-16.8</v>
      </c>
      <c r="S255" s="7">
        <v>8.8000000000000007</v>
      </c>
      <c r="T255" s="7">
        <v>19.600000000000001</v>
      </c>
      <c r="U255" s="7">
        <v>9.5</v>
      </c>
      <c r="V255" s="7">
        <v>2.2200000000000002</v>
      </c>
      <c r="W255" s="7">
        <v>28.72</v>
      </c>
      <c r="X255" s="7">
        <v>69.06</v>
      </c>
      <c r="Y255" s="7">
        <v>-22.4</v>
      </c>
      <c r="Z255" s="7">
        <v>62.8</v>
      </c>
      <c r="AA255" s="7">
        <v>11.6</v>
      </c>
      <c r="AB255" s="7">
        <v>74.760000000000005</v>
      </c>
      <c r="AC255" s="7">
        <v>3.7</v>
      </c>
      <c r="AD255" s="7">
        <v>3.7</v>
      </c>
      <c r="AE255" s="7">
        <v>-1.5</v>
      </c>
      <c r="AF255" s="7">
        <v>-0.7</v>
      </c>
      <c r="AG255" s="7">
        <v>9.1</v>
      </c>
      <c r="AH255" s="7">
        <v>3.7</v>
      </c>
      <c r="AI255" s="7">
        <v>-42.3</v>
      </c>
      <c r="AJ255" s="7">
        <v>11.3</v>
      </c>
      <c r="AK255" s="7">
        <v>96.9</v>
      </c>
      <c r="AL255" s="7">
        <v>-17.7</v>
      </c>
      <c r="AM255" s="7">
        <v>-12.2</v>
      </c>
      <c r="AN255" s="7">
        <v>1.8</v>
      </c>
      <c r="AO255" s="7">
        <v>-9.8000000000000007</v>
      </c>
      <c r="AP255" s="7">
        <v>-9.6</v>
      </c>
      <c r="AQ255" s="7">
        <v>-13.8</v>
      </c>
      <c r="AR255" s="7">
        <v>6.7</v>
      </c>
      <c r="AS255" s="7">
        <v>4.9000000000000004</v>
      </c>
      <c r="AT255" s="9">
        <v>6.333333333333333</v>
      </c>
      <c r="AU255" s="9">
        <v>7.8666666666666663</v>
      </c>
      <c r="AV255" s="7">
        <v>18.72</v>
      </c>
      <c r="AW255" s="7">
        <v>3.9</v>
      </c>
      <c r="AX255" s="7">
        <v>-20.93</v>
      </c>
      <c r="AY255" s="7">
        <v>16.399999999999999</v>
      </c>
      <c r="AZ255" s="7">
        <v>32138.27</v>
      </c>
      <c r="BA255" s="7">
        <v>5.8</v>
      </c>
      <c r="BB255" s="7">
        <v>4.7</v>
      </c>
      <c r="BC255" s="7">
        <v>9.1999999999999993</v>
      </c>
      <c r="BD255" s="7">
        <v>11.4</v>
      </c>
      <c r="BE255" s="7">
        <v>-9.56</v>
      </c>
      <c r="BF255" s="7">
        <v>0.9</v>
      </c>
      <c r="BG255" s="7">
        <v>8.8000000000000007</v>
      </c>
      <c r="BH255" s="7">
        <v>106.1</v>
      </c>
      <c r="BI255" s="7">
        <v>4.5333333333333297</v>
      </c>
      <c r="BJ255" s="7">
        <v>6.1333333333333302</v>
      </c>
      <c r="BK255" s="7">
        <v>4.7</v>
      </c>
      <c r="BL255" s="7">
        <v>4.2</v>
      </c>
      <c r="BM255" s="7">
        <v>6.2</v>
      </c>
      <c r="BN255" s="7">
        <v>5.5333333333333297</v>
      </c>
      <c r="BO255" s="7">
        <v>0.233333333333334</v>
      </c>
      <c r="BP255" s="7">
        <v>4.5666666666666602</v>
      </c>
      <c r="BQ255" s="7">
        <v>2.7333333333333298</v>
      </c>
      <c r="BR255" s="7">
        <v>1.36666666666666</v>
      </c>
      <c r="BS255" s="7">
        <v>5.2333333333333298</v>
      </c>
      <c r="BT255" s="7">
        <v>-2.2999999999999998</v>
      </c>
      <c r="BU255" s="7">
        <v>4.93333333333333</v>
      </c>
      <c r="BV255" s="7">
        <v>0</v>
      </c>
      <c r="BW255" s="7">
        <v>0</v>
      </c>
      <c r="BX255" s="7">
        <v>0</v>
      </c>
      <c r="BY255" s="7">
        <v>0</v>
      </c>
      <c r="BZ255" s="7">
        <v>688.06409433333295</v>
      </c>
      <c r="CA255" s="7">
        <v>1.4572436666666599</v>
      </c>
      <c r="CB255" s="7">
        <v>182.78600499999999</v>
      </c>
      <c r="CC255" s="7">
        <v>2.1713526666666598</v>
      </c>
      <c r="CD255" s="7">
        <v>-82.786005000000003</v>
      </c>
      <c r="CE255" s="7">
        <v>-0.71410966666666598</v>
      </c>
      <c r="CF255" s="7">
        <v>3.4729203333333301</v>
      </c>
      <c r="CG255" s="7">
        <v>-0.36098666666666601</v>
      </c>
      <c r="CH255" s="7">
        <v>-1.0619083333333299</v>
      </c>
      <c r="CI255" s="7">
        <v>3.4140506666666601</v>
      </c>
      <c r="CJ255" s="7">
        <v>266.73333333333301</v>
      </c>
      <c r="CK255" s="7">
        <v>62.133333333333297</v>
      </c>
      <c r="CL255" s="7">
        <v>157.53333333333299</v>
      </c>
      <c r="CM255" s="7">
        <v>47.066666666666599</v>
      </c>
      <c r="CN255" s="7">
        <v>19.8666666666666</v>
      </c>
      <c r="CO255" s="7">
        <v>27.2</v>
      </c>
      <c r="CP255" s="7">
        <v>49.233333333333299</v>
      </c>
      <c r="CQ255" s="7">
        <v>62.8333333333333</v>
      </c>
      <c r="CR255" s="7">
        <v>6.3333333333333304</v>
      </c>
      <c r="CS255" s="7">
        <v>7.86666666666666</v>
      </c>
    </row>
    <row r="256" spans="1:97" x14ac:dyDescent="0.3">
      <c r="A256" s="6">
        <v>44651</v>
      </c>
      <c r="B256" s="7">
        <v>5</v>
      </c>
      <c r="C256" s="7">
        <v>3.3</v>
      </c>
      <c r="D256" s="7">
        <v>6.9</v>
      </c>
      <c r="E256" s="7">
        <v>-1.1000000000000001</v>
      </c>
      <c r="F256" s="7">
        <v>0.2</v>
      </c>
      <c r="G256" s="7">
        <v>8.1097169999999998</v>
      </c>
      <c r="H256" s="7">
        <v>-58.379157999999997</v>
      </c>
      <c r="I256" s="7">
        <v>13.754827000000001</v>
      </c>
      <c r="J256" s="7">
        <v>-58.20402</v>
      </c>
      <c r="K256" s="7">
        <v>14.4</v>
      </c>
      <c r="L256" s="7">
        <v>18.100000000000001</v>
      </c>
      <c r="M256" s="7">
        <v>9.3000000000000007</v>
      </c>
      <c r="N256" s="7">
        <v>34.700000000000003</v>
      </c>
      <c r="O256" s="7">
        <v>-11.9</v>
      </c>
      <c r="P256" s="7">
        <v>-36.4</v>
      </c>
      <c r="Q256" s="7">
        <v>15</v>
      </c>
      <c r="R256" s="7">
        <v>-18</v>
      </c>
      <c r="S256" s="7">
        <v>6.8</v>
      </c>
      <c r="T256" s="7">
        <v>16.100000000000001</v>
      </c>
      <c r="U256" s="7">
        <v>6.4</v>
      </c>
      <c r="V256" s="7">
        <v>2.4</v>
      </c>
      <c r="W256" s="7">
        <v>30.92</v>
      </c>
      <c r="X256" s="7">
        <v>66.67</v>
      </c>
      <c r="Y256" s="7">
        <v>-34.6</v>
      </c>
      <c r="Z256" s="7">
        <v>54.9</v>
      </c>
      <c r="AA256" s="7">
        <v>11.8</v>
      </c>
      <c r="AB256" s="7">
        <v>12.99</v>
      </c>
      <c r="AC256" s="7">
        <v>0.7</v>
      </c>
      <c r="AD256" s="7">
        <v>0.7</v>
      </c>
      <c r="AE256" s="7">
        <v>-1.6</v>
      </c>
      <c r="AF256" s="7">
        <v>-2.1</v>
      </c>
      <c r="AG256" s="7">
        <v>3.6</v>
      </c>
      <c r="AH256" s="7">
        <v>0.7</v>
      </c>
      <c r="AI256" s="7">
        <v>-41.8</v>
      </c>
      <c r="AJ256" s="7">
        <v>0.6</v>
      </c>
      <c r="AK256" s="7">
        <v>96.63</v>
      </c>
      <c r="AL256" s="7">
        <v>-19.600000000000001</v>
      </c>
      <c r="AM256" s="7">
        <v>-17.5</v>
      </c>
      <c r="AN256" s="7">
        <v>1</v>
      </c>
      <c r="AO256" s="7">
        <v>-11.5</v>
      </c>
      <c r="AP256" s="7">
        <v>-13.8</v>
      </c>
      <c r="AQ256" s="7">
        <v>-18.600000000000001</v>
      </c>
      <c r="AR256" s="7">
        <v>-3.5254120000000002</v>
      </c>
      <c r="AS256" s="7">
        <v>-6.04</v>
      </c>
      <c r="AT256" s="7">
        <v>5.4</v>
      </c>
      <c r="AU256" s="7">
        <v>5.7</v>
      </c>
      <c r="AV256" s="7">
        <v>-11.65</v>
      </c>
      <c r="AW256" s="7">
        <v>-7.5</v>
      </c>
      <c r="AX256" s="7">
        <v>283.08999999999997</v>
      </c>
      <c r="AY256" s="7">
        <v>13.2</v>
      </c>
      <c r="AZ256" s="7">
        <v>31879.94</v>
      </c>
      <c r="BA256" s="7">
        <v>9.9</v>
      </c>
      <c r="BB256" s="7">
        <v>4.7</v>
      </c>
      <c r="BC256" s="7">
        <v>9.6999999999999993</v>
      </c>
      <c r="BD256" s="7">
        <v>11.4</v>
      </c>
      <c r="BE256" s="7">
        <v>14.65</v>
      </c>
      <c r="BF256" s="7">
        <v>1.5</v>
      </c>
      <c r="BG256" s="7">
        <v>8.3000000000000007</v>
      </c>
      <c r="BH256" s="7">
        <v>106.1</v>
      </c>
      <c r="BI256" s="7">
        <v>4.8</v>
      </c>
      <c r="BJ256" s="7">
        <v>6</v>
      </c>
      <c r="BK256" s="7">
        <v>5.8</v>
      </c>
      <c r="BL256" s="7">
        <v>4</v>
      </c>
      <c r="BM256" s="7">
        <v>6.1</v>
      </c>
      <c r="BN256" s="7">
        <v>6.4</v>
      </c>
      <c r="BO256" s="7">
        <v>1.4</v>
      </c>
      <c r="BP256" s="7">
        <v>3.8999999999999901</v>
      </c>
      <c r="BQ256" s="7">
        <v>2.1</v>
      </c>
      <c r="BR256" s="7">
        <v>-0.30000000000000099</v>
      </c>
      <c r="BS256" s="7">
        <v>5.0999999999999996</v>
      </c>
      <c r="BT256" s="7">
        <v>-2</v>
      </c>
      <c r="BU256" s="7">
        <v>4.9000000000000004</v>
      </c>
      <c r="BV256" s="7">
        <v>0</v>
      </c>
      <c r="BW256" s="7">
        <v>0</v>
      </c>
      <c r="BX256" s="7">
        <v>0</v>
      </c>
      <c r="BY256" s="7">
        <v>0</v>
      </c>
      <c r="BZ256" s="7">
        <v>389.59325000000001</v>
      </c>
      <c r="CA256" s="7">
        <v>0.91766399999999904</v>
      </c>
      <c r="CB256" s="7">
        <v>228.12217000000001</v>
      </c>
      <c r="CC256" s="7">
        <v>2.08902399999999</v>
      </c>
      <c r="CD256" s="7">
        <v>-128.12217000000001</v>
      </c>
      <c r="CE256" s="7">
        <v>-1.1713609999999901</v>
      </c>
      <c r="CF256" s="7">
        <v>3.4066969999999999</v>
      </c>
      <c r="CG256" s="7">
        <v>-0.39179899999999901</v>
      </c>
      <c r="CH256" s="7">
        <v>-1.0398559999999999</v>
      </c>
      <c r="CI256" s="7">
        <v>3.4960739999999899</v>
      </c>
      <c r="CJ256" s="7">
        <v>268.2</v>
      </c>
      <c r="CK256" s="7">
        <v>62.1</v>
      </c>
      <c r="CL256" s="7">
        <v>158.9</v>
      </c>
      <c r="CM256" s="7">
        <v>47.199999999999903</v>
      </c>
      <c r="CN256" s="7">
        <v>19.6999999999999</v>
      </c>
      <c r="CO256" s="7">
        <v>27.5</v>
      </c>
      <c r="CP256" s="7">
        <v>49.4</v>
      </c>
      <c r="CQ256" s="7">
        <v>62.9</v>
      </c>
      <c r="CR256" s="7">
        <v>5.4</v>
      </c>
      <c r="CS256" s="7">
        <v>5.6999999999999904</v>
      </c>
    </row>
  </sheetData>
  <phoneticPr fontId="2" type="noConversion"/>
  <conditionalFormatting sqref="B176 G186:L186 D176:F176 B186:E186 B174:E174 B2:F2 B14:F14 B184:K184 B175:F175 B185:L185 BF36:CS37 BF13:CS19 AV33:BE33 AV36:BE36 AR32:AU33 AR35:AU36 AR34:BE34 AR37:BE37 AR13:BE13 AR15:BE19 BF33:CS34 AV32:CS32 AV35:CS35 AR38:CS256 AR20:CS31 AR3:CS12 B15:AQ173 M184:AQ186 G174:AQ176 B3:AQ13 B177:AQ183 B187:AQ256 K14:BE14 K2:CS2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07E5-DE94-4687-A229-E8EA15521C05}">
  <dimension ref="A1:CT98"/>
  <sheetViews>
    <sheetView zoomScale="85" zoomScaleNormal="85" workbookViewId="0">
      <pane xSplit="1" ySplit="1" topLeftCell="CA88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RowHeight="14" x14ac:dyDescent="0.3"/>
  <cols>
    <col min="1" max="1" width="29.58203125" style="7" customWidth="1"/>
    <col min="2" max="16384" width="8.6640625" style="7"/>
  </cols>
  <sheetData>
    <row r="1" spans="1:98" s="5" customFormat="1" ht="98" x14ac:dyDescent="0.3">
      <c r="B1" s="5" t="s">
        <v>1</v>
      </c>
      <c r="C1" s="5" t="s">
        <v>5</v>
      </c>
      <c r="D1" s="5" t="s">
        <v>6</v>
      </c>
      <c r="E1" s="5" t="s">
        <v>7</v>
      </c>
      <c r="F1" s="5" t="s">
        <v>10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21</v>
      </c>
      <c r="L1" s="5" t="s">
        <v>23</v>
      </c>
      <c r="M1" s="5" t="s">
        <v>30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44</v>
      </c>
      <c r="U1" s="5" t="s">
        <v>45</v>
      </c>
      <c r="V1" s="5" t="s">
        <v>46</v>
      </c>
      <c r="W1" s="5" t="s">
        <v>48</v>
      </c>
      <c r="X1" s="5" t="s">
        <v>49</v>
      </c>
      <c r="Y1" s="5" t="s">
        <v>50</v>
      </c>
      <c r="Z1" s="5" t="s">
        <v>55</v>
      </c>
      <c r="AA1" s="5" t="s">
        <v>71</v>
      </c>
      <c r="AB1" s="5" t="s">
        <v>72</v>
      </c>
      <c r="AC1" s="5" t="s">
        <v>73</v>
      </c>
      <c r="AD1" s="5" t="s">
        <v>189</v>
      </c>
      <c r="AE1" s="5" t="s">
        <v>76</v>
      </c>
      <c r="AF1" s="5" t="s">
        <v>77</v>
      </c>
      <c r="AG1" s="5" t="s">
        <v>78</v>
      </c>
      <c r="AH1" s="5" t="s">
        <v>79</v>
      </c>
      <c r="AI1" s="5" t="s">
        <v>190</v>
      </c>
      <c r="AJ1" s="5" t="s">
        <v>80</v>
      </c>
      <c r="AK1" s="5" t="s">
        <v>82</v>
      </c>
      <c r="AL1" s="5" t="s">
        <v>83</v>
      </c>
      <c r="AM1" s="5" t="s">
        <v>84</v>
      </c>
      <c r="AN1" s="5" t="s">
        <v>85</v>
      </c>
      <c r="AO1" s="5" t="s">
        <v>86</v>
      </c>
      <c r="AP1" s="5" t="s">
        <v>87</v>
      </c>
      <c r="AQ1" s="5" t="s">
        <v>88</v>
      </c>
      <c r="AR1" s="5" t="s">
        <v>89</v>
      </c>
      <c r="AS1" s="5" t="s">
        <v>99</v>
      </c>
      <c r="AT1" s="5" t="s">
        <v>108</v>
      </c>
      <c r="AU1" s="5" t="s">
        <v>109</v>
      </c>
      <c r="AV1" s="5" t="s">
        <v>110</v>
      </c>
      <c r="AW1" s="5" t="s">
        <v>111</v>
      </c>
      <c r="AX1" s="5" t="s">
        <v>112</v>
      </c>
      <c r="AY1" s="5" t="s">
        <v>113</v>
      </c>
      <c r="AZ1" s="5" t="s">
        <v>114</v>
      </c>
      <c r="BA1" s="5" t="s">
        <v>116</v>
      </c>
      <c r="BB1" s="5" t="s">
        <v>118</v>
      </c>
      <c r="BC1" s="5" t="s">
        <v>119</v>
      </c>
      <c r="BD1" s="5" t="s">
        <v>120</v>
      </c>
      <c r="BE1" s="5" t="s">
        <v>121</v>
      </c>
      <c r="BF1" s="5" t="s">
        <v>191</v>
      </c>
      <c r="BG1" s="5" t="s">
        <v>145</v>
      </c>
      <c r="BH1" s="5" t="s">
        <v>146</v>
      </c>
      <c r="BI1" s="5" t="s">
        <v>147</v>
      </c>
      <c r="BJ1" s="5" t="s">
        <v>148</v>
      </c>
      <c r="BK1" s="5" t="s">
        <v>149</v>
      </c>
      <c r="BL1" s="5" t="s">
        <v>150</v>
      </c>
      <c r="BM1" s="5" t="s">
        <v>151</v>
      </c>
      <c r="BN1" s="5" t="s">
        <v>152</v>
      </c>
      <c r="BO1" s="5" t="s">
        <v>153</v>
      </c>
      <c r="BP1" s="5" t="s">
        <v>155</v>
      </c>
      <c r="BQ1" s="5" t="s">
        <v>156</v>
      </c>
      <c r="BR1" s="5" t="s">
        <v>157</v>
      </c>
      <c r="BS1" s="5" t="s">
        <v>158</v>
      </c>
      <c r="BT1" s="5" t="s">
        <v>159</v>
      </c>
      <c r="BU1" s="5" t="s">
        <v>160</v>
      </c>
      <c r="BV1" s="5" t="s">
        <v>162</v>
      </c>
      <c r="BW1" s="5" t="s">
        <v>164</v>
      </c>
      <c r="BX1" s="5" t="s">
        <v>165</v>
      </c>
      <c r="BY1" s="5" t="s">
        <v>166</v>
      </c>
      <c r="BZ1" s="5" t="s">
        <v>167</v>
      </c>
      <c r="CA1" s="5" t="s">
        <v>168</v>
      </c>
      <c r="CB1" s="5" t="s">
        <v>169</v>
      </c>
      <c r="CC1" s="5" t="s">
        <v>170</v>
      </c>
      <c r="CD1" s="5" t="s">
        <v>171</v>
      </c>
      <c r="CE1" s="5" t="s">
        <v>172</v>
      </c>
      <c r="CF1" s="5" t="s">
        <v>173</v>
      </c>
      <c r="CG1" s="5" t="s">
        <v>174</v>
      </c>
      <c r="CH1" s="5" t="s">
        <v>175</v>
      </c>
      <c r="CI1" s="5" t="s">
        <v>176</v>
      </c>
      <c r="CJ1" s="5" t="s">
        <v>177</v>
      </c>
      <c r="CK1" s="5" t="s">
        <v>179</v>
      </c>
      <c r="CL1" s="5" t="s">
        <v>180</v>
      </c>
      <c r="CM1" s="5" t="s">
        <v>181</v>
      </c>
      <c r="CN1" s="5" t="s">
        <v>182</v>
      </c>
      <c r="CO1" s="5" t="s">
        <v>183</v>
      </c>
      <c r="CP1" s="5" t="s">
        <v>184</v>
      </c>
      <c r="CQ1" s="5" t="s">
        <v>185</v>
      </c>
      <c r="CR1" s="5" t="s">
        <v>186</v>
      </c>
      <c r="CS1" s="5" t="s">
        <v>187</v>
      </c>
      <c r="CT1" s="5" t="s">
        <v>188</v>
      </c>
    </row>
    <row r="2" spans="1:98" x14ac:dyDescent="0.3">
      <c r="A2" s="7" t="s">
        <v>1</v>
      </c>
      <c r="B2" s="7">
        <v>1</v>
      </c>
      <c r="C2" s="7">
        <v>0.74653903432302005</v>
      </c>
      <c r="D2" s="7">
        <v>0.77499970328003698</v>
      </c>
      <c r="E2" s="7">
        <v>0.77380336780506598</v>
      </c>
      <c r="F2" s="7">
        <v>0.75028177650178496</v>
      </c>
      <c r="G2" s="7">
        <v>0.37281799151287198</v>
      </c>
      <c r="H2" s="7">
        <v>0.35633641863695797</v>
      </c>
      <c r="I2" s="7">
        <v>0.41687702914592301</v>
      </c>
      <c r="J2" s="7">
        <v>0.33281778003727702</v>
      </c>
      <c r="K2" s="7">
        <v>0.46483906101241301</v>
      </c>
      <c r="L2" s="7">
        <v>0.331610532236155</v>
      </c>
      <c r="M2" s="7">
        <v>0.73299206703122999</v>
      </c>
      <c r="N2" s="7">
        <v>0.69223018091191901</v>
      </c>
      <c r="O2" s="7">
        <v>0.20461143490870601</v>
      </c>
      <c r="P2" s="7">
        <v>0.53797225322869902</v>
      </c>
      <c r="Q2" s="7">
        <v>0.45785512236949499</v>
      </c>
      <c r="R2" s="7">
        <v>0.66465655244532895</v>
      </c>
      <c r="S2" s="7">
        <v>0.54016733396802297</v>
      </c>
      <c r="T2" s="7">
        <v>0.25540603913343302</v>
      </c>
      <c r="U2" s="7">
        <v>0.68296128642510301</v>
      </c>
      <c r="V2" s="7">
        <v>0.69588578987782002</v>
      </c>
      <c r="W2" s="7">
        <v>-0.42697491377796698</v>
      </c>
      <c r="X2" s="7">
        <v>0.27297235531695901</v>
      </c>
      <c r="Y2" s="7">
        <v>-0.23714180988962899</v>
      </c>
      <c r="Z2" s="7">
        <v>0.49618049997112101</v>
      </c>
      <c r="AA2" s="7">
        <v>0.23161831839278199</v>
      </c>
      <c r="AB2" s="7">
        <v>0.55867291544330699</v>
      </c>
      <c r="AC2" s="7">
        <v>0.30929308763029001</v>
      </c>
      <c r="AD2" s="7">
        <v>0.68154193376244099</v>
      </c>
      <c r="AE2" s="7">
        <v>0.65915283942415204</v>
      </c>
      <c r="AF2" s="7">
        <v>0.46338030737423302</v>
      </c>
      <c r="AG2" s="7">
        <v>0.58455384006294298</v>
      </c>
      <c r="AH2" s="7">
        <v>0.47437018695379202</v>
      </c>
      <c r="AI2" s="7">
        <v>0.68154193376244099</v>
      </c>
      <c r="AJ2" s="7">
        <v>0.368736633694701</v>
      </c>
      <c r="AK2" s="7">
        <v>0.24886478162173301</v>
      </c>
      <c r="AL2" s="7">
        <v>0.43983546557682301</v>
      </c>
      <c r="AM2" s="7">
        <v>0.66520258193873105</v>
      </c>
      <c r="AN2" s="7">
        <v>0.54670876433658999</v>
      </c>
      <c r="AO2" s="7">
        <v>0.59491444806808103</v>
      </c>
      <c r="AP2" s="7">
        <v>0.50680889275428598</v>
      </c>
      <c r="AQ2" s="7">
        <v>0.53883536251638597</v>
      </c>
      <c r="AR2" s="7">
        <v>0.52671931392070903</v>
      </c>
      <c r="AS2" s="7">
        <v>0.58623871849660003</v>
      </c>
      <c r="AT2" s="7">
        <v>0.51299541472369503</v>
      </c>
      <c r="AU2" s="7">
        <v>0.31630184552592899</v>
      </c>
      <c r="AV2" s="7">
        <v>0.31039007540917202</v>
      </c>
      <c r="AW2" s="7">
        <v>0.73628719657359498</v>
      </c>
      <c r="AX2" s="7">
        <v>0.59486406717134299</v>
      </c>
      <c r="AY2" s="7">
        <v>0.118407537479643</v>
      </c>
      <c r="AZ2" s="7">
        <v>0.55690399375627198</v>
      </c>
      <c r="BA2" s="7">
        <v>-0.45339185541291799</v>
      </c>
      <c r="BB2" s="7">
        <v>0.18338276735446499</v>
      </c>
      <c r="BC2" s="7">
        <v>0.452623867733912</v>
      </c>
      <c r="BD2" s="7">
        <v>0.50638450856678996</v>
      </c>
      <c r="BE2" s="7">
        <v>0.30954359573474099</v>
      </c>
      <c r="BF2" s="7">
        <v>3.2563474571958899E-2</v>
      </c>
      <c r="BG2" s="7">
        <v>6.4256644958513701E-2</v>
      </c>
      <c r="BH2" s="7">
        <v>0.244751504148816</v>
      </c>
      <c r="BI2" s="7">
        <v>0.30908784103303499</v>
      </c>
      <c r="BJ2" s="7">
        <v>0.74990026043978397</v>
      </c>
      <c r="BK2" s="7">
        <v>0.235089418027951</v>
      </c>
      <c r="BL2" s="7">
        <v>0.78707419202033102</v>
      </c>
      <c r="BM2" s="7">
        <v>0.64729813724395302</v>
      </c>
      <c r="BN2" s="7">
        <v>0.23872381827124201</v>
      </c>
      <c r="BO2" s="7">
        <v>0.78532488063785999</v>
      </c>
      <c r="BP2" s="7">
        <v>0.61397324742037096</v>
      </c>
      <c r="BQ2" s="7">
        <v>0.58572173345798395</v>
      </c>
      <c r="BR2" s="7">
        <v>0.54251147887624995</v>
      </c>
      <c r="BS2" s="7">
        <v>0.48139445672985898</v>
      </c>
      <c r="BT2" s="7">
        <v>0.330260633176581</v>
      </c>
      <c r="BU2" s="7">
        <v>0.57211524100806099</v>
      </c>
      <c r="BV2" s="7">
        <v>0.47321605953718698</v>
      </c>
      <c r="BW2" s="7">
        <v>0.11643471024226899</v>
      </c>
      <c r="BX2" s="7">
        <v>9.4096579972837394E-2</v>
      </c>
      <c r="BY2" s="7">
        <v>8.1921376198986706E-2</v>
      </c>
      <c r="BZ2" s="7">
        <v>7.7767464957657698E-2</v>
      </c>
      <c r="CA2" s="7">
        <v>0.31092372360970699</v>
      </c>
      <c r="CB2" s="7">
        <v>0.58947245929514802</v>
      </c>
      <c r="CC2" s="7">
        <v>-0.10253387501354</v>
      </c>
      <c r="CD2" s="7">
        <v>0.41613207346863101</v>
      </c>
      <c r="CE2" s="7">
        <v>0.10253387501354</v>
      </c>
      <c r="CF2" s="7">
        <v>0.464238235992527</v>
      </c>
      <c r="CG2" s="7">
        <v>0.19357535144640201</v>
      </c>
      <c r="CH2" s="7">
        <v>0.55439179159268404</v>
      </c>
      <c r="CI2" s="7">
        <v>0.129062669468236</v>
      </c>
      <c r="CJ2" s="7">
        <v>0.54002516231230702</v>
      </c>
      <c r="CK2" s="7">
        <v>-0.51949646675691796</v>
      </c>
      <c r="CL2" s="7">
        <v>-0.50761505412380803</v>
      </c>
      <c r="CM2" s="7">
        <v>-0.53614095383253701</v>
      </c>
      <c r="CN2" s="7">
        <v>-0.411702343248043</v>
      </c>
      <c r="CO2" s="7">
        <v>0.301088726316181</v>
      </c>
      <c r="CP2" s="7">
        <v>-0.47960670865454302</v>
      </c>
      <c r="CQ2" s="7">
        <v>-0.55187225748806101</v>
      </c>
      <c r="CR2" s="7">
        <v>-0.52906064590021995</v>
      </c>
      <c r="CS2" s="7">
        <v>0.32551550350763597</v>
      </c>
      <c r="CT2" s="7">
        <v>0.31565889508663397</v>
      </c>
    </row>
    <row r="3" spans="1:98" x14ac:dyDescent="0.3">
      <c r="A3" s="7" t="s">
        <v>5</v>
      </c>
      <c r="B3" s="7">
        <v>0.74653903432302005</v>
      </c>
      <c r="C3" s="7">
        <v>1</v>
      </c>
      <c r="D3" s="7">
        <v>0.87559502300261904</v>
      </c>
      <c r="E3" s="7">
        <v>0.88826310978755296</v>
      </c>
      <c r="F3" s="7">
        <v>0.84214018216127395</v>
      </c>
      <c r="G3" s="7">
        <v>0.52967199927465103</v>
      </c>
      <c r="H3" s="7">
        <v>0.105489944334511</v>
      </c>
      <c r="I3" s="7">
        <v>0.53561120939089102</v>
      </c>
      <c r="J3" s="7">
        <v>0.158738743462046</v>
      </c>
      <c r="K3" s="7">
        <v>0.477828929883094</v>
      </c>
      <c r="L3" s="7">
        <v>0.31660415543287301</v>
      </c>
      <c r="M3" s="7">
        <v>0.66632817045255899</v>
      </c>
      <c r="N3" s="7">
        <v>0.70021943938431597</v>
      </c>
      <c r="O3" s="7">
        <v>5.4781337954608302E-2</v>
      </c>
      <c r="P3" s="7">
        <v>0.64395332507838998</v>
      </c>
      <c r="Q3" s="7">
        <v>0.49874953369713398</v>
      </c>
      <c r="R3" s="7">
        <v>0.65698920588276999</v>
      </c>
      <c r="S3" s="7">
        <v>0.58341606936764101</v>
      </c>
      <c r="T3" s="7">
        <v>4.0144510941458302E-2</v>
      </c>
      <c r="U3" s="7">
        <v>0.65478797237945197</v>
      </c>
      <c r="V3" s="7">
        <v>0.62059177928820297</v>
      </c>
      <c r="W3" s="7">
        <v>-0.40157156472281402</v>
      </c>
      <c r="X3" s="7">
        <v>0.185760262959942</v>
      </c>
      <c r="Y3" s="7">
        <v>-0.155057699668633</v>
      </c>
      <c r="Z3" s="7">
        <v>0.52011083386171197</v>
      </c>
      <c r="AA3" s="7">
        <v>0.21004418153638099</v>
      </c>
      <c r="AB3" s="7">
        <v>0.60214634553277402</v>
      </c>
      <c r="AC3" s="7">
        <v>0.280730439095073</v>
      </c>
      <c r="AD3" s="7">
        <v>0.73978804321138503</v>
      </c>
      <c r="AE3" s="7">
        <v>0.72522863234587998</v>
      </c>
      <c r="AF3" s="7">
        <v>0.46369778725225402</v>
      </c>
      <c r="AG3" s="7">
        <v>0.60702527405939399</v>
      </c>
      <c r="AH3" s="7">
        <v>0.57276066409215498</v>
      </c>
      <c r="AI3" s="7">
        <v>0.73978804321138503</v>
      </c>
      <c r="AJ3" s="7">
        <v>0.52606632946341603</v>
      </c>
      <c r="AK3" s="7">
        <v>0.388151238625633</v>
      </c>
      <c r="AL3" s="7">
        <v>0.67799904286299995</v>
      </c>
      <c r="AM3" s="7">
        <v>0.76587103118928102</v>
      </c>
      <c r="AN3" s="7">
        <v>0.60832601118530305</v>
      </c>
      <c r="AO3" s="7">
        <v>0.71116339193919698</v>
      </c>
      <c r="AP3" s="7">
        <v>0.48469187475547199</v>
      </c>
      <c r="AQ3" s="7">
        <v>0.46456551392918199</v>
      </c>
      <c r="AR3" s="7">
        <v>0.446749415113744</v>
      </c>
      <c r="AS3" s="7">
        <v>0.38434723262389398</v>
      </c>
      <c r="AT3" s="7">
        <v>0.24099216658137701</v>
      </c>
      <c r="AU3" s="7">
        <v>0.21286582809499899</v>
      </c>
      <c r="AV3" s="7">
        <v>0.20763556158055699</v>
      </c>
      <c r="AW3" s="7">
        <v>0.46015280730539998</v>
      </c>
      <c r="AX3" s="7">
        <v>0.64641616930684798</v>
      </c>
      <c r="AY3" s="7">
        <v>0.110893118032421</v>
      </c>
      <c r="AZ3" s="7">
        <v>0.62743527615300398</v>
      </c>
      <c r="BA3" s="7">
        <v>-0.58322965875308996</v>
      </c>
      <c r="BB3" s="7">
        <v>0.35140845535439702</v>
      </c>
      <c r="BC3" s="7">
        <v>0.52737481325892899</v>
      </c>
      <c r="BD3" s="7">
        <v>0.53980774583677904</v>
      </c>
      <c r="BE3" s="7">
        <v>0.34396333886914898</v>
      </c>
      <c r="BF3" s="7">
        <v>2.9387964091567999E-2</v>
      </c>
      <c r="BG3" s="7">
        <v>0.175707759905633</v>
      </c>
      <c r="BH3" s="7">
        <v>0.39457882009018203</v>
      </c>
      <c r="BI3" s="7">
        <v>0.48700495589926401</v>
      </c>
      <c r="BJ3" s="7">
        <v>0.70278091906603601</v>
      </c>
      <c r="BK3" s="7">
        <v>8.6345820496979794E-2</v>
      </c>
      <c r="BL3" s="7">
        <v>0.75372589399826095</v>
      </c>
      <c r="BM3" s="7">
        <v>0.601000769066659</v>
      </c>
      <c r="BN3" s="7">
        <v>8.8219421171142606E-2</v>
      </c>
      <c r="BO3" s="7">
        <v>0.77413880865120299</v>
      </c>
      <c r="BP3" s="7">
        <v>0.48839414836955197</v>
      </c>
      <c r="BQ3" s="7">
        <v>0.47604547552874699</v>
      </c>
      <c r="BR3" s="7">
        <v>0.53028743677768497</v>
      </c>
      <c r="BS3" s="7">
        <v>0.38764483853038201</v>
      </c>
      <c r="BT3" s="7">
        <v>0.234015659320125</v>
      </c>
      <c r="BU3" s="7">
        <v>0.55245285400925204</v>
      </c>
      <c r="BV3" s="7">
        <v>0.50761187018006104</v>
      </c>
      <c r="BW3" s="7">
        <v>5.3788588729045503E-2</v>
      </c>
      <c r="BX3" s="7">
        <v>2.7060513040112501E-2</v>
      </c>
      <c r="BY3" s="7">
        <v>1.14896265793721E-2</v>
      </c>
      <c r="BZ3" s="7">
        <v>9.8783155024009597E-2</v>
      </c>
      <c r="CA3" s="7">
        <v>0.34989825321857199</v>
      </c>
      <c r="CB3" s="7">
        <v>0.64865257450229896</v>
      </c>
      <c r="CC3" s="7">
        <v>-0.214325964064778</v>
      </c>
      <c r="CD3" s="7">
        <v>0.34896796374314798</v>
      </c>
      <c r="CE3" s="7">
        <v>0.214325964064778</v>
      </c>
      <c r="CF3" s="7">
        <v>0.61284132395398305</v>
      </c>
      <c r="CG3" s="7">
        <v>5.1007082518762702E-2</v>
      </c>
      <c r="CH3" s="7">
        <v>0.63114002949339298</v>
      </c>
      <c r="CI3" s="7">
        <v>0.136494959709064</v>
      </c>
      <c r="CJ3" s="7">
        <v>0.51892452266221401</v>
      </c>
      <c r="CK3" s="7">
        <v>-0.60490873421201097</v>
      </c>
      <c r="CL3" s="7">
        <v>-0.57331966979152305</v>
      </c>
      <c r="CM3" s="7">
        <v>-0.62550382750737399</v>
      </c>
      <c r="CN3" s="7">
        <v>-0.51937744882227199</v>
      </c>
      <c r="CO3" s="7">
        <v>0.34880342762808297</v>
      </c>
      <c r="CP3" s="7">
        <v>-0.59695021451695596</v>
      </c>
      <c r="CQ3" s="7">
        <v>-0.651704847233324</v>
      </c>
      <c r="CR3" s="7">
        <v>-0.63959691444761801</v>
      </c>
      <c r="CS3" s="7">
        <v>0.226908508919479</v>
      </c>
      <c r="CT3" s="7">
        <v>0.21588974327692201</v>
      </c>
    </row>
    <row r="4" spans="1:98" x14ac:dyDescent="0.3">
      <c r="A4" s="7" t="s">
        <v>6</v>
      </c>
      <c r="B4" s="7">
        <v>0.77499970328003698</v>
      </c>
      <c r="C4" s="7">
        <v>0.87559502300261904</v>
      </c>
      <c r="D4" s="7">
        <v>1</v>
      </c>
      <c r="E4" s="7">
        <v>0.87224466546659596</v>
      </c>
      <c r="F4" s="7">
        <v>0.73361718038180002</v>
      </c>
      <c r="G4" s="7">
        <v>0.29446396132862002</v>
      </c>
      <c r="H4" s="7">
        <v>0.105866400248777</v>
      </c>
      <c r="I4" s="7">
        <v>0.29433642538184102</v>
      </c>
      <c r="J4" s="7">
        <v>0.16867615584801299</v>
      </c>
      <c r="K4" s="7">
        <v>0.54599639581777004</v>
      </c>
      <c r="L4" s="7">
        <v>0.46045500474560802</v>
      </c>
      <c r="M4" s="7">
        <v>0.81681329111808199</v>
      </c>
      <c r="N4" s="7">
        <v>0.77842153180332596</v>
      </c>
      <c r="O4" s="7">
        <v>0.23415241793796099</v>
      </c>
      <c r="P4" s="7">
        <v>0.65131211790120103</v>
      </c>
      <c r="Q4" s="7">
        <v>0.51092331819528503</v>
      </c>
      <c r="R4" s="7">
        <v>0.79261950609403398</v>
      </c>
      <c r="S4" s="7">
        <v>0.48621594476376401</v>
      </c>
      <c r="T4" s="7">
        <v>0.28993515086517102</v>
      </c>
      <c r="U4" s="7">
        <v>0.78412386562343805</v>
      </c>
      <c r="V4" s="7">
        <v>0.75482497632473899</v>
      </c>
      <c r="W4" s="7">
        <v>-0.59875095383410204</v>
      </c>
      <c r="X4" s="7">
        <v>0.45937665983612402</v>
      </c>
      <c r="Y4" s="7">
        <v>-0.41841999142361103</v>
      </c>
      <c r="Z4" s="7">
        <v>0.59447496514054698</v>
      </c>
      <c r="AA4" s="7">
        <v>0.231771235998636</v>
      </c>
      <c r="AB4" s="7">
        <v>0.66722735988008297</v>
      </c>
      <c r="AC4" s="7">
        <v>0.174645114704673</v>
      </c>
      <c r="AD4" s="7">
        <v>0.75119382326818296</v>
      </c>
      <c r="AE4" s="7">
        <v>0.70720754993856905</v>
      </c>
      <c r="AF4" s="7">
        <v>0.57165399761434799</v>
      </c>
      <c r="AG4" s="7">
        <v>0.69873142254142295</v>
      </c>
      <c r="AH4" s="7">
        <v>0.527572665644085</v>
      </c>
      <c r="AI4" s="7">
        <v>0.75119382326818296</v>
      </c>
      <c r="AJ4" s="7">
        <v>0.37443574591420797</v>
      </c>
      <c r="AK4" s="7">
        <v>0.27935005345351799</v>
      </c>
      <c r="AL4" s="7">
        <v>0.47631675207532997</v>
      </c>
      <c r="AM4" s="7">
        <v>0.69432716487597801</v>
      </c>
      <c r="AN4" s="7">
        <v>0.48798397502069202</v>
      </c>
      <c r="AO4" s="7">
        <v>0.79934553714286105</v>
      </c>
      <c r="AP4" s="7">
        <v>0.56872446088915996</v>
      </c>
      <c r="AQ4" s="7">
        <v>0.38176472946521001</v>
      </c>
      <c r="AR4" s="7">
        <v>0.37265667326897101</v>
      </c>
      <c r="AS4" s="7">
        <v>0.51964061662511596</v>
      </c>
      <c r="AT4" s="7">
        <v>0.407582529975974</v>
      </c>
      <c r="AU4" s="7">
        <v>0.42639441501727599</v>
      </c>
      <c r="AV4" s="7">
        <v>0.38528587970368799</v>
      </c>
      <c r="AW4" s="7">
        <v>0.410603845052599</v>
      </c>
      <c r="AX4" s="7">
        <v>0.61470551334474199</v>
      </c>
      <c r="AY4" s="7">
        <v>0.115618632640745</v>
      </c>
      <c r="AZ4" s="7">
        <v>0.50233254627068402</v>
      </c>
      <c r="BA4" s="7">
        <v>-0.57343909419179895</v>
      </c>
      <c r="BB4" s="7">
        <v>0.42355767708733399</v>
      </c>
      <c r="BC4" s="7">
        <v>0.49999854025796803</v>
      </c>
      <c r="BD4" s="7">
        <v>0.69398531289390797</v>
      </c>
      <c r="BE4" s="7">
        <v>0.43951809338368503</v>
      </c>
      <c r="BF4" s="7">
        <v>5.96910179620549E-2</v>
      </c>
      <c r="BG4" s="7">
        <v>0.22994591031369899</v>
      </c>
      <c r="BH4" s="7">
        <v>0.23977122710599899</v>
      </c>
      <c r="BI4" s="7">
        <v>0.31808089437869302</v>
      </c>
      <c r="BJ4" s="7">
        <v>0.784868804003932</v>
      </c>
      <c r="BK4" s="7">
        <v>0.10698142109709</v>
      </c>
      <c r="BL4" s="7">
        <v>0.81196561788505295</v>
      </c>
      <c r="BM4" s="7">
        <v>0.70100703806920295</v>
      </c>
      <c r="BN4" s="7">
        <v>0.11699175090625499</v>
      </c>
      <c r="BO4" s="7">
        <v>0.80316809905330699</v>
      </c>
      <c r="BP4" s="7">
        <v>0.67596475373659803</v>
      </c>
      <c r="BQ4" s="7">
        <v>0.61413797496258804</v>
      </c>
      <c r="BR4" s="7">
        <v>0.41556197469803902</v>
      </c>
      <c r="BS4" s="7">
        <v>0.39767430833633299</v>
      </c>
      <c r="BT4" s="7">
        <v>0.45934178356393301</v>
      </c>
      <c r="BU4" s="7">
        <v>0.60436077574809099</v>
      </c>
      <c r="BV4" s="7">
        <v>0.587271594882527</v>
      </c>
      <c r="BW4" s="7">
        <v>0.23904851059343099</v>
      </c>
      <c r="BX4" s="7">
        <v>0.23638226033649201</v>
      </c>
      <c r="BY4" s="7">
        <v>0.19656742544139899</v>
      </c>
      <c r="BZ4" s="7">
        <v>0.17287501678454201</v>
      </c>
      <c r="CA4" s="7">
        <v>0.35604048219531198</v>
      </c>
      <c r="CB4" s="7">
        <v>0.75978475175401405</v>
      </c>
      <c r="CC4" s="7">
        <v>-0.13658932233158599</v>
      </c>
      <c r="CD4" s="7">
        <v>0.54142522676957505</v>
      </c>
      <c r="CE4" s="7">
        <v>0.13658932233158599</v>
      </c>
      <c r="CF4" s="7">
        <v>0.59362733803590295</v>
      </c>
      <c r="CG4" s="7">
        <v>0.25289778592978002</v>
      </c>
      <c r="CH4" s="7">
        <v>0.67427896366949602</v>
      </c>
      <c r="CI4" s="7">
        <v>0.21621843445279201</v>
      </c>
      <c r="CJ4" s="7">
        <v>0.69525054598830205</v>
      </c>
      <c r="CK4" s="7">
        <v>-0.74824398104494505</v>
      </c>
      <c r="CL4" s="7">
        <v>-0.73959511181891602</v>
      </c>
      <c r="CM4" s="7">
        <v>-0.75974596455057997</v>
      </c>
      <c r="CN4" s="7">
        <v>-0.62100796948550496</v>
      </c>
      <c r="CO4" s="7">
        <v>0.24477414383405399</v>
      </c>
      <c r="CP4" s="7">
        <v>-0.66883881480530805</v>
      </c>
      <c r="CQ4" s="7">
        <v>-0.72625050549465198</v>
      </c>
      <c r="CR4" s="7">
        <v>-0.71595128784583195</v>
      </c>
      <c r="CS4" s="7">
        <v>0.43834680651125801</v>
      </c>
      <c r="CT4" s="7">
        <v>0.391984340050825</v>
      </c>
    </row>
    <row r="5" spans="1:98" x14ac:dyDescent="0.3">
      <c r="A5" s="7" t="s">
        <v>7</v>
      </c>
      <c r="B5" s="7">
        <v>0.77380336780506598</v>
      </c>
      <c r="C5" s="7">
        <v>0.88826310978755296</v>
      </c>
      <c r="D5" s="7">
        <v>0.87224466546659596</v>
      </c>
      <c r="E5" s="7">
        <v>1</v>
      </c>
      <c r="F5" s="7">
        <v>0.77424314788381399</v>
      </c>
      <c r="G5" s="7">
        <v>0.38470784932263802</v>
      </c>
      <c r="H5" s="7">
        <v>0.142736813986479</v>
      </c>
      <c r="I5" s="7">
        <v>0.40325202330034499</v>
      </c>
      <c r="J5" s="7">
        <v>0.19415651277721299</v>
      </c>
      <c r="K5" s="7">
        <v>0.43848947581953002</v>
      </c>
      <c r="L5" s="7">
        <v>0.36054135413759297</v>
      </c>
      <c r="M5" s="7">
        <v>0.71074013339422704</v>
      </c>
      <c r="N5" s="7">
        <v>0.74619985337337003</v>
      </c>
      <c r="O5" s="7">
        <v>2.7791462677577299E-2</v>
      </c>
      <c r="P5" s="7">
        <v>0.66534767225984204</v>
      </c>
      <c r="Q5" s="7">
        <v>0.58293862320176504</v>
      </c>
      <c r="R5" s="7">
        <v>0.73645578554639002</v>
      </c>
      <c r="S5" s="7">
        <v>0.54945418736571605</v>
      </c>
      <c r="T5" s="7">
        <v>3.2527789018493701E-2</v>
      </c>
      <c r="U5" s="7">
        <v>0.73363232449107496</v>
      </c>
      <c r="V5" s="7">
        <v>0.62500030826323805</v>
      </c>
      <c r="W5" s="7">
        <v>-0.43777667388255098</v>
      </c>
      <c r="X5" s="7">
        <v>0.19113738838712399</v>
      </c>
      <c r="Y5" s="7">
        <v>-0.159734959604143</v>
      </c>
      <c r="Z5" s="7">
        <v>0.56249814195089098</v>
      </c>
      <c r="AA5" s="7">
        <v>0.24591215924521601</v>
      </c>
      <c r="AB5" s="7">
        <v>0.61098461294865003</v>
      </c>
      <c r="AC5" s="7">
        <v>0.21154538654173799</v>
      </c>
      <c r="AD5" s="7">
        <v>0.744759683036609</v>
      </c>
      <c r="AE5" s="7">
        <v>0.71534712470261597</v>
      </c>
      <c r="AF5" s="7">
        <v>0.469369035414678</v>
      </c>
      <c r="AG5" s="7">
        <v>0.66820339685362895</v>
      </c>
      <c r="AH5" s="7">
        <v>0.57904240260274098</v>
      </c>
      <c r="AI5" s="7">
        <v>0.744759683036609</v>
      </c>
      <c r="AJ5" s="7">
        <v>0.56230348205707503</v>
      </c>
      <c r="AK5" s="7">
        <v>0.34170081198799002</v>
      </c>
      <c r="AL5" s="7">
        <v>0.64542525747859203</v>
      </c>
      <c r="AM5" s="7">
        <v>0.75400660530670005</v>
      </c>
      <c r="AN5" s="7">
        <v>0.58663915607247696</v>
      </c>
      <c r="AO5" s="7">
        <v>0.71935483958159996</v>
      </c>
      <c r="AP5" s="7">
        <v>0.56640178115475903</v>
      </c>
      <c r="AQ5" s="7">
        <v>0.50071582556694905</v>
      </c>
      <c r="AR5" s="7">
        <v>0.48357432339484202</v>
      </c>
      <c r="AS5" s="7">
        <v>0.36254646316810202</v>
      </c>
      <c r="AT5" s="7">
        <v>0.244082484281954</v>
      </c>
      <c r="AU5" s="7">
        <v>0.19619488662155399</v>
      </c>
      <c r="AV5" s="7">
        <v>0.17029449757083201</v>
      </c>
      <c r="AW5" s="7">
        <v>0.45793072341447399</v>
      </c>
      <c r="AX5" s="7">
        <v>0.65821757504368295</v>
      </c>
      <c r="AY5" s="7">
        <v>0.119906133649302</v>
      </c>
      <c r="AZ5" s="7">
        <v>0.63317738737002505</v>
      </c>
      <c r="BA5" s="7">
        <v>-0.69626521873724101</v>
      </c>
      <c r="BB5" s="7">
        <v>0.331171041433034</v>
      </c>
      <c r="BC5" s="7">
        <v>0.48510704809164701</v>
      </c>
      <c r="BD5" s="7">
        <v>0.52414402580943598</v>
      </c>
      <c r="BE5" s="7">
        <v>0.23909171150446801</v>
      </c>
      <c r="BF5" s="7">
        <v>3.4504142137624497E-2</v>
      </c>
      <c r="BG5" s="7">
        <v>0.11160412821044501</v>
      </c>
      <c r="BH5" s="7">
        <v>0.29803059211294802</v>
      </c>
      <c r="BI5" s="7">
        <v>0.37474164347935301</v>
      </c>
      <c r="BJ5" s="7">
        <v>0.73219251265560403</v>
      </c>
      <c r="BK5" s="7">
        <v>7.7289868301992998E-2</v>
      </c>
      <c r="BL5" s="7">
        <v>0.77596885900256596</v>
      </c>
      <c r="BM5" s="7">
        <v>0.65069149912079505</v>
      </c>
      <c r="BN5" s="7">
        <v>8.3454243168590306E-2</v>
      </c>
      <c r="BO5" s="7">
        <v>0.78817814740644299</v>
      </c>
      <c r="BP5" s="7">
        <v>0.53233825188247297</v>
      </c>
      <c r="BQ5" s="7">
        <v>0.47557936476650697</v>
      </c>
      <c r="BR5" s="7">
        <v>0.51544004480871197</v>
      </c>
      <c r="BS5" s="7">
        <v>0.43361171163677797</v>
      </c>
      <c r="BT5" s="7">
        <v>0.27293308188938598</v>
      </c>
      <c r="BU5" s="7">
        <v>0.60414604540605499</v>
      </c>
      <c r="BV5" s="7">
        <v>0.60832149320454398</v>
      </c>
      <c r="BW5" s="7">
        <v>8.7866696006251396E-2</v>
      </c>
      <c r="BX5" s="7">
        <v>3.5786289167837701E-2</v>
      </c>
      <c r="BY5" s="7">
        <v>2.9976183312372801E-2</v>
      </c>
      <c r="BZ5" s="7">
        <v>3.1968072526062603E-2</v>
      </c>
      <c r="CA5" s="7">
        <v>0.199816932096294</v>
      </c>
      <c r="CB5" s="7">
        <v>0.64118240850144503</v>
      </c>
      <c r="CC5" s="7">
        <v>-0.142023102645989</v>
      </c>
      <c r="CD5" s="7">
        <v>0.36643442239162599</v>
      </c>
      <c r="CE5" s="7">
        <v>0.142023102645989</v>
      </c>
      <c r="CF5" s="7">
        <v>0.58566808781033197</v>
      </c>
      <c r="CG5" s="7">
        <v>7.6385913175464504E-2</v>
      </c>
      <c r="CH5" s="7">
        <v>0.62714990786958702</v>
      </c>
      <c r="CI5" s="7">
        <v>9.51676452348134E-2</v>
      </c>
      <c r="CJ5" s="7">
        <v>0.54130744573439604</v>
      </c>
      <c r="CK5" s="7">
        <v>-0.67944091101997595</v>
      </c>
      <c r="CL5" s="7">
        <v>-0.66309035933110505</v>
      </c>
      <c r="CM5" s="7">
        <v>-0.681009410135619</v>
      </c>
      <c r="CN5" s="7">
        <v>-0.62048291585010995</v>
      </c>
      <c r="CO5" s="7">
        <v>0.36268466622592499</v>
      </c>
      <c r="CP5" s="7">
        <v>-0.69907146753382199</v>
      </c>
      <c r="CQ5" s="7">
        <v>-0.67929368625269404</v>
      </c>
      <c r="CR5" s="7">
        <v>-0.72545012282903298</v>
      </c>
      <c r="CS5" s="7">
        <v>0.208533015110241</v>
      </c>
      <c r="CT5" s="7">
        <v>0.177460625091555</v>
      </c>
    </row>
    <row r="6" spans="1:98" x14ac:dyDescent="0.3">
      <c r="A6" s="7" t="s">
        <v>10</v>
      </c>
      <c r="B6" s="7">
        <v>0.75028177650178496</v>
      </c>
      <c r="C6" s="7">
        <v>0.84214018216127395</v>
      </c>
      <c r="D6" s="7">
        <v>0.73361718038180002</v>
      </c>
      <c r="E6" s="7">
        <v>0.77424314788381399</v>
      </c>
      <c r="F6" s="7">
        <v>1</v>
      </c>
      <c r="G6" s="7">
        <v>0.51615235828902795</v>
      </c>
      <c r="H6" s="7">
        <v>0.125825738821007</v>
      </c>
      <c r="I6" s="7">
        <v>0.55334741920549502</v>
      </c>
      <c r="J6" s="7">
        <v>0.143457396037385</v>
      </c>
      <c r="K6" s="7">
        <v>0.40416552605867401</v>
      </c>
      <c r="L6" s="7">
        <v>0.18366939379247599</v>
      </c>
      <c r="M6" s="7">
        <v>0.52252484202062299</v>
      </c>
      <c r="N6" s="7">
        <v>0.57078704040986805</v>
      </c>
      <c r="O6" s="7">
        <v>1.7903381301826001E-2</v>
      </c>
      <c r="P6" s="7">
        <v>0.53152463345594703</v>
      </c>
      <c r="Q6" s="7">
        <v>0.409361181685713</v>
      </c>
      <c r="R6" s="7">
        <v>0.504436347225941</v>
      </c>
      <c r="S6" s="7">
        <v>0.56697970778315698</v>
      </c>
      <c r="T6" s="7">
        <v>-8.34685616020109E-3</v>
      </c>
      <c r="U6" s="7">
        <v>0.51537435080843397</v>
      </c>
      <c r="V6" s="7">
        <v>0.48733377528655603</v>
      </c>
      <c r="W6" s="7">
        <v>-0.30471667823239401</v>
      </c>
      <c r="X6" s="7">
        <v>0.115495939981311</v>
      </c>
      <c r="Y6" s="7">
        <v>-8.5869311754877303E-2</v>
      </c>
      <c r="Z6" s="7">
        <v>0.41115146207632502</v>
      </c>
      <c r="AA6" s="7">
        <v>0.16483457958546299</v>
      </c>
      <c r="AB6" s="7">
        <v>0.483523674053361</v>
      </c>
      <c r="AC6" s="7">
        <v>0.25910648213495502</v>
      </c>
      <c r="AD6" s="7">
        <v>0.59066469671675703</v>
      </c>
      <c r="AE6" s="7">
        <v>0.57947385010358199</v>
      </c>
      <c r="AF6" s="7">
        <v>0.37534206510051299</v>
      </c>
      <c r="AG6" s="7">
        <v>0.48792281563829598</v>
      </c>
      <c r="AH6" s="7">
        <v>0.43277306120051101</v>
      </c>
      <c r="AI6" s="7">
        <v>0.59066469671675703</v>
      </c>
      <c r="AJ6" s="7">
        <v>0.44373511284197598</v>
      </c>
      <c r="AK6" s="7">
        <v>0.30585848873124399</v>
      </c>
      <c r="AL6" s="7">
        <v>0.59405462786282004</v>
      </c>
      <c r="AM6" s="7">
        <v>0.675902831604689</v>
      </c>
      <c r="AN6" s="7">
        <v>0.50502949585712098</v>
      </c>
      <c r="AO6" s="7">
        <v>0.55048535368492102</v>
      </c>
      <c r="AP6" s="7">
        <v>0.389967261430407</v>
      </c>
      <c r="AQ6" s="7">
        <v>0.48516628666776901</v>
      </c>
      <c r="AR6" s="7">
        <v>0.47309237196509402</v>
      </c>
      <c r="AS6" s="7">
        <v>0.27815291793124403</v>
      </c>
      <c r="AT6" s="7">
        <v>0.19172638116816701</v>
      </c>
      <c r="AU6" s="7">
        <v>0.14097639886660501</v>
      </c>
      <c r="AV6" s="7">
        <v>0.13753787027478601</v>
      </c>
      <c r="AW6" s="7">
        <v>0.50105434728311904</v>
      </c>
      <c r="AX6" s="7">
        <v>0.546012433072388</v>
      </c>
      <c r="AY6" s="7">
        <v>0.159316784332033</v>
      </c>
      <c r="AZ6" s="7">
        <v>0.52519849935151697</v>
      </c>
      <c r="BA6" s="7">
        <v>-0.46284761045711897</v>
      </c>
      <c r="BB6" s="7">
        <v>0.134536802120263</v>
      </c>
      <c r="BC6" s="7">
        <v>0.50494617406336395</v>
      </c>
      <c r="BD6" s="7">
        <v>0.41875305749116498</v>
      </c>
      <c r="BE6" s="7">
        <v>0.26787425815215798</v>
      </c>
      <c r="BF6" s="7">
        <v>1.05404206065664E-2</v>
      </c>
      <c r="BG6" s="7">
        <v>8.0896750747710106E-2</v>
      </c>
      <c r="BH6" s="7">
        <v>0.30336915554933802</v>
      </c>
      <c r="BI6" s="7">
        <v>0.389595620361462</v>
      </c>
      <c r="BJ6" s="7">
        <v>0.61260213679555797</v>
      </c>
      <c r="BK6" s="7">
        <v>4.35241744592045E-2</v>
      </c>
      <c r="BL6" s="7">
        <v>0.66420639467715403</v>
      </c>
      <c r="BM6" s="7">
        <v>0.51724625173064398</v>
      </c>
      <c r="BN6" s="7">
        <v>4.6684745036152699E-2</v>
      </c>
      <c r="BO6" s="7">
        <v>0.67846124308275402</v>
      </c>
      <c r="BP6" s="7">
        <v>0.43907142146325101</v>
      </c>
      <c r="BQ6" s="7">
        <v>0.38462570440843602</v>
      </c>
      <c r="BR6" s="7">
        <v>0.51157290618845397</v>
      </c>
      <c r="BS6" s="7">
        <v>0.333564781134705</v>
      </c>
      <c r="BT6" s="7">
        <v>0.20236108479131601</v>
      </c>
      <c r="BU6" s="7">
        <v>0.55388529862225799</v>
      </c>
      <c r="BV6" s="7">
        <v>0.378150907683933</v>
      </c>
      <c r="BW6" s="7">
        <v>-6.1520514583384499E-2</v>
      </c>
      <c r="BX6" s="7">
        <v>-0.10919853509823201</v>
      </c>
      <c r="BY6" s="7">
        <v>-0.106627612285875</v>
      </c>
      <c r="BZ6" s="7">
        <v>7.3571011644296804E-3</v>
      </c>
      <c r="CA6" s="7">
        <v>0.258249943745891</v>
      </c>
      <c r="CB6" s="7">
        <v>0.51846424342524999</v>
      </c>
      <c r="CC6" s="7">
        <v>-0.109604669470363</v>
      </c>
      <c r="CD6" s="7">
        <v>0.227096790338603</v>
      </c>
      <c r="CE6" s="7">
        <v>0.109604669470363</v>
      </c>
      <c r="CF6" s="7">
        <v>0.53836716324505396</v>
      </c>
      <c r="CG6" s="7">
        <v>-2.3418788807932E-3</v>
      </c>
      <c r="CH6" s="7">
        <v>0.48119589647116501</v>
      </c>
      <c r="CI6" s="7">
        <v>4.7399266986407597E-2</v>
      </c>
      <c r="CJ6" s="7">
        <v>0.37623873389120799</v>
      </c>
      <c r="CK6" s="7">
        <v>-0.440216496863375</v>
      </c>
      <c r="CL6" s="7">
        <v>-0.422274758494256</v>
      </c>
      <c r="CM6" s="7">
        <v>-0.45091277891702503</v>
      </c>
      <c r="CN6" s="7">
        <v>-0.38223033954323798</v>
      </c>
      <c r="CO6" s="7">
        <v>0.29585676565762298</v>
      </c>
      <c r="CP6" s="7">
        <v>-0.449529467160042</v>
      </c>
      <c r="CQ6" s="7">
        <v>-0.48573095920683002</v>
      </c>
      <c r="CR6" s="7">
        <v>-0.48909188806154802</v>
      </c>
      <c r="CS6" s="7">
        <v>0.152435086064517</v>
      </c>
      <c r="CT6" s="7">
        <v>0.14430178278338601</v>
      </c>
    </row>
    <row r="7" spans="1:98" s="9" customFormat="1" x14ac:dyDescent="0.3">
      <c r="A7" s="9" t="s">
        <v>16</v>
      </c>
      <c r="B7" s="9">
        <v>0.37281799151287198</v>
      </c>
      <c r="C7" s="9">
        <v>0.52967199927465103</v>
      </c>
      <c r="D7" s="9">
        <v>0.29446396132862002</v>
      </c>
      <c r="E7" s="9">
        <v>0.38470784932263802</v>
      </c>
      <c r="F7" s="9">
        <v>0.51615235828902795</v>
      </c>
      <c r="G7" s="9">
        <v>1</v>
      </c>
      <c r="H7" s="9">
        <v>0.103056429339497</v>
      </c>
      <c r="I7" s="9">
        <v>0.94173722478789601</v>
      </c>
      <c r="J7" s="9">
        <v>9.1802764347588495E-2</v>
      </c>
      <c r="K7" s="9">
        <v>0.40032979121187201</v>
      </c>
      <c r="L7" s="9">
        <v>0.21006749377676701</v>
      </c>
      <c r="M7" s="9">
        <v>0.16593682784949301</v>
      </c>
      <c r="N7" s="9">
        <v>0.186444482593765</v>
      </c>
      <c r="O7" s="9">
        <v>-0.23626315574253101</v>
      </c>
      <c r="P7" s="9">
        <v>0.186837588965346</v>
      </c>
      <c r="Q7" s="9">
        <v>0.34286990307656301</v>
      </c>
      <c r="R7" s="9">
        <v>0.12553383699624401</v>
      </c>
      <c r="S7" s="9">
        <v>0.35290649329246598</v>
      </c>
      <c r="T7" s="9">
        <v>-0.157811723280912</v>
      </c>
      <c r="U7" s="9">
        <v>0.19400766877088599</v>
      </c>
      <c r="V7" s="9">
        <v>0.12720847511555999</v>
      </c>
      <c r="W7" s="9">
        <v>-0.19231290999752801</v>
      </c>
      <c r="X7" s="9">
        <v>-4.3240283114889401E-2</v>
      </c>
      <c r="Y7" s="9">
        <v>8.3399289901405105E-2</v>
      </c>
      <c r="Z7" s="9">
        <v>-3.5808951876808097E-2</v>
      </c>
      <c r="AA7" s="9">
        <v>-8.2316328328393695E-2</v>
      </c>
      <c r="AB7" s="9">
        <v>0.35789415517247097</v>
      </c>
      <c r="AC7" s="9">
        <v>0.19985681663920599</v>
      </c>
      <c r="AD7" s="9">
        <v>0.338676648781087</v>
      </c>
      <c r="AE7" s="9">
        <v>0.38368881078643402</v>
      </c>
      <c r="AF7" s="9">
        <v>5.3633303318355197E-2</v>
      </c>
      <c r="AG7" s="9">
        <v>5.0056389490149601E-2</v>
      </c>
      <c r="AH7" s="9">
        <v>0.31675484026829398</v>
      </c>
      <c r="AI7" s="9">
        <v>0.338676648781087</v>
      </c>
      <c r="AJ7" s="9">
        <v>0.26792593934421199</v>
      </c>
      <c r="AK7" s="9">
        <v>0.32338003957962103</v>
      </c>
      <c r="AL7" s="9">
        <v>0.56625059669859301</v>
      </c>
      <c r="AM7" s="9">
        <v>0.39117413177878002</v>
      </c>
      <c r="AN7" s="9">
        <v>0.47878946975387598</v>
      </c>
      <c r="AO7" s="9">
        <v>0.230826522298716</v>
      </c>
      <c r="AP7" s="9">
        <v>5.9675062837044303E-2</v>
      </c>
      <c r="AQ7" s="9">
        <v>0.24893915708807399</v>
      </c>
      <c r="AR7" s="9">
        <v>0.23422571339911299</v>
      </c>
      <c r="AS7" s="9">
        <v>0.15640369278607599</v>
      </c>
      <c r="AT7" s="9">
        <v>0.112583120157545</v>
      </c>
      <c r="AU7" s="9">
        <v>0.19945035642254499</v>
      </c>
      <c r="AV7" s="9">
        <v>0.13978845305909901</v>
      </c>
      <c r="AW7" s="9">
        <v>0.20378863716287501</v>
      </c>
      <c r="AX7" s="9">
        <v>0.15468163021367801</v>
      </c>
      <c r="AY7" s="9">
        <v>5.9980682156889703E-2</v>
      </c>
      <c r="AZ7" s="9">
        <v>0.51311436853562697</v>
      </c>
      <c r="BA7" s="9">
        <v>-0.20232633763768901</v>
      </c>
      <c r="BB7" s="9">
        <v>0.16437726261966801</v>
      </c>
      <c r="BC7" s="9">
        <v>0.26476343515360001</v>
      </c>
      <c r="BD7" s="9">
        <v>4.0832389225349701E-2</v>
      </c>
      <c r="BE7" s="9">
        <v>4.7923670464686999E-2</v>
      </c>
      <c r="BF7" s="9">
        <v>-0.116100907626805</v>
      </c>
      <c r="BG7" s="9">
        <v>0.259602883539711</v>
      </c>
      <c r="BH7" s="9">
        <v>0.60962420961168395</v>
      </c>
      <c r="BI7" s="9">
        <v>0.68474948187454598</v>
      </c>
      <c r="BJ7" s="9">
        <v>0.341556385509029</v>
      </c>
      <c r="BK7" s="9">
        <v>0.103584618935581</v>
      </c>
      <c r="BL7" s="9">
        <v>0.38981294158254698</v>
      </c>
      <c r="BM7" s="9">
        <v>0.22280169770863401</v>
      </c>
      <c r="BN7" s="9">
        <v>0.102871517006921</v>
      </c>
      <c r="BO7" s="9">
        <v>0.42533044756250399</v>
      </c>
      <c r="BP7" s="9">
        <v>0.13712378077863599</v>
      </c>
      <c r="BQ7" s="9">
        <v>0.217412955469591</v>
      </c>
      <c r="BR7" s="9">
        <v>0.48104872636301499</v>
      </c>
      <c r="BS7" s="9">
        <v>0.18974357372477901</v>
      </c>
      <c r="BT7" s="9">
        <v>-0.100247142289016</v>
      </c>
      <c r="BU7" s="9">
        <v>0.26807173651754401</v>
      </c>
      <c r="BV7" s="9">
        <v>3.7793585003928501E-2</v>
      </c>
      <c r="BW7" s="9">
        <v>-1.37518485565942E-2</v>
      </c>
      <c r="BX7" s="9">
        <v>-8.4063521905918204E-2</v>
      </c>
      <c r="BY7" s="9">
        <v>-3.6117999182159598E-2</v>
      </c>
      <c r="BZ7" s="9">
        <v>-1.9939237975337799E-2</v>
      </c>
      <c r="CA7" s="9">
        <v>0.31822382903412</v>
      </c>
      <c r="CB7" s="9">
        <v>0.338355464720207</v>
      </c>
      <c r="CC7" s="9">
        <v>-0.167023109596316</v>
      </c>
      <c r="CD7" s="9">
        <v>9.0819357355737595E-2</v>
      </c>
      <c r="CE7" s="9">
        <v>0.167023109596316</v>
      </c>
      <c r="CF7" s="9">
        <v>0.40507200864413601</v>
      </c>
      <c r="CG7" s="9">
        <v>-3.70145306177809E-2</v>
      </c>
      <c r="CH7" s="9">
        <v>0.18294469043182399</v>
      </c>
      <c r="CI7" s="9">
        <v>0.14243035570257401</v>
      </c>
      <c r="CJ7" s="9">
        <v>0.14844397328797701</v>
      </c>
      <c r="CK7" s="9">
        <v>-3.2067845724490299E-2</v>
      </c>
      <c r="CL7" s="9">
        <v>2.7645052080124501E-2</v>
      </c>
      <c r="CM7" s="9">
        <v>-6.8493724872773901E-2</v>
      </c>
      <c r="CN7" s="9">
        <v>-3.4064402880635697E-2</v>
      </c>
      <c r="CO7" s="9">
        <v>0.33856402006321901</v>
      </c>
      <c r="CP7" s="9">
        <v>-0.121464933473054</v>
      </c>
      <c r="CQ7" s="9">
        <v>-0.19051219477721101</v>
      </c>
      <c r="CR7" s="9">
        <v>-0.11668464640651</v>
      </c>
      <c r="CS7" s="9">
        <v>0.199231549369629</v>
      </c>
      <c r="CT7" s="9">
        <v>0.13928027696402501</v>
      </c>
    </row>
    <row r="8" spans="1:98" s="9" customFormat="1" x14ac:dyDescent="0.3">
      <c r="A8" s="9" t="s">
        <v>17</v>
      </c>
      <c r="B8" s="9">
        <v>0.35633641863695797</v>
      </c>
      <c r="C8" s="9">
        <v>0.105489944334511</v>
      </c>
      <c r="D8" s="9">
        <v>0.105866400248777</v>
      </c>
      <c r="E8" s="9">
        <v>0.142736813986479</v>
      </c>
      <c r="F8" s="9">
        <v>0.125825738821007</v>
      </c>
      <c r="G8" s="9">
        <v>0.103056429339497</v>
      </c>
      <c r="H8" s="9">
        <v>1</v>
      </c>
      <c r="I8" s="9">
        <v>0.16989816720960799</v>
      </c>
      <c r="J8" s="9">
        <v>0.96265228027272198</v>
      </c>
      <c r="K8" s="9">
        <v>0.13716972760687099</v>
      </c>
      <c r="L8" s="9">
        <v>2.3647997016621E-2</v>
      </c>
      <c r="M8" s="9">
        <v>0.25686879135731699</v>
      </c>
      <c r="N8" s="9">
        <v>0.17599037378138399</v>
      </c>
      <c r="O8" s="9">
        <v>-2.9740534957098799E-2</v>
      </c>
      <c r="P8" s="9">
        <v>2.7622655775085998E-2</v>
      </c>
      <c r="Q8" s="9">
        <v>3.5105575367048498E-4</v>
      </c>
      <c r="R8" s="9">
        <v>0.10946574177186801</v>
      </c>
      <c r="S8" s="9">
        <v>0.30619852887914001</v>
      </c>
      <c r="T8" s="9">
        <v>0.21829288352672399</v>
      </c>
      <c r="U8" s="9">
        <v>0.19328312948953399</v>
      </c>
      <c r="V8" s="9">
        <v>0.27330231129466698</v>
      </c>
      <c r="W8" s="9">
        <v>-7.1463809563523703E-2</v>
      </c>
      <c r="X8" s="9">
        <v>4.3906844149447399E-2</v>
      </c>
      <c r="Y8" s="9">
        <v>-3.2858504307765699E-2</v>
      </c>
      <c r="Z8" s="9">
        <v>0.14908554112703001</v>
      </c>
      <c r="AA8" s="9">
        <v>8.9557193889278301E-3</v>
      </c>
      <c r="AB8" s="9">
        <v>0.10872885276943001</v>
      </c>
      <c r="AC8" s="9">
        <v>0.30110352282602598</v>
      </c>
      <c r="AD8" s="9">
        <v>0.20292150641074</v>
      </c>
      <c r="AE8" s="9">
        <v>0.22776236948223499</v>
      </c>
      <c r="AF8" s="9">
        <v>0.12804013261973701</v>
      </c>
      <c r="AG8" s="9">
        <v>9.3173151740122098E-2</v>
      </c>
      <c r="AH8" s="9">
        <v>6.0803491089072702E-2</v>
      </c>
      <c r="AI8" s="9">
        <v>0.20292150641074</v>
      </c>
      <c r="AJ8" s="9">
        <v>3.27475158937129E-2</v>
      </c>
      <c r="AK8" s="9">
        <v>3.9262004000270502E-2</v>
      </c>
      <c r="AL8" s="9">
        <v>7.1099601924191902E-3</v>
      </c>
      <c r="AM8" s="9">
        <v>0.21749295990435699</v>
      </c>
      <c r="AN8" s="9">
        <v>0.223010201374197</v>
      </c>
      <c r="AO8" s="9">
        <v>5.5904027251107297E-2</v>
      </c>
      <c r="AP8" s="9">
        <v>0.16681812727931</v>
      </c>
      <c r="AQ8" s="9">
        <v>0.389034157215007</v>
      </c>
      <c r="AR8" s="9">
        <v>0.39257893375668901</v>
      </c>
      <c r="AS8" s="9">
        <v>0.57755974948417799</v>
      </c>
      <c r="AT8" s="9">
        <v>0.552838076474231</v>
      </c>
      <c r="AU8" s="9">
        <v>0.238152503611715</v>
      </c>
      <c r="AV8" s="9">
        <v>0.38657337628949601</v>
      </c>
      <c r="AW8" s="9">
        <v>0.47471576448659603</v>
      </c>
      <c r="AX8" s="9">
        <v>0.10941841607623801</v>
      </c>
      <c r="AY8" s="9">
        <v>-3.7451891912403702E-2</v>
      </c>
      <c r="AZ8" s="9">
        <v>0.211378498796364</v>
      </c>
      <c r="BA8" s="9">
        <v>7.1572230444453502E-2</v>
      </c>
      <c r="BB8" s="9">
        <v>-4.3196460245459103E-2</v>
      </c>
      <c r="BC8" s="9">
        <v>-9.7554189771694097E-3</v>
      </c>
      <c r="BD8" s="9">
        <v>-4.8275298533137299E-2</v>
      </c>
      <c r="BE8" s="9">
        <v>-2.9033448464421199E-2</v>
      </c>
      <c r="BF8" s="9">
        <v>-3.22443414127793E-2</v>
      </c>
      <c r="BG8" s="9">
        <v>9.3826532566961204E-3</v>
      </c>
      <c r="BH8" s="9">
        <v>0.13169442645072901</v>
      </c>
      <c r="BI8" s="9">
        <v>0.171125696818102</v>
      </c>
      <c r="BJ8" s="9">
        <v>0.44169946401848798</v>
      </c>
      <c r="BK8" s="9">
        <v>0.39215610184027999</v>
      </c>
      <c r="BL8" s="9">
        <v>0.43034365813678799</v>
      </c>
      <c r="BM8" s="9">
        <v>0.38810691771063699</v>
      </c>
      <c r="BN8" s="9">
        <v>0.38305514610491098</v>
      </c>
      <c r="BO8" s="9">
        <v>0.43931409895994</v>
      </c>
      <c r="BP8" s="9">
        <v>0.284828320480978</v>
      </c>
      <c r="BQ8" s="9">
        <v>0.398131475557988</v>
      </c>
      <c r="BR8" s="9">
        <v>0.59945282947409895</v>
      </c>
      <c r="BS8" s="9">
        <v>0.61451589764662395</v>
      </c>
      <c r="BT8" s="9">
        <v>-1.8814859903413798E-2</v>
      </c>
      <c r="BU8" s="9">
        <v>0.25144585556001298</v>
      </c>
      <c r="BV8" s="9">
        <v>0.222784353459337</v>
      </c>
      <c r="BW8" s="9">
        <v>3.0123030021495901E-2</v>
      </c>
      <c r="BX8" s="9">
        <v>1.2078859859898899E-2</v>
      </c>
      <c r="BY8" s="9">
        <v>2.11416909970054E-2</v>
      </c>
      <c r="BZ8" s="9">
        <v>0.116712101770094</v>
      </c>
      <c r="CA8" s="9">
        <v>4.1073683189347197E-2</v>
      </c>
      <c r="CB8" s="9">
        <v>-8.1335457158060898E-4</v>
      </c>
      <c r="CC8" s="9">
        <v>1.5951389699725399E-2</v>
      </c>
      <c r="CD8" s="9">
        <v>1.5792664802602101E-2</v>
      </c>
      <c r="CE8" s="9">
        <v>-1.5951389699725399E-2</v>
      </c>
      <c r="CF8" s="9">
        <v>-1.5963926200532001E-2</v>
      </c>
      <c r="CG8" s="9">
        <v>2.6656478035255698E-2</v>
      </c>
      <c r="CH8" s="9">
        <v>-1.11930580110805E-2</v>
      </c>
      <c r="CI8" s="9">
        <v>1.7176675241526999E-2</v>
      </c>
      <c r="CJ8" s="9">
        <v>2.6708393471524199E-2</v>
      </c>
      <c r="CK8" s="9">
        <v>5.8404131394539399E-2</v>
      </c>
      <c r="CL8" s="9">
        <v>5.5630584173451902E-2</v>
      </c>
      <c r="CM8" s="9">
        <v>5.15602051790588E-2</v>
      </c>
      <c r="CN8" s="9">
        <v>8.4417929232222494E-2</v>
      </c>
      <c r="CO8" s="9">
        <v>7.4359910624091294E-2</v>
      </c>
      <c r="CP8" s="9">
        <v>6.2855302870777799E-2</v>
      </c>
      <c r="CQ8" s="9">
        <v>4.0770076193607799E-2</v>
      </c>
      <c r="CR8" s="9">
        <v>6.2738172547187901E-2</v>
      </c>
      <c r="CS8" s="9">
        <v>0.23947950639950799</v>
      </c>
      <c r="CT8" s="9">
        <v>0.38773547383324303</v>
      </c>
    </row>
    <row r="9" spans="1:98" x14ac:dyDescent="0.3">
      <c r="A9" s="7" t="s">
        <v>18</v>
      </c>
      <c r="B9" s="7">
        <v>0.41687702914592301</v>
      </c>
      <c r="C9" s="7">
        <v>0.53561120939089102</v>
      </c>
      <c r="D9" s="7">
        <v>0.29433642538184102</v>
      </c>
      <c r="E9" s="7">
        <v>0.40325202330034499</v>
      </c>
      <c r="F9" s="7">
        <v>0.55334741920549502</v>
      </c>
      <c r="G9" s="7">
        <v>0.94173722478789601</v>
      </c>
      <c r="H9" s="7">
        <v>0.16989816720960799</v>
      </c>
      <c r="I9" s="7">
        <v>1</v>
      </c>
      <c r="J9" s="7">
        <v>0.152067214606011</v>
      </c>
      <c r="K9" s="7">
        <v>0.36494998134877299</v>
      </c>
      <c r="L9" s="7">
        <v>0.208582398331916</v>
      </c>
      <c r="M9" s="7">
        <v>0.195229202296022</v>
      </c>
      <c r="N9" s="7">
        <v>0.21055788706998399</v>
      </c>
      <c r="O9" s="7">
        <v>-0.200192398969676</v>
      </c>
      <c r="P9" s="7">
        <v>0.20016715512327601</v>
      </c>
      <c r="Q9" s="7">
        <v>0.30824898217495</v>
      </c>
      <c r="R9" s="7">
        <v>0.14259423786988801</v>
      </c>
      <c r="S9" s="7">
        <v>0.39537217349574899</v>
      </c>
      <c r="T9" s="7">
        <v>-0.12880483104592699</v>
      </c>
      <c r="U9" s="7">
        <v>0.23574753899029299</v>
      </c>
      <c r="V9" s="7">
        <v>0.14574568582550601</v>
      </c>
      <c r="W9" s="7">
        <v>-0.12619755189262599</v>
      </c>
      <c r="X9" s="7">
        <v>-8.7524634731216605E-2</v>
      </c>
      <c r="Y9" s="7">
        <v>0.119181429448194</v>
      </c>
      <c r="Z9" s="7">
        <v>2.9529172786905498E-2</v>
      </c>
      <c r="AA9" s="7">
        <v>-2.1120272453102201E-2</v>
      </c>
      <c r="AB9" s="7">
        <v>0.36486345925470598</v>
      </c>
      <c r="AC9" s="7">
        <v>0.241942138916973</v>
      </c>
      <c r="AD9" s="7">
        <v>0.33620521379496099</v>
      </c>
      <c r="AE9" s="7">
        <v>0.37247700758979202</v>
      </c>
      <c r="AF9" s="7">
        <v>5.1502093682508202E-2</v>
      </c>
      <c r="AG9" s="7">
        <v>8.7416633592099502E-2</v>
      </c>
      <c r="AH9" s="7">
        <v>0.31012173859361902</v>
      </c>
      <c r="AI9" s="7">
        <v>0.33620521379496099</v>
      </c>
      <c r="AJ9" s="7">
        <v>0.29522851555725099</v>
      </c>
      <c r="AK9" s="7">
        <v>0.26312228102146001</v>
      </c>
      <c r="AL9" s="7">
        <v>0.57106768103727701</v>
      </c>
      <c r="AM9" s="7">
        <v>0.40372157766538203</v>
      </c>
      <c r="AN9" s="7">
        <v>0.47054644461335599</v>
      </c>
      <c r="AO9" s="7">
        <v>0.208499106998943</v>
      </c>
      <c r="AP9" s="7">
        <v>0.15425833206785</v>
      </c>
      <c r="AQ9" s="7">
        <v>0.33340094297504602</v>
      </c>
      <c r="AR9" s="7">
        <v>0.31605090126644098</v>
      </c>
      <c r="AS9" s="7">
        <v>0.17829773147723199</v>
      </c>
      <c r="AT9" s="7">
        <v>0.13508409197398899</v>
      </c>
      <c r="AU9" s="7">
        <v>0.18702000072430899</v>
      </c>
      <c r="AV9" s="7">
        <v>0.16989744706036999</v>
      </c>
      <c r="AW9" s="7">
        <v>0.26809752680722798</v>
      </c>
      <c r="AX9" s="7">
        <v>0.19737795765746299</v>
      </c>
      <c r="AY9" s="7">
        <v>6.5423172096329293E-2</v>
      </c>
      <c r="AZ9" s="7">
        <v>0.52908435787909402</v>
      </c>
      <c r="BA9" s="7">
        <v>-0.218681564348951</v>
      </c>
      <c r="BB9" s="7">
        <v>8.5239857494490007E-2</v>
      </c>
      <c r="BC9" s="7">
        <v>0.29933820836077901</v>
      </c>
      <c r="BD9" s="7">
        <v>2.36448079231182E-2</v>
      </c>
      <c r="BE9" s="7">
        <v>5.04415952299168E-2</v>
      </c>
      <c r="BF9" s="7">
        <v>-8.9465417861115296E-2</v>
      </c>
      <c r="BG9" s="7">
        <v>0.18409689790828199</v>
      </c>
      <c r="BH9" s="7">
        <v>0.64392937115498405</v>
      </c>
      <c r="BI9" s="7">
        <v>0.71214475445366399</v>
      </c>
      <c r="BJ9" s="7">
        <v>0.36407936407089903</v>
      </c>
      <c r="BK9" s="7">
        <v>0.18543223617317101</v>
      </c>
      <c r="BL9" s="7">
        <v>0.41558420363517801</v>
      </c>
      <c r="BM9" s="7">
        <v>0.23941082929045401</v>
      </c>
      <c r="BN9" s="7">
        <v>0.18204710701549701</v>
      </c>
      <c r="BO9" s="7">
        <v>0.45712277571184601</v>
      </c>
      <c r="BP9" s="7">
        <v>0.13546885534516201</v>
      </c>
      <c r="BQ9" s="7">
        <v>0.239034360916658</v>
      </c>
      <c r="BR9" s="7">
        <v>0.53965421368334299</v>
      </c>
      <c r="BS9" s="7">
        <v>0.28378810368955498</v>
      </c>
      <c r="BT9" s="7">
        <v>-0.157976377146757</v>
      </c>
      <c r="BU9" s="7">
        <v>0.28789290006437002</v>
      </c>
      <c r="BV9" s="7">
        <v>6.6031985988652606E-2</v>
      </c>
      <c r="BW9" s="7">
        <v>-3.8894221233137197E-2</v>
      </c>
      <c r="BX9" s="7">
        <v>-8.9698233991273593E-2</v>
      </c>
      <c r="BY9" s="7">
        <v>-4.82000081285014E-2</v>
      </c>
      <c r="BZ9" s="7">
        <v>-3.8613464395251401E-2</v>
      </c>
      <c r="CA9" s="7">
        <v>0.28941002347528999</v>
      </c>
      <c r="CB9" s="7">
        <v>0.298394416954396</v>
      </c>
      <c r="CC9" s="7">
        <v>-0.12616483230580999</v>
      </c>
      <c r="CD9" s="7">
        <v>8.0764580985311293E-2</v>
      </c>
      <c r="CE9" s="7">
        <v>0.12616483230580999</v>
      </c>
      <c r="CF9" s="7">
        <v>0.35660295012441701</v>
      </c>
      <c r="CG9" s="7">
        <v>-4.9746840350072E-2</v>
      </c>
      <c r="CH9" s="7">
        <v>0.21272504406646001</v>
      </c>
      <c r="CI9" s="7">
        <v>0.113052786988103</v>
      </c>
      <c r="CJ9" s="7">
        <v>0.133140396717425</v>
      </c>
      <c r="CK9" s="7">
        <v>-2.18166866521524E-2</v>
      </c>
      <c r="CL9" s="7">
        <v>3.6317120911904401E-2</v>
      </c>
      <c r="CM9" s="7">
        <v>-5.8706119660296298E-2</v>
      </c>
      <c r="CN9" s="7">
        <v>-1.94122616943137E-2</v>
      </c>
      <c r="CO9" s="7">
        <v>0.39561770633730697</v>
      </c>
      <c r="CP9" s="7">
        <v>-0.122066381781406</v>
      </c>
      <c r="CQ9" s="7">
        <v>-0.17690996586027699</v>
      </c>
      <c r="CR9" s="7">
        <v>-0.10242657350154701</v>
      </c>
      <c r="CS9" s="7">
        <v>0.188200474581593</v>
      </c>
      <c r="CT9" s="7">
        <v>0.170397623060177</v>
      </c>
    </row>
    <row r="10" spans="1:98" x14ac:dyDescent="0.3">
      <c r="A10" s="7" t="s">
        <v>19</v>
      </c>
      <c r="B10" s="7">
        <v>0.33281778003727702</v>
      </c>
      <c r="C10" s="7">
        <v>0.158738743462046</v>
      </c>
      <c r="D10" s="7">
        <v>0.16867615584801299</v>
      </c>
      <c r="E10" s="7">
        <v>0.19415651277721299</v>
      </c>
      <c r="F10" s="7">
        <v>0.143457396037385</v>
      </c>
      <c r="G10" s="7">
        <v>9.1802764347588495E-2</v>
      </c>
      <c r="H10" s="7">
        <v>0.96265228027272198</v>
      </c>
      <c r="I10" s="7">
        <v>0.152067214606011</v>
      </c>
      <c r="J10" s="7">
        <v>1</v>
      </c>
      <c r="K10" s="7">
        <v>0.178297045091973</v>
      </c>
      <c r="L10" s="7">
        <v>9.5120520112574394E-2</v>
      </c>
      <c r="M10" s="7">
        <v>0.31192956768284402</v>
      </c>
      <c r="N10" s="7">
        <v>0.21857685670348201</v>
      </c>
      <c r="O10" s="7">
        <v>-6.0613245369154301E-2</v>
      </c>
      <c r="P10" s="7">
        <v>6.6578968629277702E-2</v>
      </c>
      <c r="Q10" s="7">
        <v>4.69907509212747E-2</v>
      </c>
      <c r="R10" s="7">
        <v>0.17259082438905299</v>
      </c>
      <c r="S10" s="7">
        <v>0.30541706903500299</v>
      </c>
      <c r="T10" s="7">
        <v>0.198612449177338</v>
      </c>
      <c r="U10" s="7">
        <v>0.26304203435392598</v>
      </c>
      <c r="V10" s="7">
        <v>0.31078066988533598</v>
      </c>
      <c r="W10" s="7">
        <v>-0.126930255264667</v>
      </c>
      <c r="X10" s="7">
        <v>9.5141614861704402E-2</v>
      </c>
      <c r="Y10" s="7">
        <v>-8.2737875908283603E-2</v>
      </c>
      <c r="Z10" s="7">
        <v>0.187504012671111</v>
      </c>
      <c r="AA10" s="7">
        <v>1.4612583275517101E-2</v>
      </c>
      <c r="AB10" s="7">
        <v>0.17160870254218999</v>
      </c>
      <c r="AC10" s="7">
        <v>0.27835791416427103</v>
      </c>
      <c r="AD10" s="7">
        <v>0.257377362284126</v>
      </c>
      <c r="AE10" s="7">
        <v>0.27433867759222702</v>
      </c>
      <c r="AF10" s="7">
        <v>0.176181489579431</v>
      </c>
      <c r="AG10" s="7">
        <v>0.14356824055515</v>
      </c>
      <c r="AH10" s="7">
        <v>0.115924041351733</v>
      </c>
      <c r="AI10" s="7">
        <v>0.257377362284126</v>
      </c>
      <c r="AJ10" s="7">
        <v>5.43910566850156E-2</v>
      </c>
      <c r="AK10" s="7">
        <v>8.89556256589005E-2</v>
      </c>
      <c r="AL10" s="7">
        <v>5.0273154755201499E-2</v>
      </c>
      <c r="AM10" s="7">
        <v>0.246623847377518</v>
      </c>
      <c r="AN10" s="7">
        <v>0.23830894007588299</v>
      </c>
      <c r="AO10" s="7">
        <v>0.12930232736700401</v>
      </c>
      <c r="AP10" s="7">
        <v>0.188628920122522</v>
      </c>
      <c r="AQ10" s="7">
        <v>0.35562933189255103</v>
      </c>
      <c r="AR10" s="7">
        <v>0.35569959292439501</v>
      </c>
      <c r="AS10" s="7">
        <v>0.57628437564452095</v>
      </c>
      <c r="AT10" s="7">
        <v>0.53061258224228003</v>
      </c>
      <c r="AU10" s="7">
        <v>0.28469067062636</v>
      </c>
      <c r="AV10" s="7">
        <v>0.44887110066770602</v>
      </c>
      <c r="AW10" s="7">
        <v>0.36180576830334499</v>
      </c>
      <c r="AX10" s="7">
        <v>0.105557274284223</v>
      </c>
      <c r="AY10" s="7">
        <v>-5.55924987364061E-2</v>
      </c>
      <c r="AZ10" s="7">
        <v>0.26896675262231001</v>
      </c>
      <c r="BA10" s="7">
        <v>-7.4885276668187905E-4</v>
      </c>
      <c r="BB10" s="7">
        <v>2.5177141326004401E-2</v>
      </c>
      <c r="BC10" s="7">
        <v>6.4119945110116001E-3</v>
      </c>
      <c r="BD10" s="7">
        <v>-9.1817694217368392E-3</v>
      </c>
      <c r="BE10" s="7">
        <v>-1.9201929100294501E-2</v>
      </c>
      <c r="BF10" s="7">
        <v>-3.8915604317984701E-2</v>
      </c>
      <c r="BG10" s="7">
        <v>5.3042012110818E-2</v>
      </c>
      <c r="BH10" s="7">
        <v>0.19516289001916601</v>
      </c>
      <c r="BI10" s="7">
        <v>0.235359594356993</v>
      </c>
      <c r="BJ10" s="7">
        <v>0.47979564890524901</v>
      </c>
      <c r="BK10" s="7">
        <v>0.41444202464008101</v>
      </c>
      <c r="BL10" s="7">
        <v>0.45851643733080499</v>
      </c>
      <c r="BM10" s="7">
        <v>0.43277507378351598</v>
      </c>
      <c r="BN10" s="7">
        <v>0.406611195711229</v>
      </c>
      <c r="BO10" s="7">
        <v>0.47353647059457199</v>
      </c>
      <c r="BP10" s="7">
        <v>0.28646233149740802</v>
      </c>
      <c r="BQ10" s="7">
        <v>0.41142198720529499</v>
      </c>
      <c r="BR10" s="7">
        <v>0.61612722357890803</v>
      </c>
      <c r="BS10" s="7">
        <v>0.643065248032475</v>
      </c>
      <c r="BT10" s="7">
        <v>8.1110904368726395E-4</v>
      </c>
      <c r="BU10" s="7">
        <v>0.255985774211062</v>
      </c>
      <c r="BV10" s="7">
        <v>0.30278398556233999</v>
      </c>
      <c r="BW10" s="7">
        <v>4.6512997336126502E-2</v>
      </c>
      <c r="BX10" s="7">
        <v>2.94032256933375E-2</v>
      </c>
      <c r="BY10" s="7">
        <v>3.29701057974678E-2</v>
      </c>
      <c r="BZ10" s="7">
        <v>0.13646261248258201</v>
      </c>
      <c r="CA10" s="7">
        <v>5.9167798180509698E-2</v>
      </c>
      <c r="CB10" s="7">
        <v>6.5882458949259495E-2</v>
      </c>
      <c r="CC10" s="7">
        <v>-4.7162192584570498E-3</v>
      </c>
      <c r="CD10" s="7">
        <v>5.6282683731671203E-2</v>
      </c>
      <c r="CE10" s="7">
        <v>4.7162192584570602E-3</v>
      </c>
      <c r="CF10" s="7">
        <v>4.2735112782894401E-2</v>
      </c>
      <c r="CG10" s="7">
        <v>4.0339345312080999E-2</v>
      </c>
      <c r="CH10" s="7">
        <v>4.66848802080237E-2</v>
      </c>
      <c r="CI10" s="7">
        <v>2.09338968358544E-2</v>
      </c>
      <c r="CJ10" s="7">
        <v>8.4310850477744906E-2</v>
      </c>
      <c r="CK10" s="7">
        <v>-2.2703019621080602E-2</v>
      </c>
      <c r="CL10" s="7">
        <v>-2.47575478557997E-2</v>
      </c>
      <c r="CM10" s="7">
        <v>-2.92938638347599E-2</v>
      </c>
      <c r="CN10" s="7">
        <v>1.1715730823959899E-2</v>
      </c>
      <c r="CO10" s="7">
        <v>0.10211614153510699</v>
      </c>
      <c r="CP10" s="7">
        <v>-1.52119007005158E-2</v>
      </c>
      <c r="CQ10" s="7">
        <v>-3.46149444302827E-2</v>
      </c>
      <c r="CR10" s="7">
        <v>-1.91835293895866E-2</v>
      </c>
      <c r="CS10" s="7">
        <v>0.28590945302529402</v>
      </c>
      <c r="CT10" s="7">
        <v>0.44999030366156101</v>
      </c>
    </row>
    <row r="11" spans="1:98" x14ac:dyDescent="0.3">
      <c r="A11" s="7" t="s">
        <v>21</v>
      </c>
      <c r="B11" s="7">
        <v>0.46483906101241301</v>
      </c>
      <c r="C11" s="7">
        <v>0.477828929883094</v>
      </c>
      <c r="D11" s="7">
        <v>0.54599639581777004</v>
      </c>
      <c r="E11" s="7">
        <v>0.43848947581953002</v>
      </c>
      <c r="F11" s="7">
        <v>0.40416552605867401</v>
      </c>
      <c r="G11" s="7">
        <v>0.40032979121187201</v>
      </c>
      <c r="H11" s="7">
        <v>0.13716972760687099</v>
      </c>
      <c r="I11" s="7">
        <v>0.36494998134877299</v>
      </c>
      <c r="J11" s="7">
        <v>0.178297045091973</v>
      </c>
      <c r="K11" s="7">
        <v>1</v>
      </c>
      <c r="L11" s="7">
        <v>0.63790867258392603</v>
      </c>
      <c r="M11" s="7">
        <v>0.44232137965204299</v>
      </c>
      <c r="N11" s="7">
        <v>0.34994369796944202</v>
      </c>
      <c r="O11" s="7">
        <v>-8.2371154976186106E-2</v>
      </c>
      <c r="P11" s="7">
        <v>0.16446054600905799</v>
      </c>
      <c r="Q11" s="7">
        <v>0.134613848667929</v>
      </c>
      <c r="R11" s="7">
        <v>0.41024173264453501</v>
      </c>
      <c r="S11" s="7">
        <v>0.17568379697426201</v>
      </c>
      <c r="T11" s="7">
        <v>0.19084080337173301</v>
      </c>
      <c r="U11" s="7">
        <v>0.42257615376501001</v>
      </c>
      <c r="V11" s="7">
        <v>0.39051904294592699</v>
      </c>
      <c r="W11" s="7">
        <v>-0.65771936264812902</v>
      </c>
      <c r="X11" s="7">
        <v>0.54751495309799403</v>
      </c>
      <c r="Y11" s="7">
        <v>-0.47406826900788801</v>
      </c>
      <c r="Z11" s="7">
        <v>0.20540340746444999</v>
      </c>
      <c r="AA11" s="7">
        <v>-9.5747706395860693E-2</v>
      </c>
      <c r="AB11" s="7">
        <v>0.53120860773439804</v>
      </c>
      <c r="AC11" s="7">
        <v>0.25858230023767997</v>
      </c>
      <c r="AD11" s="7">
        <v>0.45879504962800599</v>
      </c>
      <c r="AE11" s="7">
        <v>0.41413697806729799</v>
      </c>
      <c r="AF11" s="7">
        <v>0.487118428490521</v>
      </c>
      <c r="AG11" s="7">
        <v>0.327475991299711</v>
      </c>
      <c r="AH11" s="7">
        <v>0.331165080545746</v>
      </c>
      <c r="AI11" s="7">
        <v>0.45879504962800599</v>
      </c>
      <c r="AJ11" s="7">
        <v>2.2413882803885E-2</v>
      </c>
      <c r="AK11" s="7">
        <v>0.22641736509194799</v>
      </c>
      <c r="AL11" s="7">
        <v>0.15034509275663599</v>
      </c>
      <c r="AM11" s="7">
        <v>0.32130154257189403</v>
      </c>
      <c r="AN11" s="7">
        <v>0.328269720947229</v>
      </c>
      <c r="AO11" s="7">
        <v>0.51781907087291801</v>
      </c>
      <c r="AP11" s="7">
        <v>0.152299466792682</v>
      </c>
      <c r="AQ11" s="7">
        <v>4.0234636451243998E-2</v>
      </c>
      <c r="AR11" s="7">
        <v>2.8139174060494099E-2</v>
      </c>
      <c r="AS11" s="7">
        <v>0.48765417833313701</v>
      </c>
      <c r="AT11" s="7">
        <v>0.48939183831602201</v>
      </c>
      <c r="AU11" s="7">
        <v>0.66422557162550899</v>
      </c>
      <c r="AV11" s="7">
        <v>0.53069753285222399</v>
      </c>
      <c r="AW11" s="7">
        <v>0.121314917358412</v>
      </c>
      <c r="AX11" s="7">
        <v>6.5345515286352296E-2</v>
      </c>
      <c r="AY11" s="7">
        <v>4.5566992675130299E-2</v>
      </c>
      <c r="AZ11" s="7">
        <v>0.56207450480510801</v>
      </c>
      <c r="BA11" s="7">
        <v>9.3062330638448501E-3</v>
      </c>
      <c r="BB11" s="7">
        <v>0.468048973402103</v>
      </c>
      <c r="BC11" s="7">
        <v>0.26175341915491701</v>
      </c>
      <c r="BD11" s="7">
        <v>0.35428026486478198</v>
      </c>
      <c r="BE11" s="7">
        <v>0.22626489715801101</v>
      </c>
      <c r="BF11" s="7">
        <v>-0.12910497892776601</v>
      </c>
      <c r="BG11" s="7">
        <v>0.53159019804971697</v>
      </c>
      <c r="BH11" s="7">
        <v>0.51250626740616501</v>
      </c>
      <c r="BI11" s="7">
        <v>0.57590244850206196</v>
      </c>
      <c r="BJ11" s="7">
        <v>0.52560816233005403</v>
      </c>
      <c r="BK11" s="7">
        <v>0.34839256106419397</v>
      </c>
      <c r="BL11" s="7">
        <v>0.57657484458861896</v>
      </c>
      <c r="BM11" s="7">
        <v>0.35913694426308901</v>
      </c>
      <c r="BN11" s="7">
        <v>0.34738305059587798</v>
      </c>
      <c r="BO11" s="7">
        <v>0.58785936518681003</v>
      </c>
      <c r="BP11" s="7">
        <v>0.41319257486351302</v>
      </c>
      <c r="BQ11" s="7">
        <v>0.51420815014419297</v>
      </c>
      <c r="BR11" s="7">
        <v>0.37735547165351502</v>
      </c>
      <c r="BS11" s="7">
        <v>0.12402225338183499</v>
      </c>
      <c r="BT11" s="7">
        <v>0.30813672679222198</v>
      </c>
      <c r="BU11" s="7">
        <v>0.25945073080792003</v>
      </c>
      <c r="BV11" s="7">
        <v>6.1869710916650202E-2</v>
      </c>
      <c r="BW11" s="7">
        <v>0.18548028663473301</v>
      </c>
      <c r="BX11" s="7">
        <v>0.148046706652741</v>
      </c>
      <c r="BY11" s="7">
        <v>0.129489855176984</v>
      </c>
      <c r="BZ11" s="7">
        <v>0.22884444370474</v>
      </c>
      <c r="CA11" s="7">
        <v>0.57022174749989796</v>
      </c>
      <c r="CB11" s="7">
        <v>0.55163642591668804</v>
      </c>
      <c r="CC11" s="7">
        <v>-0.106564982769911</v>
      </c>
      <c r="CD11" s="7">
        <v>0.43766794529052699</v>
      </c>
      <c r="CE11" s="7">
        <v>0.106564982769911</v>
      </c>
      <c r="CF11" s="7">
        <v>0.389270709616096</v>
      </c>
      <c r="CG11" s="7">
        <v>0.317126975373131</v>
      </c>
      <c r="CH11" s="7">
        <v>0.37261739141021</v>
      </c>
      <c r="CI11" s="7">
        <v>0.19128730031753499</v>
      </c>
      <c r="CJ11" s="7">
        <v>0.51659377103776905</v>
      </c>
      <c r="CK11" s="7">
        <v>-0.20853667181907201</v>
      </c>
      <c r="CL11" s="7">
        <v>-0.208972250278461</v>
      </c>
      <c r="CM11" s="7">
        <v>-0.24812124705691899</v>
      </c>
      <c r="CN11" s="7">
        <v>-2.1864068804890401E-2</v>
      </c>
      <c r="CO11" s="7">
        <v>0.17162905162137501</v>
      </c>
      <c r="CP11" s="7">
        <v>-6.6051877131194606E-2</v>
      </c>
      <c r="CQ11" s="7">
        <v>-0.29285982715079101</v>
      </c>
      <c r="CR11" s="7">
        <v>-0.188049512103764</v>
      </c>
      <c r="CS11" s="7">
        <v>0.66467403123720104</v>
      </c>
      <c r="CT11" s="7">
        <v>0.52995419830115298</v>
      </c>
    </row>
    <row r="12" spans="1:98" x14ac:dyDescent="0.3">
      <c r="A12" s="7" t="s">
        <v>23</v>
      </c>
      <c r="B12" s="7">
        <v>0.331610532236155</v>
      </c>
      <c r="C12" s="7">
        <v>0.31660415543287301</v>
      </c>
      <c r="D12" s="7">
        <v>0.46045500474560802</v>
      </c>
      <c r="E12" s="7">
        <v>0.36054135413759297</v>
      </c>
      <c r="F12" s="7">
        <v>0.18366939379247599</v>
      </c>
      <c r="G12" s="7">
        <v>0.21006749377676701</v>
      </c>
      <c r="H12" s="7">
        <v>2.3647997016621E-2</v>
      </c>
      <c r="I12" s="7">
        <v>0.208582398331916</v>
      </c>
      <c r="J12" s="7">
        <v>9.5120520112574394E-2</v>
      </c>
      <c r="K12" s="7">
        <v>0.63790867258392603</v>
      </c>
      <c r="L12" s="7">
        <v>1</v>
      </c>
      <c r="M12" s="7">
        <v>0.40540507538781201</v>
      </c>
      <c r="N12" s="7">
        <v>0.25376912309515498</v>
      </c>
      <c r="O12" s="7">
        <v>-7.6694170559768293E-2</v>
      </c>
      <c r="P12" s="7">
        <v>3.7831935280324002E-3</v>
      </c>
      <c r="Q12" s="7">
        <v>0.338117161885854</v>
      </c>
      <c r="R12" s="7">
        <v>0.43906976641394002</v>
      </c>
      <c r="S12" s="7">
        <v>-0.18374456488406399</v>
      </c>
      <c r="T12" s="7">
        <v>0.24889927872920001</v>
      </c>
      <c r="U12" s="7">
        <v>0.47710045133915902</v>
      </c>
      <c r="V12" s="7">
        <v>0.25978803019443503</v>
      </c>
      <c r="W12" s="7">
        <v>-0.61507400751968999</v>
      </c>
      <c r="X12" s="7">
        <v>0.44253696574357598</v>
      </c>
      <c r="Y12" s="7">
        <v>-0.373883882777861</v>
      </c>
      <c r="Z12" s="7">
        <v>0.16530943892229899</v>
      </c>
      <c r="AA12" s="7">
        <v>-0.14100470508111301</v>
      </c>
      <c r="AB12" s="7">
        <v>0.34278025850232302</v>
      </c>
      <c r="AC12" s="7">
        <v>0.154251975905734</v>
      </c>
      <c r="AD12" s="7">
        <v>0.432799403621281</v>
      </c>
      <c r="AE12" s="7">
        <v>0.44077645567559198</v>
      </c>
      <c r="AF12" s="7">
        <v>0.16415698023168099</v>
      </c>
      <c r="AG12" s="7">
        <v>0.25643567953966101</v>
      </c>
      <c r="AH12" s="7">
        <v>0.288109841865898</v>
      </c>
      <c r="AI12" s="7">
        <v>0.432799403621281</v>
      </c>
      <c r="AJ12" s="7">
        <v>5.6271389492229401E-2</v>
      </c>
      <c r="AK12" s="7">
        <v>0.140968675845355</v>
      </c>
      <c r="AL12" s="7">
        <v>0.13737935945646401</v>
      </c>
      <c r="AM12" s="7">
        <v>6.3388664691498897E-2</v>
      </c>
      <c r="AN12" s="7">
        <v>6.7811616522264695E-2</v>
      </c>
      <c r="AO12" s="7">
        <v>0.475251059163875</v>
      </c>
      <c r="AP12" s="7">
        <v>0.13416038590912499</v>
      </c>
      <c r="AQ12" s="7">
        <v>-0.26119873268009203</v>
      </c>
      <c r="AR12" s="7">
        <v>-0.26831247218203702</v>
      </c>
      <c r="AS12" s="7">
        <v>0.359182086545074</v>
      </c>
      <c r="AT12" s="7">
        <v>0.24441521172796399</v>
      </c>
      <c r="AU12" s="7">
        <v>0.62075232926013801</v>
      </c>
      <c r="AV12" s="7">
        <v>0.51451646439508802</v>
      </c>
      <c r="AW12" s="7">
        <v>-0.15076683312900099</v>
      </c>
      <c r="AX12" s="7">
        <v>-3.4873189776247301E-2</v>
      </c>
      <c r="AY12" s="7">
        <v>0.122994877850104</v>
      </c>
      <c r="AZ12" s="7">
        <v>0.53438085144482195</v>
      </c>
      <c r="BA12" s="7">
        <v>-0.231412557029821</v>
      </c>
      <c r="BB12" s="7">
        <v>0.30465739674417402</v>
      </c>
      <c r="BC12" s="7">
        <v>-0.120381640411811</v>
      </c>
      <c r="BD12" s="7">
        <v>0.11765518248111601</v>
      </c>
      <c r="BE12" s="7">
        <v>-9.0101705659486594E-2</v>
      </c>
      <c r="BF12" s="7">
        <v>-3.4867783622466203E-2</v>
      </c>
      <c r="BG12" s="7">
        <v>0.57527009249892702</v>
      </c>
      <c r="BH12" s="7">
        <v>0.60878138536095305</v>
      </c>
      <c r="BI12" s="7">
        <v>0.59355642233914896</v>
      </c>
      <c r="BJ12" s="7">
        <v>0.38071560016082601</v>
      </c>
      <c r="BK12" s="7">
        <v>0.36776616566297099</v>
      </c>
      <c r="BL12" s="7">
        <v>0.36364587234364298</v>
      </c>
      <c r="BM12" s="7">
        <v>0.34219226963850202</v>
      </c>
      <c r="BN12" s="7">
        <v>0.38589036748991901</v>
      </c>
      <c r="BO12" s="7">
        <v>0.39873253467765502</v>
      </c>
      <c r="BP12" s="7">
        <v>0.15181792781716499</v>
      </c>
      <c r="BQ12" s="7">
        <v>0.410852970599839</v>
      </c>
      <c r="BR12" s="7">
        <v>0.276338430882066</v>
      </c>
      <c r="BS12" s="7">
        <v>0.15696192119601199</v>
      </c>
      <c r="BT12" s="7">
        <v>0.25850127231161302</v>
      </c>
      <c r="BU12" s="7">
        <v>7.6894997338045806E-2</v>
      </c>
      <c r="BV12" s="7">
        <v>0.26875905316099802</v>
      </c>
      <c r="BW12" s="7">
        <v>0.34623470794517403</v>
      </c>
      <c r="BX12" s="7">
        <v>0.35998709791768901</v>
      </c>
      <c r="BY12" s="7">
        <v>0.323835741142739</v>
      </c>
      <c r="BZ12" s="7">
        <v>0.31409003334025098</v>
      </c>
      <c r="CA12" s="7">
        <v>0.45097715181220299</v>
      </c>
      <c r="CB12" s="7">
        <v>0.60253556706632405</v>
      </c>
      <c r="CC12" s="7">
        <v>-0.21722025681429399</v>
      </c>
      <c r="CD12" s="7">
        <v>0.56620417517841204</v>
      </c>
      <c r="CE12" s="7">
        <v>0.21722025681429399</v>
      </c>
      <c r="CF12" s="7">
        <v>0.34265599125637303</v>
      </c>
      <c r="CG12" s="7">
        <v>0.417455742902273</v>
      </c>
      <c r="CH12" s="7">
        <v>0.43527530493734101</v>
      </c>
      <c r="CI12" s="7">
        <v>0.28836508592863103</v>
      </c>
      <c r="CJ12" s="7">
        <v>0.636317829058481</v>
      </c>
      <c r="CK12" s="7">
        <v>-0.38158547665822901</v>
      </c>
      <c r="CL12" s="7">
        <v>-0.33263045008519898</v>
      </c>
      <c r="CM12" s="7">
        <v>-0.43709570617738502</v>
      </c>
      <c r="CN12" s="7">
        <v>-0.232527273708659</v>
      </c>
      <c r="CO12" s="7">
        <v>0.27466910716799497</v>
      </c>
      <c r="CP12" s="7">
        <v>-0.29815699497020498</v>
      </c>
      <c r="CQ12" s="7">
        <v>-0.47795803285192401</v>
      </c>
      <c r="CR12" s="7">
        <v>-0.38255743925497698</v>
      </c>
      <c r="CS12" s="7">
        <v>0.62278282898578197</v>
      </c>
      <c r="CT12" s="7">
        <v>0.51485899320071604</v>
      </c>
    </row>
    <row r="13" spans="1:98" s="9" customFormat="1" x14ac:dyDescent="0.3">
      <c r="A13" s="9" t="s">
        <v>30</v>
      </c>
      <c r="B13" s="9">
        <v>0.73299206703122999</v>
      </c>
      <c r="C13" s="9">
        <v>0.66632817045255899</v>
      </c>
      <c r="D13" s="9">
        <v>0.81681329111808199</v>
      </c>
      <c r="E13" s="9">
        <v>0.71074013339422704</v>
      </c>
      <c r="F13" s="9">
        <v>0.52252484202062299</v>
      </c>
      <c r="G13" s="9">
        <v>0.16593682784949301</v>
      </c>
      <c r="H13" s="9">
        <v>0.25686879135731699</v>
      </c>
      <c r="I13" s="9">
        <v>0.195229202296022</v>
      </c>
      <c r="J13" s="9">
        <v>0.31192956768284402</v>
      </c>
      <c r="K13" s="9">
        <v>0.44232137965204299</v>
      </c>
      <c r="L13" s="9">
        <v>0.40540507538781201</v>
      </c>
      <c r="M13" s="9">
        <v>1</v>
      </c>
      <c r="N13" s="9">
        <v>0.92834110624842803</v>
      </c>
      <c r="O13" s="9">
        <v>0.40086445098842299</v>
      </c>
      <c r="P13" s="9">
        <v>0.77424254031048001</v>
      </c>
      <c r="Q13" s="9">
        <v>0.490312195325808</v>
      </c>
      <c r="R13" s="9">
        <v>0.93230709894615704</v>
      </c>
      <c r="S13" s="9">
        <v>0.57675488673542996</v>
      </c>
      <c r="T13" s="9">
        <v>0.40987354776680701</v>
      </c>
      <c r="U13" s="9">
        <v>0.93482081315103505</v>
      </c>
      <c r="V13" s="9">
        <v>0.94954014796551001</v>
      </c>
      <c r="W13" s="9">
        <v>-0.56719944121981203</v>
      </c>
      <c r="X13" s="9">
        <v>0.50243018790137595</v>
      </c>
      <c r="Y13" s="9">
        <v>-0.46900134371796698</v>
      </c>
      <c r="Z13" s="9">
        <v>0.68683018938365403</v>
      </c>
      <c r="AA13" s="9">
        <v>0.37107259046538499</v>
      </c>
      <c r="AB13" s="9">
        <v>0.78821566464559201</v>
      </c>
      <c r="AC13" s="9">
        <v>0.13841680009249099</v>
      </c>
      <c r="AD13" s="9">
        <v>0.79237633678421704</v>
      </c>
      <c r="AE13" s="9">
        <v>0.71981335808233105</v>
      </c>
      <c r="AF13" s="9">
        <v>0.68375560120075296</v>
      </c>
      <c r="AG13" s="9">
        <v>0.83835685363669499</v>
      </c>
      <c r="AH13" s="9">
        <v>0.49814345331335902</v>
      </c>
      <c r="AI13" s="9">
        <v>0.79237633678421704</v>
      </c>
      <c r="AJ13" s="9">
        <v>0.342264859197626</v>
      </c>
      <c r="AK13" s="9">
        <v>0.20745133398809101</v>
      </c>
      <c r="AL13" s="9">
        <v>0.35123473382162101</v>
      </c>
      <c r="AM13" s="9">
        <v>0.73194465212112403</v>
      </c>
      <c r="AN13" s="9">
        <v>0.452946370970987</v>
      </c>
      <c r="AO13" s="9">
        <v>0.78698048722674996</v>
      </c>
      <c r="AP13" s="9">
        <v>0.65054601887728503</v>
      </c>
      <c r="AQ13" s="9">
        <v>0.480935747542934</v>
      </c>
      <c r="AR13" s="9">
        <v>0.468327215016484</v>
      </c>
      <c r="AS13" s="9">
        <v>0.66979126080950002</v>
      </c>
      <c r="AT13" s="9">
        <v>0.59306888203608599</v>
      </c>
      <c r="AU13" s="9">
        <v>0.43453063176923601</v>
      </c>
      <c r="AV13" s="9">
        <v>0.472658614822555</v>
      </c>
      <c r="AW13" s="9">
        <v>0.45412673732994802</v>
      </c>
      <c r="AX13" s="9">
        <v>0.58413379789275199</v>
      </c>
      <c r="AY13" s="9">
        <v>5.4803271300441499E-2</v>
      </c>
      <c r="AZ13" s="9">
        <v>0.45700130364720098</v>
      </c>
      <c r="BA13" s="9">
        <v>-0.56744327947979101</v>
      </c>
      <c r="BB13" s="9">
        <v>0.38483461562176302</v>
      </c>
      <c r="BC13" s="9">
        <v>0.47316668379930199</v>
      </c>
      <c r="BD13" s="9">
        <v>0.760021968705339</v>
      </c>
      <c r="BE13" s="9">
        <v>0.54451489591484303</v>
      </c>
      <c r="BF13" s="9">
        <v>8.0864558420197505E-2</v>
      </c>
      <c r="BG13" s="9">
        <v>3.47170210880237E-2</v>
      </c>
      <c r="BH13" s="9">
        <v>0.13836461500167399</v>
      </c>
      <c r="BI13" s="9">
        <v>0.20548088567686401</v>
      </c>
      <c r="BJ13" s="9">
        <v>0.78635095185211001</v>
      </c>
      <c r="BK13" s="9">
        <v>0.26590582161140702</v>
      </c>
      <c r="BL13" s="9">
        <v>0.81287946175014303</v>
      </c>
      <c r="BM13" s="9">
        <v>0.69145103113101902</v>
      </c>
      <c r="BN13" s="9">
        <v>0.27201227239389503</v>
      </c>
      <c r="BO13" s="9">
        <v>0.78987785419885304</v>
      </c>
      <c r="BP13" s="9">
        <v>0.75361774521235803</v>
      </c>
      <c r="BQ13" s="9">
        <v>0.63930013874994496</v>
      </c>
      <c r="BR13" s="9">
        <v>0.408150115542595</v>
      </c>
      <c r="BS13" s="9">
        <v>0.54749738821141503</v>
      </c>
      <c r="BT13" s="9">
        <v>0.37491007061535397</v>
      </c>
      <c r="BU13" s="9">
        <v>0.49700435359422002</v>
      </c>
      <c r="BV13" s="9">
        <v>0.68251428093089905</v>
      </c>
      <c r="BW13" s="9">
        <v>0.37747711743343798</v>
      </c>
      <c r="BX13" s="9">
        <v>0.41415686531086898</v>
      </c>
      <c r="BY13" s="9">
        <v>0.35010407650796999</v>
      </c>
      <c r="BZ13" s="9">
        <v>0.16774686861513699</v>
      </c>
      <c r="CA13" s="9">
        <v>0.33619262881292</v>
      </c>
      <c r="CB13" s="9">
        <v>0.70289581737888496</v>
      </c>
      <c r="CC13" s="9">
        <v>-0.131079608361926</v>
      </c>
      <c r="CD13" s="9">
        <v>0.489618932738278</v>
      </c>
      <c r="CE13" s="9">
        <v>0.131079608361926</v>
      </c>
      <c r="CF13" s="9">
        <v>0.55972813928138998</v>
      </c>
      <c r="CG13" s="9">
        <v>0.21992524051721701</v>
      </c>
      <c r="CH13" s="9">
        <v>0.65518757684747697</v>
      </c>
      <c r="CI13" s="9">
        <v>0.126455981490181</v>
      </c>
      <c r="CJ13" s="9">
        <v>0.64283310373485003</v>
      </c>
      <c r="CK13" s="9">
        <v>-0.78163184828937105</v>
      </c>
      <c r="CL13" s="9">
        <v>-0.79779142944025905</v>
      </c>
      <c r="CM13" s="9">
        <v>-0.78038825953083701</v>
      </c>
      <c r="CN13" s="9">
        <v>-0.63764943860885603</v>
      </c>
      <c r="CO13" s="9">
        <v>0.24012453981277099</v>
      </c>
      <c r="CP13" s="9">
        <v>-0.683839393396944</v>
      </c>
      <c r="CQ13" s="9">
        <v>-0.72149019494568101</v>
      </c>
      <c r="CR13" s="9">
        <v>-0.73975200504120597</v>
      </c>
      <c r="CS13" s="9">
        <v>0.44414831673882499</v>
      </c>
      <c r="CT13" s="9">
        <v>0.47824135005486301</v>
      </c>
    </row>
    <row r="14" spans="1:98" s="9" customFormat="1" x14ac:dyDescent="0.3">
      <c r="A14" s="9" t="s">
        <v>35</v>
      </c>
      <c r="B14" s="9">
        <v>0.69223018091191901</v>
      </c>
      <c r="C14" s="9">
        <v>0.70021943938431597</v>
      </c>
      <c r="D14" s="9">
        <v>0.77842153180332596</v>
      </c>
      <c r="E14" s="9">
        <v>0.74619985337337003</v>
      </c>
      <c r="F14" s="9">
        <v>0.57078704040986805</v>
      </c>
      <c r="G14" s="9">
        <v>0.186444482593765</v>
      </c>
      <c r="H14" s="9">
        <v>0.17599037378138399</v>
      </c>
      <c r="I14" s="9">
        <v>0.21055788706998399</v>
      </c>
      <c r="J14" s="9">
        <v>0.21857685670348201</v>
      </c>
      <c r="K14" s="9">
        <v>0.34994369796944202</v>
      </c>
      <c r="L14" s="9">
        <v>0.25376912309515498</v>
      </c>
      <c r="M14" s="9">
        <v>0.92834110624842803</v>
      </c>
      <c r="N14" s="9">
        <v>1</v>
      </c>
      <c r="O14" s="9">
        <v>0.37923484346501402</v>
      </c>
      <c r="P14" s="9">
        <v>0.90487838814025401</v>
      </c>
      <c r="Q14" s="9">
        <v>0.57927751309811104</v>
      </c>
      <c r="R14" s="9">
        <v>0.95914712929682799</v>
      </c>
      <c r="S14" s="9">
        <v>0.69806531233982205</v>
      </c>
      <c r="T14" s="9">
        <v>0.22992738409286201</v>
      </c>
      <c r="U14" s="9">
        <v>0.90464858854177199</v>
      </c>
      <c r="V14" s="9">
        <v>0.86841486096004705</v>
      </c>
      <c r="W14" s="9">
        <v>-0.45745614988017802</v>
      </c>
      <c r="X14" s="9">
        <v>0.27756174184362498</v>
      </c>
      <c r="Y14" s="9">
        <v>-0.24869445165082199</v>
      </c>
      <c r="Z14" s="9">
        <v>0.71834904011249301</v>
      </c>
      <c r="AA14" s="9">
        <v>0.45403971590216902</v>
      </c>
      <c r="AB14" s="9">
        <v>0.75360326216548501</v>
      </c>
      <c r="AC14" s="9">
        <v>0.143049206953799</v>
      </c>
      <c r="AD14" s="9">
        <v>0.78134835984928896</v>
      </c>
      <c r="AE14" s="9">
        <v>0.70478573523705002</v>
      </c>
      <c r="AF14" s="9">
        <v>0.65099712471901205</v>
      </c>
      <c r="AG14" s="9">
        <v>0.84171609102769496</v>
      </c>
      <c r="AH14" s="9">
        <v>0.54901478874017295</v>
      </c>
      <c r="AI14" s="9">
        <v>0.78134835984928896</v>
      </c>
      <c r="AJ14" s="9">
        <v>0.45135857007053998</v>
      </c>
      <c r="AK14" s="9">
        <v>0.21505294278425499</v>
      </c>
      <c r="AL14" s="9">
        <v>0.49520648300352299</v>
      </c>
      <c r="AM14" s="9">
        <v>0.84709101418909805</v>
      </c>
      <c r="AN14" s="9">
        <v>0.522709415269483</v>
      </c>
      <c r="AO14" s="9">
        <v>0.79580328833908598</v>
      </c>
      <c r="AP14" s="9">
        <v>0.70259347083386803</v>
      </c>
      <c r="AQ14" s="9">
        <v>0.58975819411090602</v>
      </c>
      <c r="AR14" s="9">
        <v>0.58099660551572796</v>
      </c>
      <c r="AS14" s="9">
        <v>0.482438010205475</v>
      </c>
      <c r="AT14" s="9">
        <v>0.4143023387959</v>
      </c>
      <c r="AU14" s="9">
        <v>0.22879061193719399</v>
      </c>
      <c r="AV14" s="9">
        <v>0.25829817276546702</v>
      </c>
      <c r="AW14" s="9">
        <v>0.49373287065788501</v>
      </c>
      <c r="AX14" s="9">
        <v>0.67267231064580202</v>
      </c>
      <c r="AY14" s="9">
        <v>2.19287315832228E-2</v>
      </c>
      <c r="AZ14" s="9">
        <v>0.469783048849156</v>
      </c>
      <c r="BA14" s="9">
        <v>-0.65383562826810004</v>
      </c>
      <c r="BB14" s="9">
        <v>0.37780503778692298</v>
      </c>
      <c r="BC14" s="9">
        <v>0.51905363239972202</v>
      </c>
      <c r="BD14" s="9">
        <v>0.78076586669727499</v>
      </c>
      <c r="BE14" s="9">
        <v>0.59866824693778098</v>
      </c>
      <c r="BF14" s="9">
        <v>8.75192795113309E-2</v>
      </c>
      <c r="BG14" s="9">
        <v>-5.5443882779084602E-2</v>
      </c>
      <c r="BH14" s="9">
        <v>8.0746425082388801E-2</v>
      </c>
      <c r="BI14" s="9">
        <v>0.15628469076224999</v>
      </c>
      <c r="BJ14" s="9">
        <v>0.688665779398276</v>
      </c>
      <c r="BK14" s="9">
        <v>0.133889394276277</v>
      </c>
      <c r="BL14" s="9">
        <v>0.75806466787100701</v>
      </c>
      <c r="BM14" s="9">
        <v>0.57398473532278804</v>
      </c>
      <c r="BN14" s="9">
        <v>0.133593685527989</v>
      </c>
      <c r="BO14" s="9">
        <v>0.74345566388851902</v>
      </c>
      <c r="BP14" s="9">
        <v>0.66887701096330998</v>
      </c>
      <c r="BQ14" s="9">
        <v>0.48460924078259798</v>
      </c>
      <c r="BR14" s="9">
        <v>0.339606037121917</v>
      </c>
      <c r="BS14" s="9">
        <v>0.43546849044846703</v>
      </c>
      <c r="BT14" s="9">
        <v>0.27653875834997799</v>
      </c>
      <c r="BU14" s="9">
        <v>0.492315494771143</v>
      </c>
      <c r="BV14" s="9">
        <v>0.61156495865636795</v>
      </c>
      <c r="BW14" s="9">
        <v>0.284140739340978</v>
      </c>
      <c r="BX14" s="9">
        <v>0.31762616027420199</v>
      </c>
      <c r="BY14" s="9">
        <v>0.25836148603089598</v>
      </c>
      <c r="BZ14" s="9">
        <v>6.6686788402491107E-2</v>
      </c>
      <c r="CA14" s="9">
        <v>0.25918637147115298</v>
      </c>
      <c r="CB14" s="9">
        <v>0.63581613013724902</v>
      </c>
      <c r="CC14" s="9">
        <v>-0.12077510742250799</v>
      </c>
      <c r="CD14" s="9">
        <v>0.36241691938752202</v>
      </c>
      <c r="CE14" s="9">
        <v>0.12077510742250799</v>
      </c>
      <c r="CF14" s="9">
        <v>0.58165652018909397</v>
      </c>
      <c r="CG14" s="9">
        <v>4.9977611543916098E-2</v>
      </c>
      <c r="CH14" s="9">
        <v>0.71209714396231505</v>
      </c>
      <c r="CI14" s="9">
        <v>4.1806444410105802E-2</v>
      </c>
      <c r="CJ14" s="9">
        <v>0.53202096607898397</v>
      </c>
      <c r="CK14" s="9">
        <v>-0.75506718669432904</v>
      </c>
      <c r="CL14" s="9">
        <v>-0.75208170895856497</v>
      </c>
      <c r="CM14" s="9">
        <v>-0.76391403420295401</v>
      </c>
      <c r="CN14" s="9">
        <v>-0.62311117788973602</v>
      </c>
      <c r="CO14" s="9">
        <v>0.35989204886417198</v>
      </c>
      <c r="CP14" s="9">
        <v>-0.70090389583798596</v>
      </c>
      <c r="CQ14" s="9">
        <v>-0.76279597088355</v>
      </c>
      <c r="CR14" s="9">
        <v>-0.76670019040037796</v>
      </c>
      <c r="CS14" s="9">
        <v>0.24420939408501899</v>
      </c>
      <c r="CT14" s="9">
        <v>0.26749574773873502</v>
      </c>
    </row>
    <row r="15" spans="1:98" x14ac:dyDescent="0.3">
      <c r="A15" s="7" t="s">
        <v>36</v>
      </c>
      <c r="B15" s="7">
        <v>0.20461143490870601</v>
      </c>
      <c r="C15" s="7">
        <v>5.4781337954608302E-2</v>
      </c>
      <c r="D15" s="7">
        <v>0.23415241793796099</v>
      </c>
      <c r="E15" s="7">
        <v>2.7791462677577299E-2</v>
      </c>
      <c r="F15" s="7">
        <v>1.7903381301826001E-2</v>
      </c>
      <c r="G15" s="7">
        <v>-0.23626315574253101</v>
      </c>
      <c r="H15" s="7">
        <v>-2.9740534957098799E-2</v>
      </c>
      <c r="I15" s="7">
        <v>-0.200192398969676</v>
      </c>
      <c r="J15" s="7">
        <v>-6.0613245369154301E-2</v>
      </c>
      <c r="K15" s="7">
        <v>-8.2371154976186106E-2</v>
      </c>
      <c r="L15" s="7">
        <v>-7.6694170559768293E-2</v>
      </c>
      <c r="M15" s="7">
        <v>0.40086445098842299</v>
      </c>
      <c r="N15" s="7">
        <v>0.37923484346501402</v>
      </c>
      <c r="O15" s="7">
        <v>1</v>
      </c>
      <c r="P15" s="7">
        <v>0.33660663773249599</v>
      </c>
      <c r="Q15" s="7">
        <v>-1.51672287811992E-2</v>
      </c>
      <c r="R15" s="7">
        <v>0.35691207234008399</v>
      </c>
      <c r="S15" s="7">
        <v>0.15233455816834701</v>
      </c>
      <c r="T15" s="7">
        <v>0.67271927713748902</v>
      </c>
      <c r="U15" s="7">
        <v>0.24993371572189199</v>
      </c>
      <c r="V15" s="7">
        <v>0.469211821626911</v>
      </c>
      <c r="W15" s="7">
        <v>-0.22047415089512001</v>
      </c>
      <c r="X15" s="7">
        <v>0.233672462691007</v>
      </c>
      <c r="Y15" s="7">
        <v>-0.21740406309742699</v>
      </c>
      <c r="Z15" s="7">
        <v>0.25569610081085098</v>
      </c>
      <c r="AA15" s="7">
        <v>0.31485999635666601</v>
      </c>
      <c r="AB15" s="7">
        <v>0.31279390474429802</v>
      </c>
      <c r="AC15" s="7">
        <v>-4.8364924066175603E-2</v>
      </c>
      <c r="AD15" s="7">
        <v>8.0149853806016896E-3</v>
      </c>
      <c r="AE15" s="7">
        <v>-2.2342361388183501E-2</v>
      </c>
      <c r="AF15" s="7">
        <v>0.14983042787234099</v>
      </c>
      <c r="AG15" s="7">
        <v>0.207055622808588</v>
      </c>
      <c r="AH15" s="7">
        <v>-0.14980566287421901</v>
      </c>
      <c r="AI15" s="7">
        <v>8.0149853806016896E-3</v>
      </c>
      <c r="AJ15" s="7">
        <v>-0.179418619818906</v>
      </c>
      <c r="AK15" s="7">
        <v>-0.30253232575226602</v>
      </c>
      <c r="AL15" s="7">
        <v>-0.161363040219861</v>
      </c>
      <c r="AM15" s="7">
        <v>0.108383454436564</v>
      </c>
      <c r="AN15" s="7">
        <v>-0.14400747427198399</v>
      </c>
      <c r="AO15" s="7">
        <v>7.2101664061375401E-2</v>
      </c>
      <c r="AP15" s="7">
        <v>0.274565498769688</v>
      </c>
      <c r="AQ15" s="7">
        <v>0.12010807296095601</v>
      </c>
      <c r="AR15" s="7">
        <v>0.13346715263546899</v>
      </c>
      <c r="AS15" s="7">
        <v>0.243455421340808</v>
      </c>
      <c r="AT15" s="7">
        <v>0.29436746802107999</v>
      </c>
      <c r="AU15" s="7">
        <v>2.3271092656029901E-2</v>
      </c>
      <c r="AV15" s="7">
        <v>-1.47905988983292E-2</v>
      </c>
      <c r="AW15" s="7">
        <v>0.33722051946076198</v>
      </c>
      <c r="AX15" s="7">
        <v>0.29422587928858701</v>
      </c>
      <c r="AY15" s="7">
        <v>2.6835349013865001E-2</v>
      </c>
      <c r="AZ15" s="7">
        <v>-0.34097864075817402</v>
      </c>
      <c r="BA15" s="7">
        <v>-0.19276085204306101</v>
      </c>
      <c r="BB15" s="7">
        <v>0.14355014251777601</v>
      </c>
      <c r="BC15" s="7">
        <v>0.26788011161734099</v>
      </c>
      <c r="BD15" s="7">
        <v>0.56813188497310996</v>
      </c>
      <c r="BE15" s="7">
        <v>0.53609394329541604</v>
      </c>
      <c r="BF15" s="7">
        <v>0.17322116272565199</v>
      </c>
      <c r="BG15" s="7">
        <v>-0.37202777574108198</v>
      </c>
      <c r="BH15" s="7">
        <v>-0.39297322691364001</v>
      </c>
      <c r="BI15" s="7">
        <v>-0.39718538657434599</v>
      </c>
      <c r="BJ15" s="7">
        <v>0.156908927148489</v>
      </c>
      <c r="BK15" s="7">
        <v>9.6221184864538206E-2</v>
      </c>
      <c r="BL15" s="7">
        <v>0.165463806864761</v>
      </c>
      <c r="BM15" s="7">
        <v>0.15019341939352501</v>
      </c>
      <c r="BN15" s="7">
        <v>0.111748592876365</v>
      </c>
      <c r="BO15" s="7">
        <v>9.4365531019558899E-2</v>
      </c>
      <c r="BP15" s="7">
        <v>0.488017122222967</v>
      </c>
      <c r="BQ15" s="7">
        <v>0.23832864242760901</v>
      </c>
      <c r="BR15" s="7">
        <v>-0.21123834403341499</v>
      </c>
      <c r="BS15" s="7">
        <v>-5.8991192003753296E-3</v>
      </c>
      <c r="BT15" s="7">
        <v>0.32021178281960899</v>
      </c>
      <c r="BU15" s="7">
        <v>0.159808745728167</v>
      </c>
      <c r="BV15" s="7">
        <v>0.126532984636371</v>
      </c>
      <c r="BW15" s="7">
        <v>0.473048863265015</v>
      </c>
      <c r="BX15" s="7">
        <v>0.55272429985978599</v>
      </c>
      <c r="BY15" s="7">
        <v>0.53106676719597501</v>
      </c>
      <c r="BZ15" s="7">
        <v>-1.9987871726761801E-2</v>
      </c>
      <c r="CA15" s="7">
        <v>0.17008573042720099</v>
      </c>
      <c r="CB15" s="7">
        <v>0.29262152927958901</v>
      </c>
      <c r="CC15" s="7">
        <v>1.1306911143354701E-2</v>
      </c>
      <c r="CD15" s="7">
        <v>0.359370788364687</v>
      </c>
      <c r="CE15" s="7">
        <v>-1.1306911143354701E-2</v>
      </c>
      <c r="CF15" s="7">
        <v>8.7398129581743297E-2</v>
      </c>
      <c r="CG15" s="7">
        <v>0.29540698445240998</v>
      </c>
      <c r="CH15" s="7">
        <v>0.32311711743614602</v>
      </c>
      <c r="CI15" s="7">
        <v>6.2946063592291407E-2</v>
      </c>
      <c r="CJ15" s="7">
        <v>0.33570712925135499</v>
      </c>
      <c r="CK15" s="7">
        <v>-0.33569592312562202</v>
      </c>
      <c r="CL15" s="7">
        <v>-0.35039129709070299</v>
      </c>
      <c r="CM15" s="7">
        <v>-0.34222518274788</v>
      </c>
      <c r="CN15" s="7">
        <v>-0.22632747563768699</v>
      </c>
      <c r="CO15" s="7">
        <v>0.113507026162941</v>
      </c>
      <c r="CP15" s="7">
        <v>-0.25009518326753299</v>
      </c>
      <c r="CQ15" s="7">
        <v>-0.33491427274136099</v>
      </c>
      <c r="CR15" s="7">
        <v>-0.25157048291126799</v>
      </c>
      <c r="CS15" s="7">
        <v>2.58679991613542E-2</v>
      </c>
      <c r="CT15" s="7">
        <v>-1.33891308828463E-2</v>
      </c>
    </row>
    <row r="16" spans="1:98" x14ac:dyDescent="0.3">
      <c r="A16" s="7" t="s">
        <v>37</v>
      </c>
      <c r="B16" s="7">
        <v>0.53797225322869902</v>
      </c>
      <c r="C16" s="7">
        <v>0.64395332507838998</v>
      </c>
      <c r="D16" s="7">
        <v>0.65131211790120103</v>
      </c>
      <c r="E16" s="7">
        <v>0.66534767225984204</v>
      </c>
      <c r="F16" s="7">
        <v>0.53152463345594703</v>
      </c>
      <c r="G16" s="7">
        <v>0.186837588965346</v>
      </c>
      <c r="H16" s="7">
        <v>2.7622655775085998E-2</v>
      </c>
      <c r="I16" s="7">
        <v>0.20016715512327601</v>
      </c>
      <c r="J16" s="7">
        <v>6.6578968629277702E-2</v>
      </c>
      <c r="K16" s="7">
        <v>0.16446054600905799</v>
      </c>
      <c r="L16" s="7">
        <v>3.7831935280324002E-3</v>
      </c>
      <c r="M16" s="7">
        <v>0.77424254031048001</v>
      </c>
      <c r="N16" s="7">
        <v>0.90487838814025401</v>
      </c>
      <c r="O16" s="7">
        <v>0.33660663773249599</v>
      </c>
      <c r="P16" s="7">
        <v>1</v>
      </c>
      <c r="Q16" s="7">
        <v>0.51340717896467203</v>
      </c>
      <c r="R16" s="7">
        <v>0.80591282174607504</v>
      </c>
      <c r="S16" s="7">
        <v>0.71183315053847196</v>
      </c>
      <c r="T16" s="7">
        <v>9.8875528140970906E-2</v>
      </c>
      <c r="U16" s="7">
        <v>0.74571718985951596</v>
      </c>
      <c r="V16" s="7">
        <v>0.75649426284560894</v>
      </c>
      <c r="W16" s="7">
        <v>-0.30309506793298902</v>
      </c>
      <c r="X16" s="7">
        <v>0.15529087707206801</v>
      </c>
      <c r="Y16" s="7">
        <v>-0.14665039589509199</v>
      </c>
      <c r="Z16" s="7">
        <v>0.62672835407799399</v>
      </c>
      <c r="AA16" s="7">
        <v>0.47479797073378799</v>
      </c>
      <c r="AB16" s="7">
        <v>0.71469860753688896</v>
      </c>
      <c r="AC16" s="7">
        <v>7.5787353178827593E-2</v>
      </c>
      <c r="AD16" s="7">
        <v>0.63012653872910096</v>
      </c>
      <c r="AE16" s="7">
        <v>0.55262435527419795</v>
      </c>
      <c r="AF16" s="7">
        <v>0.54846971044459003</v>
      </c>
      <c r="AG16" s="7">
        <v>0.76073219798729397</v>
      </c>
      <c r="AH16" s="7">
        <v>0.46158133672732099</v>
      </c>
      <c r="AI16" s="7">
        <v>0.63012653872910096</v>
      </c>
      <c r="AJ16" s="7">
        <v>0.47696047535240899</v>
      </c>
      <c r="AK16" s="7">
        <v>0.212186374159341</v>
      </c>
      <c r="AL16" s="7">
        <v>0.53931242769673404</v>
      </c>
      <c r="AM16" s="7">
        <v>0.81076998125300703</v>
      </c>
      <c r="AN16" s="7">
        <v>0.49596260171731099</v>
      </c>
      <c r="AO16" s="7">
        <v>0.67130097187889204</v>
      </c>
      <c r="AP16" s="7">
        <v>0.66639937222312096</v>
      </c>
      <c r="AQ16" s="7">
        <v>0.59471209319910501</v>
      </c>
      <c r="AR16" s="7">
        <v>0.58104318033034796</v>
      </c>
      <c r="AS16" s="7">
        <v>0.28014056229411499</v>
      </c>
      <c r="AT16" s="7">
        <v>0.25407618120751202</v>
      </c>
      <c r="AU16" s="7">
        <v>2.5891458186475199E-2</v>
      </c>
      <c r="AV16" s="7">
        <v>5.4444826460381499E-2</v>
      </c>
      <c r="AW16" s="7">
        <v>0.46646763316247802</v>
      </c>
      <c r="AX16" s="7">
        <v>0.71064771111861602</v>
      </c>
      <c r="AY16" s="7">
        <v>-2.1643574396231401E-2</v>
      </c>
      <c r="AZ16" s="7">
        <v>0.31988710798221398</v>
      </c>
      <c r="BA16" s="7">
        <v>-0.62828499739017396</v>
      </c>
      <c r="BB16" s="7">
        <v>0.329445623841775</v>
      </c>
      <c r="BC16" s="7">
        <v>0.63665223601740795</v>
      </c>
      <c r="BD16" s="7">
        <v>0.78869139467775196</v>
      </c>
      <c r="BE16" s="7">
        <v>0.66499595310218096</v>
      </c>
      <c r="BF16" s="7">
        <v>8.2169809427223003E-2</v>
      </c>
      <c r="BG16" s="7">
        <v>-0.16432827049669901</v>
      </c>
      <c r="BH16" s="7">
        <v>-1.24610225967307E-2</v>
      </c>
      <c r="BI16" s="7">
        <v>6.5884843412424995E-2</v>
      </c>
      <c r="BJ16" s="7">
        <v>0.51376418517176003</v>
      </c>
      <c r="BK16" s="7">
        <v>-0.100888206097295</v>
      </c>
      <c r="BL16" s="7">
        <v>0.59058409149290303</v>
      </c>
      <c r="BM16" s="7">
        <v>0.41815255358479603</v>
      </c>
      <c r="BN16" s="7">
        <v>-0.102630460084969</v>
      </c>
      <c r="BO16" s="7">
        <v>0.567879582736869</v>
      </c>
      <c r="BP16" s="7">
        <v>0.56325200358181904</v>
      </c>
      <c r="BQ16" s="7">
        <v>0.30517277980186303</v>
      </c>
      <c r="BR16" s="7">
        <v>0.17594889860452001</v>
      </c>
      <c r="BS16" s="7">
        <v>0.28696304420264002</v>
      </c>
      <c r="BT16" s="7">
        <v>0.181225317057949</v>
      </c>
      <c r="BU16" s="7">
        <v>0.42702895631612597</v>
      </c>
      <c r="BV16" s="7">
        <v>0.51929964586245003</v>
      </c>
      <c r="BW16" s="7">
        <v>0.25598257340015201</v>
      </c>
      <c r="BX16" s="7">
        <v>0.26728173337376998</v>
      </c>
      <c r="BY16" s="7">
        <v>0.226940245458677</v>
      </c>
      <c r="BZ16" s="7">
        <v>1.26110012558269E-2</v>
      </c>
      <c r="CA16" s="7">
        <v>0.14158418491533101</v>
      </c>
      <c r="CB16" s="7">
        <v>0.50149109277340997</v>
      </c>
      <c r="CC16" s="7">
        <v>-4.16646550113213E-2</v>
      </c>
      <c r="CD16" s="7">
        <v>0.218137407363203</v>
      </c>
      <c r="CE16" s="7">
        <v>4.16646550113213E-2</v>
      </c>
      <c r="CF16" s="7">
        <v>0.52217007097079504</v>
      </c>
      <c r="CG16" s="7">
        <v>-7.4726215461915296E-2</v>
      </c>
      <c r="CH16" s="7">
        <v>0.55892365901415897</v>
      </c>
      <c r="CI16" s="7">
        <v>6.7052654214916102E-2</v>
      </c>
      <c r="CJ16" s="7">
        <v>0.35368090898113402</v>
      </c>
      <c r="CK16" s="7">
        <v>-0.66711505498984403</v>
      </c>
      <c r="CL16" s="7">
        <v>-0.68361664630812502</v>
      </c>
      <c r="CM16" s="7">
        <v>-0.65308926484333396</v>
      </c>
      <c r="CN16" s="7">
        <v>-0.58872015761489904</v>
      </c>
      <c r="CO16" s="7">
        <v>0.289823979777109</v>
      </c>
      <c r="CP16" s="7">
        <v>-0.64912883594072301</v>
      </c>
      <c r="CQ16" s="7">
        <v>-0.62944507058145904</v>
      </c>
      <c r="CR16" s="7">
        <v>-0.67840146519994204</v>
      </c>
      <c r="CS16" s="7">
        <v>4.1524631560475797E-2</v>
      </c>
      <c r="CT16" s="7">
        <v>6.3925889409355105E-2</v>
      </c>
    </row>
    <row r="17" spans="1:98" x14ac:dyDescent="0.3">
      <c r="A17" s="7" t="s">
        <v>38</v>
      </c>
      <c r="B17" s="7">
        <v>0.45785512236949499</v>
      </c>
      <c r="C17" s="7">
        <v>0.49874953369713398</v>
      </c>
      <c r="D17" s="7">
        <v>0.51092331819528503</v>
      </c>
      <c r="E17" s="7">
        <v>0.58293862320176504</v>
      </c>
      <c r="F17" s="7">
        <v>0.409361181685713</v>
      </c>
      <c r="G17" s="7">
        <v>0.34286990307656301</v>
      </c>
      <c r="H17" s="7">
        <v>3.5105575367048498E-4</v>
      </c>
      <c r="I17" s="7">
        <v>0.30824898217495</v>
      </c>
      <c r="J17" s="7">
        <v>4.69907509212747E-2</v>
      </c>
      <c r="K17" s="7">
        <v>0.134613848667929</v>
      </c>
      <c r="L17" s="7">
        <v>0.338117161885854</v>
      </c>
      <c r="M17" s="7">
        <v>0.490312195325808</v>
      </c>
      <c r="N17" s="7">
        <v>0.57927751309811104</v>
      </c>
      <c r="O17" s="7">
        <v>-1.51672287811992E-2</v>
      </c>
      <c r="P17" s="7">
        <v>0.51340717896467203</v>
      </c>
      <c r="Q17" s="7">
        <v>1</v>
      </c>
      <c r="R17" s="7">
        <v>0.61223409494389802</v>
      </c>
      <c r="S17" s="7">
        <v>0.26264600491124701</v>
      </c>
      <c r="T17" s="7">
        <v>-0.20525753097080801</v>
      </c>
      <c r="U17" s="7">
        <v>0.61648042486798305</v>
      </c>
      <c r="V17" s="7">
        <v>0.33600449701495999</v>
      </c>
      <c r="W17" s="7">
        <v>-0.31394372890930999</v>
      </c>
      <c r="X17" s="7">
        <v>-8.2766468889838102E-2</v>
      </c>
      <c r="Y17" s="7">
        <v>0.12722214985555599</v>
      </c>
      <c r="Z17" s="7">
        <v>0.361388806861001</v>
      </c>
      <c r="AA17" s="7">
        <v>0.17106270573260501</v>
      </c>
      <c r="AB17" s="7">
        <v>0.40705285345183001</v>
      </c>
      <c r="AC17" s="7">
        <v>4.8898049596265002E-2</v>
      </c>
      <c r="AD17" s="7">
        <v>0.59421997475856303</v>
      </c>
      <c r="AE17" s="7">
        <v>0.61581899016240405</v>
      </c>
      <c r="AF17" s="7">
        <v>0.23691108502896199</v>
      </c>
      <c r="AG17" s="7">
        <v>0.41662521932718</v>
      </c>
      <c r="AH17" s="7">
        <v>0.42719201752936298</v>
      </c>
      <c r="AI17" s="7">
        <v>0.59421997475856303</v>
      </c>
      <c r="AJ17" s="7">
        <v>0.40932113831373401</v>
      </c>
      <c r="AK17" s="7">
        <v>0.30671366955483897</v>
      </c>
      <c r="AL17" s="7">
        <v>0.601321598607229</v>
      </c>
      <c r="AM17" s="7">
        <v>0.479970280882699</v>
      </c>
      <c r="AN17" s="7">
        <v>0.442281400616998</v>
      </c>
      <c r="AO17" s="7">
        <v>0.58565706443871901</v>
      </c>
      <c r="AP17" s="7">
        <v>0.39953405349409699</v>
      </c>
      <c r="AQ17" s="7">
        <v>0.243805712767934</v>
      </c>
      <c r="AR17" s="7">
        <v>0.24092350642268401</v>
      </c>
      <c r="AS17" s="7">
        <v>6.9431312958032301E-2</v>
      </c>
      <c r="AT17" s="7">
        <v>-3.2974999369968301E-3</v>
      </c>
      <c r="AU17" s="7">
        <v>0.11292260362039901</v>
      </c>
      <c r="AV17" s="7">
        <v>4.2059224341527097E-2</v>
      </c>
      <c r="AW17" s="7">
        <v>0.13190405125461799</v>
      </c>
      <c r="AX17" s="7">
        <v>0.422883265650145</v>
      </c>
      <c r="AY17" s="7">
        <v>5.9560767002768099E-2</v>
      </c>
      <c r="AZ17" s="7">
        <v>0.49532647360514198</v>
      </c>
      <c r="BA17" s="7">
        <v>-0.65491355800907503</v>
      </c>
      <c r="BB17" s="7">
        <v>0.23739034513659399</v>
      </c>
      <c r="BC17" s="7">
        <v>4.9649133306676502E-2</v>
      </c>
      <c r="BD17" s="7">
        <v>0.23741466212860099</v>
      </c>
      <c r="BE17" s="7">
        <v>8.2237340343340695E-2</v>
      </c>
      <c r="BF17" s="7">
        <v>9.1315042807687305E-2</v>
      </c>
      <c r="BG17" s="7">
        <v>8.9872972759355907E-2</v>
      </c>
      <c r="BH17" s="7">
        <v>0.252895018044343</v>
      </c>
      <c r="BI17" s="7">
        <v>0.28308694479765201</v>
      </c>
      <c r="BJ17" s="7">
        <v>0.37064812157573201</v>
      </c>
      <c r="BK17" s="7">
        <v>-3.9894715710623002E-2</v>
      </c>
      <c r="BL17" s="7">
        <v>0.40318091740883899</v>
      </c>
      <c r="BM17" s="7">
        <v>0.33316306422180803</v>
      </c>
      <c r="BN17" s="7">
        <v>-3.2092906753838697E-2</v>
      </c>
      <c r="BO17" s="7">
        <v>0.416537769211274</v>
      </c>
      <c r="BP17" s="7">
        <v>0.253720727473147</v>
      </c>
      <c r="BQ17" s="7">
        <v>0.176225155392634</v>
      </c>
      <c r="BR17" s="7">
        <v>0.23073485646139399</v>
      </c>
      <c r="BS17" s="7">
        <v>0.231079134482195</v>
      </c>
      <c r="BT17" s="7">
        <v>7.4730181889186301E-2</v>
      </c>
      <c r="BU17" s="7">
        <v>0.29652537687083902</v>
      </c>
      <c r="BV17" s="7">
        <v>0.42200102823512797</v>
      </c>
      <c r="BW17" s="7">
        <v>0.12658679892733599</v>
      </c>
      <c r="BX17" s="7">
        <v>0.107750068278231</v>
      </c>
      <c r="BY17" s="7">
        <v>9.0424596710951793E-2</v>
      </c>
      <c r="BZ17" s="7">
        <v>-0.102878191305626</v>
      </c>
      <c r="CA17" s="7">
        <v>0.121167736932755</v>
      </c>
      <c r="CB17" s="7">
        <v>0.486409833165242</v>
      </c>
      <c r="CC17" s="7">
        <v>-0.11643542276483899</v>
      </c>
      <c r="CD17" s="7">
        <v>0.18925364519319099</v>
      </c>
      <c r="CE17" s="7">
        <v>0.11643542276483899</v>
      </c>
      <c r="CF17" s="7">
        <v>0.52736737845551995</v>
      </c>
      <c r="CG17" s="7">
        <v>-7.0950614843198395E-2</v>
      </c>
      <c r="CH17" s="7">
        <v>0.50797453033391604</v>
      </c>
      <c r="CI17" s="7">
        <v>2.8504181302083001E-2</v>
      </c>
      <c r="CJ17" s="7">
        <v>0.34409160067553402</v>
      </c>
      <c r="CK17" s="7">
        <v>-0.51237731712993595</v>
      </c>
      <c r="CL17" s="7">
        <v>-0.43247457256861399</v>
      </c>
      <c r="CM17" s="7">
        <v>-0.54633880752585895</v>
      </c>
      <c r="CN17" s="7">
        <v>-0.50861842097131804</v>
      </c>
      <c r="CO17" s="7">
        <v>0.38873709329020001</v>
      </c>
      <c r="CP17" s="7">
        <v>-0.59688061952368299</v>
      </c>
      <c r="CQ17" s="7">
        <v>-0.64220893431187198</v>
      </c>
      <c r="CR17" s="7">
        <v>-0.64169373685362596</v>
      </c>
      <c r="CS17" s="7">
        <v>0.12567396352829399</v>
      </c>
      <c r="CT17" s="7">
        <v>4.9371926485350603E-2</v>
      </c>
    </row>
    <row r="18" spans="1:98" s="9" customFormat="1" x14ac:dyDescent="0.3">
      <c r="A18" s="9" t="s">
        <v>39</v>
      </c>
      <c r="B18" s="9">
        <v>0.66465655244532895</v>
      </c>
      <c r="C18" s="9">
        <v>0.65698920588276999</v>
      </c>
      <c r="D18" s="9">
        <v>0.79261950609403398</v>
      </c>
      <c r="E18" s="9">
        <v>0.73645578554639002</v>
      </c>
      <c r="F18" s="9">
        <v>0.504436347225941</v>
      </c>
      <c r="G18" s="9">
        <v>0.12553383699624401</v>
      </c>
      <c r="H18" s="9">
        <v>0.10946574177186801</v>
      </c>
      <c r="I18" s="9">
        <v>0.14259423786988801</v>
      </c>
      <c r="J18" s="9">
        <v>0.17259082438905299</v>
      </c>
      <c r="K18" s="9">
        <v>0.41024173264453501</v>
      </c>
      <c r="L18" s="9">
        <v>0.43906976641394002</v>
      </c>
      <c r="M18" s="9">
        <v>0.93230709894615704</v>
      </c>
      <c r="N18" s="9">
        <v>0.95914712929682799</v>
      </c>
      <c r="O18" s="9">
        <v>0.35691207234008399</v>
      </c>
      <c r="P18" s="9">
        <v>0.80591282174607504</v>
      </c>
      <c r="Q18" s="9">
        <v>0.61223409494389802</v>
      </c>
      <c r="R18" s="9">
        <v>1</v>
      </c>
      <c r="S18" s="9">
        <v>0.49819755594988802</v>
      </c>
      <c r="T18" s="9">
        <v>0.23827662215072401</v>
      </c>
      <c r="U18" s="9">
        <v>0.93819782002768903</v>
      </c>
      <c r="V18" s="9">
        <v>0.83505172064584399</v>
      </c>
      <c r="W18" s="9">
        <v>-0.52479451294150103</v>
      </c>
      <c r="X18" s="9">
        <v>0.345237000313596</v>
      </c>
      <c r="Y18" s="9">
        <v>-0.31125076527514201</v>
      </c>
      <c r="Z18" s="9">
        <v>0.71984940718171797</v>
      </c>
      <c r="AA18" s="9">
        <v>0.41754057498799801</v>
      </c>
      <c r="AB18" s="9">
        <v>0.72899584120918404</v>
      </c>
      <c r="AC18" s="9">
        <v>0.10617443963706399</v>
      </c>
      <c r="AD18" s="9">
        <v>0.79316043536509595</v>
      </c>
      <c r="AE18" s="9">
        <v>0.712331184103698</v>
      </c>
      <c r="AF18" s="9">
        <v>0.63297832997278003</v>
      </c>
      <c r="AG18" s="9">
        <v>0.84444844893737003</v>
      </c>
      <c r="AH18" s="9">
        <v>0.572252370974216</v>
      </c>
      <c r="AI18" s="9">
        <v>0.79316043536509595</v>
      </c>
      <c r="AJ18" s="9">
        <v>0.41851502046553202</v>
      </c>
      <c r="AK18" s="9">
        <v>0.23634097906437701</v>
      </c>
      <c r="AL18" s="9">
        <v>0.421427350405227</v>
      </c>
      <c r="AM18" s="9">
        <v>0.72264474157200598</v>
      </c>
      <c r="AN18" s="9">
        <v>0.453353303705126</v>
      </c>
      <c r="AO18" s="9">
        <v>0.83449370641325205</v>
      </c>
      <c r="AP18" s="9">
        <v>0.65435386321437305</v>
      </c>
      <c r="AQ18" s="9">
        <v>0.39744027344461902</v>
      </c>
      <c r="AR18" s="9">
        <v>0.385819884138008</v>
      </c>
      <c r="AS18" s="9">
        <v>0.46796916186480197</v>
      </c>
      <c r="AT18" s="9">
        <v>0.38212597956414401</v>
      </c>
      <c r="AU18" s="9">
        <v>0.305526068811586</v>
      </c>
      <c r="AV18" s="9">
        <v>0.30386729363369802</v>
      </c>
      <c r="AW18" s="9">
        <v>0.37259556353781398</v>
      </c>
      <c r="AX18" s="9">
        <v>0.58766399913020195</v>
      </c>
      <c r="AY18" s="9">
        <v>3.36006819328869E-2</v>
      </c>
      <c r="AZ18" s="9">
        <v>0.49350147013942802</v>
      </c>
      <c r="BA18" s="9">
        <v>-0.66204266129841605</v>
      </c>
      <c r="BB18" s="9">
        <v>0.396698608679868</v>
      </c>
      <c r="BC18" s="9">
        <v>0.37516199742570999</v>
      </c>
      <c r="BD18" s="9">
        <v>0.73237607803889204</v>
      </c>
      <c r="BE18" s="9">
        <v>0.50604362244921797</v>
      </c>
      <c r="BF18" s="9">
        <v>8.8842634998318196E-2</v>
      </c>
      <c r="BG18" s="9">
        <v>3.0318993451152101E-2</v>
      </c>
      <c r="BH18" s="9">
        <v>0.12189316542758601</v>
      </c>
      <c r="BI18" s="9">
        <v>0.17869808452518199</v>
      </c>
      <c r="BJ18" s="9">
        <v>0.65915047820467598</v>
      </c>
      <c r="BK18" s="9">
        <v>0.175593547940124</v>
      </c>
      <c r="BL18" s="9">
        <v>0.72198698009822404</v>
      </c>
      <c r="BM18" s="9">
        <v>0.55493310042389898</v>
      </c>
      <c r="BN18" s="9">
        <v>0.179481494356066</v>
      </c>
      <c r="BO18" s="9">
        <v>0.71094045652801896</v>
      </c>
      <c r="BP18" s="9">
        <v>0.62863930214452302</v>
      </c>
      <c r="BQ18" s="9">
        <v>0.48697549645590099</v>
      </c>
      <c r="BR18" s="9">
        <v>0.27722331629251001</v>
      </c>
      <c r="BS18" s="9">
        <v>0.39062460290534101</v>
      </c>
      <c r="BT18" s="9">
        <v>0.31150746458610901</v>
      </c>
      <c r="BU18" s="9">
        <v>0.39923923121111499</v>
      </c>
      <c r="BV18" s="9">
        <v>0.631728703987948</v>
      </c>
      <c r="BW18" s="9">
        <v>0.339410054720587</v>
      </c>
      <c r="BX18" s="9">
        <v>0.38184186793230801</v>
      </c>
      <c r="BY18" s="9">
        <v>0.31009575273979301</v>
      </c>
      <c r="BZ18" s="9">
        <v>9.7341729249696599E-2</v>
      </c>
      <c r="CA18" s="9">
        <v>0.28614085812004098</v>
      </c>
      <c r="CB18" s="9">
        <v>0.68220095753312604</v>
      </c>
      <c r="CC18" s="9">
        <v>-0.16732714628787199</v>
      </c>
      <c r="CD18" s="9">
        <v>0.43631024688395798</v>
      </c>
      <c r="CE18" s="9">
        <v>0.16732714628787199</v>
      </c>
      <c r="CF18" s="9">
        <v>0.57966191569514702</v>
      </c>
      <c r="CG18" s="9">
        <v>0.12055077066231699</v>
      </c>
      <c r="CH18" s="9">
        <v>0.75057570736033796</v>
      </c>
      <c r="CI18" s="9">
        <v>6.4164726550293497E-2</v>
      </c>
      <c r="CJ18" s="9">
        <v>0.61455326742862304</v>
      </c>
      <c r="CK18" s="9">
        <v>-0.80223023660016701</v>
      </c>
      <c r="CL18" s="9">
        <v>-0.79075042957850505</v>
      </c>
      <c r="CM18" s="9">
        <v>-0.81899624201961096</v>
      </c>
      <c r="CN18" s="9">
        <v>-0.65382626134310495</v>
      </c>
      <c r="CO18" s="9">
        <v>0.348441628483524</v>
      </c>
      <c r="CP18" s="9">
        <v>-0.72784241401384497</v>
      </c>
      <c r="CQ18" s="9">
        <v>-0.814271773096228</v>
      </c>
      <c r="CR18" s="9">
        <v>-0.81367559543340395</v>
      </c>
      <c r="CS18" s="9">
        <v>0.31958972228772198</v>
      </c>
      <c r="CT18" s="9">
        <v>0.31207508325475097</v>
      </c>
    </row>
    <row r="19" spans="1:98" x14ac:dyDescent="0.3">
      <c r="A19" s="7" t="s">
        <v>40</v>
      </c>
      <c r="B19" s="7">
        <v>0.54016733396802297</v>
      </c>
      <c r="C19" s="7">
        <v>0.58341606936764101</v>
      </c>
      <c r="D19" s="7">
        <v>0.48621594476376401</v>
      </c>
      <c r="E19" s="7">
        <v>0.54945418736571605</v>
      </c>
      <c r="F19" s="7">
        <v>0.56697970778315698</v>
      </c>
      <c r="G19" s="7">
        <v>0.35290649329246598</v>
      </c>
      <c r="H19" s="7">
        <v>0.30619852887914001</v>
      </c>
      <c r="I19" s="7">
        <v>0.39537217349574899</v>
      </c>
      <c r="J19" s="7">
        <v>0.30541706903500299</v>
      </c>
      <c r="K19" s="7">
        <v>0.17568379697426201</v>
      </c>
      <c r="L19" s="7">
        <v>-0.18374456488406399</v>
      </c>
      <c r="M19" s="7">
        <v>0.57675488673542996</v>
      </c>
      <c r="N19" s="7">
        <v>0.69806531233982205</v>
      </c>
      <c r="O19" s="7">
        <v>0.15233455816834701</v>
      </c>
      <c r="P19" s="7">
        <v>0.71183315053847196</v>
      </c>
      <c r="Q19" s="7">
        <v>0.26264600491124701</v>
      </c>
      <c r="R19" s="7">
        <v>0.49819755594988802</v>
      </c>
      <c r="S19" s="7">
        <v>1</v>
      </c>
      <c r="T19" s="7">
        <v>4.20812790102802E-2</v>
      </c>
      <c r="U19" s="7">
        <v>0.49778350383925701</v>
      </c>
      <c r="V19" s="7">
        <v>0.62272420882554003</v>
      </c>
      <c r="W19" s="7">
        <v>-0.186667755188242</v>
      </c>
      <c r="X19" s="7">
        <v>2.90863908046619E-2</v>
      </c>
      <c r="Y19" s="7">
        <v>-1.42119209468344E-2</v>
      </c>
      <c r="Z19" s="7">
        <v>0.40360242921637601</v>
      </c>
      <c r="AA19" s="7">
        <v>0.37059578817850303</v>
      </c>
      <c r="AB19" s="7">
        <v>0.52247135591933802</v>
      </c>
      <c r="AC19" s="7">
        <v>0.22009469826581199</v>
      </c>
      <c r="AD19" s="7">
        <v>0.52847828870078595</v>
      </c>
      <c r="AE19" s="7">
        <v>0.49192467495959302</v>
      </c>
      <c r="AF19" s="7">
        <v>0.46580352438638001</v>
      </c>
      <c r="AG19" s="7">
        <v>0.53069705381775001</v>
      </c>
      <c r="AH19" s="7">
        <v>0.38647105002290699</v>
      </c>
      <c r="AI19" s="7">
        <v>0.52847828870078595</v>
      </c>
      <c r="AJ19" s="7">
        <v>0.40440331340959002</v>
      </c>
      <c r="AK19" s="7">
        <v>5.84725942032982E-2</v>
      </c>
      <c r="AL19" s="7">
        <v>0.57919297928374902</v>
      </c>
      <c r="AM19" s="7">
        <v>0.89141475795391401</v>
      </c>
      <c r="AN19" s="7">
        <v>0.583026851188575</v>
      </c>
      <c r="AO19" s="7">
        <v>0.44618528057301399</v>
      </c>
      <c r="AP19" s="7">
        <v>0.53225549090241897</v>
      </c>
      <c r="AQ19" s="7">
        <v>0.89215591500263602</v>
      </c>
      <c r="AR19" s="7">
        <v>0.89005512720122304</v>
      </c>
      <c r="AS19" s="7">
        <v>0.37878654776121901</v>
      </c>
      <c r="AT19" s="7">
        <v>0.32910017786740298</v>
      </c>
      <c r="AU19" s="7">
        <v>1.5844697978168801E-2</v>
      </c>
      <c r="AV19" s="7">
        <v>0.133068952034326</v>
      </c>
      <c r="AW19" s="7">
        <v>0.55650675245144199</v>
      </c>
      <c r="AX19" s="7">
        <v>0.51642094193701604</v>
      </c>
      <c r="AY19" s="7">
        <v>2.7800453006693E-2</v>
      </c>
      <c r="AZ19" s="7">
        <v>0.35166674376387502</v>
      </c>
      <c r="BA19" s="7">
        <v>-0.44520403719280099</v>
      </c>
      <c r="BB19" s="7">
        <v>0.22529994347146701</v>
      </c>
      <c r="BC19" s="7">
        <v>0.71514209947210705</v>
      </c>
      <c r="BD19" s="7">
        <v>0.54742243756123399</v>
      </c>
      <c r="BE19" s="7">
        <v>0.49138509057038099</v>
      </c>
      <c r="BF19" s="7">
        <v>-1.0396949376296099E-2</v>
      </c>
      <c r="BG19" s="7">
        <v>-0.119584424154091</v>
      </c>
      <c r="BH19" s="7">
        <v>9.6089990062532799E-2</v>
      </c>
      <c r="BI19" s="7">
        <v>0.200644840668078</v>
      </c>
      <c r="BJ19" s="7">
        <v>0.566233142625582</v>
      </c>
      <c r="BK19" s="7">
        <v>5.4164719088551597E-2</v>
      </c>
      <c r="BL19" s="7">
        <v>0.61404217035685704</v>
      </c>
      <c r="BM19" s="7">
        <v>0.46875240796843698</v>
      </c>
      <c r="BN19" s="7">
        <v>4.4826706598950501E-2</v>
      </c>
      <c r="BO19" s="7">
        <v>0.61395966740040797</v>
      </c>
      <c r="BP19" s="7">
        <v>0.47522880999772998</v>
      </c>
      <c r="BQ19" s="7">
        <v>0.32921869373988699</v>
      </c>
      <c r="BR19" s="7">
        <v>0.49398756388165999</v>
      </c>
      <c r="BS19" s="7">
        <v>0.44554478809808901</v>
      </c>
      <c r="BT19" s="7">
        <v>5.9924512270687597E-2</v>
      </c>
      <c r="BU19" s="7">
        <v>0.59833126793230096</v>
      </c>
      <c r="BV19" s="7">
        <v>0.37235614888811303</v>
      </c>
      <c r="BW19" s="7">
        <v>-5.9879017592141599E-2</v>
      </c>
      <c r="BX19" s="7">
        <v>-6.01688469863337E-2</v>
      </c>
      <c r="BY19" s="7">
        <v>-6.3282455851885494E-2</v>
      </c>
      <c r="BZ19" s="7">
        <v>-3.0818999716002E-2</v>
      </c>
      <c r="CA19" s="7">
        <v>9.2607195019574401E-2</v>
      </c>
      <c r="CB19" s="7">
        <v>0.33419097800335801</v>
      </c>
      <c r="CC19" s="7">
        <v>7.4657096765960898E-2</v>
      </c>
      <c r="CD19" s="7">
        <v>7.8640301479112995E-2</v>
      </c>
      <c r="CE19" s="7">
        <v>-7.4657096765960995E-2</v>
      </c>
      <c r="CF19" s="7">
        <v>0.41044239216414802</v>
      </c>
      <c r="CG19" s="7">
        <v>-0.113222859771995</v>
      </c>
      <c r="CH19" s="7">
        <v>0.40721368207105002</v>
      </c>
      <c r="CI19" s="7">
        <v>-8.1056852273030305E-2</v>
      </c>
      <c r="CJ19" s="7">
        <v>0.18139953053499999</v>
      </c>
      <c r="CK19" s="7">
        <v>-0.38953555452178701</v>
      </c>
      <c r="CL19" s="7">
        <v>-0.40178359154482901</v>
      </c>
      <c r="CM19" s="7">
        <v>-0.37740523471653598</v>
      </c>
      <c r="CN19" s="7">
        <v>-0.35276989467772102</v>
      </c>
      <c r="CO19" s="7">
        <v>0.29689618942670498</v>
      </c>
      <c r="CP19" s="7">
        <v>-0.42109869803376199</v>
      </c>
      <c r="CQ19" s="7">
        <v>-0.38257851508143098</v>
      </c>
      <c r="CR19" s="7">
        <v>-0.40330545634423998</v>
      </c>
      <c r="CS19" s="7">
        <v>2.5750828971623702E-2</v>
      </c>
      <c r="CT19" s="7">
        <v>0.13944467910396099</v>
      </c>
    </row>
    <row r="20" spans="1:98" x14ac:dyDescent="0.3">
      <c r="A20" s="7" t="s">
        <v>44</v>
      </c>
      <c r="B20" s="7">
        <v>0.25540603913343302</v>
      </c>
      <c r="C20" s="7">
        <v>4.0144510941458302E-2</v>
      </c>
      <c r="D20" s="7">
        <v>0.28993515086517102</v>
      </c>
      <c r="E20" s="7">
        <v>3.2527789018493701E-2</v>
      </c>
      <c r="F20" s="7">
        <v>-8.34685616020109E-3</v>
      </c>
      <c r="G20" s="7">
        <v>-0.157811723280912</v>
      </c>
      <c r="H20" s="7">
        <v>0.21829288352672399</v>
      </c>
      <c r="I20" s="7">
        <v>-0.12880483104592699</v>
      </c>
      <c r="J20" s="7">
        <v>0.198612449177338</v>
      </c>
      <c r="K20" s="7">
        <v>0.19084080337173301</v>
      </c>
      <c r="L20" s="7">
        <v>0.24889927872920001</v>
      </c>
      <c r="M20" s="7">
        <v>0.40987354776680701</v>
      </c>
      <c r="N20" s="7">
        <v>0.22992738409286201</v>
      </c>
      <c r="O20" s="7">
        <v>0.67271927713748902</v>
      </c>
      <c r="P20" s="7">
        <v>9.8875528140970906E-2</v>
      </c>
      <c r="Q20" s="7">
        <v>-0.20525753097080801</v>
      </c>
      <c r="R20" s="7">
        <v>0.23827662215072401</v>
      </c>
      <c r="S20" s="7">
        <v>4.20812790102802E-2</v>
      </c>
      <c r="T20" s="7">
        <v>1</v>
      </c>
      <c r="U20" s="7">
        <v>0.25474360902466697</v>
      </c>
      <c r="V20" s="7">
        <v>0.44931453826675699</v>
      </c>
      <c r="W20" s="7">
        <v>-0.39737300248839602</v>
      </c>
      <c r="X20" s="7">
        <v>0.55895673784237898</v>
      </c>
      <c r="Y20" s="7">
        <v>-0.527747417899324</v>
      </c>
      <c r="Z20" s="7">
        <v>0.129843665165431</v>
      </c>
      <c r="AA20" s="7">
        <v>1.28442082996214E-2</v>
      </c>
      <c r="AB20" s="7">
        <v>0.30276433822111098</v>
      </c>
      <c r="AC20" s="7">
        <v>6.6562760729826906E-2</v>
      </c>
      <c r="AD20" s="7">
        <v>4.0664215652418803E-2</v>
      </c>
      <c r="AE20" s="7">
        <v>1.6596177325171099E-2</v>
      </c>
      <c r="AF20" s="7">
        <v>0.146035934730568</v>
      </c>
      <c r="AG20" s="7">
        <v>0.107950165148732</v>
      </c>
      <c r="AH20" s="7">
        <v>-0.115861165546692</v>
      </c>
      <c r="AI20" s="7">
        <v>4.0664215652418803E-2</v>
      </c>
      <c r="AJ20" s="7">
        <v>-0.296568189334115</v>
      </c>
      <c r="AK20" s="7">
        <v>-0.18326539779502299</v>
      </c>
      <c r="AL20" s="7">
        <v>-0.29540026426131599</v>
      </c>
      <c r="AM20" s="7">
        <v>2.3660814872000901E-2</v>
      </c>
      <c r="AN20" s="7">
        <v>-0.16855510229364301</v>
      </c>
      <c r="AO20" s="7">
        <v>5.9107684766628997E-2</v>
      </c>
      <c r="AP20" s="7">
        <v>0.22528248900535799</v>
      </c>
      <c r="AQ20" s="7">
        <v>-9.6342463506007194E-3</v>
      </c>
      <c r="AR20" s="7">
        <v>7.7443416721248003E-3</v>
      </c>
      <c r="AS20" s="7">
        <v>0.58668019740455601</v>
      </c>
      <c r="AT20" s="7">
        <v>0.61511212834371998</v>
      </c>
      <c r="AU20" s="7">
        <v>0.46682165625711602</v>
      </c>
      <c r="AV20" s="7">
        <v>0.44085624368503101</v>
      </c>
      <c r="AW20" s="7">
        <v>0.23002632642215201</v>
      </c>
      <c r="AX20" s="7">
        <v>0.13890587933444501</v>
      </c>
      <c r="AY20" s="7">
        <v>8.7148686005435697E-2</v>
      </c>
      <c r="AZ20" s="7">
        <v>-0.15707192726538499</v>
      </c>
      <c r="BA20" s="7">
        <v>4.1292059976449101E-2</v>
      </c>
      <c r="BB20" s="7">
        <v>0.12628597227692101</v>
      </c>
      <c r="BC20" s="7">
        <v>0.17466563443633301</v>
      </c>
      <c r="BD20" s="7">
        <v>0.42034895947940698</v>
      </c>
      <c r="BE20" s="7">
        <v>0.353575284587126</v>
      </c>
      <c r="BF20" s="7">
        <v>9.6999641297712103E-2</v>
      </c>
      <c r="BG20" s="7">
        <v>2.6635724486980601E-2</v>
      </c>
      <c r="BH20" s="7">
        <v>-0.10242238599091499</v>
      </c>
      <c r="BI20" s="7">
        <v>-0.11700234389780299</v>
      </c>
      <c r="BJ20" s="7">
        <v>0.36598114565245099</v>
      </c>
      <c r="BK20" s="7">
        <v>0.337023056624493</v>
      </c>
      <c r="BL20" s="7">
        <v>0.315659994758199</v>
      </c>
      <c r="BM20" s="7">
        <v>0.36424054102291198</v>
      </c>
      <c r="BN20" s="7">
        <v>0.35725344154195299</v>
      </c>
      <c r="BO20" s="7">
        <v>0.26114078226118698</v>
      </c>
      <c r="BP20" s="7">
        <v>0.53747420132997703</v>
      </c>
      <c r="BQ20" s="7">
        <v>0.55019046055992604</v>
      </c>
      <c r="BR20" s="7">
        <v>2.72683246088288E-2</v>
      </c>
      <c r="BS20" s="7">
        <v>0.25373261580353201</v>
      </c>
      <c r="BT20" s="7">
        <v>0.44312452607304098</v>
      </c>
      <c r="BU20" s="7">
        <v>0.19915232295031299</v>
      </c>
      <c r="BV20" s="7">
        <v>0.154304525173974</v>
      </c>
      <c r="BW20" s="7">
        <v>0.60558383725660203</v>
      </c>
      <c r="BX20" s="7">
        <v>0.64731098838457202</v>
      </c>
      <c r="BY20" s="7">
        <v>0.63799760260468097</v>
      </c>
      <c r="BZ20" s="7">
        <v>0.32116801720467703</v>
      </c>
      <c r="CA20" s="7">
        <v>0.32572631797052898</v>
      </c>
      <c r="CB20" s="7">
        <v>0.374512255100175</v>
      </c>
      <c r="CC20" s="7">
        <v>-2.0756890072426201E-2</v>
      </c>
      <c r="CD20" s="7">
        <v>0.58672164875028399</v>
      </c>
      <c r="CE20" s="7">
        <v>2.0756890072426201E-2</v>
      </c>
      <c r="CF20" s="7">
        <v>-6.8403937741121001E-3</v>
      </c>
      <c r="CG20" s="7">
        <v>0.59224156018601404</v>
      </c>
      <c r="CH20" s="7">
        <v>0.17128141543818601</v>
      </c>
      <c r="CI20" s="7">
        <v>0.34717874968231399</v>
      </c>
      <c r="CJ20" s="7">
        <v>0.50556621155652604</v>
      </c>
      <c r="CK20" s="7">
        <v>-0.247184678879668</v>
      </c>
      <c r="CL20" s="7">
        <v>-0.27889094247405699</v>
      </c>
      <c r="CM20" s="7">
        <v>-0.25551537972562699</v>
      </c>
      <c r="CN20" s="7">
        <v>-0.100012328564532</v>
      </c>
      <c r="CO20" s="7">
        <v>1.90768327600319E-2</v>
      </c>
      <c r="CP20" s="7">
        <v>-0.102410972505662</v>
      </c>
      <c r="CQ20" s="7">
        <v>-0.185095500792503</v>
      </c>
      <c r="CR20" s="7">
        <v>-7.9339966778006199E-2</v>
      </c>
      <c r="CS20" s="7">
        <v>0.46250301647789199</v>
      </c>
      <c r="CT20" s="7">
        <v>0.43780058959034301</v>
      </c>
    </row>
    <row r="21" spans="1:98" x14ac:dyDescent="0.3">
      <c r="A21" s="7" t="s">
        <v>45</v>
      </c>
      <c r="B21" s="7">
        <v>0.68296128642510301</v>
      </c>
      <c r="C21" s="7">
        <v>0.65478797237945197</v>
      </c>
      <c r="D21" s="7">
        <v>0.78412386562343805</v>
      </c>
      <c r="E21" s="7">
        <v>0.73363232449107496</v>
      </c>
      <c r="F21" s="7">
        <v>0.51537435080843397</v>
      </c>
      <c r="G21" s="7">
        <v>0.19400766877088599</v>
      </c>
      <c r="H21" s="7">
        <v>0.19328312948953399</v>
      </c>
      <c r="I21" s="7">
        <v>0.23574753899029299</v>
      </c>
      <c r="J21" s="7">
        <v>0.26304203435392598</v>
      </c>
      <c r="K21" s="7">
        <v>0.42257615376501001</v>
      </c>
      <c r="L21" s="7">
        <v>0.47710045133915902</v>
      </c>
      <c r="M21" s="7">
        <v>0.93482081315103505</v>
      </c>
      <c r="N21" s="7">
        <v>0.90464858854177199</v>
      </c>
      <c r="O21" s="7">
        <v>0.24993371572189199</v>
      </c>
      <c r="P21" s="7">
        <v>0.74571718985951596</v>
      </c>
      <c r="Q21" s="7">
        <v>0.61648042486798305</v>
      </c>
      <c r="R21" s="7">
        <v>0.93819782002768903</v>
      </c>
      <c r="S21" s="7">
        <v>0.49778350383925701</v>
      </c>
      <c r="T21" s="7">
        <v>0.25474360902466697</v>
      </c>
      <c r="U21" s="7">
        <v>1</v>
      </c>
      <c r="V21" s="7">
        <v>0.78186256273108701</v>
      </c>
      <c r="W21" s="7">
        <v>-0.53291440184150296</v>
      </c>
      <c r="X21" s="7">
        <v>0.38295758571356597</v>
      </c>
      <c r="Y21" s="7">
        <v>-0.34729444502126899</v>
      </c>
      <c r="Z21" s="7">
        <v>0.68288900689106202</v>
      </c>
      <c r="AA21" s="7">
        <v>0.32769604206877201</v>
      </c>
      <c r="AB21" s="7">
        <v>0.76943835800135796</v>
      </c>
      <c r="AC21" s="7">
        <v>0.150387810720545</v>
      </c>
      <c r="AD21" s="7">
        <v>0.75839149439484799</v>
      </c>
      <c r="AE21" s="7">
        <v>0.67395322904703103</v>
      </c>
      <c r="AF21" s="7">
        <v>0.64940997015010604</v>
      </c>
      <c r="AG21" s="7">
        <v>0.79340855385448295</v>
      </c>
      <c r="AH21" s="7">
        <v>0.51936773459240904</v>
      </c>
      <c r="AI21" s="7">
        <v>0.75839149439484799</v>
      </c>
      <c r="AJ21" s="7">
        <v>0.34994787140015698</v>
      </c>
      <c r="AK21" s="7">
        <v>0.28434620839223601</v>
      </c>
      <c r="AL21" s="7">
        <v>0.40335472595817101</v>
      </c>
      <c r="AM21" s="7">
        <v>0.67481112621236805</v>
      </c>
      <c r="AN21" s="7">
        <v>0.40428953040157101</v>
      </c>
      <c r="AO21" s="7">
        <v>0.76076898511537905</v>
      </c>
      <c r="AP21" s="7">
        <v>0.66280487769851903</v>
      </c>
      <c r="AQ21" s="7">
        <v>0.43667959784002802</v>
      </c>
      <c r="AR21" s="7">
        <v>0.42241132746035798</v>
      </c>
      <c r="AS21" s="7">
        <v>0.49634803277429101</v>
      </c>
      <c r="AT21" s="7">
        <v>0.463411026728417</v>
      </c>
      <c r="AU21" s="7">
        <v>0.42974428209780302</v>
      </c>
      <c r="AV21" s="7">
        <v>0.45662210730414998</v>
      </c>
      <c r="AW21" s="7">
        <v>0.35678624445814</v>
      </c>
      <c r="AX21" s="7">
        <v>0.58520636000007098</v>
      </c>
      <c r="AY21" s="7">
        <v>6.5525467476392096E-2</v>
      </c>
      <c r="AZ21" s="7">
        <v>0.56193151367699801</v>
      </c>
      <c r="BA21" s="7">
        <v>-0.612634242327593</v>
      </c>
      <c r="BB21" s="7">
        <v>0.36054705418726801</v>
      </c>
      <c r="BC21" s="7">
        <v>0.35141355386874001</v>
      </c>
      <c r="BD21" s="7">
        <v>0.638714373474083</v>
      </c>
      <c r="BE21" s="7">
        <v>0.44666084103842002</v>
      </c>
      <c r="BF21" s="7">
        <v>8.9258684728183504E-2</v>
      </c>
      <c r="BG21" s="7">
        <v>6.0474645160149103E-2</v>
      </c>
      <c r="BH21" s="7">
        <v>0.253470395566258</v>
      </c>
      <c r="BI21" s="7">
        <v>0.28297504322901201</v>
      </c>
      <c r="BJ21" s="7">
        <v>0.69782875185795901</v>
      </c>
      <c r="BK21" s="7">
        <v>0.28455205707581599</v>
      </c>
      <c r="BL21" s="7">
        <v>0.74128033871603705</v>
      </c>
      <c r="BM21" s="7">
        <v>0.59239632727371305</v>
      </c>
      <c r="BN21" s="7">
        <v>0.289434195146758</v>
      </c>
      <c r="BO21" s="7">
        <v>0.73840341183129199</v>
      </c>
      <c r="BP21" s="7">
        <v>0.61022255378321</v>
      </c>
      <c r="BQ21" s="7">
        <v>0.50042788695906204</v>
      </c>
      <c r="BR21" s="7">
        <v>0.37773813711942</v>
      </c>
      <c r="BS21" s="7">
        <v>0.52959259931771396</v>
      </c>
      <c r="BT21" s="7">
        <v>0.27148221209397899</v>
      </c>
      <c r="BU21" s="7">
        <v>0.40294484273901299</v>
      </c>
      <c r="BV21" s="7">
        <v>0.64373005088716995</v>
      </c>
      <c r="BW21" s="7">
        <v>0.282116063689277</v>
      </c>
      <c r="BX21" s="7">
        <v>0.316031106055218</v>
      </c>
      <c r="BY21" s="7">
        <v>0.24916099307884701</v>
      </c>
      <c r="BZ21" s="7">
        <v>8.6626780774679099E-2</v>
      </c>
      <c r="CA21" s="7">
        <v>0.234966754288012</v>
      </c>
      <c r="CB21" s="7">
        <v>0.64017109362409796</v>
      </c>
      <c r="CC21" s="7">
        <v>-0.13427864337327899</v>
      </c>
      <c r="CD21" s="7">
        <v>0.42458676441029097</v>
      </c>
      <c r="CE21" s="7">
        <v>0.13427864337327899</v>
      </c>
      <c r="CF21" s="7">
        <v>0.52975853159314501</v>
      </c>
      <c r="CG21" s="7">
        <v>0.13302194075853699</v>
      </c>
      <c r="CH21" s="7">
        <v>0.64626288736891102</v>
      </c>
      <c r="CI21" s="7">
        <v>0.128389259473419</v>
      </c>
      <c r="CJ21" s="7">
        <v>0.58143481569688704</v>
      </c>
      <c r="CK21" s="7">
        <v>-0.71176247293537098</v>
      </c>
      <c r="CL21" s="7">
        <v>-0.71211469000821903</v>
      </c>
      <c r="CM21" s="7">
        <v>-0.72052761496661</v>
      </c>
      <c r="CN21" s="7">
        <v>-0.57770034708548901</v>
      </c>
      <c r="CO21" s="7">
        <v>0.38719337000977</v>
      </c>
      <c r="CP21" s="7">
        <v>-0.663781060033939</v>
      </c>
      <c r="CQ21" s="7">
        <v>-0.71193627695413997</v>
      </c>
      <c r="CR21" s="7">
        <v>-0.71676267529188997</v>
      </c>
      <c r="CS21" s="7">
        <v>0.445559033967873</v>
      </c>
      <c r="CT21" s="7">
        <v>0.46589124547345401</v>
      </c>
    </row>
    <row r="22" spans="1:98" x14ac:dyDescent="0.3">
      <c r="A22" s="7" t="s">
        <v>46</v>
      </c>
      <c r="B22" s="7">
        <v>0.69588578987782002</v>
      </c>
      <c r="C22" s="7">
        <v>0.62059177928820297</v>
      </c>
      <c r="D22" s="7">
        <v>0.75482497632473899</v>
      </c>
      <c r="E22" s="7">
        <v>0.62500030826323805</v>
      </c>
      <c r="F22" s="7">
        <v>0.48733377528655603</v>
      </c>
      <c r="G22" s="7">
        <v>0.12720847511555999</v>
      </c>
      <c r="H22" s="7">
        <v>0.27330231129466698</v>
      </c>
      <c r="I22" s="7">
        <v>0.14574568582550601</v>
      </c>
      <c r="J22" s="7">
        <v>0.31078066988533598</v>
      </c>
      <c r="K22" s="7">
        <v>0.39051904294592699</v>
      </c>
      <c r="L22" s="7">
        <v>0.25978803019443503</v>
      </c>
      <c r="M22" s="7">
        <v>0.94954014796551001</v>
      </c>
      <c r="N22" s="7">
        <v>0.86841486096004705</v>
      </c>
      <c r="O22" s="7">
        <v>0.469211821626911</v>
      </c>
      <c r="P22" s="7">
        <v>0.75649426284560894</v>
      </c>
      <c r="Q22" s="7">
        <v>0.33600449701495999</v>
      </c>
      <c r="R22" s="7">
        <v>0.83505172064584399</v>
      </c>
      <c r="S22" s="7">
        <v>0.62272420882554003</v>
      </c>
      <c r="T22" s="7">
        <v>0.44931453826675699</v>
      </c>
      <c r="U22" s="7">
        <v>0.78186256273108701</v>
      </c>
      <c r="V22" s="7">
        <v>1</v>
      </c>
      <c r="W22" s="7">
        <v>-0.501978630385429</v>
      </c>
      <c r="X22" s="7">
        <v>0.51801134073858401</v>
      </c>
      <c r="Y22" s="7">
        <v>-0.49494459182884099</v>
      </c>
      <c r="Z22" s="7">
        <v>0.63832045202202303</v>
      </c>
      <c r="AA22" s="7">
        <v>0.39722277649328303</v>
      </c>
      <c r="AB22" s="7">
        <v>0.71968325821392798</v>
      </c>
      <c r="AC22" s="7">
        <v>0.11952430810690599</v>
      </c>
      <c r="AD22" s="7">
        <v>0.74957598526549596</v>
      </c>
      <c r="AE22" s="7">
        <v>0.69164959537473203</v>
      </c>
      <c r="AF22" s="7">
        <v>0.65022619647223401</v>
      </c>
      <c r="AG22" s="7">
        <v>0.81483541533699799</v>
      </c>
      <c r="AH22" s="7">
        <v>0.44752838713305598</v>
      </c>
      <c r="AI22" s="7">
        <v>0.74957598526549596</v>
      </c>
      <c r="AJ22" s="7">
        <v>0.341191833830641</v>
      </c>
      <c r="AK22" s="7">
        <v>0.12895067360443599</v>
      </c>
      <c r="AL22" s="7">
        <v>0.30101859859791602</v>
      </c>
      <c r="AM22" s="7">
        <v>0.736857898305601</v>
      </c>
      <c r="AN22" s="7">
        <v>0.47621063821279702</v>
      </c>
      <c r="AO22" s="7">
        <v>0.73879852141156599</v>
      </c>
      <c r="AP22" s="7">
        <v>0.592073772639226</v>
      </c>
      <c r="AQ22" s="7">
        <v>0.51039329729342597</v>
      </c>
      <c r="AR22" s="7">
        <v>0.49832405460609702</v>
      </c>
      <c r="AS22" s="7">
        <v>0.725007040519136</v>
      </c>
      <c r="AT22" s="7">
        <v>0.61977082282625795</v>
      </c>
      <c r="AU22" s="7">
        <v>0.34893339659061001</v>
      </c>
      <c r="AV22" s="7">
        <v>0.406839446887374</v>
      </c>
      <c r="AW22" s="7">
        <v>0.50166067170724804</v>
      </c>
      <c r="AX22" s="7">
        <v>0.54473070012636704</v>
      </c>
      <c r="AY22" s="7">
        <v>3.3025581647717697E-2</v>
      </c>
      <c r="AZ22" s="7">
        <v>0.328497520122913</v>
      </c>
      <c r="BA22" s="7">
        <v>-0.48071685762592697</v>
      </c>
      <c r="BB22" s="7">
        <v>0.36586308300597498</v>
      </c>
      <c r="BC22" s="7">
        <v>0.55478598480438501</v>
      </c>
      <c r="BD22" s="7">
        <v>0.79769182742738298</v>
      </c>
      <c r="BE22" s="7">
        <v>0.59421666082604896</v>
      </c>
      <c r="BF22" s="7">
        <v>5.9431443153612602E-2</v>
      </c>
      <c r="BG22" s="7">
        <v>-1.60087476960083E-2</v>
      </c>
      <c r="BH22" s="7">
        <v>2.06464185880634E-2</v>
      </c>
      <c r="BI22" s="7">
        <v>0.11470702890661499</v>
      </c>
      <c r="BJ22" s="7">
        <v>0.76777748871722096</v>
      </c>
      <c r="BK22" s="7">
        <v>0.18803462824945</v>
      </c>
      <c r="BL22" s="7">
        <v>0.78415795473979399</v>
      </c>
      <c r="BM22" s="7">
        <v>0.68712140065052596</v>
      </c>
      <c r="BN22" s="7">
        <v>0.191985618700655</v>
      </c>
      <c r="BO22" s="7">
        <v>0.74805368325065402</v>
      </c>
      <c r="BP22" s="7">
        <v>0.78627979877927501</v>
      </c>
      <c r="BQ22" s="7">
        <v>0.66873010652676901</v>
      </c>
      <c r="BR22" s="7">
        <v>0.38481900606716801</v>
      </c>
      <c r="BS22" s="7">
        <v>0.50251148810461599</v>
      </c>
      <c r="BT22" s="7">
        <v>0.397538219851507</v>
      </c>
      <c r="BU22" s="7">
        <v>0.525833046643711</v>
      </c>
      <c r="BV22" s="7">
        <v>0.64142686338544497</v>
      </c>
      <c r="BW22" s="7">
        <v>0.38566558478730201</v>
      </c>
      <c r="BX22" s="7">
        <v>0.42374938610262902</v>
      </c>
      <c r="BY22" s="7">
        <v>0.36603484917609702</v>
      </c>
      <c r="BZ22" s="7">
        <v>0.20267996450662901</v>
      </c>
      <c r="CA22" s="7">
        <v>0.37656280944215398</v>
      </c>
      <c r="CB22" s="7">
        <v>0.66681961668022605</v>
      </c>
      <c r="CC22" s="7">
        <v>-0.11295901365409899</v>
      </c>
      <c r="CD22" s="7">
        <v>0.451712377351423</v>
      </c>
      <c r="CE22" s="7">
        <v>0.11295901365409899</v>
      </c>
      <c r="CF22" s="7">
        <v>0.54296223757675699</v>
      </c>
      <c r="CG22" s="7">
        <v>0.22113270410894201</v>
      </c>
      <c r="CH22" s="7">
        <v>0.59520214914907699</v>
      </c>
      <c r="CI22" s="7">
        <v>8.74121346522891E-2</v>
      </c>
      <c r="CJ22" s="7">
        <v>0.59353918861840305</v>
      </c>
      <c r="CK22" s="7">
        <v>-0.761568438212751</v>
      </c>
      <c r="CL22" s="7">
        <v>-0.79126376443344504</v>
      </c>
      <c r="CM22" s="7">
        <v>-0.749152921123166</v>
      </c>
      <c r="CN22" s="7">
        <v>-0.63044414465214205</v>
      </c>
      <c r="CO22" s="7">
        <v>8.2339287355906399E-2</v>
      </c>
      <c r="CP22" s="7">
        <v>-0.63567845885498697</v>
      </c>
      <c r="CQ22" s="7">
        <v>-0.65195433289597204</v>
      </c>
      <c r="CR22" s="7">
        <v>-0.69006334773016698</v>
      </c>
      <c r="CS22" s="7">
        <v>0.35441243860091198</v>
      </c>
      <c r="CT22" s="7">
        <v>0.41007495063383997</v>
      </c>
    </row>
    <row r="23" spans="1:98" x14ac:dyDescent="0.3">
      <c r="A23" s="7" t="s">
        <v>48</v>
      </c>
      <c r="B23" s="7">
        <v>-0.42697491377796698</v>
      </c>
      <c r="C23" s="7">
        <v>-0.40157156472281402</v>
      </c>
      <c r="D23" s="7">
        <v>-0.59875095383410204</v>
      </c>
      <c r="E23" s="7">
        <v>-0.43777667388255098</v>
      </c>
      <c r="F23" s="7">
        <v>-0.30471667823239401</v>
      </c>
      <c r="G23" s="7">
        <v>-0.19231290999752801</v>
      </c>
      <c r="H23" s="7">
        <v>-7.1463809563523703E-2</v>
      </c>
      <c r="I23" s="7">
        <v>-0.12619755189262599</v>
      </c>
      <c r="J23" s="7">
        <v>-0.126930255264667</v>
      </c>
      <c r="K23" s="7">
        <v>-0.65771936264812902</v>
      </c>
      <c r="L23" s="7">
        <v>-0.61507400751968999</v>
      </c>
      <c r="M23" s="7">
        <v>-0.56719944121981203</v>
      </c>
      <c r="N23" s="7">
        <v>-0.45745614988017802</v>
      </c>
      <c r="O23" s="7">
        <v>-0.22047415089512001</v>
      </c>
      <c r="P23" s="7">
        <v>-0.30309506793298902</v>
      </c>
      <c r="Q23" s="7">
        <v>-0.31394372890930999</v>
      </c>
      <c r="R23" s="7">
        <v>-0.52479451294150103</v>
      </c>
      <c r="S23" s="7">
        <v>-0.186667755188242</v>
      </c>
      <c r="T23" s="7">
        <v>-0.39737300248839602</v>
      </c>
      <c r="U23" s="7">
        <v>-0.53291440184150296</v>
      </c>
      <c r="V23" s="7">
        <v>-0.501978630385429</v>
      </c>
      <c r="W23" s="7">
        <v>1</v>
      </c>
      <c r="X23" s="7">
        <v>-0.56542072323638304</v>
      </c>
      <c r="Y23" s="7">
        <v>0.43478491617375598</v>
      </c>
      <c r="Z23" s="7">
        <v>-0.18643776785100899</v>
      </c>
      <c r="AA23" s="7">
        <v>1.07713175499817E-2</v>
      </c>
      <c r="AB23" s="7">
        <v>-0.61935569439578897</v>
      </c>
      <c r="AC23" s="7">
        <v>-0.152397686910101</v>
      </c>
      <c r="AD23" s="7">
        <v>-0.36727199352301998</v>
      </c>
      <c r="AE23" s="7">
        <v>-0.33167623060508999</v>
      </c>
      <c r="AF23" s="7">
        <v>-0.43187586142311102</v>
      </c>
      <c r="AG23" s="7">
        <v>-0.30601361357747198</v>
      </c>
      <c r="AH23" s="7">
        <v>-0.15001439569998301</v>
      </c>
      <c r="AI23" s="7">
        <v>-0.36727199352301998</v>
      </c>
      <c r="AJ23" s="7">
        <v>0.182458601514843</v>
      </c>
      <c r="AK23" s="7">
        <v>9.3232040387898998E-4</v>
      </c>
      <c r="AL23" s="7">
        <v>-6.9267673798603893E-2</v>
      </c>
      <c r="AM23" s="7">
        <v>-0.278392793836783</v>
      </c>
      <c r="AN23" s="7">
        <v>-7.1266658656845505E-2</v>
      </c>
      <c r="AO23" s="7">
        <v>-0.47328206142691998</v>
      </c>
      <c r="AP23" s="7">
        <v>-0.18658886725097101</v>
      </c>
      <c r="AQ23" s="7">
        <v>-7.6172485350060101E-3</v>
      </c>
      <c r="AR23" s="7">
        <v>-1.39883591536164E-2</v>
      </c>
      <c r="AS23" s="7">
        <v>-0.41321755875980798</v>
      </c>
      <c r="AT23" s="7">
        <v>-0.45721575674588799</v>
      </c>
      <c r="AU23" s="7">
        <v>-0.65413980858404996</v>
      </c>
      <c r="AV23" s="7">
        <v>-0.53895621600588495</v>
      </c>
      <c r="AW23" s="7">
        <v>-0.10800008224303299</v>
      </c>
      <c r="AX23" s="7">
        <v>-7.3025741667655394E-2</v>
      </c>
      <c r="AY23" s="7">
        <v>-0.114840930039055</v>
      </c>
      <c r="AZ23" s="7">
        <v>-0.29369723788705998</v>
      </c>
      <c r="BA23" s="7">
        <v>0.24633643292662399</v>
      </c>
      <c r="BB23" s="7">
        <v>-0.386906801000307</v>
      </c>
      <c r="BC23" s="7">
        <v>-0.25452024235691201</v>
      </c>
      <c r="BD23" s="7">
        <v>-0.50528757887275</v>
      </c>
      <c r="BE23" s="7">
        <v>-0.28769087905073198</v>
      </c>
      <c r="BF23" s="7">
        <v>3.6811196448358001E-2</v>
      </c>
      <c r="BG23" s="7">
        <v>-0.38736104083689898</v>
      </c>
      <c r="BH23" s="7">
        <v>-0.26330705901345203</v>
      </c>
      <c r="BI23" s="7">
        <v>-0.29460194937990197</v>
      </c>
      <c r="BJ23" s="7">
        <v>-0.51692593953532695</v>
      </c>
      <c r="BK23" s="7">
        <v>-0.296865911556978</v>
      </c>
      <c r="BL23" s="7">
        <v>-0.49228015585974499</v>
      </c>
      <c r="BM23" s="7">
        <v>-0.45530283378047498</v>
      </c>
      <c r="BN23" s="7">
        <v>-0.32206568240633698</v>
      </c>
      <c r="BO23" s="7">
        <v>-0.46749447820339901</v>
      </c>
      <c r="BP23" s="7">
        <v>-0.51425242145009697</v>
      </c>
      <c r="BQ23" s="7">
        <v>-0.47305008055596098</v>
      </c>
      <c r="BR23" s="7">
        <v>-0.22909539530297099</v>
      </c>
      <c r="BS23" s="7">
        <v>-0.14018894931454101</v>
      </c>
      <c r="BT23" s="7">
        <v>-0.54345477882221405</v>
      </c>
      <c r="BU23" s="7">
        <v>-0.307130260499001</v>
      </c>
      <c r="BV23" s="7">
        <v>-0.24773123537333</v>
      </c>
      <c r="BW23" s="7">
        <v>-0.42812873016404202</v>
      </c>
      <c r="BX23" s="7">
        <v>-0.403592999693898</v>
      </c>
      <c r="BY23" s="7">
        <v>-0.40036518104914698</v>
      </c>
      <c r="BZ23" s="7">
        <v>-0.236807671211025</v>
      </c>
      <c r="CA23" s="7">
        <v>-0.42644109481611198</v>
      </c>
      <c r="CB23" s="7">
        <v>-0.72213791163851204</v>
      </c>
      <c r="CC23" s="7">
        <v>0.119026434706775</v>
      </c>
      <c r="CD23" s="7">
        <v>-0.65416162343413198</v>
      </c>
      <c r="CE23" s="7">
        <v>-0.119026434706775</v>
      </c>
      <c r="CF23" s="7">
        <v>-0.43354805806838398</v>
      </c>
      <c r="CG23" s="7">
        <v>-0.492064725541624</v>
      </c>
      <c r="CH23" s="7">
        <v>-0.41472528994784702</v>
      </c>
      <c r="CI23" s="7">
        <v>-0.40411418292811302</v>
      </c>
      <c r="CJ23" s="7">
        <v>-0.70517869547270895</v>
      </c>
      <c r="CK23" s="7">
        <v>0.42699921607999197</v>
      </c>
      <c r="CL23" s="7">
        <v>0.43076088643747801</v>
      </c>
      <c r="CM23" s="7">
        <v>0.45540981449360801</v>
      </c>
      <c r="CN23" s="7">
        <v>0.245951403229176</v>
      </c>
      <c r="CO23" s="7">
        <v>-0.25774535512445501</v>
      </c>
      <c r="CP23" s="7">
        <v>0.30682270398422801</v>
      </c>
      <c r="CQ23" s="7">
        <v>0.50235714023292699</v>
      </c>
      <c r="CR23" s="7">
        <v>0.39631127687470502</v>
      </c>
      <c r="CS23" s="7">
        <v>-0.65856895738648802</v>
      </c>
      <c r="CT23" s="7">
        <v>-0.54068110992339302</v>
      </c>
    </row>
    <row r="24" spans="1:98" x14ac:dyDescent="0.3">
      <c r="A24" s="7" t="s">
        <v>49</v>
      </c>
      <c r="B24" s="7">
        <v>0.27297235531695901</v>
      </c>
      <c r="C24" s="7">
        <v>0.185760262959942</v>
      </c>
      <c r="D24" s="7">
        <v>0.45937665983612402</v>
      </c>
      <c r="E24" s="7">
        <v>0.19113738838712399</v>
      </c>
      <c r="F24" s="7">
        <v>0.115495939981311</v>
      </c>
      <c r="G24" s="7">
        <v>-4.3240283114889401E-2</v>
      </c>
      <c r="H24" s="7">
        <v>4.3906844149447399E-2</v>
      </c>
      <c r="I24" s="7">
        <v>-8.7524634731216605E-2</v>
      </c>
      <c r="J24" s="7">
        <v>9.5141614861704402E-2</v>
      </c>
      <c r="K24" s="7">
        <v>0.54751495309799403</v>
      </c>
      <c r="L24" s="7">
        <v>0.44253696574357598</v>
      </c>
      <c r="M24" s="7">
        <v>0.50243018790137595</v>
      </c>
      <c r="N24" s="7">
        <v>0.27756174184362498</v>
      </c>
      <c r="O24" s="7">
        <v>0.233672462691007</v>
      </c>
      <c r="P24" s="7">
        <v>0.15529087707206801</v>
      </c>
      <c r="Q24" s="7">
        <v>-8.2766468889838102E-2</v>
      </c>
      <c r="R24" s="7">
        <v>0.345237000313596</v>
      </c>
      <c r="S24" s="7">
        <v>2.90863908046619E-2</v>
      </c>
      <c r="T24" s="7">
        <v>0.55895673784237898</v>
      </c>
      <c r="U24" s="7">
        <v>0.38295758571356597</v>
      </c>
      <c r="V24" s="7">
        <v>0.51801134073858401</v>
      </c>
      <c r="W24" s="7">
        <v>-0.56542072323638304</v>
      </c>
      <c r="X24" s="7">
        <v>1</v>
      </c>
      <c r="Y24" s="7">
        <v>-0.973208389428319</v>
      </c>
      <c r="Z24" s="7">
        <v>0.18511449294326299</v>
      </c>
      <c r="AA24" s="7">
        <v>-6.5910794319216301E-2</v>
      </c>
      <c r="AB24" s="7">
        <v>0.461854550418628</v>
      </c>
      <c r="AC24" s="7">
        <v>-1.8289588545056201E-2</v>
      </c>
      <c r="AD24" s="7">
        <v>0.22329825981378401</v>
      </c>
      <c r="AE24" s="7">
        <v>0.149177184131632</v>
      </c>
      <c r="AF24" s="7">
        <v>0.479043709744914</v>
      </c>
      <c r="AG24" s="7">
        <v>0.32860277262091497</v>
      </c>
      <c r="AH24" s="7">
        <v>4.7261292347124402E-2</v>
      </c>
      <c r="AI24" s="7">
        <v>0.22329825981378401</v>
      </c>
      <c r="AJ24" s="7">
        <v>-0.24588008139287101</v>
      </c>
      <c r="AK24" s="7">
        <v>2.0803374971811499E-2</v>
      </c>
      <c r="AL24" s="7">
        <v>-0.26651009766109501</v>
      </c>
      <c r="AM24" s="7">
        <v>9.2109967594762601E-2</v>
      </c>
      <c r="AN24" s="7">
        <v>-2.2019358381068398E-2</v>
      </c>
      <c r="AO24" s="7">
        <v>0.32434807341114402</v>
      </c>
      <c r="AP24" s="7">
        <v>0.118797194210986</v>
      </c>
      <c r="AQ24" s="7">
        <v>-9.5535530456988496E-2</v>
      </c>
      <c r="AR24" s="7">
        <v>-9.80991688454841E-2</v>
      </c>
      <c r="AS24" s="7">
        <v>0.59875027484318799</v>
      </c>
      <c r="AT24" s="7">
        <v>0.65880870397411995</v>
      </c>
      <c r="AU24" s="7">
        <v>0.75585708504548199</v>
      </c>
      <c r="AV24" s="7">
        <v>0.64759061540210305</v>
      </c>
      <c r="AW24" s="7">
        <v>-9.1381699973313094E-3</v>
      </c>
      <c r="AX24" s="7">
        <v>-3.05583112126134E-2</v>
      </c>
      <c r="AY24" s="7">
        <v>3.5124748713816302E-2</v>
      </c>
      <c r="AZ24" s="7">
        <v>2.5520463585799201E-2</v>
      </c>
      <c r="BA24" s="7">
        <v>0.11079371310729499</v>
      </c>
      <c r="BB24" s="7">
        <v>0.27870105800452899</v>
      </c>
      <c r="BC24" s="7">
        <v>0.261786272224663</v>
      </c>
      <c r="BD24" s="7">
        <v>0.47368763308430301</v>
      </c>
      <c r="BE24" s="7">
        <v>0.35822426674723301</v>
      </c>
      <c r="BF24" s="7">
        <v>-3.6962663882860403E-2</v>
      </c>
      <c r="BG24" s="7">
        <v>0.386751236682215</v>
      </c>
      <c r="BH24" s="7">
        <v>3.5901969305664798E-2</v>
      </c>
      <c r="BI24" s="7">
        <v>6.7319651540765302E-2</v>
      </c>
      <c r="BJ24" s="7">
        <v>0.44127980027751601</v>
      </c>
      <c r="BK24" s="7">
        <v>0.182814101504881</v>
      </c>
      <c r="BL24" s="7">
        <v>0.36909935601101901</v>
      </c>
      <c r="BM24" s="7">
        <v>0.43992959399724602</v>
      </c>
      <c r="BN24" s="7">
        <v>0.19732207571124899</v>
      </c>
      <c r="BO24" s="7">
        <v>0.31573357253448098</v>
      </c>
      <c r="BP24" s="7">
        <v>0.54785290458569502</v>
      </c>
      <c r="BQ24" s="7">
        <v>0.52869713414684405</v>
      </c>
      <c r="BR24" s="7">
        <v>8.7671248722061904E-2</v>
      </c>
      <c r="BS24" s="7">
        <v>0.139722051176768</v>
      </c>
      <c r="BT24" s="7">
        <v>0.53987375177686403</v>
      </c>
      <c r="BU24" s="7">
        <v>0.216813462147397</v>
      </c>
      <c r="BV24" s="7">
        <v>0.257422471104019</v>
      </c>
      <c r="BW24" s="7">
        <v>0.441847489361823</v>
      </c>
      <c r="BX24" s="7">
        <v>0.45060197290446902</v>
      </c>
      <c r="BY24" s="7">
        <v>0.41107676557982398</v>
      </c>
      <c r="BZ24" s="7">
        <v>0.41011163064443301</v>
      </c>
      <c r="CA24" s="7">
        <v>0.33600293037925999</v>
      </c>
      <c r="CB24" s="7">
        <v>0.45549468999153903</v>
      </c>
      <c r="CC24" s="7">
        <v>2.4113903652609001E-2</v>
      </c>
      <c r="CD24" s="7">
        <v>0.52614920904145301</v>
      </c>
      <c r="CE24" s="7">
        <v>-2.41139036526089E-2</v>
      </c>
      <c r="CF24" s="7">
        <v>0.16717149241911999</v>
      </c>
      <c r="CG24" s="7">
        <v>0.54498920273566598</v>
      </c>
      <c r="CH24" s="7">
        <v>3.0469775065229399E-2</v>
      </c>
      <c r="CI24" s="7">
        <v>0.34772346223957501</v>
      </c>
      <c r="CJ24" s="7">
        <v>0.51286853177287595</v>
      </c>
      <c r="CK24" s="7">
        <v>-0.36152445603418198</v>
      </c>
      <c r="CL24" s="7">
        <v>-0.448558343883947</v>
      </c>
      <c r="CM24" s="7">
        <v>-0.3194253692738</v>
      </c>
      <c r="CN24" s="7">
        <v>-0.25860830343400998</v>
      </c>
      <c r="CO24" s="7">
        <v>-0.35285055368620699</v>
      </c>
      <c r="CP24" s="7">
        <v>-0.15994587727163601</v>
      </c>
      <c r="CQ24" s="7">
        <v>-0.114825570992865</v>
      </c>
      <c r="CR24" s="7">
        <v>-0.15406357280931801</v>
      </c>
      <c r="CS24" s="7">
        <v>0.75686481863532296</v>
      </c>
      <c r="CT24" s="7">
        <v>0.64720561676751698</v>
      </c>
    </row>
    <row r="25" spans="1:98" x14ac:dyDescent="0.3">
      <c r="A25" s="7" t="s">
        <v>50</v>
      </c>
      <c r="B25" s="7">
        <v>-0.23714180988962899</v>
      </c>
      <c r="C25" s="7">
        <v>-0.155057699668633</v>
      </c>
      <c r="D25" s="7">
        <v>-0.41841999142361103</v>
      </c>
      <c r="E25" s="7">
        <v>-0.159734959604143</v>
      </c>
      <c r="F25" s="7">
        <v>-8.5869311754877303E-2</v>
      </c>
      <c r="G25" s="7">
        <v>8.3399289901405105E-2</v>
      </c>
      <c r="H25" s="7">
        <v>-3.2858504307765699E-2</v>
      </c>
      <c r="I25" s="7">
        <v>0.119181429448194</v>
      </c>
      <c r="J25" s="7">
        <v>-8.2737875908283603E-2</v>
      </c>
      <c r="K25" s="7">
        <v>-0.47406826900788801</v>
      </c>
      <c r="L25" s="7">
        <v>-0.373883882777861</v>
      </c>
      <c r="M25" s="7">
        <v>-0.46900134371796698</v>
      </c>
      <c r="N25" s="7">
        <v>-0.24869445165082199</v>
      </c>
      <c r="O25" s="7">
        <v>-0.21740406309742699</v>
      </c>
      <c r="P25" s="7">
        <v>-0.14665039589509199</v>
      </c>
      <c r="Q25" s="7">
        <v>0.12722214985555599</v>
      </c>
      <c r="R25" s="7">
        <v>-0.31125076527514201</v>
      </c>
      <c r="S25" s="7">
        <v>-1.42119209468344E-2</v>
      </c>
      <c r="T25" s="7">
        <v>-0.527747417899324</v>
      </c>
      <c r="U25" s="7">
        <v>-0.34729444502126899</v>
      </c>
      <c r="V25" s="7">
        <v>-0.49494459182884099</v>
      </c>
      <c r="W25" s="7">
        <v>0.43478491617375598</v>
      </c>
      <c r="X25" s="7">
        <v>-0.973208389428319</v>
      </c>
      <c r="Y25" s="7">
        <v>1</v>
      </c>
      <c r="Z25" s="7">
        <v>-0.19791937083356101</v>
      </c>
      <c r="AA25" s="7">
        <v>5.6413682918530897E-2</v>
      </c>
      <c r="AB25" s="7">
        <v>-0.407668628090334</v>
      </c>
      <c r="AC25" s="7">
        <v>4.6181663562103598E-2</v>
      </c>
      <c r="AD25" s="7">
        <v>-0.20631372426439401</v>
      </c>
      <c r="AE25" s="7">
        <v>-0.13203583376200601</v>
      </c>
      <c r="AF25" s="7">
        <v>-0.46504866210093199</v>
      </c>
      <c r="AG25" s="7">
        <v>-0.34052573335972203</v>
      </c>
      <c r="AH25" s="7">
        <v>-4.7416446309498601E-2</v>
      </c>
      <c r="AI25" s="7">
        <v>-0.20631372426439401</v>
      </c>
      <c r="AJ25" s="7">
        <v>0.20198246719774701</v>
      </c>
      <c r="AK25" s="7">
        <v>-3.0964685217004299E-2</v>
      </c>
      <c r="AL25" s="7">
        <v>0.272858429875457</v>
      </c>
      <c r="AM25" s="7">
        <v>-8.0360096724085506E-2</v>
      </c>
      <c r="AN25" s="7">
        <v>1.31221227401248E-2</v>
      </c>
      <c r="AO25" s="7">
        <v>-0.30305558998686799</v>
      </c>
      <c r="AP25" s="7">
        <v>-0.12056881622924</v>
      </c>
      <c r="AQ25" s="7">
        <v>8.6888036637281493E-2</v>
      </c>
      <c r="AR25" s="7">
        <v>9.1750229979954301E-2</v>
      </c>
      <c r="AS25" s="7">
        <v>-0.58651353777467197</v>
      </c>
      <c r="AT25" s="7">
        <v>-0.62830038723896697</v>
      </c>
      <c r="AU25" s="7">
        <v>-0.68640200779165705</v>
      </c>
      <c r="AV25" s="7">
        <v>-0.59466238170293195</v>
      </c>
      <c r="AW25" s="7">
        <v>1.5924860836691201E-2</v>
      </c>
      <c r="AX25" s="7">
        <v>7.6349887490001697E-3</v>
      </c>
      <c r="AY25" s="7">
        <v>-2.2290005202104699E-2</v>
      </c>
      <c r="AZ25" s="7">
        <v>7.8158965312081791E-3</v>
      </c>
      <c r="BA25" s="7">
        <v>-0.11847211413952</v>
      </c>
      <c r="BB25" s="7">
        <v>-0.246762636005738</v>
      </c>
      <c r="BC25" s="7">
        <v>-0.25814540125883001</v>
      </c>
      <c r="BD25" s="7">
        <v>-0.45371892196889302</v>
      </c>
      <c r="BE25" s="7">
        <v>-0.35174497366301499</v>
      </c>
      <c r="BF25" s="7">
        <v>2.8514354850135201E-2</v>
      </c>
      <c r="BG25" s="7">
        <v>-0.34228965951903401</v>
      </c>
      <c r="BH25" s="7">
        <v>1.4592865058756999E-2</v>
      </c>
      <c r="BI25" s="7">
        <v>-1.9817123303128299E-2</v>
      </c>
      <c r="BJ25" s="7">
        <v>-0.40357008805417099</v>
      </c>
      <c r="BK25" s="7">
        <v>-0.12395147511159101</v>
      </c>
      <c r="BL25" s="7">
        <v>-0.334347617320222</v>
      </c>
      <c r="BM25" s="7">
        <v>-0.41928246571668598</v>
      </c>
      <c r="BN25" s="7">
        <v>-0.134474624485832</v>
      </c>
      <c r="BO25" s="7">
        <v>-0.28410854397991098</v>
      </c>
      <c r="BP25" s="7">
        <v>-0.50495985540937405</v>
      </c>
      <c r="BQ25" s="7">
        <v>-0.499090067058853</v>
      </c>
      <c r="BR25" s="7">
        <v>-5.8081873924665101E-2</v>
      </c>
      <c r="BS25" s="7">
        <v>-0.14478913425638501</v>
      </c>
      <c r="BT25" s="7">
        <v>-0.48712437226632099</v>
      </c>
      <c r="BU25" s="7">
        <v>-0.196890035751145</v>
      </c>
      <c r="BV25" s="7">
        <v>-0.28612959112040198</v>
      </c>
      <c r="BW25" s="7">
        <v>-0.40668311567182802</v>
      </c>
      <c r="BX25" s="7">
        <v>-0.42489959067202199</v>
      </c>
      <c r="BY25" s="7">
        <v>-0.37721165899332498</v>
      </c>
      <c r="BZ25" s="7">
        <v>-0.39782717828012099</v>
      </c>
      <c r="CA25" s="7">
        <v>-0.28013673851106302</v>
      </c>
      <c r="CB25" s="7">
        <v>-0.38147319847348798</v>
      </c>
      <c r="CC25" s="7">
        <v>-4.3451429093996401E-2</v>
      </c>
      <c r="CD25" s="7">
        <v>-0.47265479213567502</v>
      </c>
      <c r="CE25" s="7">
        <v>4.3451429093996297E-2</v>
      </c>
      <c r="CF25" s="7">
        <v>-0.11003662676128501</v>
      </c>
      <c r="CG25" s="7">
        <v>-0.50575662327081305</v>
      </c>
      <c r="CH25" s="7">
        <v>3.4257490162125999E-3</v>
      </c>
      <c r="CI25" s="7">
        <v>-0.30841782913510002</v>
      </c>
      <c r="CJ25" s="7">
        <v>-0.45353545078756102</v>
      </c>
      <c r="CK25" s="7">
        <v>0.36384142193521202</v>
      </c>
      <c r="CL25" s="7">
        <v>0.45797895244540499</v>
      </c>
      <c r="CM25" s="7">
        <v>0.311531301021372</v>
      </c>
      <c r="CN25" s="7">
        <v>0.28311036555390701</v>
      </c>
      <c r="CO25" s="7">
        <v>0.411798076988455</v>
      </c>
      <c r="CP25" s="7">
        <v>0.168446896104851</v>
      </c>
      <c r="CQ25" s="7">
        <v>7.2886212400943201E-2</v>
      </c>
      <c r="CR25" s="7">
        <v>0.14455787780271101</v>
      </c>
      <c r="CS25" s="7">
        <v>-0.68629370773773701</v>
      </c>
      <c r="CT25" s="7">
        <v>-0.59372207400356902</v>
      </c>
    </row>
    <row r="26" spans="1:98" x14ac:dyDescent="0.3">
      <c r="A26" s="7" t="s">
        <v>55</v>
      </c>
      <c r="B26" s="7">
        <v>0.49618049997112101</v>
      </c>
      <c r="C26" s="7">
        <v>0.52011083386171197</v>
      </c>
      <c r="D26" s="7">
        <v>0.59447496514054698</v>
      </c>
      <c r="E26" s="7">
        <v>0.56249814195089098</v>
      </c>
      <c r="F26" s="7">
        <v>0.41115146207632502</v>
      </c>
      <c r="G26" s="7">
        <v>-3.5808951876808097E-2</v>
      </c>
      <c r="H26" s="7">
        <v>0.14908554112703001</v>
      </c>
      <c r="I26" s="7">
        <v>2.9529172786905498E-2</v>
      </c>
      <c r="J26" s="7">
        <v>0.187504012671111</v>
      </c>
      <c r="K26" s="7">
        <v>0.20540340746444999</v>
      </c>
      <c r="L26" s="7">
        <v>0.16530943892229899</v>
      </c>
      <c r="M26" s="7">
        <v>0.68683018938365403</v>
      </c>
      <c r="N26" s="7">
        <v>0.71834904011249301</v>
      </c>
      <c r="O26" s="7">
        <v>0.25569610081085098</v>
      </c>
      <c r="P26" s="7">
        <v>0.62672835407799399</v>
      </c>
      <c r="Q26" s="7">
        <v>0.361388806861001</v>
      </c>
      <c r="R26" s="7">
        <v>0.71984940718171797</v>
      </c>
      <c r="S26" s="7">
        <v>0.40360242921637601</v>
      </c>
      <c r="T26" s="7">
        <v>0.129843665165431</v>
      </c>
      <c r="U26" s="7">
        <v>0.68288900689106202</v>
      </c>
      <c r="V26" s="7">
        <v>0.63832045202202303</v>
      </c>
      <c r="W26" s="7">
        <v>-0.18643776785100899</v>
      </c>
      <c r="X26" s="7">
        <v>0.18511449294326299</v>
      </c>
      <c r="Y26" s="7">
        <v>-0.19791937083356101</v>
      </c>
      <c r="Z26" s="7">
        <v>1</v>
      </c>
      <c r="AA26" s="7">
        <v>0.41206846634122601</v>
      </c>
      <c r="AB26" s="7">
        <v>0.39971752981653702</v>
      </c>
      <c r="AC26" s="7">
        <v>8.1741375530281199E-2</v>
      </c>
      <c r="AD26" s="7">
        <v>0.57829673775523505</v>
      </c>
      <c r="AE26" s="7">
        <v>0.53085098430048205</v>
      </c>
      <c r="AF26" s="7">
        <v>0.43936626807198498</v>
      </c>
      <c r="AG26" s="7">
        <v>0.70793627073101195</v>
      </c>
      <c r="AH26" s="7">
        <v>0.37395899456189802</v>
      </c>
      <c r="AI26" s="7">
        <v>0.57829673775523505</v>
      </c>
      <c r="AJ26" s="7">
        <v>0.422758140160787</v>
      </c>
      <c r="AK26" s="7">
        <v>0.16033731854221001</v>
      </c>
      <c r="AL26" s="7">
        <v>0.31215919486149801</v>
      </c>
      <c r="AM26" s="7">
        <v>0.54730170773541698</v>
      </c>
      <c r="AN26" s="7">
        <v>0.38185515353022598</v>
      </c>
      <c r="AO26" s="7">
        <v>0.63061930406469002</v>
      </c>
      <c r="AP26" s="7">
        <v>0.64623954487178403</v>
      </c>
      <c r="AQ26" s="7">
        <v>0.39769231966753199</v>
      </c>
      <c r="AR26" s="7">
        <v>0.37897304864579701</v>
      </c>
      <c r="AS26" s="7">
        <v>0.36379406643423301</v>
      </c>
      <c r="AT26" s="7">
        <v>0.28485639522116801</v>
      </c>
      <c r="AU26" s="7">
        <v>0.111845151393801</v>
      </c>
      <c r="AV26" s="7">
        <v>0.21287808748951301</v>
      </c>
      <c r="AW26" s="7">
        <v>0.33746700527911799</v>
      </c>
      <c r="AX26" s="7">
        <v>0.54706334602434503</v>
      </c>
      <c r="AY26" s="7">
        <v>-1.6811078408789301E-2</v>
      </c>
      <c r="AZ26" s="7">
        <v>0.30342191979059802</v>
      </c>
      <c r="BA26" s="7">
        <v>-0.47092452439632199</v>
      </c>
      <c r="BB26" s="7">
        <v>0.22805750106993899</v>
      </c>
      <c r="BC26" s="7">
        <v>0.319123347128068</v>
      </c>
      <c r="BD26" s="7">
        <v>0.53297942541700305</v>
      </c>
      <c r="BE26" s="7">
        <v>0.427559266100073</v>
      </c>
      <c r="BF26" s="7">
        <v>7.60704292910893E-2</v>
      </c>
      <c r="BG26" s="7">
        <v>-0.189693897865368</v>
      </c>
      <c r="BH26" s="7">
        <v>-1.8860666244703301E-2</v>
      </c>
      <c r="BI26" s="7">
        <v>1.95927398046437E-2</v>
      </c>
      <c r="BJ26" s="7">
        <v>0.53861137169041895</v>
      </c>
      <c r="BK26" s="7">
        <v>0.13950987822993199</v>
      </c>
      <c r="BL26" s="7">
        <v>0.57769878715683498</v>
      </c>
      <c r="BM26" s="7">
        <v>0.47516703894247297</v>
      </c>
      <c r="BN26" s="7">
        <v>0.135630781499567</v>
      </c>
      <c r="BO26" s="7">
        <v>0.56996220311657098</v>
      </c>
      <c r="BP26" s="7">
        <v>0.50605609316649802</v>
      </c>
      <c r="BQ26" s="7">
        <v>0.42060570847481998</v>
      </c>
      <c r="BR26" s="7">
        <v>0.21572453294459301</v>
      </c>
      <c r="BS26" s="7">
        <v>0.40238780344434699</v>
      </c>
      <c r="BT26" s="7">
        <v>0.24226744920064899</v>
      </c>
      <c r="BU26" s="7">
        <v>0.35500453151536299</v>
      </c>
      <c r="BV26" s="7">
        <v>0.56231195949622803</v>
      </c>
      <c r="BW26" s="7">
        <v>0.19396744415940301</v>
      </c>
      <c r="BX26" s="7">
        <v>0.20335733509475701</v>
      </c>
      <c r="BY26" s="7">
        <v>0.15093563584324601</v>
      </c>
      <c r="BZ26" s="7">
        <v>2.02102843125017E-2</v>
      </c>
      <c r="CA26" s="7">
        <v>7.31754095251263E-2</v>
      </c>
      <c r="CB26" s="7">
        <v>0.34823323039355503</v>
      </c>
      <c r="CC26" s="7">
        <v>-7.3104272408409998E-2</v>
      </c>
      <c r="CD26" s="7">
        <v>0.213952632603851</v>
      </c>
      <c r="CE26" s="7">
        <v>7.3104272408409998E-2</v>
      </c>
      <c r="CF26" s="7">
        <v>0.30409715102850898</v>
      </c>
      <c r="CG26" s="7">
        <v>-2.3440418839948102E-2</v>
      </c>
      <c r="CH26" s="7">
        <v>0.53048979382941597</v>
      </c>
      <c r="CI26" s="7">
        <v>3.1118290563733698E-2</v>
      </c>
      <c r="CJ26" s="7">
        <v>0.34817917212988497</v>
      </c>
      <c r="CK26" s="7">
        <v>-0.59657403264293296</v>
      </c>
      <c r="CL26" s="7">
        <v>-0.59848007198317499</v>
      </c>
      <c r="CM26" s="7">
        <v>-0.59384221571926299</v>
      </c>
      <c r="CN26" s="7">
        <v>-0.52004651783493105</v>
      </c>
      <c r="CO26" s="7">
        <v>0.102644240343417</v>
      </c>
      <c r="CP26" s="7">
        <v>-0.53341809872045098</v>
      </c>
      <c r="CQ26" s="7">
        <v>-0.53772452259597003</v>
      </c>
      <c r="CR26" s="7">
        <v>-0.57781177830075503</v>
      </c>
      <c r="CS26" s="7">
        <v>0.13490721566198199</v>
      </c>
      <c r="CT26" s="7">
        <v>0.22702554037516801</v>
      </c>
    </row>
    <row r="27" spans="1:98" x14ac:dyDescent="0.3">
      <c r="A27" s="7" t="s">
        <v>71</v>
      </c>
      <c r="B27" s="7">
        <v>0.23161831839278199</v>
      </c>
      <c r="C27" s="7">
        <v>0.21004418153638099</v>
      </c>
      <c r="D27" s="7">
        <v>0.231771235998636</v>
      </c>
      <c r="E27" s="7">
        <v>0.24591215924521601</v>
      </c>
      <c r="F27" s="7">
        <v>0.16483457958546299</v>
      </c>
      <c r="G27" s="7">
        <v>-8.2316328328393695E-2</v>
      </c>
      <c r="H27" s="7">
        <v>8.9557193889278301E-3</v>
      </c>
      <c r="I27" s="7">
        <v>-2.1120272453102201E-2</v>
      </c>
      <c r="J27" s="7">
        <v>1.4612583275517101E-2</v>
      </c>
      <c r="K27" s="7">
        <v>-9.5747706395860693E-2</v>
      </c>
      <c r="L27" s="7">
        <v>-0.14100470508111301</v>
      </c>
      <c r="M27" s="7">
        <v>0.37107259046538499</v>
      </c>
      <c r="N27" s="7">
        <v>0.45403971590216902</v>
      </c>
      <c r="O27" s="7">
        <v>0.31485999635666601</v>
      </c>
      <c r="P27" s="7">
        <v>0.47479797073378799</v>
      </c>
      <c r="Q27" s="7">
        <v>0.17106270573260501</v>
      </c>
      <c r="R27" s="7">
        <v>0.41754057498799801</v>
      </c>
      <c r="S27" s="7">
        <v>0.37059578817850303</v>
      </c>
      <c r="T27" s="7">
        <v>1.28442082996214E-2</v>
      </c>
      <c r="U27" s="7">
        <v>0.32769604206877201</v>
      </c>
      <c r="V27" s="7">
        <v>0.39722277649328303</v>
      </c>
      <c r="W27" s="7">
        <v>1.07713175499817E-2</v>
      </c>
      <c r="X27" s="7">
        <v>-6.5910794319216301E-2</v>
      </c>
      <c r="Y27" s="7">
        <v>5.6413682918530897E-2</v>
      </c>
      <c r="Z27" s="7">
        <v>0.41206846634122601</v>
      </c>
      <c r="AA27" s="7">
        <v>1</v>
      </c>
      <c r="AB27" s="7">
        <v>0.26672327289432801</v>
      </c>
      <c r="AC27" s="7">
        <v>-3.9628228367592201E-2</v>
      </c>
      <c r="AD27" s="7">
        <v>0.25415736503776098</v>
      </c>
      <c r="AE27" s="7">
        <v>0.189085724460585</v>
      </c>
      <c r="AF27" s="7">
        <v>0.20581963943216</v>
      </c>
      <c r="AG27" s="7">
        <v>0.44030304514299601</v>
      </c>
      <c r="AH27" s="7">
        <v>0.248644557261085</v>
      </c>
      <c r="AI27" s="7">
        <v>0.25415736503776098</v>
      </c>
      <c r="AJ27" s="7">
        <v>0.27088292967154998</v>
      </c>
      <c r="AK27" s="7">
        <v>-0.133437849326662</v>
      </c>
      <c r="AL27" s="7">
        <v>0.202610580735994</v>
      </c>
      <c r="AM27" s="7">
        <v>0.367926926171736</v>
      </c>
      <c r="AN27" s="7">
        <v>0.22512499966927699</v>
      </c>
      <c r="AO27" s="7">
        <v>0.283236887581581</v>
      </c>
      <c r="AP27" s="7">
        <v>0.409119594833661</v>
      </c>
      <c r="AQ27" s="7">
        <v>0.38519064029973998</v>
      </c>
      <c r="AR27" s="7">
        <v>0.375188183128769</v>
      </c>
      <c r="AS27" s="7">
        <v>8.3669977379248306E-2</v>
      </c>
      <c r="AT27" s="7">
        <v>3.4852489964531698E-2</v>
      </c>
      <c r="AU27" s="7">
        <v>-0.18787436620252901</v>
      </c>
      <c r="AV27" s="7">
        <v>-0.115498375877545</v>
      </c>
      <c r="AW27" s="7">
        <v>0.29020529828494501</v>
      </c>
      <c r="AX27" s="7">
        <v>0.29783703680979801</v>
      </c>
      <c r="AY27" s="7">
        <v>-2.67950556282146E-2</v>
      </c>
      <c r="AZ27" s="7">
        <v>-3.6198560564085297E-2</v>
      </c>
      <c r="BA27" s="7">
        <v>-0.36288904349858903</v>
      </c>
      <c r="BB27" s="7">
        <v>9.2605631173803798E-2</v>
      </c>
      <c r="BC27" s="7">
        <v>0.28639785795942602</v>
      </c>
      <c r="BD27" s="7">
        <v>0.40933016848561199</v>
      </c>
      <c r="BE27" s="7">
        <v>0.36013731659724901</v>
      </c>
      <c r="BF27" s="7">
        <v>3.9887397800615697E-2</v>
      </c>
      <c r="BG27" s="7">
        <v>-0.31424918364644799</v>
      </c>
      <c r="BH27" s="7">
        <v>-0.21498615185593101</v>
      </c>
      <c r="BI27" s="7">
        <v>-0.16943393739430601</v>
      </c>
      <c r="BJ27" s="7">
        <v>0.150934843732732</v>
      </c>
      <c r="BK27" s="7">
        <v>-1.6787583920753E-2</v>
      </c>
      <c r="BL27" s="7">
        <v>0.206973868603096</v>
      </c>
      <c r="BM27" s="7">
        <v>0.1178461143394</v>
      </c>
      <c r="BN27" s="7">
        <v>-2.6012753890891499E-2</v>
      </c>
      <c r="BO27" s="7">
        <v>0.18600271083623099</v>
      </c>
      <c r="BP27" s="7">
        <v>0.26217618712395102</v>
      </c>
      <c r="BQ27" s="7">
        <v>5.7986538695259403E-2</v>
      </c>
      <c r="BR27" s="7">
        <v>-9.6819816856756797E-4</v>
      </c>
      <c r="BS27" s="7">
        <v>9.6447504411815599E-2</v>
      </c>
      <c r="BT27" s="7">
        <v>-1.4299547864549101E-3</v>
      </c>
      <c r="BU27" s="7">
        <v>0.204045931156771</v>
      </c>
      <c r="BV27" s="7">
        <v>0.260480743688771</v>
      </c>
      <c r="BW27" s="7">
        <v>4.9491069647659897E-2</v>
      </c>
      <c r="BX27" s="7">
        <v>9.5398862121222894E-2</v>
      </c>
      <c r="BY27" s="7">
        <v>6.2437860893124399E-2</v>
      </c>
      <c r="BZ27" s="7">
        <v>-0.14392905522846</v>
      </c>
      <c r="CA27" s="7">
        <v>-6.4384509865587497E-2</v>
      </c>
      <c r="CB27" s="7">
        <v>0.11627411281672199</v>
      </c>
      <c r="CC27" s="7">
        <v>6.9050337816050503E-3</v>
      </c>
      <c r="CD27" s="11">
        <v>8.2568829579873694E-5</v>
      </c>
      <c r="CE27" s="7">
        <v>-6.9050337816050503E-3</v>
      </c>
      <c r="CF27" s="7">
        <v>0.16834337059693899</v>
      </c>
      <c r="CG27" s="7">
        <v>-0.14193681173466499</v>
      </c>
      <c r="CH27" s="7">
        <v>0.36147657835460101</v>
      </c>
      <c r="CI27" s="7">
        <v>-0.16369612604291101</v>
      </c>
      <c r="CJ27" s="7">
        <v>7.5923955740529098E-2</v>
      </c>
      <c r="CK27" s="7">
        <v>-0.35614435593340299</v>
      </c>
      <c r="CL27" s="7">
        <v>-0.36276518645407102</v>
      </c>
      <c r="CM27" s="7">
        <v>-0.347995628207867</v>
      </c>
      <c r="CN27" s="7">
        <v>-0.32243131702272498</v>
      </c>
      <c r="CO27" s="7">
        <v>0.147555455795531</v>
      </c>
      <c r="CP27" s="7">
        <v>-0.35260203755952202</v>
      </c>
      <c r="CQ27" s="7">
        <v>-0.33590952454013701</v>
      </c>
      <c r="CR27" s="7">
        <v>-0.371584150150855</v>
      </c>
      <c r="CS27" s="7">
        <v>-0.18675403907565899</v>
      </c>
      <c r="CT27" s="7">
        <v>-0.11441028405077</v>
      </c>
    </row>
    <row r="28" spans="1:98" x14ac:dyDescent="0.3">
      <c r="A28" s="7" t="s">
        <v>72</v>
      </c>
      <c r="B28" s="7">
        <v>0.55867291544330699</v>
      </c>
      <c r="C28" s="7">
        <v>0.60214634553277402</v>
      </c>
      <c r="D28" s="7">
        <v>0.66722735988008297</v>
      </c>
      <c r="E28" s="7">
        <v>0.61098461294865003</v>
      </c>
      <c r="F28" s="7">
        <v>0.483523674053361</v>
      </c>
      <c r="G28" s="7">
        <v>0.35789415517247097</v>
      </c>
      <c r="H28" s="7">
        <v>0.10872885276943001</v>
      </c>
      <c r="I28" s="7">
        <v>0.36486345925470598</v>
      </c>
      <c r="J28" s="7">
        <v>0.17160870254218999</v>
      </c>
      <c r="K28" s="7">
        <v>0.53120860773439804</v>
      </c>
      <c r="L28" s="7">
        <v>0.34278025850232302</v>
      </c>
      <c r="M28" s="7">
        <v>0.78821566464559201</v>
      </c>
      <c r="N28" s="7">
        <v>0.75360326216548501</v>
      </c>
      <c r="O28" s="7">
        <v>0.31279390474429802</v>
      </c>
      <c r="P28" s="7">
        <v>0.71469860753688896</v>
      </c>
      <c r="Q28" s="7">
        <v>0.40705285345183001</v>
      </c>
      <c r="R28" s="7">
        <v>0.72899584120918404</v>
      </c>
      <c r="S28" s="7">
        <v>0.52247135591933802</v>
      </c>
      <c r="T28" s="7">
        <v>0.30276433822111098</v>
      </c>
      <c r="U28" s="7">
        <v>0.76943835800135796</v>
      </c>
      <c r="V28" s="7">
        <v>0.71968325821392798</v>
      </c>
      <c r="W28" s="7">
        <v>-0.61935569439578897</v>
      </c>
      <c r="X28" s="7">
        <v>0.461854550418628</v>
      </c>
      <c r="Y28" s="7">
        <v>-0.407668628090334</v>
      </c>
      <c r="Z28" s="7">
        <v>0.39971752981653702</v>
      </c>
      <c r="AA28" s="7">
        <v>0.26672327289432801</v>
      </c>
      <c r="AB28" s="7">
        <v>1</v>
      </c>
      <c r="AC28" s="7">
        <v>9.9393070465899805E-2</v>
      </c>
      <c r="AD28" s="7">
        <v>0.51719841969040903</v>
      </c>
      <c r="AE28" s="7">
        <v>0.43132113165737201</v>
      </c>
      <c r="AF28" s="7">
        <v>0.62855026661268498</v>
      </c>
      <c r="AG28" s="7">
        <v>0.60316150811547098</v>
      </c>
      <c r="AH28" s="7">
        <v>0.30183628362993198</v>
      </c>
      <c r="AI28" s="7">
        <v>0.51719841969040903</v>
      </c>
      <c r="AJ28" s="7">
        <v>0.15946963508578199</v>
      </c>
      <c r="AK28" s="7">
        <v>0.19307398890831901</v>
      </c>
      <c r="AL28" s="7">
        <v>0.31851169497891701</v>
      </c>
      <c r="AM28" s="7">
        <v>0.5826526949077</v>
      </c>
      <c r="AN28" s="7">
        <v>0.32375278386942602</v>
      </c>
      <c r="AO28" s="7">
        <v>0.57110527849614701</v>
      </c>
      <c r="AP28" s="7">
        <v>0.48264111830255302</v>
      </c>
      <c r="AQ28" s="7">
        <v>0.40148166182920603</v>
      </c>
      <c r="AR28" s="7">
        <v>0.38203257846732103</v>
      </c>
      <c r="AS28" s="7">
        <v>0.42088056019209702</v>
      </c>
      <c r="AT28" s="7">
        <v>0.49865849371030502</v>
      </c>
      <c r="AU28" s="7">
        <v>0.43322703322831302</v>
      </c>
      <c r="AV28" s="7">
        <v>0.39142231029505897</v>
      </c>
      <c r="AW28" s="7">
        <v>0.35980196973364997</v>
      </c>
      <c r="AX28" s="7">
        <v>0.41408966977755102</v>
      </c>
      <c r="AY28" s="7">
        <v>4.0261949949327303E-2</v>
      </c>
      <c r="AZ28" s="7">
        <v>0.40456927450729702</v>
      </c>
      <c r="BA28" s="7">
        <v>-0.41212661344205898</v>
      </c>
      <c r="BB28" s="7">
        <v>0.39748049027294302</v>
      </c>
      <c r="BC28" s="7">
        <v>0.51594493718511103</v>
      </c>
      <c r="BD28" s="7">
        <v>0.72072741655966599</v>
      </c>
      <c r="BE28" s="7">
        <v>0.62066429773091802</v>
      </c>
      <c r="BF28" s="7">
        <v>2.6412525726989801E-2</v>
      </c>
      <c r="BG28" s="7">
        <v>5.1851130092527897E-2</v>
      </c>
      <c r="BH28" s="7">
        <v>0.27976277934675597</v>
      </c>
      <c r="BI28" s="7">
        <v>0.33008817679401198</v>
      </c>
      <c r="BJ28" s="7">
        <v>0.54488770419326105</v>
      </c>
      <c r="BK28" s="7">
        <v>0.25236060678099198</v>
      </c>
      <c r="BL28" s="7">
        <v>0.59427591756750098</v>
      </c>
      <c r="BM28" s="7">
        <v>0.41234710243127498</v>
      </c>
      <c r="BN28" s="7">
        <v>0.25922646422277201</v>
      </c>
      <c r="BO28" s="7">
        <v>0.57408778618202405</v>
      </c>
      <c r="BP28" s="7">
        <v>0.58961882761347495</v>
      </c>
      <c r="BQ28" s="7">
        <v>0.38402136100508999</v>
      </c>
      <c r="BR28" s="7">
        <v>0.28075285558610702</v>
      </c>
      <c r="BS28" s="7">
        <v>0.29177356301919799</v>
      </c>
      <c r="BT28" s="7">
        <v>0.203484550249971</v>
      </c>
      <c r="BU28" s="7">
        <v>0.33559892191086399</v>
      </c>
      <c r="BV28" s="7">
        <v>0.386824215719273</v>
      </c>
      <c r="BW28" s="7">
        <v>0.39873299504454401</v>
      </c>
      <c r="BX28" s="7">
        <v>0.39158986695827502</v>
      </c>
      <c r="BY28" s="7">
        <v>0.36743533420114199</v>
      </c>
      <c r="BZ28" s="7">
        <v>5.1625769259389699E-2</v>
      </c>
      <c r="CA28" s="7">
        <v>0.38913275901476602</v>
      </c>
      <c r="CB28" s="7">
        <v>0.619378165431692</v>
      </c>
      <c r="CC28" s="7">
        <v>-0.14013946118199699</v>
      </c>
      <c r="CD28" s="7">
        <v>0.35928360348836202</v>
      </c>
      <c r="CE28" s="7">
        <v>0.14013946118199699</v>
      </c>
      <c r="CF28" s="7">
        <v>0.56078000447258702</v>
      </c>
      <c r="CG28" s="7">
        <v>0.14019757669536501</v>
      </c>
      <c r="CH28" s="7">
        <v>0.448857576964168</v>
      </c>
      <c r="CI28" s="7">
        <v>0.15194952197634201</v>
      </c>
      <c r="CJ28" s="7">
        <v>0.46226739128152999</v>
      </c>
      <c r="CK28" s="7">
        <v>-0.499391610302443</v>
      </c>
      <c r="CL28" s="7">
        <v>-0.53188368767691896</v>
      </c>
      <c r="CM28" s="7">
        <v>-0.495818918127304</v>
      </c>
      <c r="CN28" s="7">
        <v>-0.362472394515792</v>
      </c>
      <c r="CO28" s="7">
        <v>0.39690001975252798</v>
      </c>
      <c r="CP28" s="7">
        <v>-0.456626507379427</v>
      </c>
      <c r="CQ28" s="7">
        <v>-0.52192036633331895</v>
      </c>
      <c r="CR28" s="7">
        <v>-0.49840161308220199</v>
      </c>
      <c r="CS28" s="7">
        <v>0.43775086501361299</v>
      </c>
      <c r="CT28" s="7">
        <v>0.39364836790715702</v>
      </c>
    </row>
    <row r="29" spans="1:98" x14ac:dyDescent="0.3">
      <c r="A29" s="7" t="s">
        <v>73</v>
      </c>
      <c r="B29" s="7">
        <v>0.30929308763029001</v>
      </c>
      <c r="C29" s="7">
        <v>0.280730439095073</v>
      </c>
      <c r="D29" s="7">
        <v>0.174645114704673</v>
      </c>
      <c r="E29" s="7">
        <v>0.21154538654173799</v>
      </c>
      <c r="F29" s="7">
        <v>0.25910648213495502</v>
      </c>
      <c r="G29" s="7">
        <v>0.19985681663920599</v>
      </c>
      <c r="H29" s="7">
        <v>0.30110352282602598</v>
      </c>
      <c r="I29" s="7">
        <v>0.241942138916973</v>
      </c>
      <c r="J29" s="7">
        <v>0.27835791416427103</v>
      </c>
      <c r="K29" s="7">
        <v>0.25858230023767997</v>
      </c>
      <c r="L29" s="7">
        <v>0.154251975905734</v>
      </c>
      <c r="M29" s="7">
        <v>0.13841680009249099</v>
      </c>
      <c r="N29" s="7">
        <v>0.143049206953799</v>
      </c>
      <c r="O29" s="7">
        <v>-4.8364924066175603E-2</v>
      </c>
      <c r="P29" s="7">
        <v>7.5787353178827593E-2</v>
      </c>
      <c r="Q29" s="7">
        <v>4.8898049596265002E-2</v>
      </c>
      <c r="R29" s="7">
        <v>0.10617443963706399</v>
      </c>
      <c r="S29" s="7">
        <v>0.22009469826581199</v>
      </c>
      <c r="T29" s="7">
        <v>6.6562760729826906E-2</v>
      </c>
      <c r="U29" s="7">
        <v>0.150387810720545</v>
      </c>
      <c r="V29" s="7">
        <v>0.11952430810690599</v>
      </c>
      <c r="W29" s="7">
        <v>-0.152397686910101</v>
      </c>
      <c r="X29" s="7">
        <v>-1.8289588545056201E-2</v>
      </c>
      <c r="Y29" s="7">
        <v>4.6181663562103598E-2</v>
      </c>
      <c r="Z29" s="7">
        <v>8.1741375530281199E-2</v>
      </c>
      <c r="AA29" s="7">
        <v>-3.9628228367592201E-2</v>
      </c>
      <c r="AB29" s="7">
        <v>9.9393070465899805E-2</v>
      </c>
      <c r="AC29" s="7">
        <v>1</v>
      </c>
      <c r="AD29" s="7">
        <v>0.21986778696335599</v>
      </c>
      <c r="AE29" s="7">
        <v>0.23209579582452</v>
      </c>
      <c r="AF29" s="7">
        <v>2.7377475495646598E-2</v>
      </c>
      <c r="AG29" s="7">
        <v>8.1712944952211694E-2</v>
      </c>
      <c r="AH29" s="7">
        <v>0.18977409691880101</v>
      </c>
      <c r="AI29" s="7">
        <v>0.21986778696335599</v>
      </c>
      <c r="AJ29" s="7">
        <v>0.117875494939301</v>
      </c>
      <c r="AK29" s="7">
        <v>0.17907219269142899</v>
      </c>
      <c r="AL29" s="7">
        <v>0.232806786146702</v>
      </c>
      <c r="AM29" s="7">
        <v>0.20507673640264101</v>
      </c>
      <c r="AN29" s="7">
        <v>0.25172288727839298</v>
      </c>
      <c r="AO29" s="7">
        <v>0.133672970526165</v>
      </c>
      <c r="AP29" s="7">
        <v>6.7739584165464606E-2</v>
      </c>
      <c r="AQ29" s="7">
        <v>0.20756643147638301</v>
      </c>
      <c r="AR29" s="7">
        <v>0.20344137614636101</v>
      </c>
      <c r="AS29" s="7">
        <v>0.26206659958923301</v>
      </c>
      <c r="AT29" s="7">
        <v>0.20194316769632301</v>
      </c>
      <c r="AU29" s="7">
        <v>0.109602712453458</v>
      </c>
      <c r="AV29" s="7">
        <v>0.14510323658632199</v>
      </c>
      <c r="AW29" s="7">
        <v>0.29230412757234397</v>
      </c>
      <c r="AX29" s="7">
        <v>0.16299486256124401</v>
      </c>
      <c r="AY29" s="7">
        <v>1.2512553150584501E-2</v>
      </c>
      <c r="AZ29" s="7">
        <v>0.29883127477963101</v>
      </c>
      <c r="BA29" s="7">
        <v>-1.6931445296589501E-3</v>
      </c>
      <c r="BB29" s="7">
        <v>0.13106114584586601</v>
      </c>
      <c r="BC29" s="7">
        <v>0.14509511480722401</v>
      </c>
      <c r="BD29" s="7">
        <v>2.6308007642312201E-2</v>
      </c>
      <c r="BE29" s="7">
        <v>-1.05659279520723E-4</v>
      </c>
      <c r="BF29" s="7">
        <v>-3.1074087314876399E-2</v>
      </c>
      <c r="BG29" s="7">
        <v>0.26541175767791703</v>
      </c>
      <c r="BH29" s="7">
        <v>0.34121969478893599</v>
      </c>
      <c r="BI29" s="7">
        <v>0.36378229895207798</v>
      </c>
      <c r="BJ29" s="7">
        <v>0.27716193750902401</v>
      </c>
      <c r="BK29" s="7">
        <v>0.189158730900265</v>
      </c>
      <c r="BL29" s="7">
        <v>0.29657601809177397</v>
      </c>
      <c r="BM29" s="7">
        <v>0.20691030875490099</v>
      </c>
      <c r="BN29" s="7">
        <v>0.188968266883834</v>
      </c>
      <c r="BO29" s="7">
        <v>0.32681302520170502</v>
      </c>
      <c r="BP29" s="7">
        <v>8.5508278501789006E-2</v>
      </c>
      <c r="BQ29" s="7">
        <v>0.13943438689294799</v>
      </c>
      <c r="BR29" s="7">
        <v>0.38221236113175799</v>
      </c>
      <c r="BS29" s="7">
        <v>0.18175306708106501</v>
      </c>
      <c r="BT29" s="7">
        <v>1.5666604956462299E-2</v>
      </c>
      <c r="BU29" s="7">
        <v>0.15053661404053201</v>
      </c>
      <c r="BV29" s="7">
        <v>0.112833397423622</v>
      </c>
      <c r="BW29" s="7">
        <v>-6.2562282890298707E-2</v>
      </c>
      <c r="BX29" s="7">
        <v>-8.6590919381108203E-2</v>
      </c>
      <c r="BY29" s="7">
        <v>-7.5701609341192605E-2</v>
      </c>
      <c r="BZ29" s="7">
        <v>0.242225838493205</v>
      </c>
      <c r="CA29" s="7">
        <v>0.222243636991827</v>
      </c>
      <c r="CB29" s="7">
        <v>0.16249720480018001</v>
      </c>
      <c r="CC29" s="7">
        <v>-3.0311539746758501E-2</v>
      </c>
      <c r="CD29" s="7">
        <v>9.7913769469633705E-2</v>
      </c>
      <c r="CE29" s="7">
        <v>3.03115397467584E-2</v>
      </c>
      <c r="CF29" s="7">
        <v>0.143702819911148</v>
      </c>
      <c r="CG29" s="7">
        <v>1.50036202298262E-2</v>
      </c>
      <c r="CH29" s="7">
        <v>0.13102510105326301</v>
      </c>
      <c r="CI29" s="7">
        <v>0.15579158826549</v>
      </c>
      <c r="CJ29" s="7">
        <v>0.124332815071929</v>
      </c>
      <c r="CK29" s="7">
        <v>3.0748143989011299E-2</v>
      </c>
      <c r="CL29" s="7">
        <v>5.1275632667084299E-2</v>
      </c>
      <c r="CM29" s="7">
        <v>-5.37012685750242E-3</v>
      </c>
      <c r="CN29" s="7">
        <v>0.11770455317574</v>
      </c>
      <c r="CO29" s="7">
        <v>0.27181156104292598</v>
      </c>
      <c r="CP29" s="7">
        <v>4.3800870626035403E-2</v>
      </c>
      <c r="CQ29" s="7">
        <v>-8.3254707240795797E-2</v>
      </c>
      <c r="CR29" s="7">
        <v>5.0196662422016198E-3</v>
      </c>
      <c r="CS29" s="7">
        <v>0.12275533347036301</v>
      </c>
      <c r="CT29" s="7">
        <v>0.153054005457359</v>
      </c>
    </row>
    <row r="30" spans="1:98" s="9" customFormat="1" x14ac:dyDescent="0.3">
      <c r="A30" s="9" t="s">
        <v>189</v>
      </c>
      <c r="B30" s="9">
        <v>0.68154193376244099</v>
      </c>
      <c r="C30" s="9">
        <v>0.73978804321138503</v>
      </c>
      <c r="D30" s="9">
        <v>0.75119382326818296</v>
      </c>
      <c r="E30" s="9">
        <v>0.744759683036609</v>
      </c>
      <c r="F30" s="9">
        <v>0.59066469671675703</v>
      </c>
      <c r="G30" s="9">
        <v>0.338676648781087</v>
      </c>
      <c r="H30" s="9">
        <v>0.20292150641074</v>
      </c>
      <c r="I30" s="9">
        <v>0.33620521379496099</v>
      </c>
      <c r="J30" s="9">
        <v>0.257377362284126</v>
      </c>
      <c r="K30" s="9">
        <v>0.45879504962800599</v>
      </c>
      <c r="L30" s="9">
        <v>0.432799403621281</v>
      </c>
      <c r="M30" s="9">
        <v>0.79237633678421704</v>
      </c>
      <c r="N30" s="9">
        <v>0.78134835984928896</v>
      </c>
      <c r="O30" s="9">
        <v>8.0149853806016896E-3</v>
      </c>
      <c r="P30" s="9">
        <v>0.63012653872910096</v>
      </c>
      <c r="Q30" s="9">
        <v>0.59421997475856303</v>
      </c>
      <c r="R30" s="9">
        <v>0.79316043536509595</v>
      </c>
      <c r="S30" s="9">
        <v>0.52847828870078595</v>
      </c>
      <c r="T30" s="9">
        <v>4.0664215652418803E-2</v>
      </c>
      <c r="U30" s="9">
        <v>0.75839149439484799</v>
      </c>
      <c r="V30" s="9">
        <v>0.74957598526549596</v>
      </c>
      <c r="W30" s="9">
        <v>-0.36727199352301998</v>
      </c>
      <c r="X30" s="9">
        <v>0.22329825981378401</v>
      </c>
      <c r="Y30" s="9">
        <v>-0.20631372426439401</v>
      </c>
      <c r="Z30" s="9">
        <v>0.57829673775523505</v>
      </c>
      <c r="AA30" s="9">
        <v>0.25415736503776098</v>
      </c>
      <c r="AB30" s="9">
        <v>0.51719841969040903</v>
      </c>
      <c r="AC30" s="9">
        <v>0.21986778696335599</v>
      </c>
      <c r="AD30" s="9">
        <v>1</v>
      </c>
      <c r="AE30" s="9">
        <v>0.97157593585401902</v>
      </c>
      <c r="AF30" s="9">
        <v>0.579263696176887</v>
      </c>
      <c r="AG30" s="9">
        <v>0.81094029835762804</v>
      </c>
      <c r="AH30" s="9">
        <v>0.78179960787557201</v>
      </c>
      <c r="AI30" s="9">
        <v>1</v>
      </c>
      <c r="AJ30" s="9">
        <v>0.69928362958125101</v>
      </c>
      <c r="AK30" s="9">
        <v>0.48688680916224503</v>
      </c>
      <c r="AL30" s="9">
        <v>0.64552918639304002</v>
      </c>
      <c r="AM30" s="9">
        <v>0.80852720469328698</v>
      </c>
      <c r="AN30" s="9">
        <v>0.75234006979232704</v>
      </c>
      <c r="AO30" s="9">
        <v>0.917050334855675</v>
      </c>
      <c r="AP30" s="9">
        <v>0.55508580159356402</v>
      </c>
      <c r="AQ30" s="9">
        <v>0.41334215053940498</v>
      </c>
      <c r="AR30" s="9">
        <v>0.39495402412492198</v>
      </c>
      <c r="AS30" s="9">
        <v>0.56292485391173497</v>
      </c>
      <c r="AT30" s="9">
        <v>0.30272104529770599</v>
      </c>
      <c r="AU30" s="9">
        <v>0.232278237591829</v>
      </c>
      <c r="AV30" s="9">
        <v>0.26071983394209503</v>
      </c>
      <c r="AW30" s="9">
        <v>0.33490462339300697</v>
      </c>
      <c r="AX30" s="9">
        <v>0.57059165438693704</v>
      </c>
      <c r="AY30" s="9">
        <v>5.4159810937198301E-2</v>
      </c>
      <c r="AZ30" s="9">
        <v>0.70317179465768798</v>
      </c>
      <c r="BA30" s="9">
        <v>-0.59958936464148704</v>
      </c>
      <c r="BB30" s="9">
        <v>0.39661561448232502</v>
      </c>
      <c r="BC30" s="9">
        <v>0.37057139685045698</v>
      </c>
      <c r="BD30" s="9">
        <v>0.47143677086621899</v>
      </c>
      <c r="BE30" s="9">
        <v>0.20561254950951899</v>
      </c>
      <c r="BF30" s="9">
        <v>5.6921161796795301E-2</v>
      </c>
      <c r="BG30" s="9">
        <v>0.26279442406631898</v>
      </c>
      <c r="BH30" s="9">
        <v>0.33721420420815201</v>
      </c>
      <c r="BI30" s="9">
        <v>0.44505851348957798</v>
      </c>
      <c r="BJ30" s="9">
        <v>0.70843991419250896</v>
      </c>
      <c r="BK30" s="9">
        <v>6.0427751020201502E-2</v>
      </c>
      <c r="BL30" s="9">
        <v>0.76489584820647905</v>
      </c>
      <c r="BM30" s="9">
        <v>0.60522175001748801</v>
      </c>
      <c r="BN30" s="9">
        <v>5.5118286676317498E-2</v>
      </c>
      <c r="BO30" s="9">
        <v>0.78815914264683995</v>
      </c>
      <c r="BP30" s="9">
        <v>0.47509774505749702</v>
      </c>
      <c r="BQ30" s="9">
        <v>0.52608550240903895</v>
      </c>
      <c r="BR30" s="9">
        <v>0.51526893149194397</v>
      </c>
      <c r="BS30" s="9">
        <v>0.488027620172094</v>
      </c>
      <c r="BT30" s="9">
        <v>0.12063052420029099</v>
      </c>
      <c r="BU30" s="9">
        <v>0.44031123142841</v>
      </c>
      <c r="BV30" s="9">
        <v>0.64936242163394597</v>
      </c>
      <c r="BW30" s="9">
        <v>0.108207436136743</v>
      </c>
      <c r="BX30" s="9">
        <v>0.13553141114737499</v>
      </c>
      <c r="BY30" s="9">
        <v>6.9400793471028802E-2</v>
      </c>
      <c r="BZ30" s="9">
        <v>0.23448946354151501</v>
      </c>
      <c r="CA30" s="9">
        <v>0.34700533563604202</v>
      </c>
      <c r="CB30" s="9">
        <v>0.631474449701239</v>
      </c>
      <c r="CC30" s="9">
        <v>-0.160047421006833</v>
      </c>
      <c r="CD30" s="9">
        <v>0.31411465302996999</v>
      </c>
      <c r="CE30" s="9">
        <v>0.160047421006833</v>
      </c>
      <c r="CF30" s="9">
        <v>0.62059030724942998</v>
      </c>
      <c r="CG30" s="9">
        <v>4.10149871866713E-4</v>
      </c>
      <c r="CH30" s="9">
        <v>0.69554927809206302</v>
      </c>
      <c r="CI30" s="9">
        <v>3.1530913041358299E-2</v>
      </c>
      <c r="CJ30" s="9">
        <v>0.530105910629739</v>
      </c>
      <c r="CK30" s="9">
        <v>-0.73941995117463499</v>
      </c>
      <c r="CL30" s="9">
        <v>-0.70551129597386497</v>
      </c>
      <c r="CM30" s="9">
        <v>-0.75808917801679498</v>
      </c>
      <c r="CN30" s="9">
        <v>-0.64875637526115304</v>
      </c>
      <c r="CO30" s="9">
        <v>0.23182656618137801</v>
      </c>
      <c r="CP30" s="9">
        <v>-0.692496680835055</v>
      </c>
      <c r="CQ30" s="9">
        <v>-0.71419199824413904</v>
      </c>
      <c r="CR30" s="9">
        <v>-0.76219458317698696</v>
      </c>
      <c r="CS30" s="9">
        <v>0.24147834021620099</v>
      </c>
      <c r="CT30" s="9">
        <v>0.26617336973452299</v>
      </c>
    </row>
    <row r="31" spans="1:98" s="9" customFormat="1" x14ac:dyDescent="0.3">
      <c r="A31" s="9" t="s">
        <v>76</v>
      </c>
      <c r="B31" s="9">
        <v>0.65915283942415204</v>
      </c>
      <c r="C31" s="9">
        <v>0.72522863234587998</v>
      </c>
      <c r="D31" s="9">
        <v>0.70720754993856905</v>
      </c>
      <c r="E31" s="9">
        <v>0.71534712470261597</v>
      </c>
      <c r="F31" s="9">
        <v>0.57947385010358199</v>
      </c>
      <c r="G31" s="9">
        <v>0.38368881078643402</v>
      </c>
      <c r="H31" s="9">
        <v>0.22776236948223499</v>
      </c>
      <c r="I31" s="9">
        <v>0.37247700758979202</v>
      </c>
      <c r="J31" s="9">
        <v>0.27433867759222702</v>
      </c>
      <c r="K31" s="9">
        <v>0.41413697806729799</v>
      </c>
      <c r="L31" s="9">
        <v>0.44077645567559198</v>
      </c>
      <c r="M31" s="9">
        <v>0.71981335808233105</v>
      </c>
      <c r="N31" s="9">
        <v>0.70478573523705002</v>
      </c>
      <c r="O31" s="9">
        <v>-2.2342361388183501E-2</v>
      </c>
      <c r="P31" s="9">
        <v>0.55262435527419795</v>
      </c>
      <c r="Q31" s="9">
        <v>0.61581899016240405</v>
      </c>
      <c r="R31" s="9">
        <v>0.712331184103698</v>
      </c>
      <c r="S31" s="9">
        <v>0.49192467495959302</v>
      </c>
      <c r="T31" s="9">
        <v>1.6596177325171099E-2</v>
      </c>
      <c r="U31" s="9">
        <v>0.67395322904703103</v>
      </c>
      <c r="V31" s="9">
        <v>0.69164959537473203</v>
      </c>
      <c r="W31" s="9">
        <v>-0.33167623060508999</v>
      </c>
      <c r="X31" s="9">
        <v>0.149177184131632</v>
      </c>
      <c r="Y31" s="9">
        <v>-0.13203583376200601</v>
      </c>
      <c r="Z31" s="9">
        <v>0.53085098430048205</v>
      </c>
      <c r="AA31" s="9">
        <v>0.189085724460585</v>
      </c>
      <c r="AB31" s="9">
        <v>0.43132113165737201</v>
      </c>
      <c r="AC31" s="9">
        <v>0.23209579582452</v>
      </c>
      <c r="AD31" s="9">
        <v>0.97157593585401902</v>
      </c>
      <c r="AE31" s="9">
        <v>1</v>
      </c>
      <c r="AF31" s="9">
        <v>0.44463504315728303</v>
      </c>
      <c r="AG31" s="9">
        <v>0.69544981040891896</v>
      </c>
      <c r="AH31" s="9">
        <v>0.70701392958579201</v>
      </c>
      <c r="AI31" s="9">
        <v>0.97157593585401902</v>
      </c>
      <c r="AJ31" s="9">
        <v>0.69983345048702295</v>
      </c>
      <c r="AK31" s="9">
        <v>0.477421948956603</v>
      </c>
      <c r="AL31" s="9">
        <v>0.691923098160659</v>
      </c>
      <c r="AM31" s="9">
        <v>0.76883358019842396</v>
      </c>
      <c r="AN31" s="9">
        <v>0.76261751516784804</v>
      </c>
      <c r="AO31" s="9">
        <v>0.866626005801023</v>
      </c>
      <c r="AP31" s="9">
        <v>0.480223723566016</v>
      </c>
      <c r="AQ31" s="9">
        <v>0.39010045075125499</v>
      </c>
      <c r="AR31" s="9">
        <v>0.37583522358965998</v>
      </c>
      <c r="AS31" s="9">
        <v>0.54815853663292402</v>
      </c>
      <c r="AT31" s="9">
        <v>0.248666698364821</v>
      </c>
      <c r="AU31" s="9">
        <v>0.191408849377494</v>
      </c>
      <c r="AV31" s="9">
        <v>0.228457349704421</v>
      </c>
      <c r="AW31" s="9">
        <v>0.313080805208443</v>
      </c>
      <c r="AX31" s="9">
        <v>0.54866178215125405</v>
      </c>
      <c r="AY31" s="9">
        <v>5.02015891988081E-2</v>
      </c>
      <c r="AZ31" s="9">
        <v>0.70833220332975699</v>
      </c>
      <c r="BA31" s="9">
        <v>-0.60936488860994098</v>
      </c>
      <c r="BB31" s="9">
        <v>0.36032464266435099</v>
      </c>
      <c r="BC31" s="9">
        <v>0.32092802610936999</v>
      </c>
      <c r="BD31" s="9">
        <v>0.38239431634307802</v>
      </c>
      <c r="BE31" s="9">
        <v>0.11054687334407499</v>
      </c>
      <c r="BF31" s="9">
        <v>5.4724761221334899E-2</v>
      </c>
      <c r="BG31" s="9">
        <v>0.275125817154177</v>
      </c>
      <c r="BH31" s="9">
        <v>0.38706442778920902</v>
      </c>
      <c r="BI31" s="9">
        <v>0.48703474096330301</v>
      </c>
      <c r="BJ31" s="9">
        <v>0.71041846201970404</v>
      </c>
      <c r="BK31" s="9">
        <v>6.0667736440988503E-2</v>
      </c>
      <c r="BL31" s="9">
        <v>0.745082145518561</v>
      </c>
      <c r="BM31" s="9">
        <v>0.63412023995758005</v>
      </c>
      <c r="BN31" s="9">
        <v>5.93838415149196E-2</v>
      </c>
      <c r="BO31" s="9">
        <v>0.77600160303363996</v>
      </c>
      <c r="BP31" s="9">
        <v>0.42663910857148701</v>
      </c>
      <c r="BQ31" s="9">
        <v>0.54425292441564199</v>
      </c>
      <c r="BR31" s="9">
        <v>0.54682271766629398</v>
      </c>
      <c r="BS31" s="9">
        <v>0.49491516463478602</v>
      </c>
      <c r="BT31" s="9">
        <v>0.132272171702769</v>
      </c>
      <c r="BU31" s="9">
        <v>0.45892139393818998</v>
      </c>
      <c r="BV31" s="9">
        <v>0.65563645405637805</v>
      </c>
      <c r="BW31" s="9">
        <v>0.136592601604754</v>
      </c>
      <c r="BX31" s="9">
        <v>0.14226051528986</v>
      </c>
      <c r="BY31" s="9">
        <v>9.5730871419599795E-2</v>
      </c>
      <c r="BZ31" s="9">
        <v>0.232189739147692</v>
      </c>
      <c r="CA31" s="9">
        <v>0.36739080183835299</v>
      </c>
      <c r="CB31" s="9">
        <v>0.63301993879909502</v>
      </c>
      <c r="CC31" s="9">
        <v>-0.17007825139018201</v>
      </c>
      <c r="CD31" s="9">
        <v>0.324182440937134</v>
      </c>
      <c r="CE31" s="9">
        <v>0.17007825139018201</v>
      </c>
      <c r="CF31" s="9">
        <v>0.61340302779144196</v>
      </c>
      <c r="CG31" s="9">
        <v>2.4464690179795998E-2</v>
      </c>
      <c r="CH31" s="9">
        <v>0.68211437178485002</v>
      </c>
      <c r="CI31" s="9">
        <v>3.5620537722264901E-2</v>
      </c>
      <c r="CJ31" s="9">
        <v>0.52999550972821896</v>
      </c>
      <c r="CK31" s="9">
        <v>-0.71045826527085898</v>
      </c>
      <c r="CL31" s="9">
        <v>-0.65352684084782597</v>
      </c>
      <c r="CM31" s="9">
        <v>-0.73944512889606295</v>
      </c>
      <c r="CN31" s="9">
        <v>-0.64103629768703596</v>
      </c>
      <c r="CO31" s="9">
        <v>0.235035004394126</v>
      </c>
      <c r="CP31" s="9">
        <v>-0.68581198139696897</v>
      </c>
      <c r="CQ31" s="9">
        <v>-0.71554076260367905</v>
      </c>
      <c r="CR31" s="9">
        <v>-0.74829234209658901</v>
      </c>
      <c r="CS31" s="9">
        <v>0.19926243265601601</v>
      </c>
      <c r="CT31" s="9">
        <v>0.23316540982817999</v>
      </c>
    </row>
    <row r="32" spans="1:98" x14ac:dyDescent="0.3">
      <c r="A32" s="7" t="s">
        <v>77</v>
      </c>
      <c r="B32" s="7">
        <v>0.46338030737423302</v>
      </c>
      <c r="C32" s="7">
        <v>0.46369778725225402</v>
      </c>
      <c r="D32" s="7">
        <v>0.57165399761434799</v>
      </c>
      <c r="E32" s="7">
        <v>0.469369035414678</v>
      </c>
      <c r="F32" s="7">
        <v>0.37534206510051299</v>
      </c>
      <c r="G32" s="7">
        <v>5.3633303318355197E-2</v>
      </c>
      <c r="H32" s="7">
        <v>0.12804013261973701</v>
      </c>
      <c r="I32" s="7">
        <v>5.1502093682508202E-2</v>
      </c>
      <c r="J32" s="7">
        <v>0.176181489579431</v>
      </c>
      <c r="K32" s="7">
        <v>0.487118428490521</v>
      </c>
      <c r="L32" s="7">
        <v>0.16415698023168099</v>
      </c>
      <c r="M32" s="7">
        <v>0.68375560120075296</v>
      </c>
      <c r="N32" s="7">
        <v>0.65099712471901205</v>
      </c>
      <c r="O32" s="7">
        <v>0.14983042787234099</v>
      </c>
      <c r="P32" s="7">
        <v>0.54846971044459003</v>
      </c>
      <c r="Q32" s="7">
        <v>0.23691108502896199</v>
      </c>
      <c r="R32" s="7">
        <v>0.63297832997278003</v>
      </c>
      <c r="S32" s="7">
        <v>0.46580352438638001</v>
      </c>
      <c r="T32" s="7">
        <v>0.146035934730568</v>
      </c>
      <c r="U32" s="7">
        <v>0.64940997015010604</v>
      </c>
      <c r="V32" s="7">
        <v>0.65022619647223401</v>
      </c>
      <c r="W32" s="7">
        <v>-0.43187586142311102</v>
      </c>
      <c r="X32" s="7">
        <v>0.479043709744914</v>
      </c>
      <c r="Y32" s="7">
        <v>-0.46504866210093199</v>
      </c>
      <c r="Z32" s="7">
        <v>0.43936626807198498</v>
      </c>
      <c r="AA32" s="7">
        <v>0.20581963943216</v>
      </c>
      <c r="AB32" s="7">
        <v>0.62855026661268498</v>
      </c>
      <c r="AC32" s="7">
        <v>2.7377475495646598E-2</v>
      </c>
      <c r="AD32" s="7">
        <v>0.579263696176887</v>
      </c>
      <c r="AE32" s="7">
        <v>0.44463504315728303</v>
      </c>
      <c r="AF32" s="7">
        <v>1</v>
      </c>
      <c r="AG32" s="7">
        <v>0.73326107834458698</v>
      </c>
      <c r="AH32" s="7">
        <v>0.31092663615944699</v>
      </c>
      <c r="AI32" s="7">
        <v>0.579263696176887</v>
      </c>
      <c r="AJ32" s="7">
        <v>0.17024849296327901</v>
      </c>
      <c r="AK32" s="7">
        <v>0.16847318148226501</v>
      </c>
      <c r="AL32" s="7">
        <v>5.2655629496626E-2</v>
      </c>
      <c r="AM32" s="7">
        <v>0.55835041785862205</v>
      </c>
      <c r="AN32" s="7">
        <v>0.27318529636858002</v>
      </c>
      <c r="AO32" s="7">
        <v>0.62699567368971598</v>
      </c>
      <c r="AP32" s="7">
        <v>0.41102767119012901</v>
      </c>
      <c r="AQ32" s="7">
        <v>0.37054487222639998</v>
      </c>
      <c r="AR32" s="7">
        <v>0.35811942842454902</v>
      </c>
      <c r="AS32" s="7">
        <v>0.40075513017320502</v>
      </c>
      <c r="AT32" s="7">
        <v>0.43815686209264598</v>
      </c>
      <c r="AU32" s="7">
        <v>0.38075754978770299</v>
      </c>
      <c r="AV32" s="7">
        <v>0.34156455655735002</v>
      </c>
      <c r="AW32" s="7">
        <v>0.28240063093013501</v>
      </c>
      <c r="AX32" s="7">
        <v>0.36757765934179099</v>
      </c>
      <c r="AY32" s="7">
        <v>4.9985893443802901E-2</v>
      </c>
      <c r="AZ32" s="7">
        <v>0.29198695630528798</v>
      </c>
      <c r="BA32" s="7">
        <v>-0.128860229780592</v>
      </c>
      <c r="BB32" s="7">
        <v>0.33736121060985702</v>
      </c>
      <c r="BC32" s="7">
        <v>0.342919919976437</v>
      </c>
      <c r="BD32" s="7">
        <v>0.53543668769242203</v>
      </c>
      <c r="BE32" s="7">
        <v>0.44560833842195202</v>
      </c>
      <c r="BF32" s="7">
        <v>1.26557012412824E-2</v>
      </c>
      <c r="BG32" s="7">
        <v>0.11784817080417399</v>
      </c>
      <c r="BH32" s="7">
        <v>-5.5876332048642403E-2</v>
      </c>
      <c r="BI32" s="7">
        <v>6.2242195762396202E-2</v>
      </c>
      <c r="BJ32" s="7">
        <v>0.42761286684306499</v>
      </c>
      <c r="BK32" s="7">
        <v>9.38193480930576E-2</v>
      </c>
      <c r="BL32" s="7">
        <v>0.50203451244592601</v>
      </c>
      <c r="BM32" s="7">
        <v>0.28399256881712198</v>
      </c>
      <c r="BN32" s="7">
        <v>8.2536654698253997E-2</v>
      </c>
      <c r="BO32" s="7">
        <v>0.48171148876727099</v>
      </c>
      <c r="BP32" s="7">
        <v>0.47498706319331802</v>
      </c>
      <c r="BQ32" s="7">
        <v>0.27911342559369001</v>
      </c>
      <c r="BR32" s="7">
        <v>0.22134008473147401</v>
      </c>
      <c r="BS32" s="7">
        <v>0.21538217174561</v>
      </c>
      <c r="BT32" s="7">
        <v>0.15247828769226501</v>
      </c>
      <c r="BU32" s="7">
        <v>0.23884464176827699</v>
      </c>
      <c r="BV32" s="7">
        <v>0.289220779217498</v>
      </c>
      <c r="BW32" s="7">
        <v>-5.6743328722731398E-2</v>
      </c>
      <c r="BX32" s="7">
        <v>1.0575846553441201E-2</v>
      </c>
      <c r="BY32" s="7">
        <v>-8.8354810236125195E-2</v>
      </c>
      <c r="BZ32" s="7">
        <v>0.13381510116370501</v>
      </c>
      <c r="CA32" s="7">
        <v>0.232943710070351</v>
      </c>
      <c r="CB32" s="7">
        <v>0.34847258553072702</v>
      </c>
      <c r="CC32" s="7">
        <v>-5.5286663750529999E-2</v>
      </c>
      <c r="CD32" s="7">
        <v>0.13165743703124499</v>
      </c>
      <c r="CE32" s="7">
        <v>5.5286663750530103E-2</v>
      </c>
      <c r="CF32" s="7">
        <v>0.38149212027155299</v>
      </c>
      <c r="CG32" s="7">
        <v>-2.0714570873484099E-2</v>
      </c>
      <c r="CH32" s="7">
        <v>0.30769395255940002</v>
      </c>
      <c r="CI32" s="7">
        <v>8.4718402657099397E-3</v>
      </c>
      <c r="CJ32" s="7">
        <v>0.27189445113715199</v>
      </c>
      <c r="CK32" s="7">
        <v>-0.40271354424846201</v>
      </c>
      <c r="CL32" s="7">
        <v>-0.47554435191056899</v>
      </c>
      <c r="CM32" s="7">
        <v>-0.37225723753300399</v>
      </c>
      <c r="CN32" s="7">
        <v>-0.28383602198216401</v>
      </c>
      <c r="CO32" s="7">
        <v>-4.7172719297886502E-2</v>
      </c>
      <c r="CP32" s="7">
        <v>-0.26422688683943901</v>
      </c>
      <c r="CQ32" s="7">
        <v>-0.28182362939038502</v>
      </c>
      <c r="CR32" s="7">
        <v>-0.359308294409933</v>
      </c>
      <c r="CS32" s="7">
        <v>0.38624390416353499</v>
      </c>
      <c r="CT32" s="7">
        <v>0.34441966850466599</v>
      </c>
    </row>
    <row r="33" spans="1:98" x14ac:dyDescent="0.3">
      <c r="A33" s="7" t="s">
        <v>78</v>
      </c>
      <c r="B33" s="7">
        <v>0.58455384006294298</v>
      </c>
      <c r="C33" s="7">
        <v>0.60702527405939399</v>
      </c>
      <c r="D33" s="7">
        <v>0.69873142254142295</v>
      </c>
      <c r="E33" s="7">
        <v>0.66820339685362895</v>
      </c>
      <c r="F33" s="7">
        <v>0.48792281563829598</v>
      </c>
      <c r="G33" s="7">
        <v>5.0056389490149601E-2</v>
      </c>
      <c r="H33" s="7">
        <v>9.3173151740122098E-2</v>
      </c>
      <c r="I33" s="7">
        <v>8.7416633592099502E-2</v>
      </c>
      <c r="J33" s="7">
        <v>0.14356824055515</v>
      </c>
      <c r="K33" s="7">
        <v>0.327475991299711</v>
      </c>
      <c r="L33" s="7">
        <v>0.25643567953966101</v>
      </c>
      <c r="M33" s="7">
        <v>0.83835685363669499</v>
      </c>
      <c r="N33" s="7">
        <v>0.84171609102769496</v>
      </c>
      <c r="O33" s="7">
        <v>0.207055622808588</v>
      </c>
      <c r="P33" s="7">
        <v>0.76073219798729397</v>
      </c>
      <c r="Q33" s="7">
        <v>0.41662521932718</v>
      </c>
      <c r="R33" s="7">
        <v>0.84444844893737003</v>
      </c>
      <c r="S33" s="7">
        <v>0.53069705381775001</v>
      </c>
      <c r="T33" s="7">
        <v>0.107950165148732</v>
      </c>
      <c r="U33" s="7">
        <v>0.79340855385448295</v>
      </c>
      <c r="V33" s="7">
        <v>0.81483541533699799</v>
      </c>
      <c r="W33" s="7">
        <v>-0.30601361357747198</v>
      </c>
      <c r="X33" s="7">
        <v>0.32860277262091497</v>
      </c>
      <c r="Y33" s="7">
        <v>-0.34052573335972203</v>
      </c>
      <c r="Z33" s="7">
        <v>0.70793627073101195</v>
      </c>
      <c r="AA33" s="7">
        <v>0.44030304514299601</v>
      </c>
      <c r="AB33" s="7">
        <v>0.60316150811547098</v>
      </c>
      <c r="AC33" s="7">
        <v>8.1712944952211694E-2</v>
      </c>
      <c r="AD33" s="7">
        <v>0.81094029835762804</v>
      </c>
      <c r="AE33" s="7">
        <v>0.69544981040891896</v>
      </c>
      <c r="AF33" s="7">
        <v>0.73326107834458698</v>
      </c>
      <c r="AG33" s="7">
        <v>1</v>
      </c>
      <c r="AH33" s="7">
        <v>0.58140643858644803</v>
      </c>
      <c r="AI33" s="7">
        <v>0.81094029835762804</v>
      </c>
      <c r="AJ33" s="7">
        <v>0.56600129614945005</v>
      </c>
      <c r="AK33" s="7">
        <v>0.202585067723379</v>
      </c>
      <c r="AL33" s="7">
        <v>0.35690043262626397</v>
      </c>
      <c r="AM33" s="7">
        <v>0.72756555696623604</v>
      </c>
      <c r="AN33" s="7">
        <v>0.48297946903157901</v>
      </c>
      <c r="AO33" s="7">
        <v>0.85019861400285202</v>
      </c>
      <c r="AP33" s="7">
        <v>0.70793004479541899</v>
      </c>
      <c r="AQ33" s="7">
        <v>0.460222745810694</v>
      </c>
      <c r="AR33" s="7">
        <v>0.43540937129984703</v>
      </c>
      <c r="AS33" s="7">
        <v>0.45076445766282602</v>
      </c>
      <c r="AT33" s="7">
        <v>0.31324714159496297</v>
      </c>
      <c r="AU33" s="7">
        <v>0.12862744752671701</v>
      </c>
      <c r="AV33" s="7">
        <v>0.1802599881519</v>
      </c>
      <c r="AW33" s="7">
        <v>0.371951952187278</v>
      </c>
      <c r="AX33" s="7">
        <v>0.57436401796338099</v>
      </c>
      <c r="AY33" s="7">
        <v>3.1744729719329602E-2</v>
      </c>
      <c r="AZ33" s="7">
        <v>0.41141057803654302</v>
      </c>
      <c r="BA33" s="7">
        <v>-0.51373570302108296</v>
      </c>
      <c r="BB33" s="7">
        <v>0.36144056950748499</v>
      </c>
      <c r="BC33" s="7">
        <v>0.42238181333370001</v>
      </c>
      <c r="BD33" s="7">
        <v>0.65141515790011095</v>
      </c>
      <c r="BE33" s="7">
        <v>0.44071243899025703</v>
      </c>
      <c r="BF33" s="7">
        <v>8.4701774279286393E-2</v>
      </c>
      <c r="BG33" s="7">
        <v>1.82976132550558E-2</v>
      </c>
      <c r="BH33" s="7">
        <v>1.6155189716550701E-2</v>
      </c>
      <c r="BI33" s="7">
        <v>0.113687896302619</v>
      </c>
      <c r="BJ33" s="7">
        <v>0.53927003874578805</v>
      </c>
      <c r="BK33" s="7">
        <v>-2.5139296666945401E-3</v>
      </c>
      <c r="BL33" s="7">
        <v>0.62242716617467397</v>
      </c>
      <c r="BM33" s="7">
        <v>0.42925126165753202</v>
      </c>
      <c r="BN33" s="7">
        <v>-1.0409823614561199E-2</v>
      </c>
      <c r="BO33" s="7">
        <v>0.61266227560767295</v>
      </c>
      <c r="BP33" s="7">
        <v>0.51517271796269803</v>
      </c>
      <c r="BQ33" s="7">
        <v>0.35911872174227799</v>
      </c>
      <c r="BR33" s="7">
        <v>0.27078956507685198</v>
      </c>
      <c r="BS33" s="7">
        <v>0.345646482067133</v>
      </c>
      <c r="BT33" s="7">
        <v>0.10250534876362399</v>
      </c>
      <c r="BU33" s="7">
        <v>0.33588071292845201</v>
      </c>
      <c r="BV33" s="7">
        <v>0.60844832932701598</v>
      </c>
      <c r="BW33" s="7">
        <v>8.7942646421079296E-2</v>
      </c>
      <c r="BX33" s="7">
        <v>0.158483360999086</v>
      </c>
      <c r="BY33" s="7">
        <v>5.2787519996856401E-2</v>
      </c>
      <c r="BZ33" s="7">
        <v>0.10481861568452799</v>
      </c>
      <c r="CA33" s="7">
        <v>0.17829047956147701</v>
      </c>
      <c r="CB33" s="7">
        <v>0.47034553663086098</v>
      </c>
      <c r="CC33" s="7">
        <v>-0.105595529664041</v>
      </c>
      <c r="CD33" s="7">
        <v>0.16060676389919701</v>
      </c>
      <c r="CE33" s="7">
        <v>0.105595529664041</v>
      </c>
      <c r="CF33" s="7">
        <v>0.53091899415168597</v>
      </c>
      <c r="CG33" s="7">
        <v>-0.119986287871819</v>
      </c>
      <c r="CH33" s="7">
        <v>0.59082964446334296</v>
      </c>
      <c r="CI33" s="7">
        <v>-7.0043230211530499E-2</v>
      </c>
      <c r="CJ33" s="7">
        <v>0.372832485236964</v>
      </c>
      <c r="CK33" s="7">
        <v>-0.74877833589061404</v>
      </c>
      <c r="CL33" s="7">
        <v>-0.78773201267347603</v>
      </c>
      <c r="CM33" s="7">
        <v>-0.72356032350813104</v>
      </c>
      <c r="CN33" s="7">
        <v>-0.64675313461500195</v>
      </c>
      <c r="CO33" s="7">
        <v>7.2378183800057602E-2</v>
      </c>
      <c r="CP33" s="7">
        <v>-0.64897019096127995</v>
      </c>
      <c r="CQ33" s="7">
        <v>-0.60410785004203604</v>
      </c>
      <c r="CR33" s="7">
        <v>-0.73025210339812197</v>
      </c>
      <c r="CS33" s="7">
        <v>0.142884294799381</v>
      </c>
      <c r="CT33" s="7">
        <v>0.18891936164335901</v>
      </c>
    </row>
    <row r="34" spans="1:98" x14ac:dyDescent="0.3">
      <c r="A34" s="7" t="s">
        <v>79</v>
      </c>
      <c r="B34" s="7">
        <v>0.47437018695379202</v>
      </c>
      <c r="C34" s="7">
        <v>0.57276066409215498</v>
      </c>
      <c r="D34" s="7">
        <v>0.527572665644085</v>
      </c>
      <c r="E34" s="7">
        <v>0.57904240260274098</v>
      </c>
      <c r="F34" s="7">
        <v>0.43277306120051101</v>
      </c>
      <c r="G34" s="7">
        <v>0.31675484026829398</v>
      </c>
      <c r="H34" s="7">
        <v>6.0803491089072702E-2</v>
      </c>
      <c r="I34" s="7">
        <v>0.31012173859361902</v>
      </c>
      <c r="J34" s="7">
        <v>0.115924041351733</v>
      </c>
      <c r="K34" s="7">
        <v>0.331165080545746</v>
      </c>
      <c r="L34" s="7">
        <v>0.288109841865898</v>
      </c>
      <c r="M34" s="7">
        <v>0.49814345331335902</v>
      </c>
      <c r="N34" s="7">
        <v>0.54901478874017295</v>
      </c>
      <c r="O34" s="7">
        <v>-0.14980566287421901</v>
      </c>
      <c r="P34" s="7">
        <v>0.46158133672732099</v>
      </c>
      <c r="Q34" s="7">
        <v>0.42719201752936298</v>
      </c>
      <c r="R34" s="7">
        <v>0.572252370974216</v>
      </c>
      <c r="S34" s="7">
        <v>0.38647105002290699</v>
      </c>
      <c r="T34" s="7">
        <v>-0.115861165546692</v>
      </c>
      <c r="U34" s="7">
        <v>0.51936773459240904</v>
      </c>
      <c r="V34" s="7">
        <v>0.44752838713305598</v>
      </c>
      <c r="W34" s="7">
        <v>-0.15001439569998301</v>
      </c>
      <c r="X34" s="7">
        <v>4.7261292347124402E-2</v>
      </c>
      <c r="Y34" s="7">
        <v>-4.7416446309498601E-2</v>
      </c>
      <c r="Z34" s="7">
        <v>0.37395899456189802</v>
      </c>
      <c r="AA34" s="7">
        <v>0.248644557261085</v>
      </c>
      <c r="AB34" s="7">
        <v>0.30183628362993198</v>
      </c>
      <c r="AC34" s="7">
        <v>0.18977409691880101</v>
      </c>
      <c r="AD34" s="7">
        <v>0.78179960787557201</v>
      </c>
      <c r="AE34" s="7">
        <v>0.70701392958579201</v>
      </c>
      <c r="AF34" s="7">
        <v>0.31092663615944699</v>
      </c>
      <c r="AG34" s="7">
        <v>0.58140643858644803</v>
      </c>
      <c r="AH34" s="7">
        <v>1</v>
      </c>
      <c r="AI34" s="7">
        <v>0.78179960787557201</v>
      </c>
      <c r="AJ34" s="7">
        <v>0.706877053817344</v>
      </c>
      <c r="AK34" s="7">
        <v>0.57015497977524598</v>
      </c>
      <c r="AL34" s="7">
        <v>0.65422901341274298</v>
      </c>
      <c r="AM34" s="7">
        <v>0.64356102832228401</v>
      </c>
      <c r="AN34" s="7">
        <v>0.73370253518926198</v>
      </c>
      <c r="AO34" s="7">
        <v>0.68894650916327504</v>
      </c>
      <c r="AP34" s="7">
        <v>0.42012450536206802</v>
      </c>
      <c r="AQ34" s="7">
        <v>0.26410909467309202</v>
      </c>
      <c r="AR34" s="7">
        <v>0.24374556765494601</v>
      </c>
      <c r="AS34" s="7">
        <v>0.35230002536632199</v>
      </c>
      <c r="AT34" s="7">
        <v>0.117111998580945</v>
      </c>
      <c r="AU34" s="7">
        <v>9.2971369707878504E-2</v>
      </c>
      <c r="AV34" s="7">
        <v>9.8118364715599704E-2</v>
      </c>
      <c r="AW34" s="7">
        <v>0.19558253440558901</v>
      </c>
      <c r="AX34" s="7">
        <v>0.40698860237660101</v>
      </c>
      <c r="AY34" s="7">
        <v>4.16195198473727E-2</v>
      </c>
      <c r="AZ34" s="7">
        <v>0.62108007880733496</v>
      </c>
      <c r="BA34" s="7">
        <v>-0.54951093161908104</v>
      </c>
      <c r="BB34" s="7">
        <v>0.29108301274249598</v>
      </c>
      <c r="BC34" s="7">
        <v>0.30938091324526601</v>
      </c>
      <c r="BD34" s="7">
        <v>0.30937767791609699</v>
      </c>
      <c r="BE34" s="7">
        <v>0.127575699497361</v>
      </c>
      <c r="BF34" s="7">
        <v>-2.2618286997226201E-3</v>
      </c>
      <c r="BG34" s="7">
        <v>0.24565435780884601</v>
      </c>
      <c r="BH34" s="7">
        <v>0.33051017928238902</v>
      </c>
      <c r="BI34" s="7">
        <v>0.404530237464031</v>
      </c>
      <c r="BJ34" s="7">
        <v>0.47595572242342099</v>
      </c>
      <c r="BK34" s="7">
        <v>-5.8774541177118597E-2</v>
      </c>
      <c r="BL34" s="7">
        <v>0.54317086724867403</v>
      </c>
      <c r="BM34" s="7">
        <v>0.38482957528050299</v>
      </c>
      <c r="BN34" s="7">
        <v>-7.2573054220863895E-2</v>
      </c>
      <c r="BO34" s="7">
        <v>0.57705605427173101</v>
      </c>
      <c r="BP34" s="7">
        <v>0.24751713400271899</v>
      </c>
      <c r="BQ34" s="7">
        <v>0.31043051520514398</v>
      </c>
      <c r="BR34" s="7">
        <v>0.390363132470187</v>
      </c>
      <c r="BS34" s="7">
        <v>0.35036912358375</v>
      </c>
      <c r="BT34" s="7">
        <v>-4.9912156003115098E-2</v>
      </c>
      <c r="BU34" s="7">
        <v>0.29502535663801199</v>
      </c>
      <c r="BV34" s="7">
        <v>0.43157209064662</v>
      </c>
      <c r="BW34" s="7">
        <v>-4.5209152843763999E-2</v>
      </c>
      <c r="BX34" s="7">
        <v>-1.06889416136718E-2</v>
      </c>
      <c r="BY34" s="7">
        <v>-5.3561448584231799E-2</v>
      </c>
      <c r="BZ34" s="7">
        <v>0.165983797128581</v>
      </c>
      <c r="CA34" s="7">
        <v>0.17332802947866699</v>
      </c>
      <c r="CB34" s="7">
        <v>0.43978804028977098</v>
      </c>
      <c r="CC34" s="7">
        <v>-0.13100375052263399</v>
      </c>
      <c r="CD34" s="7">
        <v>0.193476004489572</v>
      </c>
      <c r="CE34" s="7">
        <v>0.13100375052263399</v>
      </c>
      <c r="CF34" s="7">
        <v>0.45588348968439601</v>
      </c>
      <c r="CG34" s="7">
        <v>-8.7053787648739903E-2</v>
      </c>
      <c r="CH34" s="7">
        <v>0.56946014112521004</v>
      </c>
      <c r="CI34" s="7">
        <v>4.4966525634170702E-2</v>
      </c>
      <c r="CJ34" s="7">
        <v>0.36151529849701303</v>
      </c>
      <c r="CK34" s="7">
        <v>-0.568446215926668</v>
      </c>
      <c r="CL34" s="7">
        <v>-0.51973095443761796</v>
      </c>
      <c r="CM34" s="7">
        <v>-0.58676739968998504</v>
      </c>
      <c r="CN34" s="7">
        <v>-0.54017015159508697</v>
      </c>
      <c r="CO34" s="7">
        <v>0.24959315836690399</v>
      </c>
      <c r="CP34" s="7">
        <v>-0.59133922084669899</v>
      </c>
      <c r="CQ34" s="7">
        <v>-0.56648569151420303</v>
      </c>
      <c r="CR34" s="7">
        <v>-0.59336796340298104</v>
      </c>
      <c r="CS34" s="7">
        <v>9.7557614170061993E-2</v>
      </c>
      <c r="CT34" s="7">
        <v>0.100821256753428</v>
      </c>
    </row>
    <row r="35" spans="1:98" s="9" customFormat="1" x14ac:dyDescent="0.3">
      <c r="A35" s="9" t="s">
        <v>190</v>
      </c>
      <c r="B35" s="9">
        <v>0.68154193376244099</v>
      </c>
      <c r="C35" s="9">
        <v>0.73978804321138503</v>
      </c>
      <c r="D35" s="9">
        <v>0.75119382326818296</v>
      </c>
      <c r="E35" s="9">
        <v>0.744759683036609</v>
      </c>
      <c r="F35" s="9">
        <v>0.59066469671675703</v>
      </c>
      <c r="G35" s="9">
        <v>0.338676648781087</v>
      </c>
      <c r="H35" s="9">
        <v>0.20292150641074</v>
      </c>
      <c r="I35" s="9">
        <v>0.33620521379496099</v>
      </c>
      <c r="J35" s="9">
        <v>0.257377362284126</v>
      </c>
      <c r="K35" s="9">
        <v>0.45879504962800599</v>
      </c>
      <c r="L35" s="9">
        <v>0.432799403621281</v>
      </c>
      <c r="M35" s="9">
        <v>0.79237633678421704</v>
      </c>
      <c r="N35" s="9">
        <v>0.78134835984928896</v>
      </c>
      <c r="O35" s="9">
        <v>8.0149853806016896E-3</v>
      </c>
      <c r="P35" s="9">
        <v>0.63012653872910096</v>
      </c>
      <c r="Q35" s="9">
        <v>0.59421997475856303</v>
      </c>
      <c r="R35" s="9">
        <v>0.79316043536509595</v>
      </c>
      <c r="S35" s="9">
        <v>0.52847828870078595</v>
      </c>
      <c r="T35" s="9">
        <v>4.0664215652418803E-2</v>
      </c>
      <c r="U35" s="9">
        <v>0.75839149439484799</v>
      </c>
      <c r="V35" s="9">
        <v>0.74957598526549596</v>
      </c>
      <c r="W35" s="9">
        <v>-0.36727199352301998</v>
      </c>
      <c r="X35" s="9">
        <v>0.22329825981378401</v>
      </c>
      <c r="Y35" s="9">
        <v>-0.20631372426439401</v>
      </c>
      <c r="Z35" s="9">
        <v>0.57829673775523505</v>
      </c>
      <c r="AA35" s="9">
        <v>0.25415736503776098</v>
      </c>
      <c r="AB35" s="9">
        <v>0.51719841969040903</v>
      </c>
      <c r="AC35" s="9">
        <v>0.21986778696335599</v>
      </c>
      <c r="AD35" s="9">
        <v>1</v>
      </c>
      <c r="AE35" s="9">
        <v>0.97157593585401902</v>
      </c>
      <c r="AF35" s="9">
        <v>0.579263696176887</v>
      </c>
      <c r="AG35" s="9">
        <v>0.81094029835762804</v>
      </c>
      <c r="AH35" s="9">
        <v>0.78179960787557201</v>
      </c>
      <c r="AI35" s="9">
        <v>1</v>
      </c>
      <c r="AJ35" s="9">
        <v>0.69928362958125101</v>
      </c>
      <c r="AK35" s="9">
        <v>0.48688680916224503</v>
      </c>
      <c r="AL35" s="9">
        <v>0.64552918639304002</v>
      </c>
      <c r="AM35" s="9">
        <v>0.80852720469328698</v>
      </c>
      <c r="AN35" s="9">
        <v>0.75234006979232704</v>
      </c>
      <c r="AO35" s="9">
        <v>0.917050334855675</v>
      </c>
      <c r="AP35" s="9">
        <v>0.55508580159356402</v>
      </c>
      <c r="AQ35" s="9">
        <v>0.41334215053940498</v>
      </c>
      <c r="AR35" s="9">
        <v>0.39495402412492198</v>
      </c>
      <c r="AS35" s="9">
        <v>0.56292485391173497</v>
      </c>
      <c r="AT35" s="9">
        <v>0.30272104529770599</v>
      </c>
      <c r="AU35" s="9">
        <v>0.232278237591829</v>
      </c>
      <c r="AV35" s="9">
        <v>0.26071983394209503</v>
      </c>
      <c r="AW35" s="9">
        <v>0.33490462339300697</v>
      </c>
      <c r="AX35" s="9">
        <v>0.57059165438693704</v>
      </c>
      <c r="AY35" s="9">
        <v>5.4159810937198301E-2</v>
      </c>
      <c r="AZ35" s="9">
        <v>0.70317179465768798</v>
      </c>
      <c r="BA35" s="9">
        <v>-0.59958936464148704</v>
      </c>
      <c r="BB35" s="9">
        <v>0.39661561448232502</v>
      </c>
      <c r="BC35" s="9">
        <v>0.37057139685045698</v>
      </c>
      <c r="BD35" s="9">
        <v>0.47143677086621899</v>
      </c>
      <c r="BE35" s="9">
        <v>0.20561254950951899</v>
      </c>
      <c r="BF35" s="9">
        <v>5.6921161796795301E-2</v>
      </c>
      <c r="BG35" s="9">
        <v>0.26279442406631898</v>
      </c>
      <c r="BH35" s="9">
        <v>0.33721420420815201</v>
      </c>
      <c r="BI35" s="9">
        <v>0.44505851348957798</v>
      </c>
      <c r="BJ35" s="9">
        <v>0.70843991419250896</v>
      </c>
      <c r="BK35" s="9">
        <v>6.0427751020201502E-2</v>
      </c>
      <c r="BL35" s="9">
        <v>0.76489584820647905</v>
      </c>
      <c r="BM35" s="9">
        <v>0.60522175001748801</v>
      </c>
      <c r="BN35" s="9">
        <v>5.5118286676317498E-2</v>
      </c>
      <c r="BO35" s="9">
        <v>0.78815914264683995</v>
      </c>
      <c r="BP35" s="9">
        <v>0.47509774505749702</v>
      </c>
      <c r="BQ35" s="9">
        <v>0.52608550240903895</v>
      </c>
      <c r="BR35" s="9">
        <v>0.51526893149194397</v>
      </c>
      <c r="BS35" s="9">
        <v>0.488027620172094</v>
      </c>
      <c r="BT35" s="9">
        <v>0.12063052420029099</v>
      </c>
      <c r="BU35" s="9">
        <v>0.44031123142841</v>
      </c>
      <c r="BV35" s="9">
        <v>0.64936242163394597</v>
      </c>
      <c r="BW35" s="9">
        <v>0.108207436136743</v>
      </c>
      <c r="BX35" s="9">
        <v>0.13553141114737499</v>
      </c>
      <c r="BY35" s="9">
        <v>6.9400793471028802E-2</v>
      </c>
      <c r="BZ35" s="9">
        <v>0.23448946354151501</v>
      </c>
      <c r="CA35" s="9">
        <v>0.34700533563604202</v>
      </c>
      <c r="CB35" s="9">
        <v>0.631474449701239</v>
      </c>
      <c r="CC35" s="9">
        <v>-0.160047421006833</v>
      </c>
      <c r="CD35" s="9">
        <v>0.31411465302996999</v>
      </c>
      <c r="CE35" s="9">
        <v>0.160047421006833</v>
      </c>
      <c r="CF35" s="9">
        <v>0.62059030724942998</v>
      </c>
      <c r="CG35" s="9">
        <v>4.10149871866713E-4</v>
      </c>
      <c r="CH35" s="9">
        <v>0.69554927809206302</v>
      </c>
      <c r="CI35" s="9">
        <v>3.1530913041358299E-2</v>
      </c>
      <c r="CJ35" s="9">
        <v>0.530105910629739</v>
      </c>
      <c r="CK35" s="9">
        <v>-0.73941995117463499</v>
      </c>
      <c r="CL35" s="9">
        <v>-0.70551129597386497</v>
      </c>
      <c r="CM35" s="9">
        <v>-0.75808917801679498</v>
      </c>
      <c r="CN35" s="9">
        <v>-0.64875637526115304</v>
      </c>
      <c r="CO35" s="9">
        <v>0.23182656618137801</v>
      </c>
      <c r="CP35" s="9">
        <v>-0.692496680835055</v>
      </c>
      <c r="CQ35" s="9">
        <v>-0.71419199824413904</v>
      </c>
      <c r="CR35" s="9">
        <v>-0.76219458317698696</v>
      </c>
      <c r="CS35" s="9">
        <v>0.24147834021620099</v>
      </c>
      <c r="CT35" s="9">
        <v>0.26617336973452299</v>
      </c>
    </row>
    <row r="36" spans="1:98" x14ac:dyDescent="0.3">
      <c r="A36" s="7" t="s">
        <v>80</v>
      </c>
      <c r="B36" s="7">
        <v>0.368736633694701</v>
      </c>
      <c r="C36" s="7">
        <v>0.52606632946341603</v>
      </c>
      <c r="D36" s="7">
        <v>0.37443574591420797</v>
      </c>
      <c r="E36" s="7">
        <v>0.56230348205707503</v>
      </c>
      <c r="F36" s="7">
        <v>0.44373511284197598</v>
      </c>
      <c r="G36" s="7">
        <v>0.26792593934421199</v>
      </c>
      <c r="H36" s="7">
        <v>3.27475158937129E-2</v>
      </c>
      <c r="I36" s="7">
        <v>0.29522851555725099</v>
      </c>
      <c r="J36" s="7">
        <v>5.43910566850156E-2</v>
      </c>
      <c r="K36" s="7">
        <v>2.2413882803885E-2</v>
      </c>
      <c r="L36" s="7">
        <v>5.6271389492229401E-2</v>
      </c>
      <c r="M36" s="7">
        <v>0.342264859197626</v>
      </c>
      <c r="N36" s="7">
        <v>0.45135857007053998</v>
      </c>
      <c r="O36" s="7">
        <v>-0.179418619818906</v>
      </c>
      <c r="P36" s="7">
        <v>0.47696047535240899</v>
      </c>
      <c r="Q36" s="7">
        <v>0.40932113831373401</v>
      </c>
      <c r="R36" s="7">
        <v>0.41851502046553202</v>
      </c>
      <c r="S36" s="7">
        <v>0.40440331340959002</v>
      </c>
      <c r="T36" s="7">
        <v>-0.296568189334115</v>
      </c>
      <c r="U36" s="7">
        <v>0.34994787140015698</v>
      </c>
      <c r="V36" s="7">
        <v>0.341191833830641</v>
      </c>
      <c r="W36" s="7">
        <v>0.182458601514843</v>
      </c>
      <c r="X36" s="7">
        <v>-0.24588008139287101</v>
      </c>
      <c r="Y36" s="7">
        <v>0.20198246719774701</v>
      </c>
      <c r="Z36" s="7">
        <v>0.422758140160787</v>
      </c>
      <c r="AA36" s="7">
        <v>0.27088292967154998</v>
      </c>
      <c r="AB36" s="7">
        <v>0.15946963508578199</v>
      </c>
      <c r="AC36" s="7">
        <v>0.117875494939301</v>
      </c>
      <c r="AD36" s="7">
        <v>0.69928362958125101</v>
      </c>
      <c r="AE36" s="7">
        <v>0.69983345048702295</v>
      </c>
      <c r="AF36" s="7">
        <v>0.17024849296327901</v>
      </c>
      <c r="AG36" s="7">
        <v>0.56600129614945005</v>
      </c>
      <c r="AH36" s="7">
        <v>0.706877053817344</v>
      </c>
      <c r="AI36" s="7">
        <v>0.69928362958125101</v>
      </c>
      <c r="AJ36" s="7">
        <v>1</v>
      </c>
      <c r="AK36" s="7">
        <v>0.492477710643066</v>
      </c>
      <c r="AL36" s="7">
        <v>0.74684833712945298</v>
      </c>
      <c r="AM36" s="7">
        <v>0.62079546050990397</v>
      </c>
      <c r="AN36" s="7">
        <v>0.73181050812918602</v>
      </c>
      <c r="AO36" s="7">
        <v>0.59394280885494299</v>
      </c>
      <c r="AP36" s="7">
        <v>0.45280995375155397</v>
      </c>
      <c r="AQ36" s="7">
        <v>0.42223349251008002</v>
      </c>
      <c r="AR36" s="7">
        <v>0.39434812529327801</v>
      </c>
      <c r="AS36" s="7">
        <v>0.12387499219235799</v>
      </c>
      <c r="AT36" s="7">
        <v>-0.15584153955078101</v>
      </c>
      <c r="AU36" s="7">
        <v>-0.33120597357084702</v>
      </c>
      <c r="AV36" s="7">
        <v>-0.26883336754357201</v>
      </c>
      <c r="AW36" s="7">
        <v>0.255218826911214</v>
      </c>
      <c r="AX36" s="7">
        <v>0.53386152954620603</v>
      </c>
      <c r="AY36" s="7">
        <v>-2.2838304052476499E-2</v>
      </c>
      <c r="AZ36" s="7">
        <v>0.52182931622307804</v>
      </c>
      <c r="BA36" s="7">
        <v>-0.58788528158370101</v>
      </c>
      <c r="BB36" s="7">
        <v>0.18955567764044301</v>
      </c>
      <c r="BC36" s="7">
        <v>0.31053042245920298</v>
      </c>
      <c r="BD36" s="7">
        <v>0.17793268796066999</v>
      </c>
      <c r="BE36" s="7">
        <v>-8.0043094053859603E-3</v>
      </c>
      <c r="BF36" s="7">
        <v>8.3823716425953806E-2</v>
      </c>
      <c r="BG36" s="7">
        <v>-5.6632021242329598E-3</v>
      </c>
      <c r="BH36" s="7">
        <v>0.22804965263263</v>
      </c>
      <c r="BI36" s="7">
        <v>0.301868785119418</v>
      </c>
      <c r="BJ36" s="7">
        <v>0.32037083936910599</v>
      </c>
      <c r="BK36" s="7">
        <v>-0.24366414184592899</v>
      </c>
      <c r="BL36" s="7">
        <v>0.39029126537459402</v>
      </c>
      <c r="BM36" s="7">
        <v>0.28010001473462498</v>
      </c>
      <c r="BN36" s="7">
        <v>-0.25705189761326802</v>
      </c>
      <c r="BO36" s="7">
        <v>0.43156223483644901</v>
      </c>
      <c r="BP36" s="7">
        <v>8.8001984960968102E-2</v>
      </c>
      <c r="BQ36" s="7">
        <v>0.14046602035658501</v>
      </c>
      <c r="BR36" s="7">
        <v>0.30224823594675498</v>
      </c>
      <c r="BS36" s="7">
        <v>0.26820182469864401</v>
      </c>
      <c r="BT36" s="7">
        <v>-0.20808879437938799</v>
      </c>
      <c r="BU36" s="7">
        <v>0.30650677263042198</v>
      </c>
      <c r="BV36" s="7">
        <v>0.46399933719043002</v>
      </c>
      <c r="BW36" s="7">
        <v>-0.12860309483565399</v>
      </c>
      <c r="BX36" s="7">
        <v>-0.121846963734945</v>
      </c>
      <c r="BY36" s="7">
        <v>-0.14670602379112899</v>
      </c>
      <c r="BZ36" s="7">
        <v>2.6933845326886901E-2</v>
      </c>
      <c r="CA36" s="7">
        <v>6.9653566989083607E-2</v>
      </c>
      <c r="CB36" s="7">
        <v>0.26738155573834399</v>
      </c>
      <c r="CC36" s="7">
        <v>-7.6964006569883794E-2</v>
      </c>
      <c r="CD36" s="7">
        <v>-6.5728837669533094E-2</v>
      </c>
      <c r="CE36" s="7">
        <v>7.6964006569883794E-2</v>
      </c>
      <c r="CF36" s="7">
        <v>0.448834822952831</v>
      </c>
      <c r="CG36" s="7">
        <v>-0.30649077060843299</v>
      </c>
      <c r="CH36" s="7">
        <v>0.46394102570472701</v>
      </c>
      <c r="CI36" s="7">
        <v>-0.184650225419945</v>
      </c>
      <c r="CJ36" s="7">
        <v>0.121176343981492</v>
      </c>
      <c r="CK36" s="7">
        <v>-0.50281454009333404</v>
      </c>
      <c r="CL36" s="7">
        <v>-0.45905163218718797</v>
      </c>
      <c r="CM36" s="7">
        <v>-0.500829285059743</v>
      </c>
      <c r="CN36" s="7">
        <v>-0.551521307967205</v>
      </c>
      <c r="CO36" s="7">
        <v>0.188111419053728</v>
      </c>
      <c r="CP36" s="7">
        <v>-0.58636721558309701</v>
      </c>
      <c r="CQ36" s="7">
        <v>-0.45851336371535001</v>
      </c>
      <c r="CR36" s="7">
        <v>-0.57626228825599102</v>
      </c>
      <c r="CS36" s="7">
        <v>-0.31957007268184501</v>
      </c>
      <c r="CT36" s="7">
        <v>-0.26135085962577598</v>
      </c>
    </row>
    <row r="37" spans="1:98" x14ac:dyDescent="0.3">
      <c r="A37" s="7" t="s">
        <v>82</v>
      </c>
      <c r="B37" s="7">
        <v>0.24886478162173301</v>
      </c>
      <c r="C37" s="7">
        <v>0.388151238625633</v>
      </c>
      <c r="D37" s="7">
        <v>0.27935005345351799</v>
      </c>
      <c r="E37" s="7">
        <v>0.34170081198799002</v>
      </c>
      <c r="F37" s="7">
        <v>0.30585848873124399</v>
      </c>
      <c r="G37" s="7">
        <v>0.32338003957962103</v>
      </c>
      <c r="H37" s="7">
        <v>3.9262004000270502E-2</v>
      </c>
      <c r="I37" s="7">
        <v>0.26312228102146001</v>
      </c>
      <c r="J37" s="7">
        <v>8.89556256589005E-2</v>
      </c>
      <c r="K37" s="7">
        <v>0.22641736509194799</v>
      </c>
      <c r="L37" s="7">
        <v>0.140968675845355</v>
      </c>
      <c r="M37" s="7">
        <v>0.20745133398809101</v>
      </c>
      <c r="N37" s="7">
        <v>0.21505294278425499</v>
      </c>
      <c r="O37" s="7">
        <v>-0.30253232575226602</v>
      </c>
      <c r="P37" s="7">
        <v>0.212186374159341</v>
      </c>
      <c r="Q37" s="7">
        <v>0.30671366955483897</v>
      </c>
      <c r="R37" s="7">
        <v>0.23634097906437701</v>
      </c>
      <c r="S37" s="7">
        <v>5.84725942032982E-2</v>
      </c>
      <c r="T37" s="7">
        <v>-0.18326539779502299</v>
      </c>
      <c r="U37" s="7">
        <v>0.28434620839223601</v>
      </c>
      <c r="V37" s="7">
        <v>0.12895067360443599</v>
      </c>
      <c r="W37" s="7">
        <v>9.3232040387898998E-4</v>
      </c>
      <c r="X37" s="7">
        <v>2.0803374971811499E-2</v>
      </c>
      <c r="Y37" s="7">
        <v>-3.0964685217004299E-2</v>
      </c>
      <c r="Z37" s="7">
        <v>0.16033731854221001</v>
      </c>
      <c r="AA37" s="7">
        <v>-0.133437849326662</v>
      </c>
      <c r="AB37" s="7">
        <v>0.19307398890831901</v>
      </c>
      <c r="AC37" s="7">
        <v>0.17907219269142899</v>
      </c>
      <c r="AD37" s="7">
        <v>0.48688680916224503</v>
      </c>
      <c r="AE37" s="7">
        <v>0.477421948956603</v>
      </c>
      <c r="AF37" s="7">
        <v>0.16847318148226501</v>
      </c>
      <c r="AG37" s="7">
        <v>0.202585067723379</v>
      </c>
      <c r="AH37" s="7">
        <v>0.57015497977524598</v>
      </c>
      <c r="AI37" s="7">
        <v>0.48688680916224503</v>
      </c>
      <c r="AJ37" s="7">
        <v>0.492477710643066</v>
      </c>
      <c r="AK37" s="7">
        <v>1</v>
      </c>
      <c r="AL37" s="7">
        <v>0.45575590382569298</v>
      </c>
      <c r="AM37" s="7">
        <v>0.29992719636015802</v>
      </c>
      <c r="AN37" s="7">
        <v>0.55068876694424396</v>
      </c>
      <c r="AO37" s="7">
        <v>0.34835066518466801</v>
      </c>
      <c r="AP37" s="7">
        <v>5.15183269680869E-3</v>
      </c>
      <c r="AQ37" s="7">
        <v>-1.1408633072200299E-2</v>
      </c>
      <c r="AR37" s="7">
        <v>-3.8961106192459599E-2</v>
      </c>
      <c r="AS37" s="7">
        <v>0.15091001722006001</v>
      </c>
      <c r="AT37" s="7">
        <v>6.3671173286686505E-2</v>
      </c>
      <c r="AU37" s="7">
        <v>5.0160905734170799E-2</v>
      </c>
      <c r="AV37" s="7">
        <v>5.1318031590443E-2</v>
      </c>
      <c r="AW37" s="7">
        <v>5.0573477452512297E-2</v>
      </c>
      <c r="AX37" s="7">
        <v>0.35142841508036998</v>
      </c>
      <c r="AY37" s="7">
        <v>-2.0707648753605199E-3</v>
      </c>
      <c r="AZ37" s="7">
        <v>0.54295888959807803</v>
      </c>
      <c r="BA37" s="7">
        <v>-0.20652136259471299</v>
      </c>
      <c r="BB37" s="7">
        <v>0.12407324261795399</v>
      </c>
      <c r="BC37" s="7">
        <v>0.11155804429968</v>
      </c>
      <c r="BD37" s="7">
        <v>3.5176855179839102E-2</v>
      </c>
      <c r="BE37" s="7">
        <v>-2.1940474740979099E-2</v>
      </c>
      <c r="BF37" s="7">
        <v>6.30730352370754E-2</v>
      </c>
      <c r="BG37" s="7">
        <v>0.186581224202229</v>
      </c>
      <c r="BH37" s="7">
        <v>0.34756008648461001</v>
      </c>
      <c r="BI37" s="7">
        <v>0.357316400070055</v>
      </c>
      <c r="BJ37" s="7">
        <v>0.27645219986645297</v>
      </c>
      <c r="BK37" s="7">
        <v>-0.124836429996043</v>
      </c>
      <c r="BL37" s="7">
        <v>0.30280542103820701</v>
      </c>
      <c r="BM37" s="7">
        <v>0.221036298268631</v>
      </c>
      <c r="BN37" s="7">
        <v>-0.133092570426319</v>
      </c>
      <c r="BO37" s="7">
        <v>0.33341658209061797</v>
      </c>
      <c r="BP37" s="7">
        <v>9.0745217250803506E-2</v>
      </c>
      <c r="BQ37" s="7">
        <v>0.13072252347493099</v>
      </c>
      <c r="BR37" s="7">
        <v>0.26213305474496901</v>
      </c>
      <c r="BS37" s="7">
        <v>0.25665994981097401</v>
      </c>
      <c r="BT37" s="7">
        <v>-8.00865250027889E-2</v>
      </c>
      <c r="BU37" s="7">
        <v>4.6289495648711002E-2</v>
      </c>
      <c r="BV37" s="7">
        <v>0.24226613953297099</v>
      </c>
      <c r="BW37" s="7">
        <v>-4.2488356648590998E-2</v>
      </c>
      <c r="BX37" s="7">
        <v>-9.0014271013024505E-2</v>
      </c>
      <c r="BY37" s="7">
        <v>-8.8501969075493403E-2</v>
      </c>
      <c r="BZ37" s="7">
        <v>0.22035038480899699</v>
      </c>
      <c r="CA37" s="7">
        <v>0.113556381917785</v>
      </c>
      <c r="CB37" s="7">
        <v>0.20432517481446399</v>
      </c>
      <c r="CC37" s="7">
        <v>-0.144347511519441</v>
      </c>
      <c r="CD37" s="7">
        <v>2.1245763270263798E-2</v>
      </c>
      <c r="CE37" s="7">
        <v>0.144347511519441</v>
      </c>
      <c r="CF37" s="7">
        <v>0.27606962412411001</v>
      </c>
      <c r="CG37" s="7">
        <v>-0.11004902111940899</v>
      </c>
      <c r="CH37" s="7">
        <v>7.9256542972151206E-2</v>
      </c>
      <c r="CI37" s="7">
        <v>0.142320285028219</v>
      </c>
      <c r="CJ37" s="7">
        <v>0.118817017082645</v>
      </c>
      <c r="CK37" s="7">
        <v>-0.172474151520987</v>
      </c>
      <c r="CL37" s="7">
        <v>-0.15504985184475401</v>
      </c>
      <c r="CM37" s="7">
        <v>-0.172615036605438</v>
      </c>
      <c r="CN37" s="7">
        <v>-0.192014936269674</v>
      </c>
      <c r="CO37" s="7">
        <v>0.115241163207827</v>
      </c>
      <c r="CP37" s="7">
        <v>-0.21711840970439</v>
      </c>
      <c r="CQ37" s="7">
        <v>-0.17446462052630199</v>
      </c>
      <c r="CR37" s="7">
        <v>-0.211179575564241</v>
      </c>
      <c r="CS37" s="7">
        <v>5.9526431948439103E-2</v>
      </c>
      <c r="CT37" s="7">
        <v>5.6911810338547399E-2</v>
      </c>
    </row>
    <row r="38" spans="1:98" x14ac:dyDescent="0.3">
      <c r="A38" s="7" t="s">
        <v>83</v>
      </c>
      <c r="B38" s="7">
        <v>0.43983546557682301</v>
      </c>
      <c r="C38" s="7">
        <v>0.67799904286299995</v>
      </c>
      <c r="D38" s="7">
        <v>0.47631675207532997</v>
      </c>
      <c r="E38" s="7">
        <v>0.64542525747859203</v>
      </c>
      <c r="F38" s="7">
        <v>0.59405462786282004</v>
      </c>
      <c r="G38" s="7">
        <v>0.56625059669859301</v>
      </c>
      <c r="H38" s="7">
        <v>7.1099601924191902E-3</v>
      </c>
      <c r="I38" s="7">
        <v>0.57106768103727701</v>
      </c>
      <c r="J38" s="7">
        <v>5.0273154755201499E-2</v>
      </c>
      <c r="K38" s="7">
        <v>0.15034509275663599</v>
      </c>
      <c r="L38" s="7">
        <v>0.13737935945646401</v>
      </c>
      <c r="M38" s="7">
        <v>0.35123473382162101</v>
      </c>
      <c r="N38" s="7">
        <v>0.49520648300352299</v>
      </c>
      <c r="O38" s="7">
        <v>-0.161363040219861</v>
      </c>
      <c r="P38" s="7">
        <v>0.53931242769673404</v>
      </c>
      <c r="Q38" s="7">
        <v>0.601321598607229</v>
      </c>
      <c r="R38" s="7">
        <v>0.421427350405227</v>
      </c>
      <c r="S38" s="7">
        <v>0.57919297928374902</v>
      </c>
      <c r="T38" s="7">
        <v>-0.29540026426131599</v>
      </c>
      <c r="U38" s="7">
        <v>0.40335472595817101</v>
      </c>
      <c r="V38" s="7">
        <v>0.30101859859791602</v>
      </c>
      <c r="W38" s="7">
        <v>-6.9267673798603893E-2</v>
      </c>
      <c r="X38" s="7">
        <v>-0.26651009766109501</v>
      </c>
      <c r="Y38" s="7">
        <v>0.272858429875457</v>
      </c>
      <c r="Z38" s="7">
        <v>0.31215919486149801</v>
      </c>
      <c r="AA38" s="7">
        <v>0.202610580735994</v>
      </c>
      <c r="AB38" s="7">
        <v>0.31851169497891701</v>
      </c>
      <c r="AC38" s="7">
        <v>0.232806786146702</v>
      </c>
      <c r="AD38" s="7">
        <v>0.64552918639304002</v>
      </c>
      <c r="AE38" s="7">
        <v>0.691923098160659</v>
      </c>
      <c r="AF38" s="7">
        <v>5.2655629496626E-2</v>
      </c>
      <c r="AG38" s="7">
        <v>0.35690043262626397</v>
      </c>
      <c r="AH38" s="7">
        <v>0.65422901341274298</v>
      </c>
      <c r="AI38" s="7">
        <v>0.64552918639304002</v>
      </c>
      <c r="AJ38" s="7">
        <v>0.74684833712945298</v>
      </c>
      <c r="AK38" s="7">
        <v>0.45575590382569298</v>
      </c>
      <c r="AL38" s="7">
        <v>1</v>
      </c>
      <c r="AM38" s="7">
        <v>0.71557574896528098</v>
      </c>
      <c r="AN38" s="7">
        <v>0.77133325849812995</v>
      </c>
      <c r="AO38" s="7">
        <v>0.54200136936993104</v>
      </c>
      <c r="AP38" s="7">
        <v>0.39629441922966302</v>
      </c>
      <c r="AQ38" s="7">
        <v>0.49285965400820098</v>
      </c>
      <c r="AR38" s="7">
        <v>0.47756981207952698</v>
      </c>
      <c r="AS38" s="7">
        <v>9.9062092495253398E-2</v>
      </c>
      <c r="AT38" s="7">
        <v>-0.12843715377828199</v>
      </c>
      <c r="AU38" s="7">
        <v>-0.140469751769842</v>
      </c>
      <c r="AV38" s="7">
        <v>-0.119841042269031</v>
      </c>
      <c r="AW38" s="7">
        <v>0.24566873086299401</v>
      </c>
      <c r="AX38" s="7">
        <v>0.52308479154260601</v>
      </c>
      <c r="AY38" s="7">
        <v>2.6042867861811501E-2</v>
      </c>
      <c r="AZ38" s="7">
        <v>0.61637854816892401</v>
      </c>
      <c r="BA38" s="7">
        <v>-0.72852314646713401</v>
      </c>
      <c r="BB38" s="7">
        <v>0.269104937823474</v>
      </c>
      <c r="BC38" s="7">
        <v>0.49910727885264</v>
      </c>
      <c r="BD38" s="7">
        <v>0.25343250504127801</v>
      </c>
      <c r="BE38" s="7">
        <v>0.111294771356065</v>
      </c>
      <c r="BF38" s="7">
        <v>4.09088675796455E-2</v>
      </c>
      <c r="BG38" s="7">
        <v>0.13934488280417001</v>
      </c>
      <c r="BH38" s="7">
        <v>0.471325809377099</v>
      </c>
      <c r="BI38" s="7">
        <v>0.551900921733815</v>
      </c>
      <c r="BJ38" s="7">
        <v>0.44572043199800698</v>
      </c>
      <c r="BK38" s="7">
        <v>-0.14713887900190001</v>
      </c>
      <c r="BL38" s="7">
        <v>0.48826478105615401</v>
      </c>
      <c r="BM38" s="7">
        <v>0.405683339901385</v>
      </c>
      <c r="BN38" s="7">
        <v>-0.14837253665306399</v>
      </c>
      <c r="BO38" s="7">
        <v>0.53735239150855896</v>
      </c>
      <c r="BP38" s="7">
        <v>0.14747540540068099</v>
      </c>
      <c r="BQ38" s="7">
        <v>0.195749762776527</v>
      </c>
      <c r="BR38" s="7">
        <v>0.43984193777745301</v>
      </c>
      <c r="BS38" s="7">
        <v>0.29882343974664</v>
      </c>
      <c r="BT38" s="7">
        <v>-8.9536517743847799E-2</v>
      </c>
      <c r="BU38" s="7">
        <v>0.47146713093415099</v>
      </c>
      <c r="BV38" s="7">
        <v>0.43640280421919497</v>
      </c>
      <c r="BW38" s="7">
        <v>-3.5457632778411297E-2</v>
      </c>
      <c r="BX38" s="7">
        <v>-7.8091414181146498E-2</v>
      </c>
      <c r="BY38" s="7">
        <v>-5.3708078167546497E-2</v>
      </c>
      <c r="BZ38" s="7">
        <v>9.9121342297490093E-3</v>
      </c>
      <c r="CA38" s="7">
        <v>0.121142168779829</v>
      </c>
      <c r="CB38" s="7">
        <v>0.44418151880926399</v>
      </c>
      <c r="CC38" s="7">
        <v>-4.0283164966849097E-2</v>
      </c>
      <c r="CD38" s="7">
        <v>0.13757978673419999</v>
      </c>
      <c r="CE38" s="7">
        <v>4.0283164966849097E-2</v>
      </c>
      <c r="CF38" s="7">
        <v>0.51457977711200298</v>
      </c>
      <c r="CG38" s="7">
        <v>-0.14796621376472899</v>
      </c>
      <c r="CH38" s="7">
        <v>0.55927964523412099</v>
      </c>
      <c r="CI38" s="7">
        <v>-1.2732563511638E-2</v>
      </c>
      <c r="CJ38" s="7">
        <v>0.275345285964814</v>
      </c>
      <c r="CK38" s="7">
        <v>-0.47704367636027101</v>
      </c>
      <c r="CL38" s="7">
        <v>-0.391829919780048</v>
      </c>
      <c r="CM38" s="7">
        <v>-0.50725988266813404</v>
      </c>
      <c r="CN38" s="7">
        <v>-0.50640062977076195</v>
      </c>
      <c r="CO38" s="7">
        <v>0.51298810989694898</v>
      </c>
      <c r="CP38" s="7">
        <v>-0.62711735643770194</v>
      </c>
      <c r="CQ38" s="7">
        <v>-0.58821869959531503</v>
      </c>
      <c r="CR38" s="7">
        <v>-0.58292601292593305</v>
      </c>
      <c r="CS38" s="7">
        <v>-0.130885929782041</v>
      </c>
      <c r="CT38" s="7">
        <v>-0.113895268591408</v>
      </c>
    </row>
    <row r="39" spans="1:98" x14ac:dyDescent="0.3">
      <c r="A39" s="7" t="s">
        <v>84</v>
      </c>
      <c r="B39" s="7">
        <v>0.66520258193873105</v>
      </c>
      <c r="C39" s="7">
        <v>0.76587103118928102</v>
      </c>
      <c r="D39" s="7">
        <v>0.69432716487597801</v>
      </c>
      <c r="E39" s="7">
        <v>0.75400660530670005</v>
      </c>
      <c r="F39" s="7">
        <v>0.675902831604689</v>
      </c>
      <c r="G39" s="7">
        <v>0.39117413177878002</v>
      </c>
      <c r="H39" s="7">
        <v>0.21749295990435699</v>
      </c>
      <c r="I39" s="7">
        <v>0.40372157766538203</v>
      </c>
      <c r="J39" s="7">
        <v>0.246623847377518</v>
      </c>
      <c r="K39" s="7">
        <v>0.32130154257189403</v>
      </c>
      <c r="L39" s="7">
        <v>6.3388664691498897E-2</v>
      </c>
      <c r="M39" s="7">
        <v>0.73194465212112403</v>
      </c>
      <c r="N39" s="7">
        <v>0.84709101418909805</v>
      </c>
      <c r="O39" s="7">
        <v>0.108383454436564</v>
      </c>
      <c r="P39" s="7">
        <v>0.81076998125300703</v>
      </c>
      <c r="Q39" s="7">
        <v>0.479970280882699</v>
      </c>
      <c r="R39" s="7">
        <v>0.72264474157200598</v>
      </c>
      <c r="S39" s="7">
        <v>0.89141475795391401</v>
      </c>
      <c r="T39" s="7">
        <v>2.3660814872000901E-2</v>
      </c>
      <c r="U39" s="7">
        <v>0.67481112621236805</v>
      </c>
      <c r="V39" s="7">
        <v>0.736857898305601</v>
      </c>
      <c r="W39" s="7">
        <v>-0.278392793836783</v>
      </c>
      <c r="X39" s="7">
        <v>9.2109967594762601E-2</v>
      </c>
      <c r="Y39" s="7">
        <v>-8.0360096724085506E-2</v>
      </c>
      <c r="Z39" s="7">
        <v>0.54730170773541698</v>
      </c>
      <c r="AA39" s="7">
        <v>0.367926926171736</v>
      </c>
      <c r="AB39" s="7">
        <v>0.5826526949077</v>
      </c>
      <c r="AC39" s="7">
        <v>0.20507673640264101</v>
      </c>
      <c r="AD39" s="7">
        <v>0.80852720469328698</v>
      </c>
      <c r="AE39" s="7">
        <v>0.76883358019842396</v>
      </c>
      <c r="AF39" s="7">
        <v>0.55835041785862205</v>
      </c>
      <c r="AG39" s="7">
        <v>0.72756555696623604</v>
      </c>
      <c r="AH39" s="7">
        <v>0.64356102832228401</v>
      </c>
      <c r="AI39" s="7">
        <v>0.80852720469328698</v>
      </c>
      <c r="AJ39" s="7">
        <v>0.62079546050990397</v>
      </c>
      <c r="AK39" s="7">
        <v>0.29992719636015802</v>
      </c>
      <c r="AL39" s="7">
        <v>0.71557574896528098</v>
      </c>
      <c r="AM39" s="7">
        <v>1</v>
      </c>
      <c r="AN39" s="7">
        <v>0.74570980415732602</v>
      </c>
      <c r="AO39" s="7">
        <v>0.73203225968330998</v>
      </c>
      <c r="AP39" s="7">
        <v>0.61415421404069903</v>
      </c>
      <c r="AQ39" s="7">
        <v>0.75870434401363795</v>
      </c>
      <c r="AR39" s="7">
        <v>0.74847031341630399</v>
      </c>
      <c r="AS39" s="7">
        <v>0.44717782990096999</v>
      </c>
      <c r="AT39" s="7">
        <v>0.29157121654083801</v>
      </c>
      <c r="AU39" s="7">
        <v>7.1449504606998004E-2</v>
      </c>
      <c r="AV39" s="7">
        <v>0.141864107748151</v>
      </c>
      <c r="AW39" s="7">
        <v>0.51407631261653297</v>
      </c>
      <c r="AX39" s="7">
        <v>0.66726255319967098</v>
      </c>
      <c r="AY39" s="7">
        <v>2.7035427326497202E-2</v>
      </c>
      <c r="AZ39" s="7">
        <v>0.575480396530613</v>
      </c>
      <c r="BA39" s="7">
        <v>-0.625789810582144</v>
      </c>
      <c r="BB39" s="7">
        <v>0.34491957919708899</v>
      </c>
      <c r="BC39" s="7">
        <v>0.65525224499763401</v>
      </c>
      <c r="BD39" s="7">
        <v>0.61936531688744301</v>
      </c>
      <c r="BE39" s="7">
        <v>0.43249509954160098</v>
      </c>
      <c r="BF39" s="7">
        <v>4.2741498910580503E-2</v>
      </c>
      <c r="BG39" s="7">
        <v>9.10811768286603E-3</v>
      </c>
      <c r="BH39" s="7">
        <v>0.19467899111031101</v>
      </c>
      <c r="BI39" s="7">
        <v>0.30666988990293698</v>
      </c>
      <c r="BJ39" s="7">
        <v>0.69236632320536096</v>
      </c>
      <c r="BK39" s="7">
        <v>9.8894827015819E-3</v>
      </c>
      <c r="BL39" s="7">
        <v>0.76033786762251898</v>
      </c>
      <c r="BM39" s="7">
        <v>0.58464103482937202</v>
      </c>
      <c r="BN39" s="7">
        <v>6.30878957139263E-4</v>
      </c>
      <c r="BO39" s="7">
        <v>0.77078856153604303</v>
      </c>
      <c r="BP39" s="7">
        <v>0.53740370289412598</v>
      </c>
      <c r="BQ39" s="7">
        <v>0.45930260684723101</v>
      </c>
      <c r="BR39" s="7">
        <v>0.506095688235222</v>
      </c>
      <c r="BS39" s="7">
        <v>0.46966303354764899</v>
      </c>
      <c r="BT39" s="7">
        <v>0.13911213947242701</v>
      </c>
      <c r="BU39" s="7">
        <v>0.61301293905403698</v>
      </c>
      <c r="BV39" s="7">
        <v>0.54292378239012395</v>
      </c>
      <c r="BW39" s="7">
        <v>1.97543405407994E-2</v>
      </c>
      <c r="BX39" s="7">
        <v>1.8532626655133499E-2</v>
      </c>
      <c r="BY39" s="7">
        <v>-6.3675726680023498E-3</v>
      </c>
      <c r="BZ39" s="7">
        <v>5.3437664664307299E-2</v>
      </c>
      <c r="CA39" s="7">
        <v>0.228742680988579</v>
      </c>
      <c r="CB39" s="7">
        <v>0.538952562568213</v>
      </c>
      <c r="CC39" s="7">
        <v>-6.3156077120007495E-2</v>
      </c>
      <c r="CD39" s="7">
        <v>0.222163689281412</v>
      </c>
      <c r="CE39" s="7">
        <v>6.3156077120007606E-2</v>
      </c>
      <c r="CF39" s="7">
        <v>0.57266265606557798</v>
      </c>
      <c r="CG39" s="7">
        <v>-6.3217520220210793E-2</v>
      </c>
      <c r="CH39" s="7">
        <v>0.63725304244046899</v>
      </c>
      <c r="CI39" s="7">
        <v>-4.4465169611958899E-2</v>
      </c>
      <c r="CJ39" s="7">
        <v>0.39887288039184698</v>
      </c>
      <c r="CK39" s="7">
        <v>-0.64011070679105297</v>
      </c>
      <c r="CL39" s="7">
        <v>-0.625700569838613</v>
      </c>
      <c r="CM39" s="7">
        <v>-0.64397846848486295</v>
      </c>
      <c r="CN39" s="7">
        <v>-0.57259522152551401</v>
      </c>
      <c r="CO39" s="7">
        <v>0.31759249802793599</v>
      </c>
      <c r="CP39" s="7">
        <v>-0.64065955289248</v>
      </c>
      <c r="CQ39" s="7">
        <v>-0.63384276187273003</v>
      </c>
      <c r="CR39" s="7">
        <v>-0.66929028560663495</v>
      </c>
      <c r="CS39" s="7">
        <v>8.1595992606930706E-2</v>
      </c>
      <c r="CT39" s="7">
        <v>0.14816740006090201</v>
      </c>
    </row>
    <row r="40" spans="1:98" x14ac:dyDescent="0.3">
      <c r="A40" s="7" t="s">
        <v>85</v>
      </c>
      <c r="B40" s="7">
        <v>0.54670876433658999</v>
      </c>
      <c r="C40" s="7">
        <v>0.60832601118530305</v>
      </c>
      <c r="D40" s="7">
        <v>0.48798397502069202</v>
      </c>
      <c r="E40" s="7">
        <v>0.58663915607247696</v>
      </c>
      <c r="F40" s="7">
        <v>0.50502949585712098</v>
      </c>
      <c r="G40" s="7">
        <v>0.47878946975387598</v>
      </c>
      <c r="H40" s="7">
        <v>0.223010201374197</v>
      </c>
      <c r="I40" s="7">
        <v>0.47054644461335599</v>
      </c>
      <c r="J40" s="7">
        <v>0.23830894007588299</v>
      </c>
      <c r="K40" s="7">
        <v>0.328269720947229</v>
      </c>
      <c r="L40" s="7">
        <v>6.7811616522264695E-2</v>
      </c>
      <c r="M40" s="7">
        <v>0.452946370970987</v>
      </c>
      <c r="N40" s="7">
        <v>0.522709415269483</v>
      </c>
      <c r="O40" s="7">
        <v>-0.14400747427198399</v>
      </c>
      <c r="P40" s="7">
        <v>0.49596260171731099</v>
      </c>
      <c r="Q40" s="7">
        <v>0.442281400616998</v>
      </c>
      <c r="R40" s="7">
        <v>0.453353303705126</v>
      </c>
      <c r="S40" s="7">
        <v>0.583026851188575</v>
      </c>
      <c r="T40" s="7">
        <v>-0.16855510229364301</v>
      </c>
      <c r="U40" s="7">
        <v>0.40428953040157101</v>
      </c>
      <c r="V40" s="7">
        <v>0.47621063821279702</v>
      </c>
      <c r="W40" s="7">
        <v>-7.1266658656845505E-2</v>
      </c>
      <c r="X40" s="7">
        <v>-2.2019358381068398E-2</v>
      </c>
      <c r="Y40" s="7">
        <v>1.31221227401248E-2</v>
      </c>
      <c r="Z40" s="7">
        <v>0.38185515353022598</v>
      </c>
      <c r="AA40" s="7">
        <v>0.22512499966927699</v>
      </c>
      <c r="AB40" s="7">
        <v>0.32375278386942602</v>
      </c>
      <c r="AC40" s="7">
        <v>0.25172288727839298</v>
      </c>
      <c r="AD40" s="7">
        <v>0.75234006979232704</v>
      </c>
      <c r="AE40" s="7">
        <v>0.76261751516784804</v>
      </c>
      <c r="AF40" s="7">
        <v>0.27318529636858002</v>
      </c>
      <c r="AG40" s="7">
        <v>0.48297946903157901</v>
      </c>
      <c r="AH40" s="7">
        <v>0.73370253518926198</v>
      </c>
      <c r="AI40" s="7">
        <v>0.75234006979232704</v>
      </c>
      <c r="AJ40" s="7">
        <v>0.73181050812918602</v>
      </c>
      <c r="AK40" s="7">
        <v>0.55068876694424396</v>
      </c>
      <c r="AL40" s="7">
        <v>0.77133325849812995</v>
      </c>
      <c r="AM40" s="7">
        <v>0.74570980415732602</v>
      </c>
      <c r="AN40" s="7">
        <v>1</v>
      </c>
      <c r="AO40" s="7">
        <v>0.63599698213421696</v>
      </c>
      <c r="AP40" s="7">
        <v>0.44835355716118003</v>
      </c>
      <c r="AQ40" s="7">
        <v>0.52224983885096099</v>
      </c>
      <c r="AR40" s="7">
        <v>0.49893941479225101</v>
      </c>
      <c r="AS40" s="7">
        <v>0.42113151347107203</v>
      </c>
      <c r="AT40" s="7">
        <v>0.202551153384326</v>
      </c>
      <c r="AU40" s="7">
        <v>-1.22414294540711E-2</v>
      </c>
      <c r="AV40" s="7">
        <v>4.3405529323772001E-2</v>
      </c>
      <c r="AW40" s="7">
        <v>0.36908613308403698</v>
      </c>
      <c r="AX40" s="7">
        <v>0.47845980258666398</v>
      </c>
      <c r="AY40" s="7">
        <v>-1.81569578365488E-2</v>
      </c>
      <c r="AZ40" s="7">
        <v>0.62522786543448705</v>
      </c>
      <c r="BA40" s="7">
        <v>-0.48228380507461799</v>
      </c>
      <c r="BB40" s="7">
        <v>0.279263067102133</v>
      </c>
      <c r="BC40" s="7">
        <v>0.503632739430115</v>
      </c>
      <c r="BD40" s="7">
        <v>0.30210192564136701</v>
      </c>
      <c r="BE40" s="7">
        <v>0.14112098926426001</v>
      </c>
      <c r="BF40" s="7">
        <v>9.9606449278745405E-3</v>
      </c>
      <c r="BG40" s="7">
        <v>0.14699411360022299</v>
      </c>
      <c r="BH40" s="7">
        <v>0.36139793527408798</v>
      </c>
      <c r="BI40" s="7">
        <v>0.443119029113417</v>
      </c>
      <c r="BJ40" s="7">
        <v>0.55424402128443895</v>
      </c>
      <c r="BK40" s="7">
        <v>-5.3627685022979002E-2</v>
      </c>
      <c r="BL40" s="7">
        <v>0.60626421069479597</v>
      </c>
      <c r="BM40" s="7">
        <v>0.46200480630021901</v>
      </c>
      <c r="BN40" s="7">
        <v>-6.9684160800842901E-2</v>
      </c>
      <c r="BO40" s="7">
        <v>0.63232960546781802</v>
      </c>
      <c r="BP40" s="7">
        <v>0.33920008148193198</v>
      </c>
      <c r="BQ40" s="7">
        <v>0.39889842909199102</v>
      </c>
      <c r="BR40" s="7">
        <v>0.47386658639486801</v>
      </c>
      <c r="BS40" s="7">
        <v>0.41028963259043899</v>
      </c>
      <c r="BT40" s="7">
        <v>-3.9417675863494803E-2</v>
      </c>
      <c r="BU40" s="7">
        <v>0.42102800427172499</v>
      </c>
      <c r="BV40" s="7">
        <v>0.42294106987650698</v>
      </c>
      <c r="BW40" s="7">
        <v>2.13832463906663E-2</v>
      </c>
      <c r="BX40" s="7">
        <v>-1.8084367129230599E-2</v>
      </c>
      <c r="BY40" s="7">
        <v>-1.36481184868251E-2</v>
      </c>
      <c r="BZ40" s="7">
        <v>7.2362495760097595E-2</v>
      </c>
      <c r="CA40" s="7">
        <v>0.184929665119964</v>
      </c>
      <c r="CB40" s="7">
        <v>0.37586454150612097</v>
      </c>
      <c r="CC40" s="7">
        <v>8.6220111292439408E-3</v>
      </c>
      <c r="CD40" s="7">
        <v>0.12189118112964401</v>
      </c>
      <c r="CE40" s="7">
        <v>-8.6220111292439304E-3</v>
      </c>
      <c r="CF40" s="7">
        <v>0.43031237420253199</v>
      </c>
      <c r="CG40" s="7">
        <v>-8.8200843412602994E-2</v>
      </c>
      <c r="CH40" s="7">
        <v>0.47162235358693499</v>
      </c>
      <c r="CI40" s="7">
        <v>-9.2499427998980199E-2</v>
      </c>
      <c r="CJ40" s="7">
        <v>0.26104594700474498</v>
      </c>
      <c r="CK40" s="7">
        <v>-0.44719559163176298</v>
      </c>
      <c r="CL40" s="7">
        <v>-0.402805076287655</v>
      </c>
      <c r="CM40" s="7">
        <v>-0.45918784422250097</v>
      </c>
      <c r="CN40" s="7">
        <v>-0.449840791784337</v>
      </c>
      <c r="CO40" s="7">
        <v>0.20922422382966099</v>
      </c>
      <c r="CP40" s="7">
        <v>-0.49281012683727599</v>
      </c>
      <c r="CQ40" s="7">
        <v>-0.444522126380685</v>
      </c>
      <c r="CR40" s="7">
        <v>-0.48142142740058103</v>
      </c>
      <c r="CS40" s="7">
        <v>-2.2571581641327399E-3</v>
      </c>
      <c r="CT40" s="7">
        <v>4.9621827305359599E-2</v>
      </c>
    </row>
    <row r="41" spans="1:98" x14ac:dyDescent="0.3">
      <c r="A41" s="7" t="s">
        <v>86</v>
      </c>
      <c r="B41" s="7">
        <v>0.59491444806808103</v>
      </c>
      <c r="C41" s="7">
        <v>0.71116339193919698</v>
      </c>
      <c r="D41" s="7">
        <v>0.79934553714286105</v>
      </c>
      <c r="E41" s="7">
        <v>0.71935483958159996</v>
      </c>
      <c r="F41" s="7">
        <v>0.55048535368492102</v>
      </c>
      <c r="G41" s="7">
        <v>0.230826522298716</v>
      </c>
      <c r="H41" s="7">
        <v>5.5904027251107297E-2</v>
      </c>
      <c r="I41" s="7">
        <v>0.208499106998943</v>
      </c>
      <c r="J41" s="7">
        <v>0.12930232736700401</v>
      </c>
      <c r="K41" s="7">
        <v>0.51781907087291801</v>
      </c>
      <c r="L41" s="7">
        <v>0.475251059163875</v>
      </c>
      <c r="M41" s="7">
        <v>0.78698048722674996</v>
      </c>
      <c r="N41" s="7">
        <v>0.79580328833908598</v>
      </c>
      <c r="O41" s="7">
        <v>7.2101664061375401E-2</v>
      </c>
      <c r="P41" s="7">
        <v>0.67130097187889204</v>
      </c>
      <c r="Q41" s="7">
        <v>0.58565706443871901</v>
      </c>
      <c r="R41" s="7">
        <v>0.83449370641325205</v>
      </c>
      <c r="S41" s="7">
        <v>0.44618528057301399</v>
      </c>
      <c r="T41" s="7">
        <v>5.9107684766628997E-2</v>
      </c>
      <c r="U41" s="7">
        <v>0.76076898511537905</v>
      </c>
      <c r="V41" s="7">
        <v>0.73879852141156599</v>
      </c>
      <c r="W41" s="7">
        <v>-0.47328206142691998</v>
      </c>
      <c r="X41" s="7">
        <v>0.32434807341114402</v>
      </c>
      <c r="Y41" s="7">
        <v>-0.30305558998686799</v>
      </c>
      <c r="Z41" s="7">
        <v>0.63061930406469002</v>
      </c>
      <c r="AA41" s="7">
        <v>0.283236887581581</v>
      </c>
      <c r="AB41" s="7">
        <v>0.57110527849614701</v>
      </c>
      <c r="AC41" s="7">
        <v>0.133672970526165</v>
      </c>
      <c r="AD41" s="7">
        <v>0.917050334855675</v>
      </c>
      <c r="AE41" s="7">
        <v>0.866626005801023</v>
      </c>
      <c r="AF41" s="7">
        <v>0.62699567368971598</v>
      </c>
      <c r="AG41" s="7">
        <v>0.85019861400285202</v>
      </c>
      <c r="AH41" s="7">
        <v>0.68894650916327504</v>
      </c>
      <c r="AI41" s="7">
        <v>0.917050334855675</v>
      </c>
      <c r="AJ41" s="7">
        <v>0.59394280885494299</v>
      </c>
      <c r="AK41" s="7">
        <v>0.34835066518466801</v>
      </c>
      <c r="AL41" s="7">
        <v>0.54200136936993104</v>
      </c>
      <c r="AM41" s="7">
        <v>0.73203225968330998</v>
      </c>
      <c r="AN41" s="7">
        <v>0.63599698213421696</v>
      </c>
      <c r="AO41" s="7">
        <v>1</v>
      </c>
      <c r="AP41" s="7">
        <v>0.61532563637596704</v>
      </c>
      <c r="AQ41" s="7">
        <v>0.29450095117964498</v>
      </c>
      <c r="AR41" s="7">
        <v>0.27760428860643499</v>
      </c>
      <c r="AS41" s="7">
        <v>0.47123426841147797</v>
      </c>
      <c r="AT41" s="7">
        <v>0.24528150686327299</v>
      </c>
      <c r="AU41" s="7">
        <v>0.27863816072991399</v>
      </c>
      <c r="AV41" s="7">
        <v>0.27665152141938298</v>
      </c>
      <c r="AW41" s="7">
        <v>0.23354945269796401</v>
      </c>
      <c r="AX41" s="7">
        <v>0.52772592218757297</v>
      </c>
      <c r="AY41" s="7">
        <v>1.8285645921117501E-2</v>
      </c>
      <c r="AZ41" s="7">
        <v>0.59009505497299297</v>
      </c>
      <c r="BA41" s="7">
        <v>-0.56676417374424704</v>
      </c>
      <c r="BB41" s="7">
        <v>0.474177566304258</v>
      </c>
      <c r="BC41" s="7">
        <v>0.377859150627472</v>
      </c>
      <c r="BD41" s="7">
        <v>0.59978419563613705</v>
      </c>
      <c r="BE41" s="7">
        <v>0.35056678884128301</v>
      </c>
      <c r="BF41" s="7">
        <v>5.48356732283449E-2</v>
      </c>
      <c r="BG41" s="7">
        <v>0.31948942482933401</v>
      </c>
      <c r="BH41" s="7">
        <v>0.26257806034504899</v>
      </c>
      <c r="BI41" s="7">
        <v>0.36673963637338203</v>
      </c>
      <c r="BJ41" s="7">
        <v>0.61707206341244702</v>
      </c>
      <c r="BK41" s="7">
        <v>-2.0310974551919599E-2</v>
      </c>
      <c r="BL41" s="7">
        <v>0.68450857192551595</v>
      </c>
      <c r="BM41" s="7">
        <v>0.50436237068530099</v>
      </c>
      <c r="BN41" s="7">
        <v>-2.3881978567743101E-2</v>
      </c>
      <c r="BO41" s="7">
        <v>0.69662256476915196</v>
      </c>
      <c r="BP41" s="7">
        <v>0.47736874960983899</v>
      </c>
      <c r="BQ41" s="7">
        <v>0.45625495879531702</v>
      </c>
      <c r="BR41" s="7">
        <v>0.31516109303769801</v>
      </c>
      <c r="BS41" s="7">
        <v>0.30220581899201598</v>
      </c>
      <c r="BT41" s="7">
        <v>0.18358204521830501</v>
      </c>
      <c r="BU41" s="7">
        <v>0.36538309730930502</v>
      </c>
      <c r="BV41" s="7">
        <v>0.60053066905080499</v>
      </c>
      <c r="BW41" s="7">
        <v>0.195027565821218</v>
      </c>
      <c r="BX41" s="7">
        <v>0.239438903264553</v>
      </c>
      <c r="BY41" s="7">
        <v>0.14959698697689</v>
      </c>
      <c r="BZ41" s="7">
        <v>0.23236706785559499</v>
      </c>
      <c r="CA41" s="7">
        <v>0.35182109241213899</v>
      </c>
      <c r="CB41" s="7">
        <v>0.65208377654072402</v>
      </c>
      <c r="CC41" s="7">
        <v>-0.15247281869702001</v>
      </c>
      <c r="CD41" s="7">
        <v>0.31572967913946298</v>
      </c>
      <c r="CE41" s="7">
        <v>0.15247281869702001</v>
      </c>
      <c r="CF41" s="7">
        <v>0.64893044737821004</v>
      </c>
      <c r="CG41" s="7">
        <v>-2.0170707716714701E-2</v>
      </c>
      <c r="CH41" s="7">
        <v>0.718095887450653</v>
      </c>
      <c r="CI41" s="7">
        <v>5.8872391206385197E-2</v>
      </c>
      <c r="CJ41" s="7">
        <v>0.53599430305187901</v>
      </c>
      <c r="CK41" s="7">
        <v>-0.78562168048959902</v>
      </c>
      <c r="CL41" s="7">
        <v>-0.76246347381228896</v>
      </c>
      <c r="CM41" s="7">
        <v>-0.80387748591298103</v>
      </c>
      <c r="CN41" s="7">
        <v>-0.66308060486771303</v>
      </c>
      <c r="CO41" s="7">
        <v>0.17894417151726999</v>
      </c>
      <c r="CP41" s="7">
        <v>-0.69266339470659</v>
      </c>
      <c r="CQ41" s="7">
        <v>-0.74841132024955004</v>
      </c>
      <c r="CR41" s="7">
        <v>-0.78396258260796003</v>
      </c>
      <c r="CS41" s="7">
        <v>0.288720789911939</v>
      </c>
      <c r="CT41" s="7">
        <v>0.282486498643015</v>
      </c>
    </row>
    <row r="42" spans="1:98" x14ac:dyDescent="0.3">
      <c r="A42" s="7" t="s">
        <v>87</v>
      </c>
      <c r="B42" s="7">
        <v>0.50680889275428598</v>
      </c>
      <c r="C42" s="7">
        <v>0.48469187475547199</v>
      </c>
      <c r="D42" s="7">
        <v>0.56872446088915996</v>
      </c>
      <c r="E42" s="7">
        <v>0.56640178115475903</v>
      </c>
      <c r="F42" s="7">
        <v>0.389967261430407</v>
      </c>
      <c r="G42" s="7">
        <v>5.9675062837044303E-2</v>
      </c>
      <c r="H42" s="7">
        <v>0.16681812727931</v>
      </c>
      <c r="I42" s="7">
        <v>0.15425833206785</v>
      </c>
      <c r="J42" s="7">
        <v>0.188628920122522</v>
      </c>
      <c r="K42" s="7">
        <v>0.152299466792682</v>
      </c>
      <c r="L42" s="7">
        <v>0.13416038590912499</v>
      </c>
      <c r="M42" s="7">
        <v>0.65054601887728503</v>
      </c>
      <c r="N42" s="7">
        <v>0.70259347083386803</v>
      </c>
      <c r="O42" s="7">
        <v>0.274565498769688</v>
      </c>
      <c r="P42" s="7">
        <v>0.66639937222312096</v>
      </c>
      <c r="Q42" s="7">
        <v>0.39953405349409699</v>
      </c>
      <c r="R42" s="7">
        <v>0.65435386321437305</v>
      </c>
      <c r="S42" s="7">
        <v>0.53225549090241897</v>
      </c>
      <c r="T42" s="7">
        <v>0.22528248900535799</v>
      </c>
      <c r="U42" s="7">
        <v>0.66280487769851903</v>
      </c>
      <c r="V42" s="7">
        <v>0.592073772639226</v>
      </c>
      <c r="W42" s="7">
        <v>-0.18658886725097101</v>
      </c>
      <c r="X42" s="7">
        <v>0.118797194210986</v>
      </c>
      <c r="Y42" s="7">
        <v>-0.12056881622924</v>
      </c>
      <c r="Z42" s="7">
        <v>0.64623954487178403</v>
      </c>
      <c r="AA42" s="7">
        <v>0.409119594833661</v>
      </c>
      <c r="AB42" s="7">
        <v>0.48264111830255302</v>
      </c>
      <c r="AC42" s="7">
        <v>6.7739584165464606E-2</v>
      </c>
      <c r="AD42" s="7">
        <v>0.55508580159356402</v>
      </c>
      <c r="AE42" s="7">
        <v>0.480223723566016</v>
      </c>
      <c r="AF42" s="7">
        <v>0.41102767119012901</v>
      </c>
      <c r="AG42" s="7">
        <v>0.70793004479541899</v>
      </c>
      <c r="AH42" s="7">
        <v>0.42012450536206802</v>
      </c>
      <c r="AI42" s="7">
        <v>0.55508580159356402</v>
      </c>
      <c r="AJ42" s="7">
        <v>0.45280995375155397</v>
      </c>
      <c r="AK42" s="7">
        <v>5.15183269680869E-3</v>
      </c>
      <c r="AL42" s="7">
        <v>0.39629441922966302</v>
      </c>
      <c r="AM42" s="7">
        <v>0.61415421404069903</v>
      </c>
      <c r="AN42" s="7">
        <v>0.44835355716118003</v>
      </c>
      <c r="AO42" s="7">
        <v>0.61532563637596704</v>
      </c>
      <c r="AP42" s="7">
        <v>1</v>
      </c>
      <c r="AQ42" s="7">
        <v>0.56149893511339199</v>
      </c>
      <c r="AR42" s="7">
        <v>0.54891648878402199</v>
      </c>
      <c r="AS42" s="7">
        <v>0.33260215206175098</v>
      </c>
      <c r="AT42" s="7">
        <v>0.25488348992326099</v>
      </c>
      <c r="AU42" s="7">
        <v>8.8979746091210399E-2</v>
      </c>
      <c r="AV42" s="7">
        <v>0.20609372368396101</v>
      </c>
      <c r="AW42" s="7">
        <v>0.40287663503753701</v>
      </c>
      <c r="AX42" s="7">
        <v>0.55967501524253704</v>
      </c>
      <c r="AY42" s="7">
        <v>1.00509301156393E-2</v>
      </c>
      <c r="AZ42" s="7">
        <v>0.34625158940699502</v>
      </c>
      <c r="BA42" s="7">
        <v>-0.51975612168586305</v>
      </c>
      <c r="BB42" s="7">
        <v>0.25202367606918802</v>
      </c>
      <c r="BC42" s="7">
        <v>0.39679740081862103</v>
      </c>
      <c r="BD42" s="7">
        <v>0.51782123530400104</v>
      </c>
      <c r="BE42" s="7">
        <v>0.35563261774153099</v>
      </c>
      <c r="BF42" s="7">
        <v>0.117297227824712</v>
      </c>
      <c r="BG42" s="7">
        <v>-0.15313971370105001</v>
      </c>
      <c r="BH42" s="7">
        <v>0.10687847431682899</v>
      </c>
      <c r="BI42" s="7">
        <v>0.105485166967366</v>
      </c>
      <c r="BJ42" s="7">
        <v>0.47809974577404302</v>
      </c>
      <c r="BK42" s="7">
        <v>9.97962889705373E-2</v>
      </c>
      <c r="BL42" s="7">
        <v>0.53413815498119999</v>
      </c>
      <c r="BM42" s="7">
        <v>0.38525559535807102</v>
      </c>
      <c r="BN42" s="7">
        <v>9.3576273172913796E-2</v>
      </c>
      <c r="BO42" s="7">
        <v>0.53192866953292195</v>
      </c>
      <c r="BP42" s="7">
        <v>0.45429172961040698</v>
      </c>
      <c r="BQ42" s="7">
        <v>0.37046607982385199</v>
      </c>
      <c r="BR42" s="7">
        <v>0.22113308974753801</v>
      </c>
      <c r="BS42" s="7">
        <v>0.41581532489630102</v>
      </c>
      <c r="BT42" s="7">
        <v>5.4460279897243398E-2</v>
      </c>
      <c r="BU42" s="7">
        <v>0.390917164608519</v>
      </c>
      <c r="BV42" s="7">
        <v>0.48377039336574301</v>
      </c>
      <c r="BW42" s="7">
        <v>0.14610743402725099</v>
      </c>
      <c r="BX42" s="7">
        <v>0.178640782033751</v>
      </c>
      <c r="BY42" s="7">
        <v>0.13003921551717801</v>
      </c>
      <c r="BZ42" s="7">
        <v>-0.12633740241882899</v>
      </c>
      <c r="CA42" s="7">
        <v>4.4699343344477803E-2</v>
      </c>
      <c r="CB42" s="7">
        <v>0.350448718972942</v>
      </c>
      <c r="CC42" s="7">
        <v>6.7062318529509404E-2</v>
      </c>
      <c r="CD42" s="7">
        <v>0.159220235140654</v>
      </c>
      <c r="CE42" s="7">
        <v>-6.7062318529509404E-2</v>
      </c>
      <c r="CF42" s="7">
        <v>0.35854903419906697</v>
      </c>
      <c r="CG42" s="7">
        <v>-0.10046159108692</v>
      </c>
      <c r="CH42" s="7">
        <v>0.56207017452776997</v>
      </c>
      <c r="CI42" s="7">
        <v>-4.6059643604993801E-3</v>
      </c>
      <c r="CJ42" s="7">
        <v>0.28388767650349001</v>
      </c>
      <c r="CK42" s="7">
        <v>-0.57059395319942596</v>
      </c>
      <c r="CL42" s="7">
        <v>-0.56815038127651996</v>
      </c>
      <c r="CM42" s="7">
        <v>-0.56944555788881401</v>
      </c>
      <c r="CN42" s="7">
        <v>-0.50236532053318494</v>
      </c>
      <c r="CO42" s="7">
        <v>0.23319027318292501</v>
      </c>
      <c r="CP42" s="7">
        <v>-0.55023101052644696</v>
      </c>
      <c r="CQ42" s="7">
        <v>-0.513041544529656</v>
      </c>
      <c r="CR42" s="7">
        <v>-0.55036124425812905</v>
      </c>
      <c r="CS42" s="7">
        <v>0.110881075679403</v>
      </c>
      <c r="CT42" s="7">
        <v>0.21962102898514799</v>
      </c>
    </row>
    <row r="43" spans="1:98" s="9" customFormat="1" x14ac:dyDescent="0.3">
      <c r="A43" s="9" t="s">
        <v>88</v>
      </c>
      <c r="B43" s="9">
        <v>0.53883536251638597</v>
      </c>
      <c r="C43" s="9">
        <v>0.46456551392918199</v>
      </c>
      <c r="D43" s="9">
        <v>0.38176472946521001</v>
      </c>
      <c r="E43" s="9">
        <v>0.50071582556694905</v>
      </c>
      <c r="F43" s="9">
        <v>0.48516628666776901</v>
      </c>
      <c r="G43" s="9">
        <v>0.24893915708807399</v>
      </c>
      <c r="H43" s="9">
        <v>0.389034157215007</v>
      </c>
      <c r="I43" s="9">
        <v>0.33340094297504602</v>
      </c>
      <c r="J43" s="9">
        <v>0.35562933189255103</v>
      </c>
      <c r="K43" s="9">
        <v>4.0234636451243998E-2</v>
      </c>
      <c r="L43" s="9">
        <v>-0.26119873268009203</v>
      </c>
      <c r="M43" s="9">
        <v>0.480935747542934</v>
      </c>
      <c r="N43" s="9">
        <v>0.58975819411090602</v>
      </c>
      <c r="O43" s="9">
        <v>0.12010807296095601</v>
      </c>
      <c r="P43" s="9">
        <v>0.59471209319910501</v>
      </c>
      <c r="Q43" s="9">
        <v>0.243805712767934</v>
      </c>
      <c r="R43" s="9">
        <v>0.39744027344461902</v>
      </c>
      <c r="S43" s="9">
        <v>0.89215591500263602</v>
      </c>
      <c r="T43" s="9">
        <v>-9.6342463506007194E-3</v>
      </c>
      <c r="U43" s="9">
        <v>0.43667959784002802</v>
      </c>
      <c r="V43" s="9">
        <v>0.51039329729342597</v>
      </c>
      <c r="W43" s="9">
        <v>-7.6172485350060101E-3</v>
      </c>
      <c r="X43" s="9">
        <v>-9.5535530456988496E-2</v>
      </c>
      <c r="Y43" s="9">
        <v>8.6888036637281493E-2</v>
      </c>
      <c r="Z43" s="9">
        <v>0.39769231966753199</v>
      </c>
      <c r="AA43" s="9">
        <v>0.38519064029973998</v>
      </c>
      <c r="AB43" s="9">
        <v>0.40148166182920603</v>
      </c>
      <c r="AC43" s="9">
        <v>0.20756643147638301</v>
      </c>
      <c r="AD43" s="9">
        <v>0.41334215053940498</v>
      </c>
      <c r="AE43" s="9">
        <v>0.39010045075125499</v>
      </c>
      <c r="AF43" s="9">
        <v>0.37054487222639998</v>
      </c>
      <c r="AG43" s="9">
        <v>0.460222745810694</v>
      </c>
      <c r="AH43" s="9">
        <v>0.26410909467309202</v>
      </c>
      <c r="AI43" s="9">
        <v>0.41334215053940498</v>
      </c>
      <c r="AJ43" s="9">
        <v>0.42223349251008002</v>
      </c>
      <c r="AK43" s="9">
        <v>-1.1408633072200299E-2</v>
      </c>
      <c r="AL43" s="9">
        <v>0.49285965400820098</v>
      </c>
      <c r="AM43" s="9">
        <v>0.75870434401363795</v>
      </c>
      <c r="AN43" s="9">
        <v>0.52224983885096099</v>
      </c>
      <c r="AO43" s="9">
        <v>0.29450095117964498</v>
      </c>
      <c r="AP43" s="9">
        <v>0.56149893511339199</v>
      </c>
      <c r="AQ43" s="9">
        <v>1</v>
      </c>
      <c r="AR43" s="9">
        <v>0.99753325893549705</v>
      </c>
      <c r="AS43" s="9">
        <v>0.300688146521643</v>
      </c>
      <c r="AT43" s="9">
        <v>0.29825703255980102</v>
      </c>
      <c r="AU43" s="9">
        <v>-8.1511187128486901E-2</v>
      </c>
      <c r="AV43" s="9">
        <v>4.6727282541874499E-2</v>
      </c>
      <c r="AW43" s="9">
        <v>0.62679512683836003</v>
      </c>
      <c r="AX43" s="9">
        <v>0.54287091822463696</v>
      </c>
      <c r="AY43" s="9">
        <v>-8.1246631108514902E-3</v>
      </c>
      <c r="AZ43" s="9">
        <v>0.291506522117707</v>
      </c>
      <c r="BA43" s="9">
        <v>-0.38216704372923299</v>
      </c>
      <c r="BB43" s="9">
        <v>0.11574390623543999</v>
      </c>
      <c r="BC43" s="9">
        <v>0.588090068207473</v>
      </c>
      <c r="BD43" s="9">
        <v>0.40793575994701597</v>
      </c>
      <c r="BE43" s="9">
        <v>0.36949347699037899</v>
      </c>
      <c r="BF43" s="9">
        <v>3.7284540175660998E-2</v>
      </c>
      <c r="BG43" s="9">
        <v>-0.26862770287903398</v>
      </c>
      <c r="BH43" s="9">
        <v>2.6790770747713199E-2</v>
      </c>
      <c r="BI43" s="9">
        <v>9.5756665765576093E-2</v>
      </c>
      <c r="BJ43" s="9">
        <v>0.50550426057089404</v>
      </c>
      <c r="BK43" s="9">
        <v>7.0970395362908695E-2</v>
      </c>
      <c r="BL43" s="9">
        <v>0.54882381892710896</v>
      </c>
      <c r="BM43" s="9">
        <v>0.433457242024891</v>
      </c>
      <c r="BN43" s="9">
        <v>5.7688943920427199E-2</v>
      </c>
      <c r="BO43" s="9">
        <v>0.54974316553143998</v>
      </c>
      <c r="BP43" s="9">
        <v>0.42091247784668401</v>
      </c>
      <c r="BQ43" s="9">
        <v>0.28139272047170399</v>
      </c>
      <c r="BR43" s="9">
        <v>0.47074941314817897</v>
      </c>
      <c r="BS43" s="9">
        <v>0.46363726603702698</v>
      </c>
      <c r="BT43" s="9">
        <v>3.3640685016280397E-2</v>
      </c>
      <c r="BU43" s="9">
        <v>0.62758604379185801</v>
      </c>
      <c r="BV43" s="9">
        <v>0.32726931715107799</v>
      </c>
      <c r="BW43" s="9">
        <v>-0.18807540779248599</v>
      </c>
      <c r="BX43" s="9">
        <v>-0.18969123606716001</v>
      </c>
      <c r="BY43" s="9">
        <v>-0.18484193215296099</v>
      </c>
      <c r="BZ43" s="9">
        <v>-0.19589489391729401</v>
      </c>
      <c r="CA43" s="9">
        <v>-2.6604332249945302E-3</v>
      </c>
      <c r="CB43" s="9">
        <v>0.19068739611541699</v>
      </c>
      <c r="CC43" s="9">
        <v>7.6550766537297296E-2</v>
      </c>
      <c r="CD43" s="9">
        <v>-4.3058754736217203E-2</v>
      </c>
      <c r="CE43" s="9">
        <v>-7.6550766537297296E-2</v>
      </c>
      <c r="CF43" s="9">
        <v>0.31652021147128701</v>
      </c>
      <c r="CG43" s="9">
        <v>-0.17208698680551601</v>
      </c>
      <c r="CH43" s="9">
        <v>0.30811316366394798</v>
      </c>
      <c r="CI43" s="9">
        <v>-0.213243169315085</v>
      </c>
      <c r="CJ43" s="9">
        <v>5.3018660059000501E-2</v>
      </c>
      <c r="CK43" s="9">
        <v>-0.26403509739689301</v>
      </c>
      <c r="CL43" s="9">
        <v>-0.28009789457411699</v>
      </c>
      <c r="CM43" s="9">
        <v>-0.24325509067495099</v>
      </c>
      <c r="CN43" s="9">
        <v>-0.26925363482967202</v>
      </c>
      <c r="CO43" s="9">
        <v>0.25442151348203301</v>
      </c>
      <c r="CP43" s="9">
        <v>-0.328658201004358</v>
      </c>
      <c r="CQ43" s="9">
        <v>-0.25138217752861097</v>
      </c>
      <c r="CR43" s="9">
        <v>-0.29841985524702402</v>
      </c>
      <c r="CS43" s="9">
        <v>-6.7112454573145006E-2</v>
      </c>
      <c r="CT43" s="9">
        <v>5.5919752169949002E-2</v>
      </c>
    </row>
    <row r="44" spans="1:98" x14ac:dyDescent="0.3">
      <c r="A44" s="7" t="s">
        <v>89</v>
      </c>
      <c r="B44" s="7">
        <v>0.52671931392070903</v>
      </c>
      <c r="C44" s="7">
        <v>0.446749415113744</v>
      </c>
      <c r="D44" s="7">
        <v>0.37265667326897101</v>
      </c>
      <c r="E44" s="7">
        <v>0.48357432339484202</v>
      </c>
      <c r="F44" s="7">
        <v>0.47309237196509402</v>
      </c>
      <c r="G44" s="7">
        <v>0.23422571339911299</v>
      </c>
      <c r="H44" s="7">
        <v>0.39257893375668901</v>
      </c>
      <c r="I44" s="7">
        <v>0.31605090126644098</v>
      </c>
      <c r="J44" s="7">
        <v>0.35569959292439501</v>
      </c>
      <c r="K44" s="7">
        <v>2.8139174060494099E-2</v>
      </c>
      <c r="L44" s="7">
        <v>-0.26831247218203702</v>
      </c>
      <c r="M44" s="7">
        <v>0.468327215016484</v>
      </c>
      <c r="N44" s="7">
        <v>0.58099660551572796</v>
      </c>
      <c r="O44" s="7">
        <v>0.13346715263546899</v>
      </c>
      <c r="P44" s="7">
        <v>0.58104318033034796</v>
      </c>
      <c r="Q44" s="7">
        <v>0.24092350642268401</v>
      </c>
      <c r="R44" s="7">
        <v>0.385819884138008</v>
      </c>
      <c r="S44" s="7">
        <v>0.89005512720122304</v>
      </c>
      <c r="T44" s="7">
        <v>7.7443416721248003E-3</v>
      </c>
      <c r="U44" s="7">
        <v>0.42241132746035798</v>
      </c>
      <c r="V44" s="7">
        <v>0.49832405460609702</v>
      </c>
      <c r="W44" s="7">
        <v>-1.39883591536164E-2</v>
      </c>
      <c r="X44" s="7">
        <v>-9.80991688454841E-2</v>
      </c>
      <c r="Y44" s="7">
        <v>9.1750229979954301E-2</v>
      </c>
      <c r="Z44" s="7">
        <v>0.37897304864579701</v>
      </c>
      <c r="AA44" s="7">
        <v>0.375188183128769</v>
      </c>
      <c r="AB44" s="7">
        <v>0.38203257846732103</v>
      </c>
      <c r="AC44" s="7">
        <v>0.20344137614636101</v>
      </c>
      <c r="AD44" s="7">
        <v>0.39495402412492198</v>
      </c>
      <c r="AE44" s="7">
        <v>0.37583522358965998</v>
      </c>
      <c r="AF44" s="7">
        <v>0.35811942842454902</v>
      </c>
      <c r="AG44" s="7">
        <v>0.43540937129984703</v>
      </c>
      <c r="AH44" s="7">
        <v>0.24374556765494601</v>
      </c>
      <c r="AI44" s="7">
        <v>0.39495402412492198</v>
      </c>
      <c r="AJ44" s="7">
        <v>0.39434812529327801</v>
      </c>
      <c r="AK44" s="7">
        <v>-3.8961106192459599E-2</v>
      </c>
      <c r="AL44" s="7">
        <v>0.47756981207952698</v>
      </c>
      <c r="AM44" s="7">
        <v>0.74847031341630399</v>
      </c>
      <c r="AN44" s="7">
        <v>0.49893941479225101</v>
      </c>
      <c r="AO44" s="7">
        <v>0.27760428860643499</v>
      </c>
      <c r="AP44" s="7">
        <v>0.54891648878402199</v>
      </c>
      <c r="AQ44" s="7">
        <v>0.99753325893549705</v>
      </c>
      <c r="AR44" s="7">
        <v>1</v>
      </c>
      <c r="AS44" s="7">
        <v>0.295909710380165</v>
      </c>
      <c r="AT44" s="7">
        <v>0.29600803183606</v>
      </c>
      <c r="AU44" s="7">
        <v>-7.5947765232371803E-2</v>
      </c>
      <c r="AV44" s="7">
        <v>4.4632646095920603E-2</v>
      </c>
      <c r="AW44" s="7">
        <v>0.62146524295108196</v>
      </c>
      <c r="AX44" s="7">
        <v>0.532685043416537</v>
      </c>
      <c r="AY44" s="7">
        <v>-9.0500203196183897E-3</v>
      </c>
      <c r="AZ44" s="7">
        <v>0.26629819601552102</v>
      </c>
      <c r="BA44" s="7">
        <v>-0.37293502327696798</v>
      </c>
      <c r="BB44" s="7">
        <v>0.10773282411989001</v>
      </c>
      <c r="BC44" s="7">
        <v>0.57364175360498404</v>
      </c>
      <c r="BD44" s="7">
        <v>0.40280530473287501</v>
      </c>
      <c r="BE44" s="7">
        <v>0.36628093837293102</v>
      </c>
      <c r="BF44" s="7">
        <v>3.8193939175703399E-2</v>
      </c>
      <c r="BG44" s="7">
        <v>-0.26178991294634901</v>
      </c>
      <c r="BH44" s="7">
        <v>3.3106271298782102E-3</v>
      </c>
      <c r="BI44" s="7">
        <v>7.42580825394238E-2</v>
      </c>
      <c r="BJ44" s="7">
        <v>0.49904121341462199</v>
      </c>
      <c r="BK44" s="7">
        <v>6.6288815208453505E-2</v>
      </c>
      <c r="BL44" s="7">
        <v>0.53954682379122798</v>
      </c>
      <c r="BM44" s="7">
        <v>0.43196644209788398</v>
      </c>
      <c r="BN44" s="7">
        <v>5.4242342709469503E-2</v>
      </c>
      <c r="BO44" s="7">
        <v>0.53877080383375997</v>
      </c>
      <c r="BP44" s="7">
        <v>0.42031927617453502</v>
      </c>
      <c r="BQ44" s="7">
        <v>0.27905482380409902</v>
      </c>
      <c r="BR44" s="7">
        <v>0.46151528949944398</v>
      </c>
      <c r="BS44" s="7">
        <v>0.453153789362083</v>
      </c>
      <c r="BT44" s="7">
        <v>5.0831808083818902E-2</v>
      </c>
      <c r="BU44" s="7">
        <v>0.63403024001591701</v>
      </c>
      <c r="BV44" s="7">
        <v>0.31361568397787898</v>
      </c>
      <c r="BW44" s="7">
        <v>-0.18233413545426</v>
      </c>
      <c r="BX44" s="7">
        <v>-0.182452301827178</v>
      </c>
      <c r="BY44" s="7">
        <v>-0.17699429738876399</v>
      </c>
      <c r="BZ44" s="7">
        <v>-0.18985551650820001</v>
      </c>
      <c r="CA44" s="7">
        <v>-7.0482612638737502E-3</v>
      </c>
      <c r="CB44" s="7">
        <v>0.18757552304121899</v>
      </c>
      <c r="CC44" s="7">
        <v>7.9809981184351897E-2</v>
      </c>
      <c r="CD44" s="7">
        <v>-3.1953709958448297E-2</v>
      </c>
      <c r="CE44" s="7">
        <v>-7.9809981184351897E-2</v>
      </c>
      <c r="CF44" s="7">
        <v>0.30161571419160199</v>
      </c>
      <c r="CG44" s="7">
        <v>-0.15566465958999801</v>
      </c>
      <c r="CH44" s="7">
        <v>0.30466978882384099</v>
      </c>
      <c r="CI44" s="7">
        <v>-0.20567844966173501</v>
      </c>
      <c r="CJ44" s="7">
        <v>5.7401652749684597E-2</v>
      </c>
      <c r="CK44" s="7">
        <v>-0.25456770210242902</v>
      </c>
      <c r="CL44" s="7">
        <v>-0.26814671092652498</v>
      </c>
      <c r="CM44" s="7">
        <v>-0.23585831797130599</v>
      </c>
      <c r="CN44" s="7">
        <v>-0.25916440317836897</v>
      </c>
      <c r="CO44" s="7">
        <v>0.254198837828156</v>
      </c>
      <c r="CP44" s="7">
        <v>-0.31877072275688501</v>
      </c>
      <c r="CQ44" s="7">
        <v>-0.248156240940898</v>
      </c>
      <c r="CR44" s="7">
        <v>-0.28736457639562002</v>
      </c>
      <c r="CS44" s="7">
        <v>-6.2276421850496998E-2</v>
      </c>
      <c r="CT44" s="7">
        <v>5.3355233594811598E-2</v>
      </c>
    </row>
    <row r="45" spans="1:98" x14ac:dyDescent="0.3">
      <c r="A45" s="7" t="s">
        <v>99</v>
      </c>
      <c r="B45" s="7">
        <v>0.58623871849660003</v>
      </c>
      <c r="C45" s="7">
        <v>0.38434723262389398</v>
      </c>
      <c r="D45" s="7">
        <v>0.51964061662511596</v>
      </c>
      <c r="E45" s="7">
        <v>0.36254646316810202</v>
      </c>
      <c r="F45" s="7">
        <v>0.27815291793124403</v>
      </c>
      <c r="G45" s="7">
        <v>0.15640369278607599</v>
      </c>
      <c r="H45" s="7">
        <v>0.57755974948417799</v>
      </c>
      <c r="I45" s="7">
        <v>0.17829773147723199</v>
      </c>
      <c r="J45" s="7">
        <v>0.57628437564452095</v>
      </c>
      <c r="K45" s="7">
        <v>0.48765417833313701</v>
      </c>
      <c r="L45" s="7">
        <v>0.359182086545074</v>
      </c>
      <c r="M45" s="7">
        <v>0.66979126080950002</v>
      </c>
      <c r="N45" s="7">
        <v>0.482438010205475</v>
      </c>
      <c r="O45" s="7">
        <v>0.243455421340808</v>
      </c>
      <c r="P45" s="7">
        <v>0.28014056229411499</v>
      </c>
      <c r="Q45" s="7">
        <v>6.9431312958032301E-2</v>
      </c>
      <c r="R45" s="7">
        <v>0.46796916186480197</v>
      </c>
      <c r="S45" s="7">
        <v>0.37878654776121901</v>
      </c>
      <c r="T45" s="7">
        <v>0.58668019740455601</v>
      </c>
      <c r="U45" s="7">
        <v>0.49634803277429101</v>
      </c>
      <c r="V45" s="7">
        <v>0.725007040519136</v>
      </c>
      <c r="W45" s="7">
        <v>-0.41321755875980798</v>
      </c>
      <c r="X45" s="7">
        <v>0.59875027484318799</v>
      </c>
      <c r="Y45" s="7">
        <v>-0.58651353777467197</v>
      </c>
      <c r="Z45" s="7">
        <v>0.36379406643423301</v>
      </c>
      <c r="AA45" s="7">
        <v>8.3669977379248306E-2</v>
      </c>
      <c r="AB45" s="7">
        <v>0.42088056019209702</v>
      </c>
      <c r="AC45" s="7">
        <v>0.26206659958923301</v>
      </c>
      <c r="AD45" s="7">
        <v>0.56292485391173497</v>
      </c>
      <c r="AE45" s="7">
        <v>0.54815853663292402</v>
      </c>
      <c r="AF45" s="7">
        <v>0.40075513017320502</v>
      </c>
      <c r="AG45" s="7">
        <v>0.45076445766282602</v>
      </c>
      <c r="AH45" s="7">
        <v>0.35230002536632199</v>
      </c>
      <c r="AI45" s="7">
        <v>0.56292485391173497</v>
      </c>
      <c r="AJ45" s="7">
        <v>0.12387499219235799</v>
      </c>
      <c r="AK45" s="7">
        <v>0.15091001722006001</v>
      </c>
      <c r="AL45" s="7">
        <v>9.9062092495253398E-2</v>
      </c>
      <c r="AM45" s="7">
        <v>0.44717782990096999</v>
      </c>
      <c r="AN45" s="7">
        <v>0.42113151347107203</v>
      </c>
      <c r="AO45" s="7">
        <v>0.47123426841147797</v>
      </c>
      <c r="AP45" s="7">
        <v>0.33260215206175098</v>
      </c>
      <c r="AQ45" s="7">
        <v>0.300688146521643</v>
      </c>
      <c r="AR45" s="7">
        <v>0.295909710380165</v>
      </c>
      <c r="AS45" s="7">
        <v>1</v>
      </c>
      <c r="AT45" s="7">
        <v>0.87883916182214505</v>
      </c>
      <c r="AU45" s="7">
        <v>0.59372632148982396</v>
      </c>
      <c r="AV45" s="7">
        <v>0.65078911742068701</v>
      </c>
      <c r="AW45" s="7">
        <v>0.386891072701257</v>
      </c>
      <c r="AX45" s="7">
        <v>0.26168745249346398</v>
      </c>
      <c r="AY45" s="7">
        <v>2.7156117639150702E-2</v>
      </c>
      <c r="AZ45" s="7">
        <v>0.32654475289004498</v>
      </c>
      <c r="BA45" s="7">
        <v>-8.2323411127612697E-2</v>
      </c>
      <c r="BB45" s="7">
        <v>0.25895317294894299</v>
      </c>
      <c r="BC45" s="7">
        <v>0.33685130181408202</v>
      </c>
      <c r="BD45" s="7">
        <v>0.41965301358859503</v>
      </c>
      <c r="BE45" s="7">
        <v>0.29808219932561603</v>
      </c>
      <c r="BF45" s="7">
        <v>4.7373813521675301E-3</v>
      </c>
      <c r="BG45" s="7">
        <v>0.27138606497163698</v>
      </c>
      <c r="BH45" s="7">
        <v>0.21373028351989501</v>
      </c>
      <c r="BI45" s="7">
        <v>0.27768918961843397</v>
      </c>
      <c r="BJ45" s="7">
        <v>0.75934948770022004</v>
      </c>
      <c r="BK45" s="7">
        <v>0.42392850053519499</v>
      </c>
      <c r="BL45" s="7">
        <v>0.72851024045561596</v>
      </c>
      <c r="BM45" s="7">
        <v>0.69481855445107699</v>
      </c>
      <c r="BN45" s="7">
        <v>0.42163273860913802</v>
      </c>
      <c r="BO45" s="7">
        <v>0.70733280760585304</v>
      </c>
      <c r="BP45" s="7">
        <v>0.66939226681989195</v>
      </c>
      <c r="BQ45" s="7">
        <v>0.80452303602419395</v>
      </c>
      <c r="BR45" s="7">
        <v>0.57790146229538697</v>
      </c>
      <c r="BS45" s="7">
        <v>0.64272449491424899</v>
      </c>
      <c r="BT45" s="7">
        <v>0.314615789678452</v>
      </c>
      <c r="BU45" s="7">
        <v>0.40312252649672697</v>
      </c>
      <c r="BV45" s="7">
        <v>0.46375326957267599</v>
      </c>
      <c r="BW45" s="7">
        <v>0.39262601393565699</v>
      </c>
      <c r="BX45" s="7">
        <v>0.421412487723684</v>
      </c>
      <c r="BY45" s="7">
        <v>0.38879993657489798</v>
      </c>
      <c r="BZ45" s="7">
        <v>0.42362227037066702</v>
      </c>
      <c r="CA45" s="7">
        <v>0.42232077725572298</v>
      </c>
      <c r="CB45" s="7">
        <v>0.48066430820467199</v>
      </c>
      <c r="CC45" s="7">
        <v>-3.6089948088113E-2</v>
      </c>
      <c r="CD45" s="7">
        <v>0.50022317483274603</v>
      </c>
      <c r="CE45" s="7">
        <v>3.6089948088113E-2</v>
      </c>
      <c r="CF45" s="7">
        <v>0.22790220253188101</v>
      </c>
      <c r="CG45" s="7">
        <v>0.41868376438459398</v>
      </c>
      <c r="CH45" s="7">
        <v>0.30129871467841501</v>
      </c>
      <c r="CI45" s="7">
        <v>0.248878487067937</v>
      </c>
      <c r="CJ45" s="7">
        <v>0.53444656459862505</v>
      </c>
      <c r="CK45" s="7">
        <v>-0.41271852681122501</v>
      </c>
      <c r="CL45" s="7">
        <v>-0.43415413645352402</v>
      </c>
      <c r="CM45" s="7">
        <v>-0.41583765076707302</v>
      </c>
      <c r="CN45" s="7">
        <v>-0.28919057899644601</v>
      </c>
      <c r="CO45" s="7">
        <v>-2.97762930638177E-2</v>
      </c>
      <c r="CP45" s="7">
        <v>-0.27397952830852801</v>
      </c>
      <c r="CQ45" s="7">
        <v>-0.30012667294448497</v>
      </c>
      <c r="CR45" s="7">
        <v>-0.27887844565432601</v>
      </c>
      <c r="CS45" s="7">
        <v>0.59517181324120205</v>
      </c>
      <c r="CT45" s="7">
        <v>0.65140653052845399</v>
      </c>
    </row>
    <row r="46" spans="1:98" x14ac:dyDescent="0.3">
      <c r="A46" s="7" t="s">
        <v>108</v>
      </c>
      <c r="B46" s="7">
        <v>0.51299541472369503</v>
      </c>
      <c r="C46" s="7">
        <v>0.24099216658137701</v>
      </c>
      <c r="D46" s="7">
        <v>0.407582529975974</v>
      </c>
      <c r="E46" s="7">
        <v>0.244082484281954</v>
      </c>
      <c r="F46" s="7">
        <v>0.19172638116816701</v>
      </c>
      <c r="G46" s="7">
        <v>0.112583120157545</v>
      </c>
      <c r="H46" s="7">
        <v>0.552838076474231</v>
      </c>
      <c r="I46" s="7">
        <v>0.13508409197398899</v>
      </c>
      <c r="J46" s="7">
        <v>0.53061258224228003</v>
      </c>
      <c r="K46" s="7">
        <v>0.48939183831602201</v>
      </c>
      <c r="L46" s="7">
        <v>0.24441521172796399</v>
      </c>
      <c r="M46" s="7">
        <v>0.59306888203608599</v>
      </c>
      <c r="N46" s="7">
        <v>0.4143023387959</v>
      </c>
      <c r="O46" s="7">
        <v>0.29436746802107999</v>
      </c>
      <c r="P46" s="7">
        <v>0.25407618120751202</v>
      </c>
      <c r="Q46" s="7">
        <v>-3.2974999369968301E-3</v>
      </c>
      <c r="R46" s="7">
        <v>0.38212597956414401</v>
      </c>
      <c r="S46" s="7">
        <v>0.32910017786740298</v>
      </c>
      <c r="T46" s="7">
        <v>0.61511212834371998</v>
      </c>
      <c r="U46" s="7">
        <v>0.463411026728417</v>
      </c>
      <c r="V46" s="7">
        <v>0.61977082282625795</v>
      </c>
      <c r="W46" s="7">
        <v>-0.45721575674588799</v>
      </c>
      <c r="X46" s="7">
        <v>0.65880870397411995</v>
      </c>
      <c r="Y46" s="7">
        <v>-0.62830038723896697</v>
      </c>
      <c r="Z46" s="7">
        <v>0.28485639522116801</v>
      </c>
      <c r="AA46" s="7">
        <v>3.4852489964531698E-2</v>
      </c>
      <c r="AB46" s="7">
        <v>0.49865849371030502</v>
      </c>
      <c r="AC46" s="7">
        <v>0.20194316769632301</v>
      </c>
      <c r="AD46" s="7">
        <v>0.30272104529770599</v>
      </c>
      <c r="AE46" s="7">
        <v>0.248666698364821</v>
      </c>
      <c r="AF46" s="7">
        <v>0.43815686209264598</v>
      </c>
      <c r="AG46" s="7">
        <v>0.31324714159496297</v>
      </c>
      <c r="AH46" s="7">
        <v>0.117111998580945</v>
      </c>
      <c r="AI46" s="7">
        <v>0.30272104529770599</v>
      </c>
      <c r="AJ46" s="7">
        <v>-0.15584153955078101</v>
      </c>
      <c r="AK46" s="7">
        <v>6.3671173286686505E-2</v>
      </c>
      <c r="AL46" s="7">
        <v>-0.12843715377828199</v>
      </c>
      <c r="AM46" s="7">
        <v>0.29157121654083801</v>
      </c>
      <c r="AN46" s="7">
        <v>0.202551153384326</v>
      </c>
      <c r="AO46" s="7">
        <v>0.24528150686327299</v>
      </c>
      <c r="AP46" s="7">
        <v>0.25488348992326099</v>
      </c>
      <c r="AQ46" s="7">
        <v>0.29825703255980102</v>
      </c>
      <c r="AR46" s="7">
        <v>0.29600803183606</v>
      </c>
      <c r="AS46" s="7">
        <v>0.87883916182214505</v>
      </c>
      <c r="AT46" s="7">
        <v>1</v>
      </c>
      <c r="AU46" s="7">
        <v>0.68559485621634797</v>
      </c>
      <c r="AV46" s="7">
        <v>0.69411556923703599</v>
      </c>
      <c r="AW46" s="7">
        <v>0.39449104160273901</v>
      </c>
      <c r="AX46" s="7">
        <v>0.152405796580458</v>
      </c>
      <c r="AY46" s="7">
        <v>3.9417098719283297E-2</v>
      </c>
      <c r="AZ46" s="7">
        <v>0.18389518885610001</v>
      </c>
      <c r="BA46" s="7">
        <v>0.120390917138292</v>
      </c>
      <c r="BB46" s="7">
        <v>0.19926764080971299</v>
      </c>
      <c r="BC46" s="7">
        <v>0.29733949372517898</v>
      </c>
      <c r="BD46" s="7">
        <v>0.42468881745008202</v>
      </c>
      <c r="BE46" s="7">
        <v>0.42494294969125201</v>
      </c>
      <c r="BF46" s="7">
        <v>-2.42316549659942E-2</v>
      </c>
      <c r="BG46" s="7">
        <v>0.10554155453283</v>
      </c>
      <c r="BH46" s="7">
        <v>0.10334216249304</v>
      </c>
      <c r="BI46" s="7">
        <v>0.122966672797792</v>
      </c>
      <c r="BJ46" s="7">
        <v>0.63842221860232695</v>
      </c>
      <c r="BK46" s="7">
        <v>0.48849637105439597</v>
      </c>
      <c r="BL46" s="7">
        <v>0.61323692133881402</v>
      </c>
      <c r="BM46" s="7">
        <v>0.54512157605359202</v>
      </c>
      <c r="BN46" s="7">
        <v>0.485942645962189</v>
      </c>
      <c r="BO46" s="7">
        <v>0.56665519430840205</v>
      </c>
      <c r="BP46" s="7">
        <v>0.71217929237991096</v>
      </c>
      <c r="BQ46" s="7">
        <v>0.71587330135001204</v>
      </c>
      <c r="BR46" s="7">
        <v>0.44505317368564801</v>
      </c>
      <c r="BS46" s="7">
        <v>0.55349892119248201</v>
      </c>
      <c r="BT46" s="7">
        <v>0.36034297458849901</v>
      </c>
      <c r="BU46" s="7">
        <v>0.31828608320624902</v>
      </c>
      <c r="BV46" s="7">
        <v>0.214119253220104</v>
      </c>
      <c r="BW46" s="7">
        <v>0.39591238682313001</v>
      </c>
      <c r="BX46" s="7">
        <v>0.40852161361529898</v>
      </c>
      <c r="BY46" s="7">
        <v>0.39226213991464698</v>
      </c>
      <c r="BZ46" s="7">
        <v>0.27343822237064103</v>
      </c>
      <c r="CA46" s="7">
        <v>0.36991530151084601</v>
      </c>
      <c r="CB46" s="7">
        <v>0.36786450360742101</v>
      </c>
      <c r="CC46" s="7">
        <v>1.56206002326406E-2</v>
      </c>
      <c r="CD46" s="7">
        <v>0.43451894249811801</v>
      </c>
      <c r="CE46" s="7">
        <v>-1.56206002326406E-2</v>
      </c>
      <c r="CF46" s="7">
        <v>0.12602909157946601</v>
      </c>
      <c r="CG46" s="7">
        <v>0.44018365751163602</v>
      </c>
      <c r="CH46" s="7">
        <v>7.8249463471604996E-2</v>
      </c>
      <c r="CI46" s="7">
        <v>0.269657958581701</v>
      </c>
      <c r="CJ46" s="7">
        <v>0.41090150412594101</v>
      </c>
      <c r="CK46" s="7">
        <v>-0.175326729433114</v>
      </c>
      <c r="CL46" s="7">
        <v>-0.233602978325681</v>
      </c>
      <c r="CM46" s="7">
        <v>-0.16365800291718</v>
      </c>
      <c r="CN46" s="7">
        <v>-5.0243728880638903E-2</v>
      </c>
      <c r="CO46" s="7">
        <v>-5.2385367762420497E-2</v>
      </c>
      <c r="CP46" s="7">
        <v>-3.5290822885573399E-2</v>
      </c>
      <c r="CQ46" s="7">
        <v>-8.5254247271809996E-2</v>
      </c>
      <c r="CR46" s="7">
        <v>-4.2921692273927503E-2</v>
      </c>
      <c r="CS46" s="7">
        <v>0.69029146015309095</v>
      </c>
      <c r="CT46" s="7">
        <v>0.69643528982752101</v>
      </c>
    </row>
    <row r="47" spans="1:98" x14ac:dyDescent="0.3">
      <c r="A47" s="7" t="s">
        <v>109</v>
      </c>
      <c r="B47" s="7">
        <v>0.31630184552592899</v>
      </c>
      <c r="C47" s="7">
        <v>0.21286582809499899</v>
      </c>
      <c r="D47" s="7">
        <v>0.42639441501727599</v>
      </c>
      <c r="E47" s="7">
        <v>0.19619488662155399</v>
      </c>
      <c r="F47" s="7">
        <v>0.14097639886660501</v>
      </c>
      <c r="G47" s="7">
        <v>0.19945035642254499</v>
      </c>
      <c r="H47" s="7">
        <v>0.238152503611715</v>
      </c>
      <c r="I47" s="7">
        <v>0.18702000072430899</v>
      </c>
      <c r="J47" s="7">
        <v>0.28469067062636</v>
      </c>
      <c r="K47" s="7">
        <v>0.66422557162550899</v>
      </c>
      <c r="L47" s="7">
        <v>0.62075232926013801</v>
      </c>
      <c r="M47" s="7">
        <v>0.43453063176923601</v>
      </c>
      <c r="N47" s="7">
        <v>0.22879061193719399</v>
      </c>
      <c r="O47" s="7">
        <v>2.3271092656029901E-2</v>
      </c>
      <c r="P47" s="7">
        <v>2.5891458186475199E-2</v>
      </c>
      <c r="Q47" s="7">
        <v>0.11292260362039901</v>
      </c>
      <c r="R47" s="7">
        <v>0.305526068811586</v>
      </c>
      <c r="S47" s="7">
        <v>1.5844697978168801E-2</v>
      </c>
      <c r="T47" s="7">
        <v>0.46682165625711602</v>
      </c>
      <c r="U47" s="7">
        <v>0.42974428209780302</v>
      </c>
      <c r="V47" s="7">
        <v>0.34893339659061001</v>
      </c>
      <c r="W47" s="7">
        <v>-0.65413980858404996</v>
      </c>
      <c r="X47" s="7">
        <v>0.75585708504548199</v>
      </c>
      <c r="Y47" s="7">
        <v>-0.68640200779165705</v>
      </c>
      <c r="Z47" s="7">
        <v>0.111845151393801</v>
      </c>
      <c r="AA47" s="7">
        <v>-0.18787436620252901</v>
      </c>
      <c r="AB47" s="7">
        <v>0.43322703322831302</v>
      </c>
      <c r="AC47" s="7">
        <v>0.109602712453458</v>
      </c>
      <c r="AD47" s="7">
        <v>0.232278237591829</v>
      </c>
      <c r="AE47" s="7">
        <v>0.191408849377494</v>
      </c>
      <c r="AF47" s="7">
        <v>0.38075754978770299</v>
      </c>
      <c r="AG47" s="7">
        <v>0.12862744752671701</v>
      </c>
      <c r="AH47" s="7">
        <v>9.2971369707878504E-2</v>
      </c>
      <c r="AI47" s="7">
        <v>0.232278237591829</v>
      </c>
      <c r="AJ47" s="7">
        <v>-0.33120597357084702</v>
      </c>
      <c r="AK47" s="7">
        <v>5.0160905734170799E-2</v>
      </c>
      <c r="AL47" s="7">
        <v>-0.140469751769842</v>
      </c>
      <c r="AM47" s="7">
        <v>7.1449504606998004E-2</v>
      </c>
      <c r="AN47" s="7">
        <v>-1.22414294540711E-2</v>
      </c>
      <c r="AO47" s="7">
        <v>0.27863816072991399</v>
      </c>
      <c r="AP47" s="7">
        <v>8.8979746091210399E-2</v>
      </c>
      <c r="AQ47" s="7">
        <v>-8.1511187128486901E-2</v>
      </c>
      <c r="AR47" s="7">
        <v>-7.5947765232371803E-2</v>
      </c>
      <c r="AS47" s="7">
        <v>0.59372632148982396</v>
      </c>
      <c r="AT47" s="7">
        <v>0.68559485621634797</v>
      </c>
      <c r="AU47" s="7">
        <v>1</v>
      </c>
      <c r="AV47" s="7">
        <v>0.894671004488507</v>
      </c>
      <c r="AW47" s="7">
        <v>-3.7638738316072201E-2</v>
      </c>
      <c r="AX47" s="7">
        <v>-9.7896578172118207E-2</v>
      </c>
      <c r="AY47" s="7">
        <v>4.83543622200465E-2</v>
      </c>
      <c r="AZ47" s="7">
        <v>0.27695241555106898</v>
      </c>
      <c r="BA47" s="7">
        <v>0.14495634801424301</v>
      </c>
      <c r="BB47" s="7">
        <v>0.261565317650644</v>
      </c>
      <c r="BC47" s="7">
        <v>9.6795927209036403E-2</v>
      </c>
      <c r="BD47" s="7">
        <v>0.252517126914586</v>
      </c>
      <c r="BE47" s="7">
        <v>0.23627200424827899</v>
      </c>
      <c r="BF47" s="7">
        <v>-9.6403493128300904E-2</v>
      </c>
      <c r="BG47" s="7">
        <v>0.53596441809905204</v>
      </c>
      <c r="BH47" s="7">
        <v>0.361349683272706</v>
      </c>
      <c r="BI47" s="7">
        <v>0.396708200029605</v>
      </c>
      <c r="BJ47" s="7">
        <v>0.51311872327047903</v>
      </c>
      <c r="BK47" s="7">
        <v>0.442243798017736</v>
      </c>
      <c r="BL47" s="7">
        <v>0.45177896065020401</v>
      </c>
      <c r="BM47" s="7">
        <v>0.46133036212074402</v>
      </c>
      <c r="BN47" s="7">
        <v>0.44980041265224602</v>
      </c>
      <c r="BO47" s="7">
        <v>0.43775717822746002</v>
      </c>
      <c r="BP47" s="7">
        <v>0.45832110861441799</v>
      </c>
      <c r="BQ47" s="7">
        <v>0.59679483590148397</v>
      </c>
      <c r="BR47" s="7">
        <v>0.30440917331061901</v>
      </c>
      <c r="BS47" s="7">
        <v>0.30464107012824798</v>
      </c>
      <c r="BT47" s="7">
        <v>0.45875588877684298</v>
      </c>
      <c r="BU47" s="7">
        <v>0.248227884156417</v>
      </c>
      <c r="BV47" s="7">
        <v>0.13241736704916399</v>
      </c>
      <c r="BW47" s="7">
        <v>0.33267707603019803</v>
      </c>
      <c r="BX47" s="7">
        <v>0.348421927079268</v>
      </c>
      <c r="BY47" s="7">
        <v>0.32435867815611402</v>
      </c>
      <c r="BZ47" s="7">
        <v>0.42376280212937401</v>
      </c>
      <c r="CA47" s="7">
        <v>0.445426233444085</v>
      </c>
      <c r="CB47" s="7">
        <v>0.48117934512778998</v>
      </c>
      <c r="CC47" s="7">
        <v>-2.0514525913851101E-2</v>
      </c>
      <c r="CD47" s="7">
        <v>0.57091417616206397</v>
      </c>
      <c r="CE47" s="7">
        <v>2.0514525913851198E-2</v>
      </c>
      <c r="CF47" s="7">
        <v>0.16246429880093</v>
      </c>
      <c r="CG47" s="7">
        <v>0.55939253210931905</v>
      </c>
      <c r="CH47" s="7">
        <v>9.6969085247365E-2</v>
      </c>
      <c r="CI47" s="7">
        <v>0.44317546714913397</v>
      </c>
      <c r="CJ47" s="7">
        <v>0.54068848477795795</v>
      </c>
      <c r="CK47" s="7">
        <v>-0.14721240806577601</v>
      </c>
      <c r="CL47" s="7">
        <v>-0.16495056821819501</v>
      </c>
      <c r="CM47" s="7">
        <v>-0.165855638307326</v>
      </c>
      <c r="CN47" s="7">
        <v>-8.2819142677428691E-3</v>
      </c>
      <c r="CO47" s="7">
        <v>-2.0206034378041301E-2</v>
      </c>
      <c r="CP47" s="7">
        <v>-2.8000864725347299E-3</v>
      </c>
      <c r="CQ47" s="7">
        <v>-0.124555042686295</v>
      </c>
      <c r="CR47" s="7">
        <v>-1.6500823779344601E-2</v>
      </c>
      <c r="CS47" s="7">
        <v>0.99693011296538803</v>
      </c>
      <c r="CT47" s="7">
        <v>0.89165595242603501</v>
      </c>
    </row>
    <row r="48" spans="1:98" x14ac:dyDescent="0.3">
      <c r="A48" s="7" t="s">
        <v>110</v>
      </c>
      <c r="B48" s="7">
        <v>0.31039007540917202</v>
      </c>
      <c r="C48" s="7">
        <v>0.20763556158055699</v>
      </c>
      <c r="D48" s="7">
        <v>0.38528587970368799</v>
      </c>
      <c r="E48" s="7">
        <v>0.17029449757083201</v>
      </c>
      <c r="F48" s="7">
        <v>0.13753787027478601</v>
      </c>
      <c r="G48" s="7">
        <v>0.13978845305909901</v>
      </c>
      <c r="H48" s="7">
        <v>0.38657337628949601</v>
      </c>
      <c r="I48" s="7">
        <v>0.16989744706036999</v>
      </c>
      <c r="J48" s="7">
        <v>0.44887110066770602</v>
      </c>
      <c r="K48" s="7">
        <v>0.53069753285222399</v>
      </c>
      <c r="L48" s="7">
        <v>0.51451646439508802</v>
      </c>
      <c r="M48" s="7">
        <v>0.472658614822555</v>
      </c>
      <c r="N48" s="7">
        <v>0.25829817276546702</v>
      </c>
      <c r="O48" s="7">
        <v>-1.47905988983292E-2</v>
      </c>
      <c r="P48" s="7">
        <v>5.4444826460381499E-2</v>
      </c>
      <c r="Q48" s="7">
        <v>4.2059224341527097E-2</v>
      </c>
      <c r="R48" s="7">
        <v>0.30386729363369802</v>
      </c>
      <c r="S48" s="7">
        <v>0.133068952034326</v>
      </c>
      <c r="T48" s="7">
        <v>0.44085624368503101</v>
      </c>
      <c r="U48" s="7">
        <v>0.45662210730414998</v>
      </c>
      <c r="V48" s="7">
        <v>0.406839446887374</v>
      </c>
      <c r="W48" s="7">
        <v>-0.53895621600588495</v>
      </c>
      <c r="X48" s="7">
        <v>0.64759061540210305</v>
      </c>
      <c r="Y48" s="7">
        <v>-0.59466238170293195</v>
      </c>
      <c r="Z48" s="7">
        <v>0.21287808748951301</v>
      </c>
      <c r="AA48" s="7">
        <v>-0.115498375877545</v>
      </c>
      <c r="AB48" s="7">
        <v>0.39142231029505897</v>
      </c>
      <c r="AC48" s="7">
        <v>0.14510323658632199</v>
      </c>
      <c r="AD48" s="7">
        <v>0.26071983394209503</v>
      </c>
      <c r="AE48" s="7">
        <v>0.228457349704421</v>
      </c>
      <c r="AF48" s="7">
        <v>0.34156455655735002</v>
      </c>
      <c r="AG48" s="7">
        <v>0.1802599881519</v>
      </c>
      <c r="AH48" s="7">
        <v>9.8118364715599704E-2</v>
      </c>
      <c r="AI48" s="7">
        <v>0.26071983394209503</v>
      </c>
      <c r="AJ48" s="7">
        <v>-0.26883336754357201</v>
      </c>
      <c r="AK48" s="7">
        <v>5.1318031590443E-2</v>
      </c>
      <c r="AL48" s="7">
        <v>-0.119841042269031</v>
      </c>
      <c r="AM48" s="7">
        <v>0.141864107748151</v>
      </c>
      <c r="AN48" s="7">
        <v>4.3405529323772001E-2</v>
      </c>
      <c r="AO48" s="7">
        <v>0.27665152141938298</v>
      </c>
      <c r="AP48" s="7">
        <v>0.20609372368396101</v>
      </c>
      <c r="AQ48" s="7">
        <v>4.6727282541874499E-2</v>
      </c>
      <c r="AR48" s="7">
        <v>4.4632646095920603E-2</v>
      </c>
      <c r="AS48" s="7">
        <v>0.65078911742068701</v>
      </c>
      <c r="AT48" s="7">
        <v>0.69411556923703599</v>
      </c>
      <c r="AU48" s="7">
        <v>0.894671004488507</v>
      </c>
      <c r="AV48" s="7">
        <v>1</v>
      </c>
      <c r="AW48" s="7">
        <v>6.7764394136665702E-3</v>
      </c>
      <c r="AX48" s="7">
        <v>-7.0455661176841905E-2</v>
      </c>
      <c r="AY48" s="7">
        <v>4.9604470974990801E-2</v>
      </c>
      <c r="AZ48" s="7">
        <v>0.33155296686434799</v>
      </c>
      <c r="BA48" s="7">
        <v>0.121700227801644</v>
      </c>
      <c r="BB48" s="7">
        <v>0.16495645947568299</v>
      </c>
      <c r="BC48" s="7">
        <v>8.9618426354069206E-2</v>
      </c>
      <c r="BD48" s="7">
        <v>0.21088375488459599</v>
      </c>
      <c r="BE48" s="7">
        <v>0.19811769570860799</v>
      </c>
      <c r="BF48" s="7">
        <v>-7.6220798961016398E-2</v>
      </c>
      <c r="BG48" s="7">
        <v>0.38147196179527298</v>
      </c>
      <c r="BH48" s="7">
        <v>0.425092494890706</v>
      </c>
      <c r="BI48" s="7">
        <v>0.41210081817524602</v>
      </c>
      <c r="BJ48" s="7">
        <v>0.55896408604673598</v>
      </c>
      <c r="BK48" s="7">
        <v>0.58520638169410399</v>
      </c>
      <c r="BL48" s="7">
        <v>0.478702745920773</v>
      </c>
      <c r="BM48" s="7">
        <v>0.51592298800478098</v>
      </c>
      <c r="BN48" s="7">
        <v>0.58539518241842503</v>
      </c>
      <c r="BO48" s="7">
        <v>0.47989233841319401</v>
      </c>
      <c r="BP48" s="7">
        <v>0.43034501121894497</v>
      </c>
      <c r="BQ48" s="7">
        <v>0.63095417742168403</v>
      </c>
      <c r="BR48" s="7">
        <v>0.42503624028945303</v>
      </c>
      <c r="BS48" s="7">
        <v>0.54338753627018999</v>
      </c>
      <c r="BT48" s="7">
        <v>0.34538557132617898</v>
      </c>
      <c r="BU48" s="7">
        <v>0.21821271213458099</v>
      </c>
      <c r="BV48" s="7">
        <v>0.26439961767657499</v>
      </c>
      <c r="BW48" s="7">
        <v>0.274119842632986</v>
      </c>
      <c r="BX48" s="7">
        <v>0.290385463134259</v>
      </c>
      <c r="BY48" s="7">
        <v>0.26465686543952699</v>
      </c>
      <c r="BZ48" s="7">
        <v>0.35227287263669499</v>
      </c>
      <c r="CA48" s="7">
        <v>0.37010798289908198</v>
      </c>
      <c r="CB48" s="7">
        <v>0.38450521589553399</v>
      </c>
      <c r="CC48" s="7">
        <v>9.12048391982724E-4</v>
      </c>
      <c r="CD48" s="7">
        <v>0.45232856744613298</v>
      </c>
      <c r="CE48" s="7">
        <v>-9.1204839198270101E-4</v>
      </c>
      <c r="CF48" s="7">
        <v>0.13345867961083399</v>
      </c>
      <c r="CG48" s="7">
        <v>0.43182426208936803</v>
      </c>
      <c r="CH48" s="7">
        <v>0.10413912787931601</v>
      </c>
      <c r="CI48" s="7">
        <v>0.334524541279628</v>
      </c>
      <c r="CJ48" s="7">
        <v>0.44123209582363199</v>
      </c>
      <c r="CK48" s="7">
        <v>-0.147663238021736</v>
      </c>
      <c r="CL48" s="7">
        <v>-0.16691246604505999</v>
      </c>
      <c r="CM48" s="7">
        <v>-0.16649854284763499</v>
      </c>
      <c r="CN48" s="7">
        <v>-4.09762261777292E-3</v>
      </c>
      <c r="CO48" s="7">
        <v>6.1458015081949403E-3</v>
      </c>
      <c r="CP48" s="7">
        <v>-5.5945686196675398E-3</v>
      </c>
      <c r="CQ48" s="7">
        <v>-0.12013404537618699</v>
      </c>
      <c r="CR48" s="7">
        <v>-2.8686099824826401E-2</v>
      </c>
      <c r="CS48" s="7">
        <v>0.89332463335282997</v>
      </c>
      <c r="CT48" s="7">
        <v>0.99888385376275601</v>
      </c>
    </row>
    <row r="49" spans="1:98" x14ac:dyDescent="0.3">
      <c r="A49" s="7" t="s">
        <v>111</v>
      </c>
      <c r="B49" s="7">
        <v>0.73628719657359498</v>
      </c>
      <c r="C49" s="7">
        <v>0.46015280730539998</v>
      </c>
      <c r="D49" s="7">
        <v>0.410603845052599</v>
      </c>
      <c r="E49" s="7">
        <v>0.45793072341447399</v>
      </c>
      <c r="F49" s="7">
        <v>0.50105434728311904</v>
      </c>
      <c r="G49" s="7">
        <v>0.20378863716287501</v>
      </c>
      <c r="H49" s="7">
        <v>0.47471576448659603</v>
      </c>
      <c r="I49" s="7">
        <v>0.26809752680722798</v>
      </c>
      <c r="J49" s="7">
        <v>0.36180576830334499</v>
      </c>
      <c r="K49" s="7">
        <v>0.121314917358412</v>
      </c>
      <c r="L49" s="7">
        <v>-0.15076683312900099</v>
      </c>
      <c r="M49" s="7">
        <v>0.45412673732994802</v>
      </c>
      <c r="N49" s="7">
        <v>0.49373287065788501</v>
      </c>
      <c r="O49" s="7">
        <v>0.33722051946076198</v>
      </c>
      <c r="P49" s="7">
        <v>0.46646763316247802</v>
      </c>
      <c r="Q49" s="7">
        <v>0.13190405125461799</v>
      </c>
      <c r="R49" s="7">
        <v>0.37259556353781398</v>
      </c>
      <c r="S49" s="7">
        <v>0.55650675245144199</v>
      </c>
      <c r="T49" s="7">
        <v>0.23002632642215201</v>
      </c>
      <c r="U49" s="7">
        <v>0.35678624445814</v>
      </c>
      <c r="V49" s="7">
        <v>0.50166067170724804</v>
      </c>
      <c r="W49" s="7">
        <v>-0.10800008224303299</v>
      </c>
      <c r="X49" s="7">
        <v>-9.1381699973313094E-3</v>
      </c>
      <c r="Y49" s="7">
        <v>1.5924860836691201E-2</v>
      </c>
      <c r="Z49" s="7">
        <v>0.33746700527911799</v>
      </c>
      <c r="AA49" s="7">
        <v>0.29020529828494501</v>
      </c>
      <c r="AB49" s="7">
        <v>0.35980196973364997</v>
      </c>
      <c r="AC49" s="7">
        <v>0.29230412757234397</v>
      </c>
      <c r="AD49" s="7">
        <v>0.33490462339300697</v>
      </c>
      <c r="AE49" s="7">
        <v>0.313080805208443</v>
      </c>
      <c r="AF49" s="7">
        <v>0.28240063093013501</v>
      </c>
      <c r="AG49" s="7">
        <v>0.371951952187278</v>
      </c>
      <c r="AH49" s="7">
        <v>0.19558253440558901</v>
      </c>
      <c r="AI49" s="7">
        <v>0.33490462339300697</v>
      </c>
      <c r="AJ49" s="7">
        <v>0.255218826911214</v>
      </c>
      <c r="AK49" s="7">
        <v>5.0573477452512297E-2</v>
      </c>
      <c r="AL49" s="7">
        <v>0.24566873086299401</v>
      </c>
      <c r="AM49" s="7">
        <v>0.51407631261653297</v>
      </c>
      <c r="AN49" s="7">
        <v>0.36908613308403698</v>
      </c>
      <c r="AO49" s="7">
        <v>0.23354945269796401</v>
      </c>
      <c r="AP49" s="7">
        <v>0.40287663503753701</v>
      </c>
      <c r="AQ49" s="7">
        <v>0.62679512683836003</v>
      </c>
      <c r="AR49" s="7">
        <v>0.62146524295108196</v>
      </c>
      <c r="AS49" s="7">
        <v>0.386891072701257</v>
      </c>
      <c r="AT49" s="7">
        <v>0.39449104160273901</v>
      </c>
      <c r="AU49" s="7">
        <v>-3.7638738316072201E-2</v>
      </c>
      <c r="AV49" s="7">
        <v>6.7764394136665702E-3</v>
      </c>
      <c r="AW49" s="7">
        <v>1</v>
      </c>
      <c r="AX49" s="7">
        <v>0.58362834713553802</v>
      </c>
      <c r="AY49" s="7">
        <v>7.8322845005948695E-3</v>
      </c>
      <c r="AZ49" s="7">
        <v>0.189801226263587</v>
      </c>
      <c r="BA49" s="7">
        <v>-0.23955535064473499</v>
      </c>
      <c r="BB49" s="7">
        <v>9.0142074116013299E-2</v>
      </c>
      <c r="BC49" s="7">
        <v>0.44112868231948699</v>
      </c>
      <c r="BD49" s="7">
        <v>0.43100139613837801</v>
      </c>
      <c r="BE49" s="7">
        <v>0.37413348449827299</v>
      </c>
      <c r="BF49" s="7">
        <v>9.1928528151895506E-2</v>
      </c>
      <c r="BG49" s="7">
        <v>-0.253456041958393</v>
      </c>
      <c r="BH49" s="7">
        <v>-8.3233750158902803E-2</v>
      </c>
      <c r="BI49" s="7">
        <v>-2.7679960283432802E-2</v>
      </c>
      <c r="BJ49" s="7">
        <v>0.44727006565086302</v>
      </c>
      <c r="BK49" s="7">
        <v>9.8740965054127994E-2</v>
      </c>
      <c r="BL49" s="7">
        <v>0.51356500763649804</v>
      </c>
      <c r="BM49" s="7">
        <v>0.35273485586393299</v>
      </c>
      <c r="BN49" s="7">
        <v>9.5697147063294602E-2</v>
      </c>
      <c r="BO49" s="7">
        <v>0.49198996821053698</v>
      </c>
      <c r="BP49" s="7">
        <v>0.47771515458689101</v>
      </c>
      <c r="BQ49" s="7">
        <v>0.32414460235437498</v>
      </c>
      <c r="BR49" s="7">
        <v>0.32873635722483002</v>
      </c>
      <c r="BS49" s="7">
        <v>0.30427248506618798</v>
      </c>
      <c r="BT49" s="7">
        <v>0.168651181151698</v>
      </c>
      <c r="BU49" s="7">
        <v>0.42080066327557403</v>
      </c>
      <c r="BV49" s="7">
        <v>0.220075015534789</v>
      </c>
      <c r="BW49" s="7">
        <v>1.5687627744417999E-2</v>
      </c>
      <c r="BX49" s="7">
        <v>1.0079285068541201E-2</v>
      </c>
      <c r="BY49" s="7">
        <v>1.8227130812395902E-2</v>
      </c>
      <c r="BZ49" s="7">
        <v>-9.0672276979358604E-2</v>
      </c>
      <c r="CA49" s="7">
        <v>0.105270640197154</v>
      </c>
      <c r="CB49" s="7">
        <v>0.22226473098668001</v>
      </c>
      <c r="CC49" s="7">
        <v>-8.3983280982201092E-3</v>
      </c>
      <c r="CD49" s="7">
        <v>0.14431564073471401</v>
      </c>
      <c r="CE49" s="7">
        <v>8.3983280982201005E-3</v>
      </c>
      <c r="CF49" s="7">
        <v>0.186831470192141</v>
      </c>
      <c r="CG49" s="7">
        <v>2.2806293190807E-2</v>
      </c>
      <c r="CH49" s="7">
        <v>0.31316364594324902</v>
      </c>
      <c r="CI49" s="7">
        <v>5.5319814758852401E-3</v>
      </c>
      <c r="CJ49" s="7">
        <v>0.19575854770408299</v>
      </c>
      <c r="CK49" s="7">
        <v>-0.223463973947194</v>
      </c>
      <c r="CL49" s="7">
        <v>-0.23322266986857501</v>
      </c>
      <c r="CM49" s="7">
        <v>-0.22663811956931701</v>
      </c>
      <c r="CN49" s="7">
        <v>-0.155360896323915</v>
      </c>
      <c r="CO49" s="7">
        <v>0.22447062545045701</v>
      </c>
      <c r="CP49" s="7">
        <v>-0.20988894259973301</v>
      </c>
      <c r="CQ49" s="7">
        <v>-0.25727117819404</v>
      </c>
      <c r="CR49" s="7">
        <v>-0.23099686659409099</v>
      </c>
      <c r="CS49" s="7">
        <v>-3.0225440925787599E-2</v>
      </c>
      <c r="CT49" s="7">
        <v>1.1425765832693901E-2</v>
      </c>
    </row>
    <row r="50" spans="1:98" x14ac:dyDescent="0.3">
      <c r="A50" s="7" t="s">
        <v>112</v>
      </c>
      <c r="B50" s="7">
        <v>0.59486406717134299</v>
      </c>
      <c r="C50" s="7">
        <v>0.64641616930684798</v>
      </c>
      <c r="D50" s="7">
        <v>0.61470551334474199</v>
      </c>
      <c r="E50" s="7">
        <v>0.65821757504368295</v>
      </c>
      <c r="F50" s="7">
        <v>0.546012433072388</v>
      </c>
      <c r="G50" s="7">
        <v>0.15468163021367801</v>
      </c>
      <c r="H50" s="7">
        <v>0.10941841607623801</v>
      </c>
      <c r="I50" s="7">
        <v>0.19737795765746299</v>
      </c>
      <c r="J50" s="7">
        <v>0.105557274284223</v>
      </c>
      <c r="K50" s="7">
        <v>6.5345515286352296E-2</v>
      </c>
      <c r="L50" s="7">
        <v>-3.4873189776247301E-2</v>
      </c>
      <c r="M50" s="7">
        <v>0.58413379789275199</v>
      </c>
      <c r="N50" s="7">
        <v>0.67267231064580202</v>
      </c>
      <c r="O50" s="7">
        <v>0.29422587928858701</v>
      </c>
      <c r="P50" s="7">
        <v>0.71064771111861602</v>
      </c>
      <c r="Q50" s="7">
        <v>0.422883265650145</v>
      </c>
      <c r="R50" s="7">
        <v>0.58766399913020195</v>
      </c>
      <c r="S50" s="7">
        <v>0.51642094193701604</v>
      </c>
      <c r="T50" s="7">
        <v>0.13890587933444501</v>
      </c>
      <c r="U50" s="7">
        <v>0.58520636000007098</v>
      </c>
      <c r="V50" s="7">
        <v>0.54473070012636704</v>
      </c>
      <c r="W50" s="7">
        <v>-7.3025741667655394E-2</v>
      </c>
      <c r="X50" s="7">
        <v>-3.05583112126134E-2</v>
      </c>
      <c r="Y50" s="7">
        <v>7.6349887490001697E-3</v>
      </c>
      <c r="Z50" s="7">
        <v>0.54706334602434503</v>
      </c>
      <c r="AA50" s="7">
        <v>0.29783703680979801</v>
      </c>
      <c r="AB50" s="7">
        <v>0.41408966977755102</v>
      </c>
      <c r="AC50" s="7">
        <v>0.16299486256124401</v>
      </c>
      <c r="AD50" s="7">
        <v>0.57059165438693704</v>
      </c>
      <c r="AE50" s="7">
        <v>0.54866178215125405</v>
      </c>
      <c r="AF50" s="7">
        <v>0.36757765934179099</v>
      </c>
      <c r="AG50" s="7">
        <v>0.57436401796338099</v>
      </c>
      <c r="AH50" s="7">
        <v>0.40698860237660101</v>
      </c>
      <c r="AI50" s="7">
        <v>0.57059165438693704</v>
      </c>
      <c r="AJ50" s="7">
        <v>0.53386152954620603</v>
      </c>
      <c r="AK50" s="7">
        <v>0.35142841508036998</v>
      </c>
      <c r="AL50" s="7">
        <v>0.52308479154260601</v>
      </c>
      <c r="AM50" s="7">
        <v>0.66726255319967098</v>
      </c>
      <c r="AN50" s="7">
        <v>0.47845980258666398</v>
      </c>
      <c r="AO50" s="7">
        <v>0.52772592218757297</v>
      </c>
      <c r="AP50" s="7">
        <v>0.55967501524253704</v>
      </c>
      <c r="AQ50" s="7">
        <v>0.54287091822463696</v>
      </c>
      <c r="AR50" s="7">
        <v>0.532685043416537</v>
      </c>
      <c r="AS50" s="7">
        <v>0.26168745249346398</v>
      </c>
      <c r="AT50" s="7">
        <v>0.152405796580458</v>
      </c>
      <c r="AU50" s="7">
        <v>-9.7896578172118207E-2</v>
      </c>
      <c r="AV50" s="7">
        <v>-7.0455661176841905E-2</v>
      </c>
      <c r="AW50" s="7">
        <v>0.58362834713553802</v>
      </c>
      <c r="AX50" s="7">
        <v>1</v>
      </c>
      <c r="AY50" s="7">
        <v>-8.0284193471846094E-3</v>
      </c>
      <c r="AZ50" s="7">
        <v>0.37170969124193798</v>
      </c>
      <c r="BA50" s="7">
        <v>-0.58695164533034505</v>
      </c>
      <c r="BB50" s="7">
        <v>0.27155853505879801</v>
      </c>
      <c r="BC50" s="7">
        <v>0.53680384593333297</v>
      </c>
      <c r="BD50" s="7">
        <v>0.55963254099886806</v>
      </c>
      <c r="BE50" s="7">
        <v>0.39951713867211502</v>
      </c>
      <c r="BF50" s="7">
        <v>0.29122107857784901</v>
      </c>
      <c r="BG50" s="7">
        <v>-0.18965168277810701</v>
      </c>
      <c r="BH50" s="7">
        <v>1.43135084291377E-2</v>
      </c>
      <c r="BI50" s="7">
        <v>5.4669170588425298E-2</v>
      </c>
      <c r="BJ50" s="7">
        <v>0.51721965023017102</v>
      </c>
      <c r="BK50" s="7">
        <v>-0.118940155080152</v>
      </c>
      <c r="BL50" s="7">
        <v>0.58656031307228096</v>
      </c>
      <c r="BM50" s="7">
        <v>0.45961889698696601</v>
      </c>
      <c r="BN50" s="7">
        <v>-0.120385866752139</v>
      </c>
      <c r="BO50" s="7">
        <v>0.58277477794098698</v>
      </c>
      <c r="BP50" s="7">
        <v>0.45446997334151901</v>
      </c>
      <c r="BQ50" s="7">
        <v>0.31558123540112498</v>
      </c>
      <c r="BR50" s="7">
        <v>0.23118557870499501</v>
      </c>
      <c r="BS50" s="7">
        <v>0.33380507352327499</v>
      </c>
      <c r="BT50" s="7">
        <v>0.195778599975</v>
      </c>
      <c r="BU50" s="7">
        <v>0.48019856242346398</v>
      </c>
      <c r="BV50" s="7">
        <v>0.50944870490139904</v>
      </c>
      <c r="BW50" s="7">
        <v>5.55913949799451E-2</v>
      </c>
      <c r="BX50" s="7">
        <v>7.4720016743831705E-2</v>
      </c>
      <c r="BY50" s="7">
        <v>4.8918596396727E-2</v>
      </c>
      <c r="BZ50" s="7">
        <v>-2.1309147229570499E-2</v>
      </c>
      <c r="CA50" s="7">
        <v>5.9449800475594498E-2</v>
      </c>
      <c r="CB50" s="7">
        <v>0.39387548139499801</v>
      </c>
      <c r="CC50" s="7">
        <v>-7.28525971343226E-2</v>
      </c>
      <c r="CD50" s="7">
        <v>0.22610382830665399</v>
      </c>
      <c r="CE50" s="7">
        <v>7.28525971343226E-2</v>
      </c>
      <c r="CF50" s="7">
        <v>0.35883255757365201</v>
      </c>
      <c r="CG50" s="7">
        <v>-3.4823503407977102E-2</v>
      </c>
      <c r="CH50" s="7">
        <v>0.549376571068657</v>
      </c>
      <c r="CI50" s="7">
        <v>5.9378407108887699E-2</v>
      </c>
      <c r="CJ50" s="7">
        <v>0.35646569533279798</v>
      </c>
      <c r="CK50" s="7">
        <v>-0.55937133774423498</v>
      </c>
      <c r="CL50" s="7">
        <v>-0.54915600488209504</v>
      </c>
      <c r="CM50" s="7">
        <v>-0.55829399089818099</v>
      </c>
      <c r="CN50" s="7">
        <v>-0.51202148986491403</v>
      </c>
      <c r="CO50" s="7">
        <v>0.29633322073315799</v>
      </c>
      <c r="CP50" s="7">
        <v>-0.57610251467759099</v>
      </c>
      <c r="CQ50" s="7">
        <v>-0.53640340547117904</v>
      </c>
      <c r="CR50" s="7">
        <v>-0.56750222878976897</v>
      </c>
      <c r="CS50" s="7">
        <v>-8.7805648788157997E-2</v>
      </c>
      <c r="CT50" s="7">
        <v>-6.4213055351578702E-2</v>
      </c>
    </row>
    <row r="51" spans="1:98" x14ac:dyDescent="0.3">
      <c r="A51" s="7" t="s">
        <v>113</v>
      </c>
      <c r="B51" s="7">
        <v>0.118407537479643</v>
      </c>
      <c r="C51" s="7">
        <v>0.110893118032421</v>
      </c>
      <c r="D51" s="7">
        <v>0.115618632640745</v>
      </c>
      <c r="E51" s="7">
        <v>0.119906133649302</v>
      </c>
      <c r="F51" s="7">
        <v>0.159316784332033</v>
      </c>
      <c r="G51" s="7">
        <v>5.9980682156889703E-2</v>
      </c>
      <c r="H51" s="7">
        <v>-3.7451891912403702E-2</v>
      </c>
      <c r="I51" s="7">
        <v>6.5423172096329293E-2</v>
      </c>
      <c r="J51" s="7">
        <v>-5.55924987364061E-2</v>
      </c>
      <c r="K51" s="7">
        <v>4.5566992675130299E-2</v>
      </c>
      <c r="L51" s="7">
        <v>0.122994877850104</v>
      </c>
      <c r="M51" s="7">
        <v>5.4803271300441499E-2</v>
      </c>
      <c r="N51" s="7">
        <v>2.19287315832228E-2</v>
      </c>
      <c r="O51" s="7">
        <v>2.6835349013865001E-2</v>
      </c>
      <c r="P51" s="7">
        <v>-2.1643574396231401E-2</v>
      </c>
      <c r="Q51" s="7">
        <v>5.9560767002768099E-2</v>
      </c>
      <c r="R51" s="7">
        <v>3.36006819328869E-2</v>
      </c>
      <c r="S51" s="7">
        <v>2.7800453006693E-2</v>
      </c>
      <c r="T51" s="7">
        <v>8.7148686005435697E-2</v>
      </c>
      <c r="U51" s="7">
        <v>6.5525467476392096E-2</v>
      </c>
      <c r="V51" s="7">
        <v>3.3025581647717697E-2</v>
      </c>
      <c r="W51" s="7">
        <v>-0.114840930039055</v>
      </c>
      <c r="X51" s="7">
        <v>3.5124748713816302E-2</v>
      </c>
      <c r="Y51" s="7">
        <v>-2.2290005202104699E-2</v>
      </c>
      <c r="Z51" s="7">
        <v>-1.6811078408789301E-2</v>
      </c>
      <c r="AA51" s="7">
        <v>-2.67950556282146E-2</v>
      </c>
      <c r="AB51" s="7">
        <v>4.0261949949327303E-2</v>
      </c>
      <c r="AC51" s="7">
        <v>1.2512553150584501E-2</v>
      </c>
      <c r="AD51" s="7">
        <v>5.4159810937198301E-2</v>
      </c>
      <c r="AE51" s="7">
        <v>5.02015891988081E-2</v>
      </c>
      <c r="AF51" s="7">
        <v>4.9985893443802901E-2</v>
      </c>
      <c r="AG51" s="7">
        <v>3.1744729719329602E-2</v>
      </c>
      <c r="AH51" s="7">
        <v>4.16195198473727E-2</v>
      </c>
      <c r="AI51" s="7">
        <v>5.4159810937198301E-2</v>
      </c>
      <c r="AJ51" s="7">
        <v>-2.2838304052476499E-2</v>
      </c>
      <c r="AK51" s="7">
        <v>-2.0707648753605199E-3</v>
      </c>
      <c r="AL51" s="7">
        <v>2.6042867861811501E-2</v>
      </c>
      <c r="AM51" s="7">
        <v>2.7035427326497202E-2</v>
      </c>
      <c r="AN51" s="7">
        <v>-1.81569578365488E-2</v>
      </c>
      <c r="AO51" s="7">
        <v>1.8285645921117501E-2</v>
      </c>
      <c r="AP51" s="7">
        <v>1.00509301156393E-2</v>
      </c>
      <c r="AQ51" s="7">
        <v>-8.1246631108514902E-3</v>
      </c>
      <c r="AR51" s="7">
        <v>-9.0500203196183897E-3</v>
      </c>
      <c r="AS51" s="7">
        <v>2.7156117639150702E-2</v>
      </c>
      <c r="AT51" s="7">
        <v>3.9417098719283297E-2</v>
      </c>
      <c r="AU51" s="7">
        <v>4.83543622200465E-2</v>
      </c>
      <c r="AV51" s="7">
        <v>4.9604470974990801E-2</v>
      </c>
      <c r="AW51" s="7">
        <v>7.8322845005948695E-3</v>
      </c>
      <c r="AX51" s="7">
        <v>-8.0284193471846094E-3</v>
      </c>
      <c r="AY51" s="7">
        <v>1</v>
      </c>
      <c r="AZ51" s="7">
        <v>6.9329915910811696E-2</v>
      </c>
      <c r="BA51" s="7">
        <v>-8.4462112654824506E-2</v>
      </c>
      <c r="BB51" s="7">
        <v>-1.2832913438486899E-2</v>
      </c>
      <c r="BC51" s="7">
        <v>4.2892489141083904E-3</v>
      </c>
      <c r="BD51" s="7">
        <v>-1.1436368225035401E-2</v>
      </c>
      <c r="BE51" s="7">
        <v>-3.59946123868298E-2</v>
      </c>
      <c r="BF51" s="7">
        <v>-7.8590237072469794E-3</v>
      </c>
      <c r="BG51" s="7">
        <v>-8.56157229886771E-3</v>
      </c>
      <c r="BH51" s="7">
        <v>5.8153075564101701E-2</v>
      </c>
      <c r="BI51" s="7">
        <v>3.43663766858021E-2</v>
      </c>
      <c r="BJ51" s="7">
        <v>3.87158841046258E-2</v>
      </c>
      <c r="BK51" s="7">
        <v>0.12335823666253901</v>
      </c>
      <c r="BL51" s="7">
        <v>3.9721312714365999E-2</v>
      </c>
      <c r="BM51" s="7">
        <v>1.9643565956814199E-2</v>
      </c>
      <c r="BN51" s="7">
        <v>0.127465421832542</v>
      </c>
      <c r="BO51" s="7">
        <v>4.3021584930747203E-2</v>
      </c>
      <c r="BP51" s="7">
        <v>1.53539969044024E-2</v>
      </c>
      <c r="BQ51" s="7">
        <v>4.1890989829264702E-2</v>
      </c>
      <c r="BR51" s="7">
        <v>6.7289761601771497E-2</v>
      </c>
      <c r="BS51" s="7">
        <v>0.100915788153837</v>
      </c>
      <c r="BT51" s="7">
        <v>-1.7746445736416198E-2</v>
      </c>
      <c r="BU51" s="7">
        <v>-8.5009447269423499E-3</v>
      </c>
      <c r="BV51" s="7">
        <v>-1.9689267935582001E-2</v>
      </c>
      <c r="BW51" s="7">
        <v>-2.78703939138456E-2</v>
      </c>
      <c r="BX51" s="7">
        <v>-2.1326608131108801E-2</v>
      </c>
      <c r="BY51" s="7">
        <v>-2.3649632482703999E-2</v>
      </c>
      <c r="BZ51" s="7">
        <v>-7.6627170997726493E-2</v>
      </c>
      <c r="CA51" s="7">
        <v>1.6003520954096399E-2</v>
      </c>
      <c r="CB51" s="7">
        <v>0.115919403558553</v>
      </c>
      <c r="CC51" s="7">
        <v>-1.3743937219571701E-2</v>
      </c>
      <c r="CD51" s="7">
        <v>8.8615868136789996E-2</v>
      </c>
      <c r="CE51" s="7">
        <v>1.3743937219571701E-2</v>
      </c>
      <c r="CF51" s="7">
        <v>8.4940951304220802E-2</v>
      </c>
      <c r="CG51" s="7">
        <v>6.0692902760816902E-2</v>
      </c>
      <c r="CH51" s="7">
        <v>6.6514655061357703E-2</v>
      </c>
      <c r="CI51" s="7">
        <v>4.1607891644026E-2</v>
      </c>
      <c r="CJ51" s="7">
        <v>9.2835147973858806E-2</v>
      </c>
      <c r="CK51" s="7">
        <v>-6.5684381104372996E-2</v>
      </c>
      <c r="CL51" s="7">
        <v>-6.9723288106580295E-2</v>
      </c>
      <c r="CM51" s="7">
        <v>-6.2022126478158197E-2</v>
      </c>
      <c r="CN51" s="7">
        <v>-6.0906895556028399E-2</v>
      </c>
      <c r="CO51" s="7">
        <v>7.2938596346843299E-2</v>
      </c>
      <c r="CP51" s="7">
        <v>-7.8356574046969801E-2</v>
      </c>
      <c r="CQ51" s="7">
        <v>-8.2248310924723997E-2</v>
      </c>
      <c r="CR51" s="7">
        <v>-8.9818189359030506E-2</v>
      </c>
      <c r="CS51" s="7">
        <v>4.8048521003562002E-2</v>
      </c>
      <c r="CT51" s="7">
        <v>4.9387601179851998E-2</v>
      </c>
    </row>
    <row r="52" spans="1:98" x14ac:dyDescent="0.3">
      <c r="A52" s="7" t="s">
        <v>114</v>
      </c>
      <c r="B52" s="7">
        <v>0.55690399375627198</v>
      </c>
      <c r="C52" s="7">
        <v>0.62743527615300398</v>
      </c>
      <c r="D52" s="7">
        <v>0.50233254627068402</v>
      </c>
      <c r="E52" s="7">
        <v>0.63317738737002505</v>
      </c>
      <c r="F52" s="7">
        <v>0.52519849935151697</v>
      </c>
      <c r="G52" s="7">
        <v>0.51311436853562697</v>
      </c>
      <c r="H52" s="7">
        <v>0.211378498796364</v>
      </c>
      <c r="I52" s="7">
        <v>0.52908435787909402</v>
      </c>
      <c r="J52" s="7">
        <v>0.26896675262231001</v>
      </c>
      <c r="K52" s="7">
        <v>0.56207450480510801</v>
      </c>
      <c r="L52" s="7">
        <v>0.53438085144482195</v>
      </c>
      <c r="M52" s="7">
        <v>0.45700130364720098</v>
      </c>
      <c r="N52" s="7">
        <v>0.469783048849156</v>
      </c>
      <c r="O52" s="7">
        <v>-0.34097864075817402</v>
      </c>
      <c r="P52" s="7">
        <v>0.31988710798221398</v>
      </c>
      <c r="Q52" s="7">
        <v>0.49532647360514198</v>
      </c>
      <c r="R52" s="7">
        <v>0.49350147013942802</v>
      </c>
      <c r="S52" s="7">
        <v>0.35166674376387502</v>
      </c>
      <c r="T52" s="7">
        <v>-0.15707192726538499</v>
      </c>
      <c r="U52" s="7">
        <v>0.56193151367699801</v>
      </c>
      <c r="V52" s="7">
        <v>0.328497520122913</v>
      </c>
      <c r="W52" s="7">
        <v>-0.29369723788705998</v>
      </c>
      <c r="X52" s="7">
        <v>2.5520463585799201E-2</v>
      </c>
      <c r="Y52" s="7">
        <v>7.8158965312081791E-3</v>
      </c>
      <c r="Z52" s="7">
        <v>0.30342191979059802</v>
      </c>
      <c r="AA52" s="7">
        <v>-3.6198560564085297E-2</v>
      </c>
      <c r="AB52" s="7">
        <v>0.40456927450729702</v>
      </c>
      <c r="AC52" s="7">
        <v>0.29883127477963101</v>
      </c>
      <c r="AD52" s="7">
        <v>0.70317179465768798</v>
      </c>
      <c r="AE52" s="7">
        <v>0.70833220332975699</v>
      </c>
      <c r="AF52" s="7">
        <v>0.29198695630528798</v>
      </c>
      <c r="AG52" s="7">
        <v>0.41141057803654302</v>
      </c>
      <c r="AH52" s="7">
        <v>0.62108007880733496</v>
      </c>
      <c r="AI52" s="7">
        <v>0.70317179465768798</v>
      </c>
      <c r="AJ52" s="7">
        <v>0.52182931622307804</v>
      </c>
      <c r="AK52" s="7">
        <v>0.54295888959807803</v>
      </c>
      <c r="AL52" s="7">
        <v>0.61637854816892401</v>
      </c>
      <c r="AM52" s="7">
        <v>0.575480396530613</v>
      </c>
      <c r="AN52" s="7">
        <v>0.62522786543448705</v>
      </c>
      <c r="AO52" s="7">
        <v>0.59009505497299297</v>
      </c>
      <c r="AP52" s="7">
        <v>0.34625158940699502</v>
      </c>
      <c r="AQ52" s="7">
        <v>0.291506522117707</v>
      </c>
      <c r="AR52" s="7">
        <v>0.26629819601552102</v>
      </c>
      <c r="AS52" s="7">
        <v>0.32654475289004498</v>
      </c>
      <c r="AT52" s="7">
        <v>0.18389518885610001</v>
      </c>
      <c r="AU52" s="7">
        <v>0.27695241555106898</v>
      </c>
      <c r="AV52" s="7">
        <v>0.33155296686434799</v>
      </c>
      <c r="AW52" s="7">
        <v>0.189801226263587</v>
      </c>
      <c r="AX52" s="7">
        <v>0.37170969124193798</v>
      </c>
      <c r="AY52" s="7">
        <v>6.9329915910811696E-2</v>
      </c>
      <c r="AZ52" s="7">
        <v>1</v>
      </c>
      <c r="BA52" s="7">
        <v>-0.41943815252029898</v>
      </c>
      <c r="BB52" s="7">
        <v>0.32757042473474701</v>
      </c>
      <c r="BC52" s="7">
        <v>0.178050966095712</v>
      </c>
      <c r="BD52" s="7">
        <v>0.125323189877552</v>
      </c>
      <c r="BE52" s="7">
        <v>-6.2362373923527697E-2</v>
      </c>
      <c r="BF52" s="7">
        <v>2.2712798150722802E-2</v>
      </c>
      <c r="BG52" s="7">
        <v>0.28946488565429002</v>
      </c>
      <c r="BH52" s="7">
        <v>0.74151494166544696</v>
      </c>
      <c r="BI52" s="7">
        <v>0.73702332271909998</v>
      </c>
      <c r="BJ52" s="7">
        <v>0.54133987995398103</v>
      </c>
      <c r="BK52" s="7">
        <v>0.30800043032136698</v>
      </c>
      <c r="BL52" s="7">
        <v>0.589009175673464</v>
      </c>
      <c r="BM52" s="7">
        <v>0.420888175166859</v>
      </c>
      <c r="BN52" s="7">
        <v>0.29902426958505202</v>
      </c>
      <c r="BO52" s="7">
        <v>0.65785181505998702</v>
      </c>
      <c r="BP52" s="7">
        <v>0.165762197840469</v>
      </c>
      <c r="BQ52" s="7">
        <v>0.39838018584819601</v>
      </c>
      <c r="BR52" s="7">
        <v>0.572232180560731</v>
      </c>
      <c r="BS52" s="7">
        <v>0.47056495169714202</v>
      </c>
      <c r="BT52" s="7">
        <v>-2.5476264640754899E-2</v>
      </c>
      <c r="BU52" s="7">
        <v>0.26423483603186898</v>
      </c>
      <c r="BV52" s="7">
        <v>0.35163135539325202</v>
      </c>
      <c r="BW52" s="7">
        <v>-1.6413382794458298E-2</v>
      </c>
      <c r="BX52" s="7">
        <v>-5.5192995521304203E-2</v>
      </c>
      <c r="BY52" s="7">
        <v>-6.3601735093623504E-2</v>
      </c>
      <c r="BZ52" s="7">
        <v>6.9718909374912305E-2</v>
      </c>
      <c r="CA52" s="7">
        <v>0.36904343722986099</v>
      </c>
      <c r="CB52" s="7">
        <v>0.49118712247421498</v>
      </c>
      <c r="CC52" s="7">
        <v>-0.188461720034692</v>
      </c>
      <c r="CD52" s="7">
        <v>0.20985533612079699</v>
      </c>
      <c r="CE52" s="7">
        <v>0.188461720034692</v>
      </c>
      <c r="CF52" s="7">
        <v>0.51499896429397196</v>
      </c>
      <c r="CG52" s="7">
        <v>-2.2804396111083401E-2</v>
      </c>
      <c r="CH52" s="7">
        <v>0.511722875592176</v>
      </c>
      <c r="CI52" s="7">
        <v>1.7063070483640998E-2</v>
      </c>
      <c r="CJ52" s="7">
        <v>0.37551574129335702</v>
      </c>
      <c r="CK52" s="7">
        <v>-0.34780807399185498</v>
      </c>
      <c r="CL52" s="7">
        <v>-0.28502402832415602</v>
      </c>
      <c r="CM52" s="7">
        <v>-0.39536291969695098</v>
      </c>
      <c r="CN52" s="7">
        <v>-0.26980920496087402</v>
      </c>
      <c r="CO52" s="7">
        <v>0.42862871006508402</v>
      </c>
      <c r="CP52" s="7">
        <v>-0.37462253796651102</v>
      </c>
      <c r="CQ52" s="7">
        <v>-0.47857971225511797</v>
      </c>
      <c r="CR52" s="7">
        <v>-0.44390555578608798</v>
      </c>
      <c r="CS52" s="7">
        <v>0.28743575087505102</v>
      </c>
      <c r="CT52" s="7">
        <v>0.337839865416597</v>
      </c>
    </row>
    <row r="53" spans="1:98" x14ac:dyDescent="0.3">
      <c r="A53" s="7" t="s">
        <v>116</v>
      </c>
      <c r="B53" s="7">
        <v>-0.45339185541291799</v>
      </c>
      <c r="C53" s="7">
        <v>-0.58322965875308996</v>
      </c>
      <c r="D53" s="7">
        <v>-0.57343909419179895</v>
      </c>
      <c r="E53" s="7">
        <v>-0.69626521873724101</v>
      </c>
      <c r="F53" s="7">
        <v>-0.46284761045711897</v>
      </c>
      <c r="G53" s="7">
        <v>-0.20232633763768901</v>
      </c>
      <c r="H53" s="7">
        <v>7.1572230444453502E-2</v>
      </c>
      <c r="I53" s="7">
        <v>-0.218681564348951</v>
      </c>
      <c r="J53" s="7">
        <v>-7.4885276668187905E-4</v>
      </c>
      <c r="K53" s="7">
        <v>9.3062330638448501E-3</v>
      </c>
      <c r="L53" s="7">
        <v>-0.231412557029821</v>
      </c>
      <c r="M53" s="7">
        <v>-0.56744327947979101</v>
      </c>
      <c r="N53" s="7">
        <v>-0.65383562826810004</v>
      </c>
      <c r="O53" s="7">
        <v>-0.19276085204306101</v>
      </c>
      <c r="P53" s="7">
        <v>-0.62828499739017396</v>
      </c>
      <c r="Q53" s="7">
        <v>-0.65491355800907503</v>
      </c>
      <c r="R53" s="7">
        <v>-0.66204266129841605</v>
      </c>
      <c r="S53" s="7">
        <v>-0.44520403719280099</v>
      </c>
      <c r="T53" s="7">
        <v>4.1292059976449101E-2</v>
      </c>
      <c r="U53" s="7">
        <v>-0.612634242327593</v>
      </c>
      <c r="V53" s="7">
        <v>-0.48071685762592697</v>
      </c>
      <c r="W53" s="7">
        <v>0.24633643292662399</v>
      </c>
      <c r="X53" s="7">
        <v>0.11079371310729499</v>
      </c>
      <c r="Y53" s="7">
        <v>-0.11847211413952</v>
      </c>
      <c r="Z53" s="7">
        <v>-0.47092452439632199</v>
      </c>
      <c r="AA53" s="7">
        <v>-0.36288904349858903</v>
      </c>
      <c r="AB53" s="7">
        <v>-0.41212661344205898</v>
      </c>
      <c r="AC53" s="7">
        <v>-1.6931445296589501E-3</v>
      </c>
      <c r="AD53" s="7">
        <v>-0.59958936464148704</v>
      </c>
      <c r="AE53" s="7">
        <v>-0.60936488860994098</v>
      </c>
      <c r="AF53" s="7">
        <v>-0.128860229780592</v>
      </c>
      <c r="AG53" s="7">
        <v>-0.51373570302108296</v>
      </c>
      <c r="AH53" s="7">
        <v>-0.54951093161908104</v>
      </c>
      <c r="AI53" s="7">
        <v>-0.59958936464148704</v>
      </c>
      <c r="AJ53" s="7">
        <v>-0.58788528158370101</v>
      </c>
      <c r="AK53" s="7">
        <v>-0.20652136259471299</v>
      </c>
      <c r="AL53" s="7">
        <v>-0.72852314646713401</v>
      </c>
      <c r="AM53" s="7">
        <v>-0.625789810582144</v>
      </c>
      <c r="AN53" s="7">
        <v>-0.48228380507461799</v>
      </c>
      <c r="AO53" s="7">
        <v>-0.56676417374424704</v>
      </c>
      <c r="AP53" s="7">
        <v>-0.51975612168586305</v>
      </c>
      <c r="AQ53" s="7">
        <v>-0.38216704372923299</v>
      </c>
      <c r="AR53" s="7">
        <v>-0.37293502327696798</v>
      </c>
      <c r="AS53" s="7">
        <v>-8.2323411127612697E-2</v>
      </c>
      <c r="AT53" s="7">
        <v>0.120390917138292</v>
      </c>
      <c r="AU53" s="7">
        <v>0.14495634801424301</v>
      </c>
      <c r="AV53" s="7">
        <v>0.121700227801644</v>
      </c>
      <c r="AW53" s="7">
        <v>-0.23955535064473499</v>
      </c>
      <c r="AX53" s="7">
        <v>-0.58695164533034505</v>
      </c>
      <c r="AY53" s="7">
        <v>-8.4462112654824506E-2</v>
      </c>
      <c r="AZ53" s="7">
        <v>-0.41943815252029898</v>
      </c>
      <c r="BA53" s="7">
        <v>1</v>
      </c>
      <c r="BB53" s="7">
        <v>-0.25132401498960999</v>
      </c>
      <c r="BC53" s="7">
        <v>-0.39038911310225499</v>
      </c>
      <c r="BD53" s="7">
        <v>-0.45825016349862902</v>
      </c>
      <c r="BE53" s="7">
        <v>-0.16116505215112301</v>
      </c>
      <c r="BF53" s="7">
        <v>-0.14431386892777001</v>
      </c>
      <c r="BG53" s="7">
        <v>0.143580286050456</v>
      </c>
      <c r="BH53" s="7">
        <v>-0.14527933215119701</v>
      </c>
      <c r="BI53" s="7">
        <v>-0.163813714803834</v>
      </c>
      <c r="BJ53" s="7">
        <v>-0.48238991018880001</v>
      </c>
      <c r="BK53" s="7">
        <v>7.0396561508658001E-2</v>
      </c>
      <c r="BL53" s="7">
        <v>-0.495300754169332</v>
      </c>
      <c r="BM53" s="7">
        <v>-0.50837551585136398</v>
      </c>
      <c r="BN53" s="7">
        <v>5.3338871398221702E-2</v>
      </c>
      <c r="BO53" s="7">
        <v>-0.50628148282761398</v>
      </c>
      <c r="BP53" s="7">
        <v>-0.32895265632363202</v>
      </c>
      <c r="BQ53" s="7">
        <v>-0.25188948413509499</v>
      </c>
      <c r="BR53" s="7">
        <v>-0.243669707786213</v>
      </c>
      <c r="BS53" s="7">
        <v>-0.33834991997660202</v>
      </c>
      <c r="BT53" s="7">
        <v>-0.189722726327018</v>
      </c>
      <c r="BU53" s="7">
        <v>-0.479709430599361</v>
      </c>
      <c r="BV53" s="7">
        <v>-0.66616923896366997</v>
      </c>
      <c r="BW53" s="7">
        <v>-0.16483511387283301</v>
      </c>
      <c r="BX53" s="7">
        <v>-0.15310971676930099</v>
      </c>
      <c r="BY53" s="7">
        <v>-0.15883630277463801</v>
      </c>
      <c r="BZ53" s="7">
        <v>0.175558675134937</v>
      </c>
      <c r="CA53" s="7">
        <v>6.4986629038200697E-2</v>
      </c>
      <c r="CB53" s="7">
        <v>-0.56717655863293504</v>
      </c>
      <c r="CC53" s="7">
        <v>0.117148549365004</v>
      </c>
      <c r="CD53" s="7">
        <v>-0.36919941911712501</v>
      </c>
      <c r="CE53" s="7">
        <v>-0.117148549365004</v>
      </c>
      <c r="CF53" s="7">
        <v>-0.47588344482102801</v>
      </c>
      <c r="CG53" s="7">
        <v>-6.5144964335157707E-2</v>
      </c>
      <c r="CH53" s="7">
        <v>-0.73849174804153805</v>
      </c>
      <c r="CI53" s="7">
        <v>4.1127386685299999E-2</v>
      </c>
      <c r="CJ53" s="7">
        <v>-0.52270350092134399</v>
      </c>
      <c r="CK53" s="7">
        <v>0.81545776914957302</v>
      </c>
      <c r="CL53" s="7">
        <v>0.75169874685953397</v>
      </c>
      <c r="CM53" s="7">
        <v>0.823982021182875</v>
      </c>
      <c r="CN53" s="7">
        <v>0.82975031363546903</v>
      </c>
      <c r="CO53" s="7">
        <v>-0.47549613880928798</v>
      </c>
      <c r="CP53" s="7">
        <v>0.93236453807312003</v>
      </c>
      <c r="CQ53" s="7">
        <v>0.85233503640788999</v>
      </c>
      <c r="CR53" s="7">
        <v>0.89641898833005296</v>
      </c>
      <c r="CS53" s="7">
        <v>0.138348297955139</v>
      </c>
      <c r="CT53" s="7">
        <v>0.11752962695315999</v>
      </c>
    </row>
    <row r="54" spans="1:98" x14ac:dyDescent="0.3">
      <c r="A54" s="7" t="s">
        <v>118</v>
      </c>
      <c r="B54" s="7">
        <v>0.18338276735446499</v>
      </c>
      <c r="C54" s="7">
        <v>0.35140845535439702</v>
      </c>
      <c r="D54" s="7">
        <v>0.42355767708733399</v>
      </c>
      <c r="E54" s="7">
        <v>0.331171041433034</v>
      </c>
      <c r="F54" s="7">
        <v>0.134536802120263</v>
      </c>
      <c r="G54" s="7">
        <v>0.16437726261966801</v>
      </c>
      <c r="H54" s="7">
        <v>-4.3196460245459103E-2</v>
      </c>
      <c r="I54" s="7">
        <v>8.5239857494490007E-2</v>
      </c>
      <c r="J54" s="7">
        <v>2.5177141326004401E-2</v>
      </c>
      <c r="K54" s="7">
        <v>0.468048973402103</v>
      </c>
      <c r="L54" s="7">
        <v>0.30465739674417402</v>
      </c>
      <c r="M54" s="7">
        <v>0.38483461562176302</v>
      </c>
      <c r="N54" s="7">
        <v>0.37780503778692298</v>
      </c>
      <c r="O54" s="7">
        <v>0.14355014251777601</v>
      </c>
      <c r="P54" s="7">
        <v>0.329445623841775</v>
      </c>
      <c r="Q54" s="7">
        <v>0.23739034513659399</v>
      </c>
      <c r="R54" s="7">
        <v>0.396698608679868</v>
      </c>
      <c r="S54" s="7">
        <v>0.22529994347146701</v>
      </c>
      <c r="T54" s="7">
        <v>0.12628597227692101</v>
      </c>
      <c r="U54" s="7">
        <v>0.36054705418726801</v>
      </c>
      <c r="V54" s="7">
        <v>0.36586308300597498</v>
      </c>
      <c r="W54" s="7">
        <v>-0.386906801000307</v>
      </c>
      <c r="X54" s="7">
        <v>0.27870105800452899</v>
      </c>
      <c r="Y54" s="7">
        <v>-0.246762636005738</v>
      </c>
      <c r="Z54" s="7">
        <v>0.22805750106993899</v>
      </c>
      <c r="AA54" s="7">
        <v>9.2605631173803798E-2</v>
      </c>
      <c r="AB54" s="7">
        <v>0.39748049027294302</v>
      </c>
      <c r="AC54" s="7">
        <v>0.13106114584586601</v>
      </c>
      <c r="AD54" s="7">
        <v>0.39661561448232502</v>
      </c>
      <c r="AE54" s="7">
        <v>0.36032464266435099</v>
      </c>
      <c r="AF54" s="7">
        <v>0.33736121060985702</v>
      </c>
      <c r="AG54" s="7">
        <v>0.36144056950748499</v>
      </c>
      <c r="AH54" s="7">
        <v>0.29108301274249598</v>
      </c>
      <c r="AI54" s="7">
        <v>0.39661561448232502</v>
      </c>
      <c r="AJ54" s="7">
        <v>0.18955567764044301</v>
      </c>
      <c r="AK54" s="7">
        <v>0.12407324261795399</v>
      </c>
      <c r="AL54" s="7">
        <v>0.269104937823474</v>
      </c>
      <c r="AM54" s="7">
        <v>0.34491957919708899</v>
      </c>
      <c r="AN54" s="7">
        <v>0.279263067102133</v>
      </c>
      <c r="AO54" s="7">
        <v>0.474177566304258</v>
      </c>
      <c r="AP54" s="7">
        <v>0.25202367606918802</v>
      </c>
      <c r="AQ54" s="7">
        <v>0.11574390623543999</v>
      </c>
      <c r="AR54" s="7">
        <v>0.10773282411989001</v>
      </c>
      <c r="AS54" s="7">
        <v>0.25895317294894299</v>
      </c>
      <c r="AT54" s="7">
        <v>0.19926764080971299</v>
      </c>
      <c r="AU54" s="7">
        <v>0.261565317650644</v>
      </c>
      <c r="AV54" s="7">
        <v>0.16495645947568299</v>
      </c>
      <c r="AW54" s="7">
        <v>9.0142074116013299E-2</v>
      </c>
      <c r="AX54" s="7">
        <v>0.27155853505879801</v>
      </c>
      <c r="AY54" s="7">
        <v>-1.2832913438486899E-2</v>
      </c>
      <c r="AZ54" s="7">
        <v>0.32757042473474701</v>
      </c>
      <c r="BA54" s="7">
        <v>-0.25132401498960999</v>
      </c>
      <c r="BB54" s="7">
        <v>1</v>
      </c>
      <c r="BC54" s="7">
        <v>0.30619780628115001</v>
      </c>
      <c r="BD54" s="7">
        <v>0.48033645576908301</v>
      </c>
      <c r="BE54" s="7">
        <v>0.33350359832164</v>
      </c>
      <c r="BF54" s="7">
        <v>7.6295188775435896E-2</v>
      </c>
      <c r="BG54" s="7">
        <v>0.26903113376957</v>
      </c>
      <c r="BH54" s="7">
        <v>0.20617232734793001</v>
      </c>
      <c r="BI54" s="7">
        <v>0.280472028612193</v>
      </c>
      <c r="BJ54" s="7">
        <v>0.31761687006108702</v>
      </c>
      <c r="BK54" s="7">
        <v>-6.6900722999789003E-3</v>
      </c>
      <c r="BL54" s="7">
        <v>0.36315374537789902</v>
      </c>
      <c r="BM54" s="7">
        <v>0.24184699360838799</v>
      </c>
      <c r="BN54" s="7">
        <v>-5.9341895074225201E-3</v>
      </c>
      <c r="BO54" s="7">
        <v>0.35436862693946702</v>
      </c>
      <c r="BP54" s="7">
        <v>0.33350945292082801</v>
      </c>
      <c r="BQ54" s="7">
        <v>0.29247023748072298</v>
      </c>
      <c r="BR54" s="7">
        <v>4.67871354833534E-2</v>
      </c>
      <c r="BS54" s="7">
        <v>-2.4456524454926302E-3</v>
      </c>
      <c r="BT54" s="7">
        <v>0.23146895331846301</v>
      </c>
      <c r="BU54" s="7">
        <v>0.269239572928548</v>
      </c>
      <c r="BV54" s="7">
        <v>0.16592263621304401</v>
      </c>
      <c r="BW54" s="7">
        <v>0.20046294805194301</v>
      </c>
      <c r="BX54" s="7">
        <v>0.21560519398585801</v>
      </c>
      <c r="BY54" s="7">
        <v>0.18660795610954101</v>
      </c>
      <c r="BZ54" s="7">
        <v>0.137974225212702</v>
      </c>
      <c r="CA54" s="7">
        <v>0.35420907593038597</v>
      </c>
      <c r="CB54" s="7">
        <v>0.47253144072102599</v>
      </c>
      <c r="CC54" s="7">
        <v>-6.6569862989503598E-2</v>
      </c>
      <c r="CD54" s="7">
        <v>0.32910378277244701</v>
      </c>
      <c r="CE54" s="7">
        <v>6.6569862989503598E-2</v>
      </c>
      <c r="CF54" s="7">
        <v>0.37633116772312403</v>
      </c>
      <c r="CG54" s="7">
        <v>0.170742291669395</v>
      </c>
      <c r="CH54" s="7">
        <v>0.44637184514629002</v>
      </c>
      <c r="CI54" s="7">
        <v>5.54441053927563E-2</v>
      </c>
      <c r="CJ54" s="7">
        <v>0.40748105356825498</v>
      </c>
      <c r="CK54" s="7">
        <v>-0.37611783248147201</v>
      </c>
      <c r="CL54" s="7">
        <v>-0.36292575141793898</v>
      </c>
      <c r="CM54" s="7">
        <v>-0.39978064760465098</v>
      </c>
      <c r="CN54" s="7">
        <v>-0.26367954448724001</v>
      </c>
      <c r="CO54" s="7">
        <v>0.17886726512842999</v>
      </c>
      <c r="CP54" s="7">
        <v>-0.30352751245144999</v>
      </c>
      <c r="CQ54" s="7">
        <v>-0.40756552544161301</v>
      </c>
      <c r="CR54" s="7">
        <v>-0.35282528453990902</v>
      </c>
      <c r="CS54" s="7">
        <v>0.26218967910395002</v>
      </c>
      <c r="CT54" s="7">
        <v>0.16476962156656599</v>
      </c>
    </row>
    <row r="55" spans="1:98" x14ac:dyDescent="0.3">
      <c r="A55" s="7" t="s">
        <v>119</v>
      </c>
      <c r="B55" s="7">
        <v>0.452623867733912</v>
      </c>
      <c r="C55" s="7">
        <v>0.52737481325892899</v>
      </c>
      <c r="D55" s="7">
        <v>0.49999854025796803</v>
      </c>
      <c r="E55" s="7">
        <v>0.48510704809164701</v>
      </c>
      <c r="F55" s="7">
        <v>0.50494617406336395</v>
      </c>
      <c r="G55" s="7">
        <v>0.26476343515360001</v>
      </c>
      <c r="H55" s="7">
        <v>-9.7554189771694097E-3</v>
      </c>
      <c r="I55" s="7">
        <v>0.29933820836077901</v>
      </c>
      <c r="J55" s="7">
        <v>6.4119945110116001E-3</v>
      </c>
      <c r="K55" s="7">
        <v>0.26175341915491701</v>
      </c>
      <c r="L55" s="7">
        <v>-0.120381640411811</v>
      </c>
      <c r="M55" s="7">
        <v>0.47316668379930199</v>
      </c>
      <c r="N55" s="7">
        <v>0.51905363239972202</v>
      </c>
      <c r="O55" s="7">
        <v>0.26788011161734099</v>
      </c>
      <c r="P55" s="7">
        <v>0.63665223601740795</v>
      </c>
      <c r="Q55" s="7">
        <v>4.9649133306676502E-2</v>
      </c>
      <c r="R55" s="7">
        <v>0.37516199742570999</v>
      </c>
      <c r="S55" s="7">
        <v>0.71514209947210705</v>
      </c>
      <c r="T55" s="7">
        <v>0.17466563443633301</v>
      </c>
      <c r="U55" s="7">
        <v>0.35141355386874001</v>
      </c>
      <c r="V55" s="7">
        <v>0.55478598480438501</v>
      </c>
      <c r="W55" s="7">
        <v>-0.25452024235691201</v>
      </c>
      <c r="X55" s="7">
        <v>0.261786272224663</v>
      </c>
      <c r="Y55" s="7">
        <v>-0.25814540125883001</v>
      </c>
      <c r="Z55" s="7">
        <v>0.319123347128068</v>
      </c>
      <c r="AA55" s="7">
        <v>0.28639785795942602</v>
      </c>
      <c r="AB55" s="7">
        <v>0.51594493718511103</v>
      </c>
      <c r="AC55" s="7">
        <v>0.14509511480722401</v>
      </c>
      <c r="AD55" s="7">
        <v>0.37057139685045698</v>
      </c>
      <c r="AE55" s="7">
        <v>0.32092802610936999</v>
      </c>
      <c r="AF55" s="7">
        <v>0.342919919976437</v>
      </c>
      <c r="AG55" s="7">
        <v>0.42238181333370001</v>
      </c>
      <c r="AH55" s="7">
        <v>0.30938091324526601</v>
      </c>
      <c r="AI55" s="7">
        <v>0.37057139685045698</v>
      </c>
      <c r="AJ55" s="7">
        <v>0.31053042245920298</v>
      </c>
      <c r="AK55" s="7">
        <v>0.11155804429968</v>
      </c>
      <c r="AL55" s="7">
        <v>0.49910727885264</v>
      </c>
      <c r="AM55" s="7">
        <v>0.65525224499763401</v>
      </c>
      <c r="AN55" s="7">
        <v>0.503632739430115</v>
      </c>
      <c r="AO55" s="7">
        <v>0.377859150627472</v>
      </c>
      <c r="AP55" s="7">
        <v>0.39679740081862103</v>
      </c>
      <c r="AQ55" s="7">
        <v>0.588090068207473</v>
      </c>
      <c r="AR55" s="7">
        <v>0.57364175360498404</v>
      </c>
      <c r="AS55" s="7">
        <v>0.33685130181408202</v>
      </c>
      <c r="AT55" s="7">
        <v>0.29733949372517898</v>
      </c>
      <c r="AU55" s="7">
        <v>9.6795927209036403E-2</v>
      </c>
      <c r="AV55" s="7">
        <v>8.9618426354069206E-2</v>
      </c>
      <c r="AW55" s="7">
        <v>0.44112868231948699</v>
      </c>
      <c r="AX55" s="7">
        <v>0.53680384593333297</v>
      </c>
      <c r="AY55" s="7">
        <v>4.2892489141083904E-3</v>
      </c>
      <c r="AZ55" s="7">
        <v>0.178050966095712</v>
      </c>
      <c r="BA55" s="7">
        <v>-0.39038911310225499</v>
      </c>
      <c r="BB55" s="7">
        <v>0.30619780628115001</v>
      </c>
      <c r="BC55" s="7">
        <v>1</v>
      </c>
      <c r="BD55" s="7">
        <v>0.70753640181408595</v>
      </c>
      <c r="BE55" s="7">
        <v>0.62124315461039703</v>
      </c>
      <c r="BF55" s="7">
        <v>4.4924757734886703E-2</v>
      </c>
      <c r="BG55" s="7">
        <v>8.6649203658725801E-3</v>
      </c>
      <c r="BH55" s="7">
        <v>6.6362990368942998E-2</v>
      </c>
      <c r="BI55" s="7">
        <v>0.17712303081928399</v>
      </c>
      <c r="BJ55" s="7">
        <v>0.48932160862298302</v>
      </c>
      <c r="BK55" s="7">
        <v>-0.135625755684147</v>
      </c>
      <c r="BL55" s="7">
        <v>0.510801890159294</v>
      </c>
      <c r="BM55" s="7">
        <v>0.44302204321795302</v>
      </c>
      <c r="BN55" s="7">
        <v>-0.13618068997382499</v>
      </c>
      <c r="BO55" s="7">
        <v>0.48546800757349201</v>
      </c>
      <c r="BP55" s="7">
        <v>0.50217567968167798</v>
      </c>
      <c r="BQ55" s="7">
        <v>0.33924218138434697</v>
      </c>
      <c r="BR55" s="7">
        <v>0.20563876625587399</v>
      </c>
      <c r="BS55" s="7">
        <v>0.18252084324720799</v>
      </c>
      <c r="BT55" s="7">
        <v>0.275303573880677</v>
      </c>
      <c r="BU55" s="7">
        <v>0.57680174146032404</v>
      </c>
      <c r="BV55" s="7">
        <v>0.31821597716605099</v>
      </c>
      <c r="BW55" s="7">
        <v>0.12679242995844101</v>
      </c>
      <c r="BX55" s="7">
        <v>0.12331076815565201</v>
      </c>
      <c r="BY55" s="7">
        <v>0.137378859502192</v>
      </c>
      <c r="BZ55" s="7">
        <v>0.14878700649154999</v>
      </c>
      <c r="CA55" s="7">
        <v>0.111259144344438</v>
      </c>
      <c r="CB55" s="7">
        <v>0.423562674479185</v>
      </c>
      <c r="CC55" s="7">
        <v>0.154552439008207</v>
      </c>
      <c r="CD55" s="7">
        <v>0.326971742597644</v>
      </c>
      <c r="CE55" s="7">
        <v>-0.154552439008207</v>
      </c>
      <c r="CF55" s="7">
        <v>0.30739702022627902</v>
      </c>
      <c r="CG55" s="7">
        <v>0.175335550611258</v>
      </c>
      <c r="CH55" s="7">
        <v>0.35153695248088002</v>
      </c>
      <c r="CI55" s="7">
        <v>0.11928966488692901</v>
      </c>
      <c r="CJ55" s="7">
        <v>0.34978857316552903</v>
      </c>
      <c r="CK55" s="7">
        <v>-0.43189029077525998</v>
      </c>
      <c r="CL55" s="7">
        <v>-0.47755845564476102</v>
      </c>
      <c r="CM55" s="7">
        <v>-0.39949778918267598</v>
      </c>
      <c r="CN55" s="7">
        <v>-0.38517093559453802</v>
      </c>
      <c r="CO55" s="7">
        <v>0.183039646149952</v>
      </c>
      <c r="CP55" s="7">
        <v>-0.42297821500232502</v>
      </c>
      <c r="CQ55" s="7">
        <v>-0.32065522460696699</v>
      </c>
      <c r="CR55" s="7">
        <v>-0.33905555290108502</v>
      </c>
      <c r="CS55" s="7">
        <v>0.101415359007548</v>
      </c>
      <c r="CT55" s="7">
        <v>9.2292591305367905E-2</v>
      </c>
    </row>
    <row r="56" spans="1:98" x14ac:dyDescent="0.3">
      <c r="A56" s="7" t="s">
        <v>120</v>
      </c>
      <c r="B56" s="7">
        <v>0.50638450856678996</v>
      </c>
      <c r="C56" s="7">
        <v>0.53980774583677904</v>
      </c>
      <c r="D56" s="7">
        <v>0.69398531289390797</v>
      </c>
      <c r="E56" s="7">
        <v>0.52414402580943598</v>
      </c>
      <c r="F56" s="7">
        <v>0.41875305749116498</v>
      </c>
      <c r="G56" s="7">
        <v>4.0832389225349701E-2</v>
      </c>
      <c r="H56" s="7">
        <v>-4.8275298533137299E-2</v>
      </c>
      <c r="I56" s="7">
        <v>2.36448079231182E-2</v>
      </c>
      <c r="J56" s="7">
        <v>-9.1817694217368392E-3</v>
      </c>
      <c r="K56" s="7">
        <v>0.35428026486478198</v>
      </c>
      <c r="L56" s="7">
        <v>0.11765518248111601</v>
      </c>
      <c r="M56" s="7">
        <v>0.760021968705339</v>
      </c>
      <c r="N56" s="7">
        <v>0.78076586669727499</v>
      </c>
      <c r="O56" s="7">
        <v>0.56813188497310996</v>
      </c>
      <c r="P56" s="7">
        <v>0.78869139467775196</v>
      </c>
      <c r="Q56" s="7">
        <v>0.23741466212860099</v>
      </c>
      <c r="R56" s="7">
        <v>0.73237607803889204</v>
      </c>
      <c r="S56" s="7">
        <v>0.54742243756123399</v>
      </c>
      <c r="T56" s="7">
        <v>0.42034895947940698</v>
      </c>
      <c r="U56" s="7">
        <v>0.638714373474083</v>
      </c>
      <c r="V56" s="7">
        <v>0.79769182742738298</v>
      </c>
      <c r="W56" s="7">
        <v>-0.50528757887275</v>
      </c>
      <c r="X56" s="7">
        <v>0.47368763308430301</v>
      </c>
      <c r="Y56" s="7">
        <v>-0.45371892196889302</v>
      </c>
      <c r="Z56" s="7">
        <v>0.53297942541700305</v>
      </c>
      <c r="AA56" s="7">
        <v>0.40933016848561199</v>
      </c>
      <c r="AB56" s="7">
        <v>0.72072741655966599</v>
      </c>
      <c r="AC56" s="7">
        <v>2.6308007642312201E-2</v>
      </c>
      <c r="AD56" s="7">
        <v>0.47143677086621899</v>
      </c>
      <c r="AE56" s="7">
        <v>0.38239431634307802</v>
      </c>
      <c r="AF56" s="7">
        <v>0.53543668769242203</v>
      </c>
      <c r="AG56" s="7">
        <v>0.65141515790011095</v>
      </c>
      <c r="AH56" s="7">
        <v>0.30937767791609699</v>
      </c>
      <c r="AI56" s="7">
        <v>0.47143677086621899</v>
      </c>
      <c r="AJ56" s="7">
        <v>0.17793268796066999</v>
      </c>
      <c r="AK56" s="7">
        <v>3.5176855179839102E-2</v>
      </c>
      <c r="AL56" s="7">
        <v>0.25343250504127801</v>
      </c>
      <c r="AM56" s="7">
        <v>0.61936531688744301</v>
      </c>
      <c r="AN56" s="7">
        <v>0.30210192564136701</v>
      </c>
      <c r="AO56" s="7">
        <v>0.59978419563613705</v>
      </c>
      <c r="AP56" s="7">
        <v>0.51782123530400104</v>
      </c>
      <c r="AQ56" s="7">
        <v>0.40793575994701597</v>
      </c>
      <c r="AR56" s="7">
        <v>0.40280530473287501</v>
      </c>
      <c r="AS56" s="7">
        <v>0.41965301358859503</v>
      </c>
      <c r="AT56" s="7">
        <v>0.42468881745008202</v>
      </c>
      <c r="AU56" s="7">
        <v>0.252517126914586</v>
      </c>
      <c r="AV56" s="7">
        <v>0.21088375488459599</v>
      </c>
      <c r="AW56" s="7">
        <v>0.43100139613837801</v>
      </c>
      <c r="AX56" s="7">
        <v>0.55963254099886806</v>
      </c>
      <c r="AY56" s="7">
        <v>-1.1436368225035401E-2</v>
      </c>
      <c r="AZ56" s="7">
        <v>0.125323189877552</v>
      </c>
      <c r="BA56" s="7">
        <v>-0.45825016349862902</v>
      </c>
      <c r="BB56" s="7">
        <v>0.48033645576908301</v>
      </c>
      <c r="BC56" s="7">
        <v>0.70753640181408595</v>
      </c>
      <c r="BD56" s="7">
        <v>1</v>
      </c>
      <c r="BE56" s="7">
        <v>0.85800056974943495</v>
      </c>
      <c r="BF56" s="7">
        <v>0.109745479848634</v>
      </c>
      <c r="BG56" s="7">
        <v>-6.05705804657347E-2</v>
      </c>
      <c r="BH56" s="7">
        <v>-0.131697386108245</v>
      </c>
      <c r="BI56" s="7">
        <v>-5.4359938916371399E-2</v>
      </c>
      <c r="BJ56" s="7">
        <v>0.53406388837238605</v>
      </c>
      <c r="BK56" s="7">
        <v>-4.0111815803685301E-2</v>
      </c>
      <c r="BL56" s="7">
        <v>0.58320346813115798</v>
      </c>
      <c r="BM56" s="7">
        <v>0.45682339726678101</v>
      </c>
      <c r="BN56" s="7">
        <v>-3.4020655705031301E-2</v>
      </c>
      <c r="BO56" s="7">
        <v>0.52799699267870903</v>
      </c>
      <c r="BP56" s="7">
        <v>0.72926888594007799</v>
      </c>
      <c r="BQ56" s="7">
        <v>0.45789399423673399</v>
      </c>
      <c r="BR56" s="7">
        <v>-2.0749264070712499E-3</v>
      </c>
      <c r="BS56" s="7">
        <v>0.120967256387573</v>
      </c>
      <c r="BT56" s="7">
        <v>0.50423571007274004</v>
      </c>
      <c r="BU56" s="7">
        <v>0.46318858058984302</v>
      </c>
      <c r="BV56" s="7">
        <v>0.39555355393876301</v>
      </c>
      <c r="BW56" s="7">
        <v>0.415599653076831</v>
      </c>
      <c r="BX56" s="7">
        <v>0.46022822515799899</v>
      </c>
      <c r="BY56" s="7">
        <v>0.41592713766092998</v>
      </c>
      <c r="BZ56" s="7">
        <v>0.11670791809419299</v>
      </c>
      <c r="CA56" s="7">
        <v>0.31522514424728498</v>
      </c>
      <c r="CB56" s="7">
        <v>0.63900563992681303</v>
      </c>
      <c r="CC56" s="7">
        <v>-0.102008979046694</v>
      </c>
      <c r="CD56" s="7">
        <v>0.48256724605857698</v>
      </c>
      <c r="CE56" s="7">
        <v>0.102008979046694</v>
      </c>
      <c r="CF56" s="7">
        <v>0.47378663242159103</v>
      </c>
      <c r="CG56" s="7">
        <v>0.25428972538759098</v>
      </c>
      <c r="CH56" s="7">
        <v>0.58754595540339805</v>
      </c>
      <c r="CI56" s="7">
        <v>0.13450149368723999</v>
      </c>
      <c r="CJ56" s="7">
        <v>0.56836047488671204</v>
      </c>
      <c r="CK56" s="7">
        <v>-0.686163354625833</v>
      </c>
      <c r="CL56" s="7">
        <v>-0.72084455889515597</v>
      </c>
      <c r="CM56" s="7">
        <v>-0.67937580166008504</v>
      </c>
      <c r="CN56" s="7">
        <v>-0.530610023925149</v>
      </c>
      <c r="CO56" s="7">
        <v>0.17426381785779599</v>
      </c>
      <c r="CP56" s="7">
        <v>-0.56238378479440798</v>
      </c>
      <c r="CQ56" s="7">
        <v>-0.63355455974439701</v>
      </c>
      <c r="CR56" s="7">
        <v>-0.60291340234886304</v>
      </c>
      <c r="CS56" s="7">
        <v>0.25820470795120398</v>
      </c>
      <c r="CT56" s="7">
        <v>0.21395072999821099</v>
      </c>
    </row>
    <row r="57" spans="1:98" x14ac:dyDescent="0.3">
      <c r="A57" s="7" t="s">
        <v>121</v>
      </c>
      <c r="B57" s="7">
        <v>0.30954359573474099</v>
      </c>
      <c r="C57" s="7">
        <v>0.34396333886914898</v>
      </c>
      <c r="D57" s="7">
        <v>0.43951809338368503</v>
      </c>
      <c r="E57" s="7">
        <v>0.23909171150446801</v>
      </c>
      <c r="F57" s="7">
        <v>0.26787425815215798</v>
      </c>
      <c r="G57" s="7">
        <v>4.7923670464686999E-2</v>
      </c>
      <c r="H57" s="7">
        <v>-2.9033448464421199E-2</v>
      </c>
      <c r="I57" s="7">
        <v>5.04415952299168E-2</v>
      </c>
      <c r="J57" s="7">
        <v>-1.9201929100294501E-2</v>
      </c>
      <c r="K57" s="7">
        <v>0.22626489715801101</v>
      </c>
      <c r="L57" s="7">
        <v>-9.0101705659486594E-2</v>
      </c>
      <c r="M57" s="7">
        <v>0.54451489591484303</v>
      </c>
      <c r="N57" s="7">
        <v>0.59866824693778098</v>
      </c>
      <c r="O57" s="7">
        <v>0.53609394329541604</v>
      </c>
      <c r="P57" s="7">
        <v>0.66499595310218096</v>
      </c>
      <c r="Q57" s="7">
        <v>8.2237340343340695E-2</v>
      </c>
      <c r="R57" s="7">
        <v>0.50604362244921797</v>
      </c>
      <c r="S57" s="7">
        <v>0.49138509057038099</v>
      </c>
      <c r="T57" s="7">
        <v>0.353575284587126</v>
      </c>
      <c r="U57" s="7">
        <v>0.44666084103842002</v>
      </c>
      <c r="V57" s="7">
        <v>0.59421666082604896</v>
      </c>
      <c r="W57" s="7">
        <v>-0.28769087905073198</v>
      </c>
      <c r="X57" s="7">
        <v>0.35822426674723301</v>
      </c>
      <c r="Y57" s="7">
        <v>-0.35174497366301499</v>
      </c>
      <c r="Z57" s="7">
        <v>0.427559266100073</v>
      </c>
      <c r="AA57" s="7">
        <v>0.36013731659724901</v>
      </c>
      <c r="AB57" s="7">
        <v>0.62066429773091802</v>
      </c>
      <c r="AC57" s="7">
        <v>-1.05659279520723E-4</v>
      </c>
      <c r="AD57" s="7">
        <v>0.20561254950951899</v>
      </c>
      <c r="AE57" s="7">
        <v>0.11054687334407499</v>
      </c>
      <c r="AF57" s="7">
        <v>0.44560833842195202</v>
      </c>
      <c r="AG57" s="7">
        <v>0.44071243899025703</v>
      </c>
      <c r="AH57" s="7">
        <v>0.127575699497361</v>
      </c>
      <c r="AI57" s="7">
        <v>0.20561254950951899</v>
      </c>
      <c r="AJ57" s="7">
        <v>-8.0043094053859603E-3</v>
      </c>
      <c r="AK57" s="7">
        <v>-2.1940474740979099E-2</v>
      </c>
      <c r="AL57" s="7">
        <v>0.111294771356065</v>
      </c>
      <c r="AM57" s="7">
        <v>0.43249509954160098</v>
      </c>
      <c r="AN57" s="7">
        <v>0.14112098926426001</v>
      </c>
      <c r="AO57" s="7">
        <v>0.35056678884128301</v>
      </c>
      <c r="AP57" s="7">
        <v>0.35563261774153099</v>
      </c>
      <c r="AQ57" s="7">
        <v>0.36949347699037899</v>
      </c>
      <c r="AR57" s="7">
        <v>0.36628093837293102</v>
      </c>
      <c r="AS57" s="7">
        <v>0.29808219932561603</v>
      </c>
      <c r="AT57" s="7">
        <v>0.42494294969125201</v>
      </c>
      <c r="AU57" s="7">
        <v>0.23627200424827899</v>
      </c>
      <c r="AV57" s="7">
        <v>0.19811769570860799</v>
      </c>
      <c r="AW57" s="7">
        <v>0.37413348449827299</v>
      </c>
      <c r="AX57" s="7">
        <v>0.39951713867211502</v>
      </c>
      <c r="AY57" s="7">
        <v>-3.59946123868298E-2</v>
      </c>
      <c r="AZ57" s="7">
        <v>-6.2362373923527697E-2</v>
      </c>
      <c r="BA57" s="7">
        <v>-0.16116505215112301</v>
      </c>
      <c r="BB57" s="7">
        <v>0.33350359832164</v>
      </c>
      <c r="BC57" s="7">
        <v>0.62124315461039703</v>
      </c>
      <c r="BD57" s="7">
        <v>0.85800056974943495</v>
      </c>
      <c r="BE57" s="7">
        <v>1</v>
      </c>
      <c r="BF57" s="7">
        <v>6.6769426703361598E-2</v>
      </c>
      <c r="BG57" s="7">
        <v>-0.126796892671561</v>
      </c>
      <c r="BH57" s="7">
        <v>-0.19443419583688001</v>
      </c>
      <c r="BI57" s="7">
        <v>-0.107873390490853</v>
      </c>
      <c r="BJ57" s="7">
        <v>0.29156761944202497</v>
      </c>
      <c r="BK57" s="7">
        <v>-6.0174124551379098E-2</v>
      </c>
      <c r="BL57" s="7">
        <v>0.355185408543709</v>
      </c>
      <c r="BM57" s="7">
        <v>0.185894223355491</v>
      </c>
      <c r="BN57" s="7">
        <v>-6.3939102889430596E-2</v>
      </c>
      <c r="BO57" s="7">
        <v>0.30135717546413998</v>
      </c>
      <c r="BP57" s="7">
        <v>0.56503703627171498</v>
      </c>
      <c r="BQ57" s="7">
        <v>0.24211851211061</v>
      </c>
      <c r="BR57" s="7">
        <v>-0.108220492210696</v>
      </c>
      <c r="BS57" s="7">
        <v>5.1102293687299502E-3</v>
      </c>
      <c r="BT57" s="7">
        <v>0.300612305599114</v>
      </c>
      <c r="BU57" s="7">
        <v>0.25978037223008499</v>
      </c>
      <c r="BV57" s="7">
        <v>0.10442575783788501</v>
      </c>
      <c r="BW57" s="7">
        <v>0.32190413191280898</v>
      </c>
      <c r="BX57" s="7">
        <v>0.40596425086860199</v>
      </c>
      <c r="BY57" s="7">
        <v>0.35137940581426003</v>
      </c>
      <c r="BZ57" s="7">
        <v>0.113253776211931</v>
      </c>
      <c r="CA57" s="7">
        <v>0.28602352314855001</v>
      </c>
      <c r="CB57" s="7">
        <v>0.37744365313424</v>
      </c>
      <c r="CC57" s="7">
        <v>-6.4358315971165106E-2</v>
      </c>
      <c r="CD57" s="7">
        <v>0.22123796455052999</v>
      </c>
      <c r="CE57" s="7">
        <v>6.4358315971165203E-2</v>
      </c>
      <c r="CF57" s="7">
        <v>0.33958703276475799</v>
      </c>
      <c r="CG57" s="7">
        <v>6.8211519806395005E-2</v>
      </c>
      <c r="CH57" s="7">
        <v>0.30651817955286198</v>
      </c>
      <c r="CI57" s="7">
        <v>0.134582482132314</v>
      </c>
      <c r="CJ57" s="7">
        <v>0.24385820940383801</v>
      </c>
      <c r="CK57" s="7">
        <v>-0.34473433782170598</v>
      </c>
      <c r="CL57" s="7">
        <v>-0.38742000698930101</v>
      </c>
      <c r="CM57" s="7">
        <v>-0.33654867756462198</v>
      </c>
      <c r="CN57" s="7">
        <v>-0.22175770457096899</v>
      </c>
      <c r="CO57" s="7">
        <v>0.118069398976468</v>
      </c>
      <c r="CP57" s="7">
        <v>-0.24683269194531501</v>
      </c>
      <c r="CQ57" s="7">
        <v>-0.33588603348447399</v>
      </c>
      <c r="CR57" s="7">
        <v>-0.25773826998773802</v>
      </c>
      <c r="CS57" s="7">
        <v>0.242077802686784</v>
      </c>
      <c r="CT57" s="7">
        <v>0.20128128090917399</v>
      </c>
    </row>
    <row r="58" spans="1:98" x14ac:dyDescent="0.3">
      <c r="A58" s="7" t="s">
        <v>191</v>
      </c>
      <c r="B58" s="7">
        <v>3.2563474571958899E-2</v>
      </c>
      <c r="C58" s="7">
        <v>2.9387964091567999E-2</v>
      </c>
      <c r="D58" s="7">
        <v>5.96910179620549E-2</v>
      </c>
      <c r="E58" s="7">
        <v>3.4504142137624497E-2</v>
      </c>
      <c r="F58" s="7">
        <v>1.05404206065664E-2</v>
      </c>
      <c r="G58" s="7">
        <v>-0.116100907626805</v>
      </c>
      <c r="H58" s="7">
        <v>-3.22443414127793E-2</v>
      </c>
      <c r="I58" s="7">
        <v>-8.9465417861115296E-2</v>
      </c>
      <c r="J58" s="7">
        <v>-3.8915604317984701E-2</v>
      </c>
      <c r="K58" s="7">
        <v>-0.12910497892776601</v>
      </c>
      <c r="L58" s="7">
        <v>-3.4867783622466203E-2</v>
      </c>
      <c r="M58" s="7">
        <v>8.0864558420197505E-2</v>
      </c>
      <c r="N58" s="7">
        <v>8.75192795113309E-2</v>
      </c>
      <c r="O58" s="7">
        <v>0.17322116272565199</v>
      </c>
      <c r="P58" s="7">
        <v>8.2169809427223003E-2</v>
      </c>
      <c r="Q58" s="7">
        <v>9.1315042807687305E-2</v>
      </c>
      <c r="R58" s="7">
        <v>8.8842634998318196E-2</v>
      </c>
      <c r="S58" s="7">
        <v>-1.0396949376296099E-2</v>
      </c>
      <c r="T58" s="7">
        <v>9.6999641297712103E-2</v>
      </c>
      <c r="U58" s="7">
        <v>8.9258684728183504E-2</v>
      </c>
      <c r="V58" s="7">
        <v>5.9431443153612602E-2</v>
      </c>
      <c r="W58" s="7">
        <v>3.6811196448358001E-2</v>
      </c>
      <c r="X58" s="7">
        <v>-3.6962663882860403E-2</v>
      </c>
      <c r="Y58" s="7">
        <v>2.8514354850135201E-2</v>
      </c>
      <c r="Z58" s="7">
        <v>7.60704292910893E-2</v>
      </c>
      <c r="AA58" s="7">
        <v>3.9887397800615697E-2</v>
      </c>
      <c r="AB58" s="7">
        <v>2.6412525726989801E-2</v>
      </c>
      <c r="AC58" s="7">
        <v>-3.1074087314876399E-2</v>
      </c>
      <c r="AD58" s="7">
        <v>5.6921161796795301E-2</v>
      </c>
      <c r="AE58" s="7">
        <v>5.4724761221334899E-2</v>
      </c>
      <c r="AF58" s="7">
        <v>1.26557012412824E-2</v>
      </c>
      <c r="AG58" s="7">
        <v>8.4701774279286393E-2</v>
      </c>
      <c r="AH58" s="7">
        <v>-2.2618286997226201E-3</v>
      </c>
      <c r="AI58" s="7">
        <v>5.6921161796795301E-2</v>
      </c>
      <c r="AJ58" s="7">
        <v>8.3823716425953806E-2</v>
      </c>
      <c r="AK58" s="7">
        <v>6.30730352370754E-2</v>
      </c>
      <c r="AL58" s="7">
        <v>4.09088675796455E-2</v>
      </c>
      <c r="AM58" s="7">
        <v>4.2741498910580503E-2</v>
      </c>
      <c r="AN58" s="7">
        <v>9.9606449278745405E-3</v>
      </c>
      <c r="AO58" s="7">
        <v>5.48356732283449E-2</v>
      </c>
      <c r="AP58" s="7">
        <v>0.117297227824712</v>
      </c>
      <c r="AQ58" s="7">
        <v>3.7284540175660998E-2</v>
      </c>
      <c r="AR58" s="7">
        <v>3.8193939175703399E-2</v>
      </c>
      <c r="AS58" s="7">
        <v>4.7373813521675301E-3</v>
      </c>
      <c r="AT58" s="7">
        <v>-2.42316549659942E-2</v>
      </c>
      <c r="AU58" s="7">
        <v>-9.6403493128300904E-2</v>
      </c>
      <c r="AV58" s="7">
        <v>-7.6220798961016398E-2</v>
      </c>
      <c r="AW58" s="7">
        <v>9.1928528151895506E-2</v>
      </c>
      <c r="AX58" s="7">
        <v>0.29122107857784901</v>
      </c>
      <c r="AY58" s="7">
        <v>-7.8590237072469794E-3</v>
      </c>
      <c r="AZ58" s="7">
        <v>2.2712798150722802E-2</v>
      </c>
      <c r="BA58" s="7">
        <v>-0.14431386892777001</v>
      </c>
      <c r="BB58" s="7">
        <v>7.6295188775435896E-2</v>
      </c>
      <c r="BC58" s="7">
        <v>4.4924757734886703E-2</v>
      </c>
      <c r="BD58" s="7">
        <v>0.109745479848634</v>
      </c>
      <c r="BE58" s="7">
        <v>6.6769426703361598E-2</v>
      </c>
      <c r="BF58" s="7">
        <v>1</v>
      </c>
      <c r="BG58" s="7">
        <v>-0.14551390285716201</v>
      </c>
      <c r="BH58" s="7">
        <v>-6.7864589438161205E-2</v>
      </c>
      <c r="BI58" s="7">
        <v>-0.10526091156801801</v>
      </c>
      <c r="BJ58" s="7">
        <v>1.3793027855949399E-2</v>
      </c>
      <c r="BK58" s="7">
        <v>5.0611004468796798E-3</v>
      </c>
      <c r="BL58" s="7">
        <v>1.32472575115245E-2</v>
      </c>
      <c r="BM58" s="7">
        <v>4.3578243498296601E-2</v>
      </c>
      <c r="BN58" s="7">
        <v>8.9383442911214906E-3</v>
      </c>
      <c r="BO58" s="7">
        <v>6.0653386186390497E-3</v>
      </c>
      <c r="BP58" s="7">
        <v>4.78310662928959E-2</v>
      </c>
      <c r="BQ58" s="7">
        <v>2.5017139597491401E-2</v>
      </c>
      <c r="BR58" s="7">
        <v>-5.49115100824537E-2</v>
      </c>
      <c r="BS58" s="7">
        <v>4.8019652233546498E-2</v>
      </c>
      <c r="BT58" s="7">
        <v>3.4798121961815802E-2</v>
      </c>
      <c r="BU58" s="7">
        <v>2.1160411291508401E-2</v>
      </c>
      <c r="BV58" s="7">
        <v>9.7532496948267697E-2</v>
      </c>
      <c r="BW58" s="7">
        <v>8.2960161503910099E-2</v>
      </c>
      <c r="BX58" s="7">
        <v>0.12597312923124299</v>
      </c>
      <c r="BY58" s="7">
        <v>0.112171355164457</v>
      </c>
      <c r="BZ58" s="7">
        <v>-5.7815493256352102E-2</v>
      </c>
      <c r="CA58" s="7">
        <v>-1.9523513081752802E-2</v>
      </c>
      <c r="CB58" s="7">
        <v>6.8206181096826704E-2</v>
      </c>
      <c r="CC58" s="7">
        <v>-2.6855834907743702E-2</v>
      </c>
      <c r="CD58" s="7">
        <v>7.8096668890525203E-2</v>
      </c>
      <c r="CE58" s="7">
        <v>2.6855834907743702E-2</v>
      </c>
      <c r="CF58" s="7">
        <v>2.5677852206129101E-2</v>
      </c>
      <c r="CG58" s="7">
        <v>3.7819976793183101E-2</v>
      </c>
      <c r="CH58" s="7">
        <v>0.13348470143532301</v>
      </c>
      <c r="CI58" s="7">
        <v>-2.5243104676906498E-2</v>
      </c>
      <c r="CJ58" s="7">
        <v>9.9464739740694502E-2</v>
      </c>
      <c r="CK58" s="7">
        <v>-0.138576842296252</v>
      </c>
      <c r="CL58" s="7">
        <v>-0.12949873547226201</v>
      </c>
      <c r="CM58" s="7">
        <v>-0.141302620211609</v>
      </c>
      <c r="CN58" s="7">
        <v>-0.131516436954876</v>
      </c>
      <c r="CO58" s="7">
        <v>7.6820748245385803E-2</v>
      </c>
      <c r="CP58" s="7">
        <v>-0.14816004295143301</v>
      </c>
      <c r="CQ58" s="7">
        <v>-0.126240788983114</v>
      </c>
      <c r="CR58" s="7">
        <v>-0.12850832623678299</v>
      </c>
      <c r="CS58" s="7">
        <v>-9.5909442291063199E-2</v>
      </c>
      <c r="CT58" s="7">
        <v>-7.5773900142671602E-2</v>
      </c>
    </row>
    <row r="59" spans="1:98" x14ac:dyDescent="0.3">
      <c r="A59" s="7" t="s">
        <v>145</v>
      </c>
      <c r="B59" s="7">
        <v>6.4256644958513701E-2</v>
      </c>
      <c r="C59" s="7">
        <v>0.175707759905633</v>
      </c>
      <c r="D59" s="7">
        <v>0.22994591031369899</v>
      </c>
      <c r="E59" s="7">
        <v>0.11160412821044501</v>
      </c>
      <c r="F59" s="7">
        <v>8.0896750747710106E-2</v>
      </c>
      <c r="G59" s="7">
        <v>0.259602883539711</v>
      </c>
      <c r="H59" s="7">
        <v>9.3826532566961204E-3</v>
      </c>
      <c r="I59" s="7">
        <v>0.18409689790828199</v>
      </c>
      <c r="J59" s="7">
        <v>5.3042012110818E-2</v>
      </c>
      <c r="K59" s="7">
        <v>0.53159019804971697</v>
      </c>
      <c r="L59" s="7">
        <v>0.57527009249892702</v>
      </c>
      <c r="M59" s="7">
        <v>3.47170210880237E-2</v>
      </c>
      <c r="N59" s="7">
        <v>-5.5443882779084602E-2</v>
      </c>
      <c r="O59" s="7">
        <v>-0.37202777574108198</v>
      </c>
      <c r="P59" s="7">
        <v>-0.16432827049669901</v>
      </c>
      <c r="Q59" s="7">
        <v>8.9872972759355907E-2</v>
      </c>
      <c r="R59" s="7">
        <v>3.0318993451152101E-2</v>
      </c>
      <c r="S59" s="7">
        <v>-0.119584424154091</v>
      </c>
      <c r="T59" s="7">
        <v>2.6635724486980601E-2</v>
      </c>
      <c r="U59" s="7">
        <v>6.0474645160149103E-2</v>
      </c>
      <c r="V59" s="7">
        <v>-1.60087476960083E-2</v>
      </c>
      <c r="W59" s="7">
        <v>-0.38736104083689898</v>
      </c>
      <c r="X59" s="7">
        <v>0.386751236682215</v>
      </c>
      <c r="Y59" s="7">
        <v>-0.34228965951903401</v>
      </c>
      <c r="Z59" s="7">
        <v>-0.189693897865368</v>
      </c>
      <c r="AA59" s="7">
        <v>-0.31424918364644799</v>
      </c>
      <c r="AB59" s="7">
        <v>5.1851130092527897E-2</v>
      </c>
      <c r="AC59" s="7">
        <v>0.26541175767791703</v>
      </c>
      <c r="AD59" s="7">
        <v>0.26279442406631898</v>
      </c>
      <c r="AE59" s="7">
        <v>0.275125817154177</v>
      </c>
      <c r="AF59" s="7">
        <v>0.11784817080417399</v>
      </c>
      <c r="AG59" s="7">
        <v>1.82976132550558E-2</v>
      </c>
      <c r="AH59" s="7">
        <v>0.24565435780884601</v>
      </c>
      <c r="AI59" s="7">
        <v>0.26279442406631898</v>
      </c>
      <c r="AJ59" s="7">
        <v>-5.6632021242329598E-3</v>
      </c>
      <c r="AK59" s="7">
        <v>0.186581224202229</v>
      </c>
      <c r="AL59" s="7">
        <v>0.13934488280417001</v>
      </c>
      <c r="AM59" s="7">
        <v>9.10811768286603E-3</v>
      </c>
      <c r="AN59" s="7">
        <v>0.14699411360022299</v>
      </c>
      <c r="AO59" s="7">
        <v>0.31948942482933401</v>
      </c>
      <c r="AP59" s="7">
        <v>-0.15313971370105001</v>
      </c>
      <c r="AQ59" s="7">
        <v>-0.26862770287903398</v>
      </c>
      <c r="AR59" s="7">
        <v>-0.26178991294634901</v>
      </c>
      <c r="AS59" s="7">
        <v>0.27138606497163698</v>
      </c>
      <c r="AT59" s="7">
        <v>0.10554155453283</v>
      </c>
      <c r="AU59" s="7">
        <v>0.53596441809905204</v>
      </c>
      <c r="AV59" s="7">
        <v>0.38147196179527298</v>
      </c>
      <c r="AW59" s="7">
        <v>-0.253456041958393</v>
      </c>
      <c r="AX59" s="7">
        <v>-0.18965168277810701</v>
      </c>
      <c r="AY59" s="7">
        <v>-8.56157229886771E-3</v>
      </c>
      <c r="AZ59" s="7">
        <v>0.28946488565429002</v>
      </c>
      <c r="BA59" s="7">
        <v>0.143580286050456</v>
      </c>
      <c r="BB59" s="7">
        <v>0.26903113376957</v>
      </c>
      <c r="BC59" s="7">
        <v>8.6649203658725801E-3</v>
      </c>
      <c r="BD59" s="7">
        <v>-6.05705804657347E-2</v>
      </c>
      <c r="BE59" s="7">
        <v>-0.126796892671561</v>
      </c>
      <c r="BF59" s="7">
        <v>-0.14551390285716201</v>
      </c>
      <c r="BG59" s="7">
        <v>1</v>
      </c>
      <c r="BH59" s="7">
        <v>0.46253661293804599</v>
      </c>
      <c r="BI59" s="7">
        <v>0.58521834587763799</v>
      </c>
      <c r="BJ59" s="7">
        <v>0.159349896021698</v>
      </c>
      <c r="BK59" s="7">
        <v>-4.9246689994454099E-2</v>
      </c>
      <c r="BL59" s="7">
        <v>0.13934233847352001</v>
      </c>
      <c r="BM59" s="7">
        <v>0.140284847480486</v>
      </c>
      <c r="BN59" s="7">
        <v>-4.3174350315859603E-2</v>
      </c>
      <c r="BO59" s="7">
        <v>0.17698009760226999</v>
      </c>
      <c r="BP59" s="7">
        <v>-8.7388713744199195E-2</v>
      </c>
      <c r="BQ59" s="7">
        <v>0.123188803123316</v>
      </c>
      <c r="BR59" s="7">
        <v>0.19487550988618399</v>
      </c>
      <c r="BS59" s="7">
        <v>-8.9499574356734404E-2</v>
      </c>
      <c r="BT59" s="7">
        <v>6.3361600651556604E-2</v>
      </c>
      <c r="BU59" s="7">
        <v>2.7571133156759499E-2</v>
      </c>
      <c r="BV59" s="7">
        <v>6.4588498306051095E-2</v>
      </c>
      <c r="BW59" s="7">
        <v>7.20444651025101E-2</v>
      </c>
      <c r="BX59" s="7">
        <v>8.0719205539850306E-2</v>
      </c>
      <c r="BY59" s="7">
        <v>4.3148112623868799E-2</v>
      </c>
      <c r="BZ59" s="7">
        <v>0.64000938575654498</v>
      </c>
      <c r="CA59" s="7">
        <v>0.31245137639652498</v>
      </c>
      <c r="CB59" s="7">
        <v>0.27220730704643298</v>
      </c>
      <c r="CC59" s="7">
        <v>-2.1045661757687E-2</v>
      </c>
      <c r="CD59" s="7">
        <v>0.26569894831006502</v>
      </c>
      <c r="CE59" s="7">
        <v>2.1045661757687E-2</v>
      </c>
      <c r="CF59" s="7">
        <v>0.145528046336313</v>
      </c>
      <c r="CG59" s="7">
        <v>0.21387647432134901</v>
      </c>
      <c r="CH59" s="7">
        <v>2.9575749138331098E-2</v>
      </c>
      <c r="CI59" s="7">
        <v>0.35856368338941802</v>
      </c>
      <c r="CJ59" s="7">
        <v>0.26803979199301298</v>
      </c>
      <c r="CK59" s="7">
        <v>-5.2823358839413699E-2</v>
      </c>
      <c r="CL59" s="7">
        <v>-3.4753558466487401E-2</v>
      </c>
      <c r="CM59" s="7">
        <v>-8.1309766652865503E-2</v>
      </c>
      <c r="CN59" s="7">
        <v>2.1679438962885302E-2</v>
      </c>
      <c r="CO59" s="7">
        <v>-1.89331619362751E-3</v>
      </c>
      <c r="CP59" s="7">
        <v>2.1614824344378301E-2</v>
      </c>
      <c r="CQ59" s="7">
        <v>-4.2526303570281497E-2</v>
      </c>
      <c r="CR59" s="7">
        <v>1.5262098268993799E-2</v>
      </c>
      <c r="CS59" s="7">
        <v>0.534731414052664</v>
      </c>
      <c r="CT59" s="7">
        <v>0.37974035282163099</v>
      </c>
    </row>
    <row r="60" spans="1:98" s="10" customFormat="1" x14ac:dyDescent="0.3">
      <c r="A60" s="10" t="s">
        <v>146</v>
      </c>
      <c r="B60" s="10">
        <v>0.244751504148816</v>
      </c>
      <c r="C60" s="10">
        <v>0.39457882009018203</v>
      </c>
      <c r="D60" s="10">
        <v>0.23977122710599899</v>
      </c>
      <c r="E60" s="10">
        <v>0.29803059211294802</v>
      </c>
      <c r="F60" s="10">
        <v>0.30336915554933802</v>
      </c>
      <c r="G60" s="10">
        <v>0.60962420961168395</v>
      </c>
      <c r="H60" s="10">
        <v>0.13169442645072901</v>
      </c>
      <c r="I60" s="10">
        <v>0.64392937115498405</v>
      </c>
      <c r="J60" s="10">
        <v>0.19516289001916601</v>
      </c>
      <c r="K60" s="10">
        <v>0.51250626740616501</v>
      </c>
      <c r="L60" s="10">
        <v>0.60878138536095305</v>
      </c>
      <c r="M60" s="10">
        <v>0.13836461500167399</v>
      </c>
      <c r="N60" s="10">
        <v>8.0746425082388801E-2</v>
      </c>
      <c r="O60" s="10">
        <v>-0.39297322691364001</v>
      </c>
      <c r="P60" s="10">
        <v>-1.24610225967307E-2</v>
      </c>
      <c r="Q60" s="10">
        <v>0.252895018044343</v>
      </c>
      <c r="R60" s="10">
        <v>0.12189316542758601</v>
      </c>
      <c r="S60" s="10">
        <v>9.6089990062532799E-2</v>
      </c>
      <c r="T60" s="10">
        <v>-0.10242238599091499</v>
      </c>
      <c r="U60" s="10">
        <v>0.253470395566258</v>
      </c>
      <c r="V60" s="10">
        <v>2.06464185880634E-2</v>
      </c>
      <c r="W60" s="10">
        <v>-0.26330705901345203</v>
      </c>
      <c r="X60" s="10">
        <v>3.5901969305664798E-2</v>
      </c>
      <c r="Y60" s="10">
        <v>1.4592865058756999E-2</v>
      </c>
      <c r="Z60" s="10">
        <v>-1.8860666244703301E-2</v>
      </c>
      <c r="AA60" s="10">
        <v>-0.21498615185593101</v>
      </c>
      <c r="AB60" s="10">
        <v>0.27976277934675597</v>
      </c>
      <c r="AC60" s="10">
        <v>0.34121969478893599</v>
      </c>
      <c r="AD60" s="10">
        <v>0.33721420420815201</v>
      </c>
      <c r="AE60" s="10">
        <v>0.38706442778920902</v>
      </c>
      <c r="AF60" s="10">
        <v>-5.5876332048642403E-2</v>
      </c>
      <c r="AG60" s="10">
        <v>1.6155189716550701E-2</v>
      </c>
      <c r="AH60" s="10">
        <v>0.33051017928238902</v>
      </c>
      <c r="AI60" s="10">
        <v>0.33721420420815201</v>
      </c>
      <c r="AJ60" s="10">
        <v>0.22804965263263</v>
      </c>
      <c r="AK60" s="10">
        <v>0.34756008648461001</v>
      </c>
      <c r="AL60" s="10">
        <v>0.471325809377099</v>
      </c>
      <c r="AM60" s="10">
        <v>0.19467899111031101</v>
      </c>
      <c r="AN60" s="10">
        <v>0.36139793527408798</v>
      </c>
      <c r="AO60" s="10">
        <v>0.26257806034504899</v>
      </c>
      <c r="AP60" s="10">
        <v>0.10687847431682899</v>
      </c>
      <c r="AQ60" s="10">
        <v>2.6790770747713199E-2</v>
      </c>
      <c r="AR60" s="10">
        <v>3.3106271298782102E-3</v>
      </c>
      <c r="AS60" s="10">
        <v>0.21373028351989501</v>
      </c>
      <c r="AT60" s="10">
        <v>0.10334216249304</v>
      </c>
      <c r="AU60" s="10">
        <v>0.361349683272706</v>
      </c>
      <c r="AV60" s="10">
        <v>0.425092494890706</v>
      </c>
      <c r="AW60" s="10">
        <v>-8.3233750158902803E-2</v>
      </c>
      <c r="AX60" s="10">
        <v>1.43135084291377E-2</v>
      </c>
      <c r="AY60" s="10">
        <v>5.8153075564101701E-2</v>
      </c>
      <c r="AZ60" s="10">
        <v>0.74151494166544696</v>
      </c>
      <c r="BA60" s="10">
        <v>-0.14527933215119701</v>
      </c>
      <c r="BB60" s="10">
        <v>0.20617232734793001</v>
      </c>
      <c r="BC60" s="10">
        <v>6.6362990368942998E-2</v>
      </c>
      <c r="BD60" s="10">
        <v>-0.131697386108245</v>
      </c>
      <c r="BE60" s="10">
        <v>-0.19443419583688001</v>
      </c>
      <c r="BF60" s="10">
        <v>-6.7864589438161205E-2</v>
      </c>
      <c r="BG60" s="10">
        <v>0.46253661293804599</v>
      </c>
      <c r="BH60" s="10">
        <v>1</v>
      </c>
      <c r="BI60" s="10">
        <v>0.94440129848424603</v>
      </c>
      <c r="BJ60" s="10">
        <v>0.29186872299452798</v>
      </c>
      <c r="BK60" s="10">
        <v>0.39503193957913901</v>
      </c>
      <c r="BL60" s="10">
        <v>0.28698761185479299</v>
      </c>
      <c r="BM60" s="10">
        <v>0.20925540669370599</v>
      </c>
      <c r="BN60" s="10">
        <v>0.39306983070513102</v>
      </c>
      <c r="BO60" s="10">
        <v>0.37020541776490001</v>
      </c>
      <c r="BP60" s="10">
        <v>-0.110632207798962</v>
      </c>
      <c r="BQ60" s="10">
        <v>0.24478707237166999</v>
      </c>
      <c r="BR60" s="10">
        <v>0.49186439620956901</v>
      </c>
      <c r="BS60" s="10">
        <v>0.30707482988704699</v>
      </c>
      <c r="BT60" s="10">
        <v>-0.16769318374422301</v>
      </c>
      <c r="BU60" s="10">
        <v>4.4539365857818002E-2</v>
      </c>
      <c r="BV60" s="10">
        <v>0.110197474414783</v>
      </c>
      <c r="BW60" s="10">
        <v>7.8956562133995004E-2</v>
      </c>
      <c r="BX60" s="10">
        <v>3.3641053543181899E-2</v>
      </c>
      <c r="BY60" s="10">
        <v>5.8258468003528699E-2</v>
      </c>
      <c r="BZ60" s="10">
        <v>0.12660101091727999</v>
      </c>
      <c r="CA60" s="10">
        <v>0.40503414997854698</v>
      </c>
      <c r="CB60" s="10">
        <v>0.35779955139429598</v>
      </c>
      <c r="CC60" s="10">
        <v>-0.121101060740389</v>
      </c>
      <c r="CD60" s="10">
        <v>0.18997910648389499</v>
      </c>
      <c r="CE60" s="10">
        <v>0.121101060740389</v>
      </c>
      <c r="CF60" s="10">
        <v>0.340398771636168</v>
      </c>
      <c r="CG60" s="10">
        <v>6.5314416349442003E-2</v>
      </c>
      <c r="CH60" s="10">
        <v>0.24251848706388199</v>
      </c>
      <c r="CI60" s="10">
        <v>0.148396365897984</v>
      </c>
      <c r="CJ60" s="10">
        <v>0.24257206946717999</v>
      </c>
      <c r="CK60" s="10">
        <v>-2.0315632558093301E-2</v>
      </c>
      <c r="CL60" s="10">
        <v>4.99683956957769E-2</v>
      </c>
      <c r="CM60" s="10">
        <v>-8.1578056727046003E-2</v>
      </c>
      <c r="CN60" s="10">
        <v>4.7724683969789503E-2</v>
      </c>
      <c r="CO60" s="10">
        <v>0.457584191835191</v>
      </c>
      <c r="CP60" s="10">
        <v>-7.28155666318136E-2</v>
      </c>
      <c r="CQ60" s="10">
        <v>-0.19991054914890699</v>
      </c>
      <c r="CR60" s="10">
        <v>-8.9734591867585006E-2</v>
      </c>
      <c r="CS60" s="10">
        <v>0.36666434363584099</v>
      </c>
      <c r="CT60" s="10">
        <v>0.42824116588272199</v>
      </c>
    </row>
    <row r="61" spans="1:98" s="9" customFormat="1" x14ac:dyDescent="0.3">
      <c r="A61" s="9" t="s">
        <v>147</v>
      </c>
      <c r="B61" s="9">
        <v>0.30908784103303499</v>
      </c>
      <c r="C61" s="9">
        <v>0.48700495589926401</v>
      </c>
      <c r="D61" s="9">
        <v>0.31808089437869302</v>
      </c>
      <c r="E61" s="9">
        <v>0.37474164347935301</v>
      </c>
      <c r="F61" s="9">
        <v>0.389595620361462</v>
      </c>
      <c r="G61" s="9">
        <v>0.68474948187454598</v>
      </c>
      <c r="H61" s="9">
        <v>0.171125696818102</v>
      </c>
      <c r="I61" s="9">
        <v>0.71214475445366399</v>
      </c>
      <c r="J61" s="9">
        <v>0.235359594356993</v>
      </c>
      <c r="K61" s="9">
        <v>0.57590244850206196</v>
      </c>
      <c r="L61" s="9">
        <v>0.59355642233914896</v>
      </c>
      <c r="M61" s="9">
        <v>0.20548088567686401</v>
      </c>
      <c r="N61" s="9">
        <v>0.15628469076224999</v>
      </c>
      <c r="O61" s="9">
        <v>-0.39718538657434599</v>
      </c>
      <c r="P61" s="9">
        <v>6.5884843412424995E-2</v>
      </c>
      <c r="Q61" s="9">
        <v>0.28308694479765201</v>
      </c>
      <c r="R61" s="9">
        <v>0.17869808452518199</v>
      </c>
      <c r="S61" s="9">
        <v>0.200644840668078</v>
      </c>
      <c r="T61" s="9">
        <v>-0.11700234389780299</v>
      </c>
      <c r="U61" s="9">
        <v>0.28297504322901201</v>
      </c>
      <c r="V61" s="9">
        <v>0.11470702890661499</v>
      </c>
      <c r="W61" s="9">
        <v>-0.29460194937990197</v>
      </c>
      <c r="X61" s="9">
        <v>6.7319651540765302E-2</v>
      </c>
      <c r="Y61" s="9">
        <v>-1.9817123303128299E-2</v>
      </c>
      <c r="Z61" s="9">
        <v>1.95927398046437E-2</v>
      </c>
      <c r="AA61" s="9">
        <v>-0.16943393739430601</v>
      </c>
      <c r="AB61" s="9">
        <v>0.33008817679401198</v>
      </c>
      <c r="AC61" s="9">
        <v>0.36378229895207798</v>
      </c>
      <c r="AD61" s="9">
        <v>0.44505851348957798</v>
      </c>
      <c r="AE61" s="9">
        <v>0.48703474096330301</v>
      </c>
      <c r="AF61" s="9">
        <v>6.2242195762396202E-2</v>
      </c>
      <c r="AG61" s="9">
        <v>0.113687896302619</v>
      </c>
      <c r="AH61" s="9">
        <v>0.404530237464031</v>
      </c>
      <c r="AI61" s="9">
        <v>0.44505851348957798</v>
      </c>
      <c r="AJ61" s="9">
        <v>0.301868785119418</v>
      </c>
      <c r="AK61" s="9">
        <v>0.357316400070055</v>
      </c>
      <c r="AL61" s="9">
        <v>0.551900921733815</v>
      </c>
      <c r="AM61" s="9">
        <v>0.30666988990293698</v>
      </c>
      <c r="AN61" s="9">
        <v>0.443119029113417</v>
      </c>
      <c r="AO61" s="9">
        <v>0.36673963637338203</v>
      </c>
      <c r="AP61" s="9">
        <v>0.105485166967366</v>
      </c>
      <c r="AQ61" s="9">
        <v>9.5756665765576093E-2</v>
      </c>
      <c r="AR61" s="9">
        <v>7.42580825394238E-2</v>
      </c>
      <c r="AS61" s="9">
        <v>0.27768918961843397</v>
      </c>
      <c r="AT61" s="9">
        <v>0.122966672797792</v>
      </c>
      <c r="AU61" s="9">
        <v>0.396708200029605</v>
      </c>
      <c r="AV61" s="9">
        <v>0.41210081817524602</v>
      </c>
      <c r="AW61" s="9">
        <v>-2.7679960283432802E-2</v>
      </c>
      <c r="AX61" s="9">
        <v>5.4669170588425298E-2</v>
      </c>
      <c r="AY61" s="9">
        <v>3.43663766858021E-2</v>
      </c>
      <c r="AZ61" s="9">
        <v>0.73702332271909998</v>
      </c>
      <c r="BA61" s="9">
        <v>-0.163813714803834</v>
      </c>
      <c r="BB61" s="9">
        <v>0.280472028612193</v>
      </c>
      <c r="BC61" s="9">
        <v>0.17712303081928399</v>
      </c>
      <c r="BD61" s="9">
        <v>-5.4359938916371399E-2</v>
      </c>
      <c r="BE61" s="9">
        <v>-0.107873390490853</v>
      </c>
      <c r="BF61" s="9">
        <v>-0.10526091156801801</v>
      </c>
      <c r="BG61" s="9">
        <v>0.58521834587763799</v>
      </c>
      <c r="BH61" s="9">
        <v>0.94440129848424603</v>
      </c>
      <c r="BI61" s="9">
        <v>1</v>
      </c>
      <c r="BJ61" s="9">
        <v>0.36408027857509101</v>
      </c>
      <c r="BK61" s="9">
        <v>0.287313511815665</v>
      </c>
      <c r="BL61" s="9">
        <v>0.37152104968564098</v>
      </c>
      <c r="BM61" s="9">
        <v>0.27576657363525803</v>
      </c>
      <c r="BN61" s="9">
        <v>0.28431215027102202</v>
      </c>
      <c r="BO61" s="9">
        <v>0.452547479875203</v>
      </c>
      <c r="BP61" s="9">
        <v>-5.40897391749003E-2</v>
      </c>
      <c r="BQ61" s="9">
        <v>0.26393483914003302</v>
      </c>
      <c r="BR61" s="9">
        <v>0.55623559656142196</v>
      </c>
      <c r="BS61" s="9">
        <v>0.28758109892943301</v>
      </c>
      <c r="BT61" s="9">
        <v>-0.14408596060675299</v>
      </c>
      <c r="BU61" s="9">
        <v>0.16386761588724699</v>
      </c>
      <c r="BV61" s="9">
        <v>0.167179161417425</v>
      </c>
      <c r="BW61" s="9">
        <v>3.3701893330372601E-2</v>
      </c>
      <c r="BX61" s="9">
        <v>-1.40650965230215E-3</v>
      </c>
      <c r="BY61" s="9">
        <v>9.3267716555531198E-3</v>
      </c>
      <c r="BZ61" s="9">
        <v>0.28075171902740498</v>
      </c>
      <c r="CA61" s="9">
        <v>0.453289777704309</v>
      </c>
      <c r="CB61" s="9">
        <v>0.40957731169621497</v>
      </c>
      <c r="CC61" s="9">
        <v>-0.13903269793552001</v>
      </c>
      <c r="CD61" s="9">
        <v>0.203516037550066</v>
      </c>
      <c r="CE61" s="9">
        <v>0.13903269793552001</v>
      </c>
      <c r="CF61" s="9">
        <v>0.402723945410983</v>
      </c>
      <c r="CG61" s="9">
        <v>4.9226989017897099E-2</v>
      </c>
      <c r="CH61" s="9">
        <v>0.27895853909839202</v>
      </c>
      <c r="CI61" s="9">
        <v>0.18885736830415101</v>
      </c>
      <c r="CJ61" s="9">
        <v>0.27180574523606199</v>
      </c>
      <c r="CK61" s="9">
        <v>-7.4355105230988899E-2</v>
      </c>
      <c r="CL61" s="9">
        <v>-8.5383358618064207E-3</v>
      </c>
      <c r="CM61" s="9">
        <v>-0.13111285035863299</v>
      </c>
      <c r="CN61" s="9">
        <v>-5.4029785038410003E-3</v>
      </c>
      <c r="CO61" s="9">
        <v>0.43639050758032599</v>
      </c>
      <c r="CP61" s="9">
        <v>-0.119049028446406</v>
      </c>
      <c r="CQ61" s="9">
        <v>-0.23054280163433499</v>
      </c>
      <c r="CR61" s="9">
        <v>-0.13132452216753501</v>
      </c>
      <c r="CS61" s="9">
        <v>0.39884362934977402</v>
      </c>
      <c r="CT61" s="9">
        <v>0.41313198643473098</v>
      </c>
    </row>
    <row r="62" spans="1:98" s="9" customFormat="1" x14ac:dyDescent="0.3">
      <c r="A62" s="9" t="s">
        <v>148</v>
      </c>
      <c r="B62" s="9">
        <v>0.74990026043978397</v>
      </c>
      <c r="C62" s="9">
        <v>0.70278091906603601</v>
      </c>
      <c r="D62" s="9">
        <v>0.784868804003932</v>
      </c>
      <c r="E62" s="9">
        <v>0.73219251265560403</v>
      </c>
      <c r="F62" s="9">
        <v>0.61260213679555797</v>
      </c>
      <c r="G62" s="9">
        <v>0.341556385509029</v>
      </c>
      <c r="H62" s="9">
        <v>0.44169946401848798</v>
      </c>
      <c r="I62" s="9">
        <v>0.36407936407089903</v>
      </c>
      <c r="J62" s="9">
        <v>0.47979564890524901</v>
      </c>
      <c r="K62" s="9">
        <v>0.52560816233005403</v>
      </c>
      <c r="L62" s="9">
        <v>0.38071560016082601</v>
      </c>
      <c r="M62" s="9">
        <v>0.78635095185211001</v>
      </c>
      <c r="N62" s="9">
        <v>0.688665779398276</v>
      </c>
      <c r="O62" s="9">
        <v>0.156908927148489</v>
      </c>
      <c r="P62" s="9">
        <v>0.51376418517176003</v>
      </c>
      <c r="Q62" s="9">
        <v>0.37064812157573201</v>
      </c>
      <c r="R62" s="9">
        <v>0.65915047820467598</v>
      </c>
      <c r="S62" s="9">
        <v>0.566233142625582</v>
      </c>
      <c r="T62" s="9">
        <v>0.36598114565245099</v>
      </c>
      <c r="U62" s="9">
        <v>0.69782875185795901</v>
      </c>
      <c r="V62" s="9">
        <v>0.76777748871722096</v>
      </c>
      <c r="W62" s="9">
        <v>-0.51692593953532695</v>
      </c>
      <c r="X62" s="9">
        <v>0.44127980027751601</v>
      </c>
      <c r="Y62" s="9">
        <v>-0.40357008805417099</v>
      </c>
      <c r="Z62" s="9">
        <v>0.53861137169041895</v>
      </c>
      <c r="AA62" s="9">
        <v>0.150934843732732</v>
      </c>
      <c r="AB62" s="9">
        <v>0.54488770419326105</v>
      </c>
      <c r="AC62" s="9">
        <v>0.27716193750902401</v>
      </c>
      <c r="AD62" s="9">
        <v>0.70843991419250896</v>
      </c>
      <c r="AE62" s="9">
        <v>0.71041846201970404</v>
      </c>
      <c r="AF62" s="9">
        <v>0.42761286684306499</v>
      </c>
      <c r="AG62" s="9">
        <v>0.53927003874578805</v>
      </c>
      <c r="AH62" s="9">
        <v>0.47595572242342099</v>
      </c>
      <c r="AI62" s="9">
        <v>0.70843991419250896</v>
      </c>
      <c r="AJ62" s="9">
        <v>0.32037083936910599</v>
      </c>
      <c r="AK62" s="9">
        <v>0.27645219986645297</v>
      </c>
      <c r="AL62" s="9">
        <v>0.44572043199800698</v>
      </c>
      <c r="AM62" s="9">
        <v>0.69236632320536096</v>
      </c>
      <c r="AN62" s="9">
        <v>0.55424402128443895</v>
      </c>
      <c r="AO62" s="9">
        <v>0.61707206341244702</v>
      </c>
      <c r="AP62" s="9">
        <v>0.47809974577404302</v>
      </c>
      <c r="AQ62" s="9">
        <v>0.50550426057089404</v>
      </c>
      <c r="AR62" s="9">
        <v>0.49904121341462199</v>
      </c>
      <c r="AS62" s="9">
        <v>0.75934948770022004</v>
      </c>
      <c r="AT62" s="9">
        <v>0.63842221860232695</v>
      </c>
      <c r="AU62" s="9">
        <v>0.51311872327047903</v>
      </c>
      <c r="AV62" s="9">
        <v>0.55896408604673598</v>
      </c>
      <c r="AW62" s="9">
        <v>0.44727006565086302</v>
      </c>
      <c r="AX62" s="9">
        <v>0.51721965023017102</v>
      </c>
      <c r="AY62" s="9">
        <v>3.87158841046258E-2</v>
      </c>
      <c r="AZ62" s="9">
        <v>0.54133987995398103</v>
      </c>
      <c r="BA62" s="9">
        <v>-0.48238991018880001</v>
      </c>
      <c r="BB62" s="9">
        <v>0.31761687006108702</v>
      </c>
      <c r="BC62" s="9">
        <v>0.48932160862298302</v>
      </c>
      <c r="BD62" s="9">
        <v>0.53406388837238605</v>
      </c>
      <c r="BE62" s="9">
        <v>0.29156761944202497</v>
      </c>
      <c r="BF62" s="9">
        <v>1.3793027855949399E-2</v>
      </c>
      <c r="BG62" s="9">
        <v>0.159349896021698</v>
      </c>
      <c r="BH62" s="9">
        <v>0.29186872299452798</v>
      </c>
      <c r="BI62" s="9">
        <v>0.36408027857509101</v>
      </c>
      <c r="BJ62" s="9">
        <v>1</v>
      </c>
      <c r="BK62" s="9">
        <v>0.35275984001049998</v>
      </c>
      <c r="BL62" s="9">
        <v>0.97176224068222095</v>
      </c>
      <c r="BM62" s="9">
        <v>0.94657010817433296</v>
      </c>
      <c r="BN62" s="9">
        <v>0.35869114074078001</v>
      </c>
      <c r="BO62" s="9">
        <v>0.96017440421579403</v>
      </c>
      <c r="BP62" s="9">
        <v>0.81208690948340501</v>
      </c>
      <c r="BQ62" s="9">
        <v>0.87099092043822202</v>
      </c>
      <c r="BR62" s="9">
        <v>0.71241460173898097</v>
      </c>
      <c r="BS62" s="9">
        <v>0.72962642537380196</v>
      </c>
      <c r="BT62" s="9">
        <v>0.53853366630745403</v>
      </c>
      <c r="BU62" s="9">
        <v>0.77320005569538497</v>
      </c>
      <c r="BV62" s="9">
        <v>0.66315556876478199</v>
      </c>
      <c r="BW62" s="9">
        <v>0.23060883981925701</v>
      </c>
      <c r="BX62" s="9">
        <v>0.18380569417404199</v>
      </c>
      <c r="BY62" s="9">
        <v>0.19273358931393</v>
      </c>
      <c r="BZ62" s="9">
        <v>0.19358540682679101</v>
      </c>
      <c r="CA62" s="9">
        <v>0.352393741479746</v>
      </c>
      <c r="CB62" s="9">
        <v>0.69617545232397904</v>
      </c>
      <c r="CC62" s="9">
        <v>-8.95660594346053E-2</v>
      </c>
      <c r="CD62" s="9">
        <v>0.60040927664267596</v>
      </c>
      <c r="CE62" s="9">
        <v>8.95660594346053E-2</v>
      </c>
      <c r="CF62" s="9">
        <v>0.44626718201747001</v>
      </c>
      <c r="CG62" s="9">
        <v>0.40949813686673597</v>
      </c>
      <c r="CH62" s="9">
        <v>0.55957646232684899</v>
      </c>
      <c r="CI62" s="9">
        <v>0.201074579620134</v>
      </c>
      <c r="CJ62" s="9">
        <v>0.71070378116237698</v>
      </c>
      <c r="CK62" s="9">
        <v>-0.62182126077050404</v>
      </c>
      <c r="CL62" s="9">
        <v>-0.61050942945827602</v>
      </c>
      <c r="CM62" s="9">
        <v>-0.632426088813698</v>
      </c>
      <c r="CN62" s="9">
        <v>-0.52234595243664705</v>
      </c>
      <c r="CO62" s="9">
        <v>0.19739633241240001</v>
      </c>
      <c r="CP62" s="9">
        <v>-0.560364136920388</v>
      </c>
      <c r="CQ62" s="9">
        <v>-0.59228133992864895</v>
      </c>
      <c r="CR62" s="9">
        <v>-0.57432439010583802</v>
      </c>
      <c r="CS62" s="9">
        <v>0.51991341275354097</v>
      </c>
      <c r="CT62" s="9">
        <v>0.56281757150706402</v>
      </c>
    </row>
    <row r="63" spans="1:98" s="9" customFormat="1" x14ac:dyDescent="0.3">
      <c r="A63" s="9" t="s">
        <v>149</v>
      </c>
      <c r="B63" s="9">
        <v>0.235089418027951</v>
      </c>
      <c r="C63" s="9">
        <v>8.6345820496979794E-2</v>
      </c>
      <c r="D63" s="9">
        <v>0.10698142109709</v>
      </c>
      <c r="E63" s="9">
        <v>7.7289868301992998E-2</v>
      </c>
      <c r="F63" s="9">
        <v>4.35241744592045E-2</v>
      </c>
      <c r="G63" s="9">
        <v>0.103584618935581</v>
      </c>
      <c r="H63" s="9">
        <v>0.39215610184027999</v>
      </c>
      <c r="I63" s="9">
        <v>0.18543223617317101</v>
      </c>
      <c r="J63" s="9">
        <v>0.41444202464008101</v>
      </c>
      <c r="K63" s="9">
        <v>0.34839256106419397</v>
      </c>
      <c r="L63" s="9">
        <v>0.36776616566297099</v>
      </c>
      <c r="M63" s="9">
        <v>0.26590582161140702</v>
      </c>
      <c r="N63" s="9">
        <v>0.133889394276277</v>
      </c>
      <c r="O63" s="9">
        <v>9.6221184864538206E-2</v>
      </c>
      <c r="P63" s="9">
        <v>-0.100888206097295</v>
      </c>
      <c r="Q63" s="9">
        <v>-3.9894715710623002E-2</v>
      </c>
      <c r="R63" s="9">
        <v>0.175593547940124</v>
      </c>
      <c r="S63" s="9">
        <v>5.4164719088551597E-2</v>
      </c>
      <c r="T63" s="9">
        <v>0.337023056624493</v>
      </c>
      <c r="U63" s="9">
        <v>0.28455205707581599</v>
      </c>
      <c r="V63" s="9">
        <v>0.18803462824945</v>
      </c>
      <c r="W63" s="9">
        <v>-0.296865911556978</v>
      </c>
      <c r="X63" s="9">
        <v>0.182814101504881</v>
      </c>
      <c r="Y63" s="9">
        <v>-0.12395147511159101</v>
      </c>
      <c r="Z63" s="9">
        <v>0.13950987822993199</v>
      </c>
      <c r="AA63" s="9">
        <v>-1.6787583920753E-2</v>
      </c>
      <c r="AB63" s="9">
        <v>0.25236060678099198</v>
      </c>
      <c r="AC63" s="9">
        <v>0.189158730900265</v>
      </c>
      <c r="AD63" s="9">
        <v>6.0427751020201502E-2</v>
      </c>
      <c r="AE63" s="9">
        <v>6.0667736440988503E-2</v>
      </c>
      <c r="AF63" s="9">
        <v>9.38193480930576E-2</v>
      </c>
      <c r="AG63" s="9">
        <v>-2.5139296666945401E-3</v>
      </c>
      <c r="AH63" s="9">
        <v>-5.8774541177118597E-2</v>
      </c>
      <c r="AI63" s="9">
        <v>6.0427751020201502E-2</v>
      </c>
      <c r="AJ63" s="9">
        <v>-0.24366414184592899</v>
      </c>
      <c r="AK63" s="9">
        <v>-0.124836429996043</v>
      </c>
      <c r="AL63" s="9">
        <v>-0.14713887900190001</v>
      </c>
      <c r="AM63" s="9">
        <v>9.8894827015819E-3</v>
      </c>
      <c r="AN63" s="9">
        <v>-5.3627685022979002E-2</v>
      </c>
      <c r="AO63" s="9">
        <v>-2.0310974551919599E-2</v>
      </c>
      <c r="AP63" s="9">
        <v>9.97962889705373E-2</v>
      </c>
      <c r="AQ63" s="9">
        <v>7.0970395362908695E-2</v>
      </c>
      <c r="AR63" s="9">
        <v>6.6288815208453505E-2</v>
      </c>
      <c r="AS63" s="9">
        <v>0.42392850053519499</v>
      </c>
      <c r="AT63" s="9">
        <v>0.48849637105439597</v>
      </c>
      <c r="AU63" s="9">
        <v>0.442243798017736</v>
      </c>
      <c r="AV63" s="9">
        <v>0.58520638169410399</v>
      </c>
      <c r="AW63" s="9">
        <v>9.8740965054127994E-2</v>
      </c>
      <c r="AX63" s="9">
        <v>-0.118940155080152</v>
      </c>
      <c r="AY63" s="9">
        <v>0.12335823666253901</v>
      </c>
      <c r="AZ63" s="9">
        <v>0.30800043032136698</v>
      </c>
      <c r="BA63" s="9">
        <v>7.0396561508658001E-2</v>
      </c>
      <c r="BB63" s="9">
        <v>-6.6900722999789003E-3</v>
      </c>
      <c r="BC63" s="9">
        <v>-0.135625755684147</v>
      </c>
      <c r="BD63" s="9">
        <v>-4.0111815803685301E-2</v>
      </c>
      <c r="BE63" s="9">
        <v>-6.0174124551379098E-2</v>
      </c>
      <c r="BF63" s="9">
        <v>5.0611004468796798E-3</v>
      </c>
      <c r="BG63" s="9">
        <v>-4.9246689994454099E-2</v>
      </c>
      <c r="BH63" s="9">
        <v>0.39503193957913901</v>
      </c>
      <c r="BI63" s="9">
        <v>0.287313511815665</v>
      </c>
      <c r="BJ63" s="9">
        <v>0.35275984001049998</v>
      </c>
      <c r="BK63" s="9">
        <v>1</v>
      </c>
      <c r="BL63" s="9">
        <v>0.32505694548200198</v>
      </c>
      <c r="BM63" s="9">
        <v>0.27063729294354899</v>
      </c>
      <c r="BN63" s="9">
        <v>0.99825469613273099</v>
      </c>
      <c r="BO63" s="9">
        <v>0.33692358352521101</v>
      </c>
      <c r="BP63" s="9">
        <v>0.24943108805304101</v>
      </c>
      <c r="BQ63" s="9">
        <v>0.45135503060038501</v>
      </c>
      <c r="BR63" s="9">
        <v>0.47520256930652999</v>
      </c>
      <c r="BS63" s="9">
        <v>0.51358013231303001</v>
      </c>
      <c r="BT63" s="9">
        <v>7.4514737145203194E-2</v>
      </c>
      <c r="BU63" s="9">
        <v>-3.15373235179965E-4</v>
      </c>
      <c r="BV63" s="9">
        <v>4.4481057760457202E-2</v>
      </c>
      <c r="BW63" s="9">
        <v>0.178051810642435</v>
      </c>
      <c r="BX63" s="9">
        <v>0.17420190149086101</v>
      </c>
      <c r="BY63" s="9">
        <v>0.190994032518117</v>
      </c>
      <c r="BZ63" s="9">
        <v>-0.10637044677298001</v>
      </c>
      <c r="CA63" s="9">
        <v>0.31311646801783499</v>
      </c>
      <c r="CB63" s="9">
        <v>0.19179364974973501</v>
      </c>
      <c r="CC63" s="9">
        <v>-4.57710986445104E-2</v>
      </c>
      <c r="CD63" s="9">
        <v>0.31414700123700601</v>
      </c>
      <c r="CE63" s="9">
        <v>4.57710986445104E-2</v>
      </c>
      <c r="CF63" s="9">
        <v>-1.6308619351061499E-2</v>
      </c>
      <c r="CG63" s="9">
        <v>0.33461815606072198</v>
      </c>
      <c r="CH63" s="9">
        <v>0.19110806777667999</v>
      </c>
      <c r="CI63" s="9">
        <v>2.6042672755705799E-2</v>
      </c>
      <c r="CJ63" s="9">
        <v>0.27493346247218398</v>
      </c>
      <c r="CK63" s="9">
        <v>7.0250635797203295E-2</v>
      </c>
      <c r="CL63" s="9">
        <v>8.7874144522397099E-2</v>
      </c>
      <c r="CM63" s="9">
        <v>1.8636244761507902E-2</v>
      </c>
      <c r="CN63" s="9">
        <v>0.220420650982556</v>
      </c>
      <c r="CO63" s="9">
        <v>0.32871379350744201</v>
      </c>
      <c r="CP63" s="9">
        <v>0.12903507827830099</v>
      </c>
      <c r="CQ63" s="9">
        <v>-0.105744959572595</v>
      </c>
      <c r="CR63" s="9">
        <v>3.5689478356418197E-2</v>
      </c>
      <c r="CS63" s="9">
        <v>0.44106946423804999</v>
      </c>
      <c r="CT63" s="9">
        <v>0.58468585597687095</v>
      </c>
    </row>
    <row r="64" spans="1:98" s="9" customFormat="1" x14ac:dyDescent="0.3">
      <c r="A64" s="9" t="s">
        <v>150</v>
      </c>
      <c r="B64" s="9">
        <v>0.78707419202033102</v>
      </c>
      <c r="C64" s="9">
        <v>0.75372589399826095</v>
      </c>
      <c r="D64" s="9">
        <v>0.81196561788505295</v>
      </c>
      <c r="E64" s="9">
        <v>0.77596885900256596</v>
      </c>
      <c r="F64" s="9">
        <v>0.66420639467715403</v>
      </c>
      <c r="G64" s="9">
        <v>0.38981294158254698</v>
      </c>
      <c r="H64" s="9">
        <v>0.43034365813678799</v>
      </c>
      <c r="I64" s="9">
        <v>0.41558420363517801</v>
      </c>
      <c r="J64" s="9">
        <v>0.45851643733080499</v>
      </c>
      <c r="K64" s="9">
        <v>0.57657484458861896</v>
      </c>
      <c r="L64" s="9">
        <v>0.36364587234364298</v>
      </c>
      <c r="M64" s="9">
        <v>0.81287946175014303</v>
      </c>
      <c r="N64" s="9">
        <v>0.75806466787100701</v>
      </c>
      <c r="O64" s="9">
        <v>0.165463806864761</v>
      </c>
      <c r="P64" s="9">
        <v>0.59058409149290303</v>
      </c>
      <c r="Q64" s="9">
        <v>0.40318091740883899</v>
      </c>
      <c r="R64" s="9">
        <v>0.72198698009822404</v>
      </c>
      <c r="S64" s="9">
        <v>0.61404217035685704</v>
      </c>
      <c r="T64" s="9">
        <v>0.315659994758199</v>
      </c>
      <c r="U64" s="9">
        <v>0.74128033871603705</v>
      </c>
      <c r="V64" s="9">
        <v>0.78415795473979399</v>
      </c>
      <c r="W64" s="9">
        <v>-0.49228015585974499</v>
      </c>
      <c r="X64" s="9">
        <v>0.36909935601101901</v>
      </c>
      <c r="Y64" s="9">
        <v>-0.334347617320222</v>
      </c>
      <c r="Z64" s="9">
        <v>0.57769878715683498</v>
      </c>
      <c r="AA64" s="9">
        <v>0.206973868603096</v>
      </c>
      <c r="AB64" s="9">
        <v>0.59427591756750098</v>
      </c>
      <c r="AC64" s="9">
        <v>0.29657601809177397</v>
      </c>
      <c r="AD64" s="9">
        <v>0.76489584820647905</v>
      </c>
      <c r="AE64" s="9">
        <v>0.745082145518561</v>
      </c>
      <c r="AF64" s="9">
        <v>0.50203451244592601</v>
      </c>
      <c r="AG64" s="9">
        <v>0.62242716617467397</v>
      </c>
      <c r="AH64" s="9">
        <v>0.54317086724867403</v>
      </c>
      <c r="AI64" s="9">
        <v>0.76489584820647905</v>
      </c>
      <c r="AJ64" s="9">
        <v>0.39029126537459402</v>
      </c>
      <c r="AK64" s="9">
        <v>0.30280542103820701</v>
      </c>
      <c r="AL64" s="9">
        <v>0.48826478105615401</v>
      </c>
      <c r="AM64" s="9">
        <v>0.76033786762251898</v>
      </c>
      <c r="AN64" s="9">
        <v>0.60626421069479597</v>
      </c>
      <c r="AO64" s="9">
        <v>0.68450857192551595</v>
      </c>
      <c r="AP64" s="9">
        <v>0.53413815498119999</v>
      </c>
      <c r="AQ64" s="9">
        <v>0.54882381892710896</v>
      </c>
      <c r="AR64" s="9">
        <v>0.53954682379122798</v>
      </c>
      <c r="AS64" s="9">
        <v>0.72851024045561596</v>
      </c>
      <c r="AT64" s="9">
        <v>0.61323692133881402</v>
      </c>
      <c r="AU64" s="9">
        <v>0.45177896065020401</v>
      </c>
      <c r="AV64" s="9">
        <v>0.478702745920773</v>
      </c>
      <c r="AW64" s="9">
        <v>0.51356500763649804</v>
      </c>
      <c r="AX64" s="9">
        <v>0.58656031307228096</v>
      </c>
      <c r="AY64" s="9">
        <v>3.9721312714365999E-2</v>
      </c>
      <c r="AZ64" s="9">
        <v>0.589009175673464</v>
      </c>
      <c r="BA64" s="9">
        <v>-0.495300754169332</v>
      </c>
      <c r="BB64" s="9">
        <v>0.36315374537789902</v>
      </c>
      <c r="BC64" s="9">
        <v>0.510801890159294</v>
      </c>
      <c r="BD64" s="9">
        <v>0.58320346813115798</v>
      </c>
      <c r="BE64" s="9">
        <v>0.355185408543709</v>
      </c>
      <c r="BF64" s="9">
        <v>1.32472575115245E-2</v>
      </c>
      <c r="BG64" s="9">
        <v>0.13934233847352001</v>
      </c>
      <c r="BH64" s="9">
        <v>0.28698761185479299</v>
      </c>
      <c r="BI64" s="9">
        <v>0.37152104968564098</v>
      </c>
      <c r="BJ64" s="9">
        <v>0.97176224068222095</v>
      </c>
      <c r="BK64" s="9">
        <v>0.32505694548200198</v>
      </c>
      <c r="BL64" s="9">
        <v>1</v>
      </c>
      <c r="BM64" s="9">
        <v>0.85832414035634896</v>
      </c>
      <c r="BN64" s="9">
        <v>0.32533614699748697</v>
      </c>
      <c r="BO64" s="9">
        <v>0.99185147863800305</v>
      </c>
      <c r="BP64" s="9">
        <v>0.81080104522864804</v>
      </c>
      <c r="BQ64" s="9">
        <v>0.82281038246323501</v>
      </c>
      <c r="BR64" s="9">
        <v>0.68957058843997199</v>
      </c>
      <c r="BS64" s="9">
        <v>0.67799378498720397</v>
      </c>
      <c r="BT64" s="9">
        <v>0.45005542855110597</v>
      </c>
      <c r="BU64" s="9">
        <v>0.73048140136152295</v>
      </c>
      <c r="BV64" s="9">
        <v>0.59888811272093101</v>
      </c>
      <c r="BW64" s="9">
        <v>0.18642246414491101</v>
      </c>
      <c r="BX64" s="9">
        <v>0.154978333172691</v>
      </c>
      <c r="BY64" s="9">
        <v>0.148273285471897</v>
      </c>
      <c r="BZ64" s="9">
        <v>0.14105362310153299</v>
      </c>
      <c r="CA64" s="9">
        <v>0.36976453513230201</v>
      </c>
      <c r="CB64" s="9">
        <v>0.68392133911351904</v>
      </c>
      <c r="CC64" s="9">
        <v>-0.10253773657694</v>
      </c>
      <c r="CD64" s="9">
        <v>0.53519060570687305</v>
      </c>
      <c r="CE64" s="9">
        <v>0.10253773657694</v>
      </c>
      <c r="CF64" s="9">
        <v>0.48957783819092099</v>
      </c>
      <c r="CG64" s="9">
        <v>0.30504991843972501</v>
      </c>
      <c r="CH64" s="9">
        <v>0.62995858160372997</v>
      </c>
      <c r="CI64" s="9">
        <v>0.14842320403237799</v>
      </c>
      <c r="CJ64" s="9">
        <v>0.66933772870218999</v>
      </c>
      <c r="CK64" s="9">
        <v>-0.61662249632272004</v>
      </c>
      <c r="CL64" s="9">
        <v>-0.60280692861524898</v>
      </c>
      <c r="CM64" s="9">
        <v>-0.63466714768041599</v>
      </c>
      <c r="CN64" s="9">
        <v>-0.49472739937795401</v>
      </c>
      <c r="CO64" s="9">
        <v>0.26933420429535898</v>
      </c>
      <c r="CP64" s="9">
        <v>-0.55221400694604195</v>
      </c>
      <c r="CQ64" s="9">
        <v>-0.62536719549739805</v>
      </c>
      <c r="CR64" s="9">
        <v>-0.59801573937535801</v>
      </c>
      <c r="CS64" s="9">
        <v>0.45918061803985299</v>
      </c>
      <c r="CT64" s="9">
        <v>0.48289868512571998</v>
      </c>
    </row>
    <row r="65" spans="1:98" x14ac:dyDescent="0.3">
      <c r="A65" s="7" t="s">
        <v>151</v>
      </c>
      <c r="B65" s="7">
        <v>0.64729813724395302</v>
      </c>
      <c r="C65" s="7">
        <v>0.601000769066659</v>
      </c>
      <c r="D65" s="7">
        <v>0.70100703806920295</v>
      </c>
      <c r="E65" s="7">
        <v>0.65069149912079505</v>
      </c>
      <c r="F65" s="7">
        <v>0.51724625173064398</v>
      </c>
      <c r="G65" s="7">
        <v>0.22280169770863401</v>
      </c>
      <c r="H65" s="7">
        <v>0.38810691771063699</v>
      </c>
      <c r="I65" s="7">
        <v>0.23941082929045401</v>
      </c>
      <c r="J65" s="7">
        <v>0.43277507378351598</v>
      </c>
      <c r="K65" s="7">
        <v>0.35913694426308901</v>
      </c>
      <c r="L65" s="7">
        <v>0.34219226963850202</v>
      </c>
      <c r="M65" s="7">
        <v>0.69145103113101902</v>
      </c>
      <c r="N65" s="7">
        <v>0.57398473532278804</v>
      </c>
      <c r="O65" s="7">
        <v>0.15019341939352501</v>
      </c>
      <c r="P65" s="7">
        <v>0.41815255358479603</v>
      </c>
      <c r="Q65" s="7">
        <v>0.33316306422180803</v>
      </c>
      <c r="R65" s="7">
        <v>0.55493310042389898</v>
      </c>
      <c r="S65" s="7">
        <v>0.46875240796843698</v>
      </c>
      <c r="T65" s="7">
        <v>0.36424054102291198</v>
      </c>
      <c r="U65" s="7">
        <v>0.59239632727371305</v>
      </c>
      <c r="V65" s="7">
        <v>0.68712140065052596</v>
      </c>
      <c r="W65" s="7">
        <v>-0.45530283378047498</v>
      </c>
      <c r="X65" s="7">
        <v>0.43992959399724602</v>
      </c>
      <c r="Y65" s="7">
        <v>-0.41928246571668598</v>
      </c>
      <c r="Z65" s="7">
        <v>0.47516703894247297</v>
      </c>
      <c r="AA65" s="7">
        <v>0.1178461143394</v>
      </c>
      <c r="AB65" s="7">
        <v>0.41234710243127498</v>
      </c>
      <c r="AC65" s="7">
        <v>0.20691030875490099</v>
      </c>
      <c r="AD65" s="7">
        <v>0.60522175001748801</v>
      </c>
      <c r="AE65" s="7">
        <v>0.63412023995758005</v>
      </c>
      <c r="AF65" s="7">
        <v>0.28399256881712198</v>
      </c>
      <c r="AG65" s="7">
        <v>0.42925126165753202</v>
      </c>
      <c r="AH65" s="7">
        <v>0.38482957528050299</v>
      </c>
      <c r="AI65" s="7">
        <v>0.60522175001748801</v>
      </c>
      <c r="AJ65" s="7">
        <v>0.28010001473462498</v>
      </c>
      <c r="AK65" s="7">
        <v>0.221036298268631</v>
      </c>
      <c r="AL65" s="7">
        <v>0.405683339901385</v>
      </c>
      <c r="AM65" s="7">
        <v>0.58464103482937202</v>
      </c>
      <c r="AN65" s="7">
        <v>0.46200480630021901</v>
      </c>
      <c r="AO65" s="7">
        <v>0.50436237068530099</v>
      </c>
      <c r="AP65" s="7">
        <v>0.38525559535807102</v>
      </c>
      <c r="AQ65" s="7">
        <v>0.433457242024891</v>
      </c>
      <c r="AR65" s="7">
        <v>0.43196644209788398</v>
      </c>
      <c r="AS65" s="7">
        <v>0.69481855445107699</v>
      </c>
      <c r="AT65" s="7">
        <v>0.54512157605359202</v>
      </c>
      <c r="AU65" s="7">
        <v>0.46133036212074402</v>
      </c>
      <c r="AV65" s="7">
        <v>0.51592298800478098</v>
      </c>
      <c r="AW65" s="7">
        <v>0.35273485586393299</v>
      </c>
      <c r="AX65" s="7">
        <v>0.45961889698696601</v>
      </c>
      <c r="AY65" s="7">
        <v>1.9643565956814199E-2</v>
      </c>
      <c r="AZ65" s="7">
        <v>0.420888175166859</v>
      </c>
      <c r="BA65" s="7">
        <v>-0.50837551585136398</v>
      </c>
      <c r="BB65" s="7">
        <v>0.24184699360838799</v>
      </c>
      <c r="BC65" s="7">
        <v>0.44302204321795302</v>
      </c>
      <c r="BD65" s="7">
        <v>0.45682339726678101</v>
      </c>
      <c r="BE65" s="7">
        <v>0.185894223355491</v>
      </c>
      <c r="BF65" s="7">
        <v>4.3578243498296601E-2</v>
      </c>
      <c r="BG65" s="7">
        <v>0.140284847480486</v>
      </c>
      <c r="BH65" s="7">
        <v>0.20925540669370599</v>
      </c>
      <c r="BI65" s="7">
        <v>0.27576657363525803</v>
      </c>
      <c r="BJ65" s="7">
        <v>0.94657010817433296</v>
      </c>
      <c r="BK65" s="7">
        <v>0.27063729294354899</v>
      </c>
      <c r="BL65" s="7">
        <v>0.85832414035634896</v>
      </c>
      <c r="BM65" s="7">
        <v>1</v>
      </c>
      <c r="BN65" s="7">
        <v>0.28294181884158898</v>
      </c>
      <c r="BO65" s="7">
        <v>0.84210473579625</v>
      </c>
      <c r="BP65" s="7">
        <v>0.74220931615960895</v>
      </c>
      <c r="BQ65" s="7">
        <v>0.84057775796022705</v>
      </c>
      <c r="BR65" s="7">
        <v>0.65302912978526895</v>
      </c>
      <c r="BS65" s="7">
        <v>0.71796926367546898</v>
      </c>
      <c r="BT65" s="7">
        <v>0.61650798026792797</v>
      </c>
      <c r="BU65" s="7">
        <v>0.80756406978175799</v>
      </c>
      <c r="BV65" s="7">
        <v>0.75198423696019201</v>
      </c>
      <c r="BW65" s="7">
        <v>0.24956896542188201</v>
      </c>
      <c r="BX65" s="7">
        <v>0.18787701952194399</v>
      </c>
      <c r="BY65" s="7">
        <v>0.213156449879532</v>
      </c>
      <c r="BZ65" s="7">
        <v>0.23547933070285301</v>
      </c>
      <c r="CA65" s="7">
        <v>0.24399173375406399</v>
      </c>
      <c r="CB65" s="7">
        <v>0.64317388093442696</v>
      </c>
      <c r="CC65" s="7">
        <v>-7.2365847612008899E-2</v>
      </c>
      <c r="CD65" s="7">
        <v>0.64713221883288996</v>
      </c>
      <c r="CE65" s="7">
        <v>7.2365847612008899E-2</v>
      </c>
      <c r="CF65" s="7">
        <v>0.32575149546773202</v>
      </c>
      <c r="CG65" s="7">
        <v>0.50947433325945202</v>
      </c>
      <c r="CH65" s="7">
        <v>0.48118848399538799</v>
      </c>
      <c r="CI65" s="7">
        <v>0.20875350230335499</v>
      </c>
      <c r="CJ65" s="7">
        <v>0.72942259038803703</v>
      </c>
      <c r="CK65" s="7">
        <v>-0.64394844728844702</v>
      </c>
      <c r="CL65" s="7">
        <v>-0.63244140976847896</v>
      </c>
      <c r="CM65" s="7">
        <v>-0.64303419726811495</v>
      </c>
      <c r="CN65" s="7">
        <v>-0.58751068727914701</v>
      </c>
      <c r="CO65" s="7">
        <v>0.109744137201742</v>
      </c>
      <c r="CP65" s="7">
        <v>-0.60099619430792195</v>
      </c>
      <c r="CQ65" s="7">
        <v>-0.55750992279863898</v>
      </c>
      <c r="CR65" s="7">
        <v>-0.56937185827748604</v>
      </c>
      <c r="CS65" s="7">
        <v>0.46710704410581599</v>
      </c>
      <c r="CT65" s="7">
        <v>0.51923746304072804</v>
      </c>
    </row>
    <row r="66" spans="1:98" x14ac:dyDescent="0.3">
      <c r="A66" s="7" t="s">
        <v>152</v>
      </c>
      <c r="B66" s="7">
        <v>0.23872381827124201</v>
      </c>
      <c r="C66" s="7">
        <v>8.8219421171142606E-2</v>
      </c>
      <c r="D66" s="7">
        <v>0.11699175090625499</v>
      </c>
      <c r="E66" s="7">
        <v>8.3454243168590306E-2</v>
      </c>
      <c r="F66" s="7">
        <v>4.6684745036152699E-2</v>
      </c>
      <c r="G66" s="7">
        <v>0.102871517006921</v>
      </c>
      <c r="H66" s="7">
        <v>0.38305514610491098</v>
      </c>
      <c r="I66" s="7">
        <v>0.18204710701549701</v>
      </c>
      <c r="J66" s="7">
        <v>0.406611195711229</v>
      </c>
      <c r="K66" s="7">
        <v>0.34738305059587798</v>
      </c>
      <c r="L66" s="7">
        <v>0.38589036748991901</v>
      </c>
      <c r="M66" s="7">
        <v>0.27201227239389503</v>
      </c>
      <c r="N66" s="7">
        <v>0.133593685527989</v>
      </c>
      <c r="O66" s="7">
        <v>0.111748592876365</v>
      </c>
      <c r="P66" s="7">
        <v>-0.102630460084969</v>
      </c>
      <c r="Q66" s="7">
        <v>-3.2092906753838697E-2</v>
      </c>
      <c r="R66" s="7">
        <v>0.179481494356066</v>
      </c>
      <c r="S66" s="7">
        <v>4.4826706598950501E-2</v>
      </c>
      <c r="T66" s="7">
        <v>0.35725344154195299</v>
      </c>
      <c r="U66" s="7">
        <v>0.289434195146758</v>
      </c>
      <c r="V66" s="7">
        <v>0.191985618700655</v>
      </c>
      <c r="W66" s="7">
        <v>-0.32206568240633698</v>
      </c>
      <c r="X66" s="7">
        <v>0.19732207571124899</v>
      </c>
      <c r="Y66" s="7">
        <v>-0.134474624485832</v>
      </c>
      <c r="Z66" s="7">
        <v>0.135630781499567</v>
      </c>
      <c r="AA66" s="7">
        <v>-2.6012753890891499E-2</v>
      </c>
      <c r="AB66" s="7">
        <v>0.25922646422277201</v>
      </c>
      <c r="AC66" s="7">
        <v>0.188968266883834</v>
      </c>
      <c r="AD66" s="7">
        <v>5.5118286676317498E-2</v>
      </c>
      <c r="AE66" s="7">
        <v>5.93838415149196E-2</v>
      </c>
      <c r="AF66" s="7">
        <v>8.2536654698253997E-2</v>
      </c>
      <c r="AG66" s="7">
        <v>-1.0409823614561199E-2</v>
      </c>
      <c r="AH66" s="7">
        <v>-7.2573054220863895E-2</v>
      </c>
      <c r="AI66" s="7">
        <v>5.5118286676317498E-2</v>
      </c>
      <c r="AJ66" s="7">
        <v>-0.25705189761326802</v>
      </c>
      <c r="AK66" s="7">
        <v>-0.133092570426319</v>
      </c>
      <c r="AL66" s="7">
        <v>-0.14837253665306399</v>
      </c>
      <c r="AM66" s="7">
        <v>6.30878957139263E-4</v>
      </c>
      <c r="AN66" s="7">
        <v>-6.9684160800842901E-2</v>
      </c>
      <c r="AO66" s="7">
        <v>-2.3881978567743101E-2</v>
      </c>
      <c r="AP66" s="7">
        <v>9.3576273172913796E-2</v>
      </c>
      <c r="AQ66" s="7">
        <v>5.7688943920427199E-2</v>
      </c>
      <c r="AR66" s="7">
        <v>5.4242342709469503E-2</v>
      </c>
      <c r="AS66" s="7">
        <v>0.42163273860913802</v>
      </c>
      <c r="AT66" s="7">
        <v>0.485942645962189</v>
      </c>
      <c r="AU66" s="7">
        <v>0.44980041265224602</v>
      </c>
      <c r="AV66" s="7">
        <v>0.58539518241842503</v>
      </c>
      <c r="AW66" s="7">
        <v>9.5697147063294602E-2</v>
      </c>
      <c r="AX66" s="7">
        <v>-0.120385866752139</v>
      </c>
      <c r="AY66" s="7">
        <v>0.127465421832542</v>
      </c>
      <c r="AZ66" s="7">
        <v>0.29902426958505202</v>
      </c>
      <c r="BA66" s="7">
        <v>5.3338871398221702E-2</v>
      </c>
      <c r="BB66" s="7">
        <v>-5.9341895074225201E-3</v>
      </c>
      <c r="BC66" s="7">
        <v>-0.13618068997382499</v>
      </c>
      <c r="BD66" s="7">
        <v>-3.4020655705031301E-2</v>
      </c>
      <c r="BE66" s="7">
        <v>-6.3939102889430596E-2</v>
      </c>
      <c r="BF66" s="7">
        <v>8.9383442911214906E-3</v>
      </c>
      <c r="BG66" s="7">
        <v>-4.3174350315859603E-2</v>
      </c>
      <c r="BH66" s="7">
        <v>0.39306983070513102</v>
      </c>
      <c r="BI66" s="7">
        <v>0.28431215027102202</v>
      </c>
      <c r="BJ66" s="7">
        <v>0.35869114074078001</v>
      </c>
      <c r="BK66" s="7">
        <v>0.99825469613273099</v>
      </c>
      <c r="BL66" s="7">
        <v>0.32533614699748697</v>
      </c>
      <c r="BM66" s="7">
        <v>0.28294181884158898</v>
      </c>
      <c r="BN66" s="7">
        <v>1</v>
      </c>
      <c r="BO66" s="7">
        <v>0.33565778705051302</v>
      </c>
      <c r="BP66" s="7">
        <v>0.25615718096180101</v>
      </c>
      <c r="BQ66" s="7">
        <v>0.455450638176291</v>
      </c>
      <c r="BR66" s="7">
        <v>0.47103089554985</v>
      </c>
      <c r="BS66" s="7">
        <v>0.50809432128060406</v>
      </c>
      <c r="BT66" s="7">
        <v>9.8576600714236101E-2</v>
      </c>
      <c r="BU66" s="7">
        <v>6.5116861850739597E-3</v>
      </c>
      <c r="BV66" s="7">
        <v>5.5911981610118601E-2</v>
      </c>
      <c r="BW66" s="7">
        <v>0.20163591613704199</v>
      </c>
      <c r="BX66" s="7">
        <v>0.19438953078359</v>
      </c>
      <c r="BY66" s="7">
        <v>0.21401413562979399</v>
      </c>
      <c r="BZ66" s="7">
        <v>-0.10280574225665599</v>
      </c>
      <c r="CA66" s="7">
        <v>0.31192813113757401</v>
      </c>
      <c r="CB66" s="7">
        <v>0.212695999598357</v>
      </c>
      <c r="CC66" s="7">
        <v>-4.5215138416929201E-2</v>
      </c>
      <c r="CD66" s="7">
        <v>0.34023135735413101</v>
      </c>
      <c r="CE66" s="7">
        <v>4.5215138416929201E-2</v>
      </c>
      <c r="CF66" s="7">
        <v>-1.04532754290831E-2</v>
      </c>
      <c r="CG66" s="7">
        <v>0.358972615531785</v>
      </c>
      <c r="CH66" s="7">
        <v>0.19621371284769801</v>
      </c>
      <c r="CI66" s="7">
        <v>4.5741899364097602E-2</v>
      </c>
      <c r="CJ66" s="7">
        <v>0.29844218627733299</v>
      </c>
      <c r="CK66" s="7">
        <v>5.4044141742164799E-2</v>
      </c>
      <c r="CL66" s="7">
        <v>7.2235019145505994E-2</v>
      </c>
      <c r="CM66" s="7">
        <v>2.8761748859493399E-3</v>
      </c>
      <c r="CN66" s="7">
        <v>0.20325738364600399</v>
      </c>
      <c r="CO66" s="7">
        <v>0.33231985698356697</v>
      </c>
      <c r="CP66" s="7">
        <v>0.111373542181201</v>
      </c>
      <c r="CQ66" s="7">
        <v>-0.121041917495655</v>
      </c>
      <c r="CR66" s="7">
        <v>2.1104652962089999E-2</v>
      </c>
      <c r="CS66" s="7">
        <v>0.44848639694758302</v>
      </c>
      <c r="CT66" s="7">
        <v>0.58475750329930798</v>
      </c>
    </row>
    <row r="67" spans="1:98" x14ac:dyDescent="0.3">
      <c r="A67" s="7" t="s">
        <v>153</v>
      </c>
      <c r="B67" s="7">
        <v>0.78532488063785999</v>
      </c>
      <c r="C67" s="7">
        <v>0.77413880865120299</v>
      </c>
      <c r="D67" s="7">
        <v>0.80316809905330699</v>
      </c>
      <c r="E67" s="7">
        <v>0.78817814740644299</v>
      </c>
      <c r="F67" s="7">
        <v>0.67846124308275402</v>
      </c>
      <c r="G67" s="7">
        <v>0.42533044756250399</v>
      </c>
      <c r="H67" s="7">
        <v>0.43931409895994</v>
      </c>
      <c r="I67" s="7">
        <v>0.45712277571184601</v>
      </c>
      <c r="J67" s="7">
        <v>0.47353647059457199</v>
      </c>
      <c r="K67" s="7">
        <v>0.58785936518681003</v>
      </c>
      <c r="L67" s="7">
        <v>0.39873253467765502</v>
      </c>
      <c r="M67" s="7">
        <v>0.78987785419885304</v>
      </c>
      <c r="N67" s="7">
        <v>0.74345566388851902</v>
      </c>
      <c r="O67" s="7">
        <v>9.4365531019558899E-2</v>
      </c>
      <c r="P67" s="7">
        <v>0.567879582736869</v>
      </c>
      <c r="Q67" s="7">
        <v>0.416537769211274</v>
      </c>
      <c r="R67" s="7">
        <v>0.71094045652801896</v>
      </c>
      <c r="S67" s="7">
        <v>0.61395966740040797</v>
      </c>
      <c r="T67" s="7">
        <v>0.26114078226118698</v>
      </c>
      <c r="U67" s="7">
        <v>0.73840341183129199</v>
      </c>
      <c r="V67" s="7">
        <v>0.74805368325065402</v>
      </c>
      <c r="W67" s="7">
        <v>-0.46749447820339901</v>
      </c>
      <c r="X67" s="7">
        <v>0.31573357253448098</v>
      </c>
      <c r="Y67" s="7">
        <v>-0.28410854397991098</v>
      </c>
      <c r="Z67" s="7">
        <v>0.56996220311657098</v>
      </c>
      <c r="AA67" s="7">
        <v>0.18600271083623099</v>
      </c>
      <c r="AB67" s="7">
        <v>0.57408778618202405</v>
      </c>
      <c r="AC67" s="7">
        <v>0.32681302520170502</v>
      </c>
      <c r="AD67" s="7">
        <v>0.78815914264683995</v>
      </c>
      <c r="AE67" s="7">
        <v>0.77600160303363996</v>
      </c>
      <c r="AF67" s="7">
        <v>0.48171148876727099</v>
      </c>
      <c r="AG67" s="7">
        <v>0.61266227560767295</v>
      </c>
      <c r="AH67" s="7">
        <v>0.57705605427173101</v>
      </c>
      <c r="AI67" s="7">
        <v>0.78815914264683995</v>
      </c>
      <c r="AJ67" s="7">
        <v>0.43156223483644901</v>
      </c>
      <c r="AK67" s="7">
        <v>0.33341658209061797</v>
      </c>
      <c r="AL67" s="7">
        <v>0.53735239150855896</v>
      </c>
      <c r="AM67" s="7">
        <v>0.77078856153604303</v>
      </c>
      <c r="AN67" s="7">
        <v>0.63232960546781802</v>
      </c>
      <c r="AO67" s="7">
        <v>0.69662256476915196</v>
      </c>
      <c r="AP67" s="7">
        <v>0.53192866953292195</v>
      </c>
      <c r="AQ67" s="7">
        <v>0.54974316553143998</v>
      </c>
      <c r="AR67" s="7">
        <v>0.53877080383375997</v>
      </c>
      <c r="AS67" s="7">
        <v>0.70733280760585304</v>
      </c>
      <c r="AT67" s="7">
        <v>0.56665519430840205</v>
      </c>
      <c r="AU67" s="7">
        <v>0.43775717822746002</v>
      </c>
      <c r="AV67" s="7">
        <v>0.47989233841319401</v>
      </c>
      <c r="AW67" s="7">
        <v>0.49198996821053698</v>
      </c>
      <c r="AX67" s="7">
        <v>0.58277477794098698</v>
      </c>
      <c r="AY67" s="7">
        <v>4.3021584930747203E-2</v>
      </c>
      <c r="AZ67" s="7">
        <v>0.65785181505998702</v>
      </c>
      <c r="BA67" s="7">
        <v>-0.50628148282761398</v>
      </c>
      <c r="BB67" s="7">
        <v>0.35436862693946702</v>
      </c>
      <c r="BC67" s="7">
        <v>0.48546800757349201</v>
      </c>
      <c r="BD67" s="7">
        <v>0.52799699267870903</v>
      </c>
      <c r="BE67" s="7">
        <v>0.30135717546413998</v>
      </c>
      <c r="BF67" s="7">
        <v>6.0653386186390497E-3</v>
      </c>
      <c r="BG67" s="7">
        <v>0.17698009760226999</v>
      </c>
      <c r="BH67" s="7">
        <v>0.37020541776490001</v>
      </c>
      <c r="BI67" s="7">
        <v>0.452547479875203</v>
      </c>
      <c r="BJ67" s="7">
        <v>0.96017440421579403</v>
      </c>
      <c r="BK67" s="7">
        <v>0.33692358352521101</v>
      </c>
      <c r="BL67" s="7">
        <v>0.99185147863800305</v>
      </c>
      <c r="BM67" s="7">
        <v>0.84210473579625</v>
      </c>
      <c r="BN67" s="7">
        <v>0.33565778705051302</v>
      </c>
      <c r="BO67" s="7">
        <v>1</v>
      </c>
      <c r="BP67" s="7">
        <v>0.73302668264307902</v>
      </c>
      <c r="BQ67" s="7">
        <v>0.79535901076504401</v>
      </c>
      <c r="BR67" s="7">
        <v>0.72630567110141497</v>
      </c>
      <c r="BS67" s="7">
        <v>0.68991389146493198</v>
      </c>
      <c r="BT67" s="7">
        <v>0.39328666566280202</v>
      </c>
      <c r="BU67" s="7">
        <v>0.70852025352376702</v>
      </c>
      <c r="BV67" s="7">
        <v>0.60062191540349896</v>
      </c>
      <c r="BW67" s="7">
        <v>0.14420475457637599</v>
      </c>
      <c r="BX67" s="7">
        <v>0.112666878085229</v>
      </c>
      <c r="BY67" s="7">
        <v>0.104619737193011</v>
      </c>
      <c r="BZ67" s="7">
        <v>0.144299557689332</v>
      </c>
      <c r="CA67" s="7">
        <v>0.37651413988436999</v>
      </c>
      <c r="CB67" s="7">
        <v>0.67463894756876797</v>
      </c>
      <c r="CC67" s="7">
        <v>-0.118736526144419</v>
      </c>
      <c r="CD67" s="7">
        <v>0.50452898770553301</v>
      </c>
      <c r="CE67" s="7">
        <v>0.118736526144419</v>
      </c>
      <c r="CF67" s="7">
        <v>0.504839188700552</v>
      </c>
      <c r="CG67" s="7">
        <v>0.261135821704017</v>
      </c>
      <c r="CH67" s="7">
        <v>0.64451754702168895</v>
      </c>
      <c r="CI67" s="7">
        <v>0.13821158100713901</v>
      </c>
      <c r="CJ67" s="7">
        <v>0.64723921448033905</v>
      </c>
      <c r="CK67" s="7">
        <v>-0.59841934078694903</v>
      </c>
      <c r="CL67" s="7">
        <v>-0.57440837479187101</v>
      </c>
      <c r="CM67" s="7">
        <v>-0.62295236018483602</v>
      </c>
      <c r="CN67" s="7">
        <v>-0.47907595555918098</v>
      </c>
      <c r="CO67" s="7">
        <v>0.31302338561566601</v>
      </c>
      <c r="CP67" s="7">
        <v>-0.54835720308928404</v>
      </c>
      <c r="CQ67" s="7">
        <v>-0.62806749345861101</v>
      </c>
      <c r="CR67" s="7">
        <v>-0.595201775741107</v>
      </c>
      <c r="CS67" s="7">
        <v>0.44530984430356402</v>
      </c>
      <c r="CT67" s="7">
        <v>0.48424635702755903</v>
      </c>
    </row>
    <row r="68" spans="1:98" x14ac:dyDescent="0.3">
      <c r="A68" s="7" t="s">
        <v>155</v>
      </c>
      <c r="B68" s="7">
        <v>0.61397324742037096</v>
      </c>
      <c r="C68" s="7">
        <v>0.48839414836955197</v>
      </c>
      <c r="D68" s="7">
        <v>0.67596475373659803</v>
      </c>
      <c r="E68" s="7">
        <v>0.53233825188247297</v>
      </c>
      <c r="F68" s="7">
        <v>0.43907142146325101</v>
      </c>
      <c r="G68" s="7">
        <v>0.13712378077863599</v>
      </c>
      <c r="H68" s="7">
        <v>0.284828320480978</v>
      </c>
      <c r="I68" s="7">
        <v>0.13546885534516201</v>
      </c>
      <c r="J68" s="7">
        <v>0.28646233149740802</v>
      </c>
      <c r="K68" s="7">
        <v>0.41319257486351302</v>
      </c>
      <c r="L68" s="7">
        <v>0.15181792781716499</v>
      </c>
      <c r="M68" s="7">
        <v>0.75361774521235803</v>
      </c>
      <c r="N68" s="7">
        <v>0.66887701096330998</v>
      </c>
      <c r="O68" s="7">
        <v>0.488017122222967</v>
      </c>
      <c r="P68" s="7">
        <v>0.56325200358181904</v>
      </c>
      <c r="Q68" s="7">
        <v>0.253720727473147</v>
      </c>
      <c r="R68" s="7">
        <v>0.62863930214452302</v>
      </c>
      <c r="S68" s="7">
        <v>0.47522880999772998</v>
      </c>
      <c r="T68" s="7">
        <v>0.53747420132997703</v>
      </c>
      <c r="U68" s="7">
        <v>0.61022255378321</v>
      </c>
      <c r="V68" s="7">
        <v>0.78627979877927501</v>
      </c>
      <c r="W68" s="7">
        <v>-0.51425242145009697</v>
      </c>
      <c r="X68" s="7">
        <v>0.54785290458569502</v>
      </c>
      <c r="Y68" s="7">
        <v>-0.50495985540937405</v>
      </c>
      <c r="Z68" s="7">
        <v>0.50605609316649802</v>
      </c>
      <c r="AA68" s="7">
        <v>0.26217618712395102</v>
      </c>
      <c r="AB68" s="7">
        <v>0.58961882761347495</v>
      </c>
      <c r="AC68" s="7">
        <v>8.5508278501789006E-2</v>
      </c>
      <c r="AD68" s="7">
        <v>0.47509774505749702</v>
      </c>
      <c r="AE68" s="7">
        <v>0.42663910857148701</v>
      </c>
      <c r="AF68" s="7">
        <v>0.47498706319331802</v>
      </c>
      <c r="AG68" s="7">
        <v>0.51517271796269803</v>
      </c>
      <c r="AH68" s="7">
        <v>0.24751713400271899</v>
      </c>
      <c r="AI68" s="7">
        <v>0.47509774505749702</v>
      </c>
      <c r="AJ68" s="7">
        <v>8.8001984960968102E-2</v>
      </c>
      <c r="AK68" s="7">
        <v>9.0745217250803506E-2</v>
      </c>
      <c r="AL68" s="7">
        <v>0.14747540540068099</v>
      </c>
      <c r="AM68" s="7">
        <v>0.53740370289412598</v>
      </c>
      <c r="AN68" s="7">
        <v>0.33920008148193198</v>
      </c>
      <c r="AO68" s="7">
        <v>0.47736874960983899</v>
      </c>
      <c r="AP68" s="7">
        <v>0.45429172961040698</v>
      </c>
      <c r="AQ68" s="7">
        <v>0.42091247784668401</v>
      </c>
      <c r="AR68" s="7">
        <v>0.42031927617453502</v>
      </c>
      <c r="AS68" s="7">
        <v>0.66939226681989195</v>
      </c>
      <c r="AT68" s="7">
        <v>0.71217929237991096</v>
      </c>
      <c r="AU68" s="7">
        <v>0.45832110861441799</v>
      </c>
      <c r="AV68" s="7">
        <v>0.43034501121894497</v>
      </c>
      <c r="AW68" s="7">
        <v>0.47771515458689101</v>
      </c>
      <c r="AX68" s="7">
        <v>0.45446997334151901</v>
      </c>
      <c r="AY68" s="7">
        <v>1.53539969044024E-2</v>
      </c>
      <c r="AZ68" s="7">
        <v>0.165762197840469</v>
      </c>
      <c r="BA68" s="7">
        <v>-0.32895265632363202</v>
      </c>
      <c r="BB68" s="7">
        <v>0.33350945292082801</v>
      </c>
      <c r="BC68" s="7">
        <v>0.50217567968167798</v>
      </c>
      <c r="BD68" s="7">
        <v>0.72926888594007799</v>
      </c>
      <c r="BE68" s="7">
        <v>0.56503703627171498</v>
      </c>
      <c r="BF68" s="7">
        <v>4.78310662928959E-2</v>
      </c>
      <c r="BG68" s="7">
        <v>-8.7388713744199195E-2</v>
      </c>
      <c r="BH68" s="7">
        <v>-0.110632207798962</v>
      </c>
      <c r="BI68" s="7">
        <v>-5.40897391749003E-2</v>
      </c>
      <c r="BJ68" s="7">
        <v>0.81208690948340501</v>
      </c>
      <c r="BK68" s="7">
        <v>0.24943108805304101</v>
      </c>
      <c r="BL68" s="7">
        <v>0.81080104522864804</v>
      </c>
      <c r="BM68" s="7">
        <v>0.74220931615960895</v>
      </c>
      <c r="BN68" s="7">
        <v>0.25615718096180101</v>
      </c>
      <c r="BO68" s="7">
        <v>0.73302668264307902</v>
      </c>
      <c r="BP68" s="7">
        <v>1</v>
      </c>
      <c r="BQ68" s="7">
        <v>0.79582059799647997</v>
      </c>
      <c r="BR68" s="7">
        <v>0.34627371096195497</v>
      </c>
      <c r="BS68" s="7">
        <v>0.48850886254500903</v>
      </c>
      <c r="BT68" s="7">
        <v>0.62312445414053497</v>
      </c>
      <c r="BU68" s="7">
        <v>0.66186448174832002</v>
      </c>
      <c r="BV68" s="7">
        <v>0.44066410740916201</v>
      </c>
      <c r="BW68" s="7">
        <v>0.38184680952731398</v>
      </c>
      <c r="BX68" s="7">
        <v>0.36245900384319302</v>
      </c>
      <c r="BY68" s="7">
        <v>0.36345367958783598</v>
      </c>
      <c r="BZ68" s="7">
        <v>8.0477239316808502E-2</v>
      </c>
      <c r="CA68" s="7">
        <v>0.32313104716802499</v>
      </c>
      <c r="CB68" s="7">
        <v>0.61053320204644601</v>
      </c>
      <c r="CC68" s="7">
        <v>-3.2959155766798101E-2</v>
      </c>
      <c r="CD68" s="7">
        <v>0.57131444466193204</v>
      </c>
      <c r="CE68" s="7">
        <v>3.2959155766798101E-2</v>
      </c>
      <c r="CF68" s="7">
        <v>0.34945598210849599</v>
      </c>
      <c r="CG68" s="7">
        <v>0.45069877136162201</v>
      </c>
      <c r="CH68" s="7">
        <v>0.443810454361938</v>
      </c>
      <c r="CI68" s="7">
        <v>0.15396970820190101</v>
      </c>
      <c r="CJ68" s="7">
        <v>0.63628463391783596</v>
      </c>
      <c r="CK68" s="7">
        <v>-0.56027489960410803</v>
      </c>
      <c r="CL68" s="7">
        <v>-0.59072220049222202</v>
      </c>
      <c r="CM68" s="7">
        <v>-0.55130940180158705</v>
      </c>
      <c r="CN68" s="7">
        <v>-0.44144260015082398</v>
      </c>
      <c r="CO68" s="7">
        <v>3.7436354543477997E-2</v>
      </c>
      <c r="CP68" s="7">
        <v>-0.43983594812514898</v>
      </c>
      <c r="CQ68" s="7">
        <v>-0.49459891999384797</v>
      </c>
      <c r="CR68" s="7">
        <v>-0.474665780443015</v>
      </c>
      <c r="CS68" s="7">
        <v>0.464131354261347</v>
      </c>
      <c r="CT68" s="7">
        <v>0.43337589550726502</v>
      </c>
    </row>
    <row r="69" spans="1:98" x14ac:dyDescent="0.3">
      <c r="A69" s="7" t="s">
        <v>156</v>
      </c>
      <c r="B69" s="7">
        <v>0.58572173345798395</v>
      </c>
      <c r="C69" s="7">
        <v>0.47604547552874699</v>
      </c>
      <c r="D69" s="7">
        <v>0.61413797496258804</v>
      </c>
      <c r="E69" s="7">
        <v>0.47557936476650697</v>
      </c>
      <c r="F69" s="7">
        <v>0.38462570440843602</v>
      </c>
      <c r="G69" s="7">
        <v>0.217412955469591</v>
      </c>
      <c r="H69" s="7">
        <v>0.398131475557988</v>
      </c>
      <c r="I69" s="7">
        <v>0.239034360916658</v>
      </c>
      <c r="J69" s="7">
        <v>0.41142198720529499</v>
      </c>
      <c r="K69" s="7">
        <v>0.51420815014419297</v>
      </c>
      <c r="L69" s="7">
        <v>0.410852970599839</v>
      </c>
      <c r="M69" s="7">
        <v>0.63930013874994496</v>
      </c>
      <c r="N69" s="7">
        <v>0.48460924078259798</v>
      </c>
      <c r="O69" s="7">
        <v>0.23832864242760901</v>
      </c>
      <c r="P69" s="7">
        <v>0.30517277980186303</v>
      </c>
      <c r="Q69" s="7">
        <v>0.176225155392634</v>
      </c>
      <c r="R69" s="7">
        <v>0.48697549645590099</v>
      </c>
      <c r="S69" s="7">
        <v>0.32921869373988699</v>
      </c>
      <c r="T69" s="7">
        <v>0.55019046055992604</v>
      </c>
      <c r="U69" s="7">
        <v>0.50042788695906204</v>
      </c>
      <c r="V69" s="7">
        <v>0.66873010652676901</v>
      </c>
      <c r="W69" s="7">
        <v>-0.47305008055596098</v>
      </c>
      <c r="X69" s="7">
        <v>0.52869713414684405</v>
      </c>
      <c r="Y69" s="7">
        <v>-0.499090067058853</v>
      </c>
      <c r="Z69" s="7">
        <v>0.42060570847481998</v>
      </c>
      <c r="AA69" s="7">
        <v>5.7986538695259403E-2</v>
      </c>
      <c r="AB69" s="7">
        <v>0.38402136100508999</v>
      </c>
      <c r="AC69" s="7">
        <v>0.13943438689294799</v>
      </c>
      <c r="AD69" s="7">
        <v>0.52608550240903895</v>
      </c>
      <c r="AE69" s="7">
        <v>0.54425292441564199</v>
      </c>
      <c r="AF69" s="7">
        <v>0.27911342559369001</v>
      </c>
      <c r="AG69" s="7">
        <v>0.35911872174227799</v>
      </c>
      <c r="AH69" s="7">
        <v>0.31043051520514398</v>
      </c>
      <c r="AI69" s="7">
        <v>0.52608550240903895</v>
      </c>
      <c r="AJ69" s="7">
        <v>0.14046602035658501</v>
      </c>
      <c r="AK69" s="7">
        <v>0.13072252347493099</v>
      </c>
      <c r="AL69" s="7">
        <v>0.195749762776527</v>
      </c>
      <c r="AM69" s="7">
        <v>0.45930260684723101</v>
      </c>
      <c r="AN69" s="7">
        <v>0.39889842909199102</v>
      </c>
      <c r="AO69" s="7">
        <v>0.45625495879531702</v>
      </c>
      <c r="AP69" s="7">
        <v>0.37046607982385199</v>
      </c>
      <c r="AQ69" s="7">
        <v>0.28139272047170399</v>
      </c>
      <c r="AR69" s="7">
        <v>0.27905482380409902</v>
      </c>
      <c r="AS69" s="7">
        <v>0.80452303602419395</v>
      </c>
      <c r="AT69" s="7">
        <v>0.71587330135001204</v>
      </c>
      <c r="AU69" s="7">
        <v>0.59679483590148397</v>
      </c>
      <c r="AV69" s="7">
        <v>0.63095417742168403</v>
      </c>
      <c r="AW69" s="7">
        <v>0.32414460235437498</v>
      </c>
      <c r="AX69" s="7">
        <v>0.31558123540112498</v>
      </c>
      <c r="AY69" s="7">
        <v>4.1890989829264702E-2</v>
      </c>
      <c r="AZ69" s="7">
        <v>0.39838018584819601</v>
      </c>
      <c r="BA69" s="7">
        <v>-0.25188948413509499</v>
      </c>
      <c r="BB69" s="7">
        <v>0.29247023748072298</v>
      </c>
      <c r="BC69" s="7">
        <v>0.33924218138434697</v>
      </c>
      <c r="BD69" s="7">
        <v>0.45789399423673399</v>
      </c>
      <c r="BE69" s="7">
        <v>0.24211851211061</v>
      </c>
      <c r="BF69" s="7">
        <v>2.5017139597491401E-2</v>
      </c>
      <c r="BG69" s="7">
        <v>0.123188803123316</v>
      </c>
      <c r="BH69" s="7">
        <v>0.24478707237166999</v>
      </c>
      <c r="BI69" s="7">
        <v>0.26393483914003302</v>
      </c>
      <c r="BJ69" s="7">
        <v>0.87099092043822202</v>
      </c>
      <c r="BK69" s="7">
        <v>0.45135503060038501</v>
      </c>
      <c r="BL69" s="7">
        <v>0.82281038246323501</v>
      </c>
      <c r="BM69" s="7">
        <v>0.84057775796022705</v>
      </c>
      <c r="BN69" s="7">
        <v>0.455450638176291</v>
      </c>
      <c r="BO69" s="7">
        <v>0.79535901076504401</v>
      </c>
      <c r="BP69" s="7">
        <v>0.79582059799647997</v>
      </c>
      <c r="BQ69" s="7">
        <v>1</v>
      </c>
      <c r="BR69" s="7">
        <v>0.52392117809633798</v>
      </c>
      <c r="BS69" s="7">
        <v>0.65912495117648995</v>
      </c>
      <c r="BT69" s="7">
        <v>0.60059527954029401</v>
      </c>
      <c r="BU69" s="7">
        <v>0.62466739510255098</v>
      </c>
      <c r="BV69" s="7">
        <v>0.44078982399053901</v>
      </c>
      <c r="BW69" s="7">
        <v>0.41711196674117501</v>
      </c>
      <c r="BX69" s="7">
        <v>0.38132294820475399</v>
      </c>
      <c r="BY69" s="7">
        <v>0.39590575332897399</v>
      </c>
      <c r="BZ69" s="7">
        <v>0.226935273422011</v>
      </c>
      <c r="CA69" s="7">
        <v>0.47446049270159102</v>
      </c>
      <c r="CB69" s="7">
        <v>0.64033379017647796</v>
      </c>
      <c r="CC69" s="7">
        <v>-6.3484183022861199E-2</v>
      </c>
      <c r="CD69" s="7">
        <v>0.70929460388328902</v>
      </c>
      <c r="CE69" s="7">
        <v>6.3484183022861199E-2</v>
      </c>
      <c r="CF69" s="7">
        <v>0.26343861745946101</v>
      </c>
      <c r="CG69" s="7">
        <v>0.626052546392731</v>
      </c>
      <c r="CH69" s="7">
        <v>0.47179038464025402</v>
      </c>
      <c r="CI69" s="7">
        <v>0.212597254424057</v>
      </c>
      <c r="CJ69" s="7">
        <v>0.74834731930195997</v>
      </c>
      <c r="CK69" s="7">
        <v>-0.502021081033593</v>
      </c>
      <c r="CL69" s="7">
        <v>-0.48610451565866603</v>
      </c>
      <c r="CM69" s="7">
        <v>-0.52692456883086103</v>
      </c>
      <c r="CN69" s="7">
        <v>-0.37412595092937001</v>
      </c>
      <c r="CO69" s="7">
        <v>2.9603682165017499E-2</v>
      </c>
      <c r="CP69" s="7">
        <v>-0.37221050876758799</v>
      </c>
      <c r="CQ69" s="7">
        <v>-0.46407396255092598</v>
      </c>
      <c r="CR69" s="7">
        <v>-0.40304096409251</v>
      </c>
      <c r="CS69" s="7">
        <v>0.599790689828408</v>
      </c>
      <c r="CT69" s="7">
        <v>0.63241604125463602</v>
      </c>
    </row>
    <row r="70" spans="1:98" x14ac:dyDescent="0.3">
      <c r="A70" s="7" t="s">
        <v>157</v>
      </c>
      <c r="B70" s="7">
        <v>0.54251147887624995</v>
      </c>
      <c r="C70" s="7">
        <v>0.53028743677768497</v>
      </c>
      <c r="D70" s="7">
        <v>0.41556197469803902</v>
      </c>
      <c r="E70" s="7">
        <v>0.51544004480871197</v>
      </c>
      <c r="F70" s="7">
        <v>0.51157290618845397</v>
      </c>
      <c r="G70" s="7">
        <v>0.48104872636301499</v>
      </c>
      <c r="H70" s="7">
        <v>0.59945282947409895</v>
      </c>
      <c r="I70" s="7">
        <v>0.53965421368334299</v>
      </c>
      <c r="J70" s="7">
        <v>0.61612722357890803</v>
      </c>
      <c r="K70" s="7">
        <v>0.37735547165351502</v>
      </c>
      <c r="L70" s="7">
        <v>0.276338430882066</v>
      </c>
      <c r="M70" s="7">
        <v>0.408150115542595</v>
      </c>
      <c r="N70" s="7">
        <v>0.339606037121917</v>
      </c>
      <c r="O70" s="7">
        <v>-0.21123834403341499</v>
      </c>
      <c r="P70" s="7">
        <v>0.17594889860452001</v>
      </c>
      <c r="Q70" s="7">
        <v>0.23073485646139399</v>
      </c>
      <c r="R70" s="7">
        <v>0.27722331629251001</v>
      </c>
      <c r="S70" s="7">
        <v>0.49398756388165999</v>
      </c>
      <c r="T70" s="7">
        <v>2.72683246088288E-2</v>
      </c>
      <c r="U70" s="7">
        <v>0.37773813711942</v>
      </c>
      <c r="V70" s="7">
        <v>0.38481900606716801</v>
      </c>
      <c r="W70" s="7">
        <v>-0.22909539530297099</v>
      </c>
      <c r="X70" s="7">
        <v>8.7671248722061904E-2</v>
      </c>
      <c r="Y70" s="7">
        <v>-5.8081873924665101E-2</v>
      </c>
      <c r="Z70" s="7">
        <v>0.21572453294459301</v>
      </c>
      <c r="AA70" s="7">
        <v>-9.6819816856756797E-4</v>
      </c>
      <c r="AB70" s="7">
        <v>0.28075285558610702</v>
      </c>
      <c r="AC70" s="7">
        <v>0.38221236113175799</v>
      </c>
      <c r="AD70" s="7">
        <v>0.51526893149194397</v>
      </c>
      <c r="AE70" s="7">
        <v>0.54682271766629398</v>
      </c>
      <c r="AF70" s="7">
        <v>0.22134008473147401</v>
      </c>
      <c r="AG70" s="7">
        <v>0.27078956507685198</v>
      </c>
      <c r="AH70" s="7">
        <v>0.390363132470187</v>
      </c>
      <c r="AI70" s="7">
        <v>0.51526893149194397</v>
      </c>
      <c r="AJ70" s="7">
        <v>0.30224823594675498</v>
      </c>
      <c r="AK70" s="7">
        <v>0.26213305474496901</v>
      </c>
      <c r="AL70" s="7">
        <v>0.43984193777745301</v>
      </c>
      <c r="AM70" s="7">
        <v>0.506095688235222</v>
      </c>
      <c r="AN70" s="7">
        <v>0.47386658639486801</v>
      </c>
      <c r="AO70" s="7">
        <v>0.31516109303769801</v>
      </c>
      <c r="AP70" s="7">
        <v>0.22113308974753801</v>
      </c>
      <c r="AQ70" s="7">
        <v>0.47074941314817897</v>
      </c>
      <c r="AR70" s="7">
        <v>0.46151528949944398</v>
      </c>
      <c r="AS70" s="7">
        <v>0.57790146229538697</v>
      </c>
      <c r="AT70" s="7">
        <v>0.44505317368564801</v>
      </c>
      <c r="AU70" s="7">
        <v>0.30440917331061901</v>
      </c>
      <c r="AV70" s="7">
        <v>0.42503624028945303</v>
      </c>
      <c r="AW70" s="7">
        <v>0.32873635722483002</v>
      </c>
      <c r="AX70" s="7">
        <v>0.23118557870499501</v>
      </c>
      <c r="AY70" s="7">
        <v>6.7289761601771497E-2</v>
      </c>
      <c r="AZ70" s="7">
        <v>0.572232180560731</v>
      </c>
      <c r="BA70" s="7">
        <v>-0.243669707786213</v>
      </c>
      <c r="BB70" s="7">
        <v>4.67871354833534E-2</v>
      </c>
      <c r="BC70" s="7">
        <v>0.20563876625587399</v>
      </c>
      <c r="BD70" s="7">
        <v>-2.0749264070712499E-3</v>
      </c>
      <c r="BE70" s="7">
        <v>-0.108220492210696</v>
      </c>
      <c r="BF70" s="7">
        <v>-5.49115100824537E-2</v>
      </c>
      <c r="BG70" s="7">
        <v>0.19487550988618399</v>
      </c>
      <c r="BH70" s="7">
        <v>0.49186439620956901</v>
      </c>
      <c r="BI70" s="7">
        <v>0.55623559656142196</v>
      </c>
      <c r="BJ70" s="7">
        <v>0.71241460173898097</v>
      </c>
      <c r="BK70" s="7">
        <v>0.47520256930652999</v>
      </c>
      <c r="BL70" s="7">
        <v>0.68957058843997199</v>
      </c>
      <c r="BM70" s="7">
        <v>0.65302912978526895</v>
      </c>
      <c r="BN70" s="7">
        <v>0.47103089554985</v>
      </c>
      <c r="BO70" s="7">
        <v>0.72630567110141497</v>
      </c>
      <c r="BP70" s="7">
        <v>0.34627371096195497</v>
      </c>
      <c r="BQ70" s="7">
        <v>0.52392117809633798</v>
      </c>
      <c r="BR70" s="7">
        <v>1</v>
      </c>
      <c r="BS70" s="7">
        <v>0.73695101513674199</v>
      </c>
      <c r="BT70" s="7">
        <v>1.1910046393819301E-2</v>
      </c>
      <c r="BU70" s="7">
        <v>0.488053649562391</v>
      </c>
      <c r="BV70" s="7">
        <v>0.42072875798621301</v>
      </c>
      <c r="BW70" s="7">
        <v>-0.15183746887597799</v>
      </c>
      <c r="BX70" s="7">
        <v>-0.19501924510389099</v>
      </c>
      <c r="BY70" s="7">
        <v>-0.17796279985446101</v>
      </c>
      <c r="BZ70" s="7">
        <v>0.103594564679891</v>
      </c>
      <c r="CA70" s="7">
        <v>0.18442552161845299</v>
      </c>
      <c r="CB70" s="7">
        <v>0.31078826047333402</v>
      </c>
      <c r="CC70" s="7">
        <v>-6.1729144881070702E-2</v>
      </c>
      <c r="CD70" s="7">
        <v>0.18167538293733801</v>
      </c>
      <c r="CE70" s="7">
        <v>6.1729144881070702E-2</v>
      </c>
      <c r="CF70" s="7">
        <v>0.28007817581285799</v>
      </c>
      <c r="CG70" s="7">
        <v>7.2742380361409301E-2</v>
      </c>
      <c r="CH70" s="7">
        <v>0.24800499227367001</v>
      </c>
      <c r="CI70" s="7">
        <v>6.7336377797095698E-2</v>
      </c>
      <c r="CJ70" s="7">
        <v>0.275345699604782</v>
      </c>
      <c r="CK70" s="7">
        <v>-0.186889729670252</v>
      </c>
      <c r="CL70" s="7">
        <v>-0.163112553096634</v>
      </c>
      <c r="CM70" s="7">
        <v>-0.20264952157886301</v>
      </c>
      <c r="CN70" s="7">
        <v>-0.158625562280716</v>
      </c>
      <c r="CO70" s="7">
        <v>0.262419364633805</v>
      </c>
      <c r="CP70" s="7">
        <v>-0.222964355326773</v>
      </c>
      <c r="CQ70" s="7">
        <v>-0.240168134007817</v>
      </c>
      <c r="CR70" s="7">
        <v>-0.238432348306296</v>
      </c>
      <c r="CS70" s="7">
        <v>0.30684609243442901</v>
      </c>
      <c r="CT70" s="7">
        <v>0.42671069373632498</v>
      </c>
    </row>
    <row r="71" spans="1:98" x14ac:dyDescent="0.3">
      <c r="A71" s="7" t="s">
        <v>158</v>
      </c>
      <c r="B71" s="7">
        <v>0.48139445672985898</v>
      </c>
      <c r="C71" s="7">
        <v>0.38764483853038201</v>
      </c>
      <c r="D71" s="7">
        <v>0.39767430833633299</v>
      </c>
      <c r="E71" s="7">
        <v>0.43361171163677797</v>
      </c>
      <c r="F71" s="7">
        <v>0.333564781134705</v>
      </c>
      <c r="G71" s="7">
        <v>0.18974357372477901</v>
      </c>
      <c r="H71" s="7">
        <v>0.61451589764662395</v>
      </c>
      <c r="I71" s="7">
        <v>0.28378810368955498</v>
      </c>
      <c r="J71" s="7">
        <v>0.643065248032475</v>
      </c>
      <c r="K71" s="7">
        <v>0.12402225338183499</v>
      </c>
      <c r="L71" s="7">
        <v>0.15696192119601199</v>
      </c>
      <c r="M71" s="7">
        <v>0.54749738821141503</v>
      </c>
      <c r="N71" s="7">
        <v>0.43546849044846703</v>
      </c>
      <c r="O71" s="7">
        <v>-5.8991192003753296E-3</v>
      </c>
      <c r="P71" s="7">
        <v>0.28696304420264002</v>
      </c>
      <c r="Q71" s="7">
        <v>0.231079134482195</v>
      </c>
      <c r="R71" s="7">
        <v>0.39062460290534101</v>
      </c>
      <c r="S71" s="7">
        <v>0.44554478809808901</v>
      </c>
      <c r="T71" s="7">
        <v>0.25373261580353201</v>
      </c>
      <c r="U71" s="7">
        <v>0.52959259931771396</v>
      </c>
      <c r="V71" s="7">
        <v>0.50251148810461599</v>
      </c>
      <c r="W71" s="7">
        <v>-0.14018894931454101</v>
      </c>
      <c r="X71" s="7">
        <v>0.139722051176768</v>
      </c>
      <c r="Y71" s="7">
        <v>-0.14478913425638501</v>
      </c>
      <c r="Z71" s="7">
        <v>0.40238780344434699</v>
      </c>
      <c r="AA71" s="7">
        <v>9.6447504411815599E-2</v>
      </c>
      <c r="AB71" s="7">
        <v>0.29177356301919799</v>
      </c>
      <c r="AC71" s="7">
        <v>0.18175306708106501</v>
      </c>
      <c r="AD71" s="7">
        <v>0.488027620172094</v>
      </c>
      <c r="AE71" s="7">
        <v>0.49491516463478602</v>
      </c>
      <c r="AF71" s="7">
        <v>0.21538217174561</v>
      </c>
      <c r="AG71" s="7">
        <v>0.345646482067133</v>
      </c>
      <c r="AH71" s="7">
        <v>0.35036912358375</v>
      </c>
      <c r="AI71" s="7">
        <v>0.488027620172094</v>
      </c>
      <c r="AJ71" s="7">
        <v>0.26820182469864401</v>
      </c>
      <c r="AK71" s="7">
        <v>0.25665994981097401</v>
      </c>
      <c r="AL71" s="7">
        <v>0.29882343974664</v>
      </c>
      <c r="AM71" s="7">
        <v>0.46966303354764899</v>
      </c>
      <c r="AN71" s="7">
        <v>0.41028963259043899</v>
      </c>
      <c r="AO71" s="7">
        <v>0.30220581899201598</v>
      </c>
      <c r="AP71" s="7">
        <v>0.41581532489630102</v>
      </c>
      <c r="AQ71" s="7">
        <v>0.46363726603702698</v>
      </c>
      <c r="AR71" s="7">
        <v>0.453153789362083</v>
      </c>
      <c r="AS71" s="7">
        <v>0.64272449491424899</v>
      </c>
      <c r="AT71" s="7">
        <v>0.55349892119248201</v>
      </c>
      <c r="AU71" s="7">
        <v>0.30464107012824798</v>
      </c>
      <c r="AV71" s="7">
        <v>0.54338753627018999</v>
      </c>
      <c r="AW71" s="7">
        <v>0.30427248506618798</v>
      </c>
      <c r="AX71" s="7">
        <v>0.33380507352327499</v>
      </c>
      <c r="AY71" s="7">
        <v>0.100915788153837</v>
      </c>
      <c r="AZ71" s="7">
        <v>0.47056495169714202</v>
      </c>
      <c r="BA71" s="7">
        <v>-0.33834991997660202</v>
      </c>
      <c r="BB71" s="7">
        <v>-2.4456524454926302E-3</v>
      </c>
      <c r="BC71" s="7">
        <v>0.18252084324720799</v>
      </c>
      <c r="BD71" s="7">
        <v>0.120967256387573</v>
      </c>
      <c r="BE71" s="7">
        <v>5.1102293687299502E-3</v>
      </c>
      <c r="BF71" s="7">
        <v>4.8019652233546498E-2</v>
      </c>
      <c r="BG71" s="7">
        <v>-8.9499574356734404E-2</v>
      </c>
      <c r="BH71" s="7">
        <v>0.30707482988704699</v>
      </c>
      <c r="BI71" s="7">
        <v>0.28758109892943301</v>
      </c>
      <c r="BJ71" s="7">
        <v>0.72962642537380196</v>
      </c>
      <c r="BK71" s="7">
        <v>0.51358013231303001</v>
      </c>
      <c r="BL71" s="7">
        <v>0.67799378498720397</v>
      </c>
      <c r="BM71" s="7">
        <v>0.71796926367546898</v>
      </c>
      <c r="BN71" s="7">
        <v>0.50809432128060406</v>
      </c>
      <c r="BO71" s="7">
        <v>0.68991389146493198</v>
      </c>
      <c r="BP71" s="7">
        <v>0.48850886254500903</v>
      </c>
      <c r="BQ71" s="7">
        <v>0.65912495117648995</v>
      </c>
      <c r="BR71" s="7">
        <v>0.73695101513674199</v>
      </c>
      <c r="BS71" s="7">
        <v>1</v>
      </c>
      <c r="BT71" s="7">
        <v>8.4431912632781395E-2</v>
      </c>
      <c r="BU71" s="7">
        <v>0.43612557681008501</v>
      </c>
      <c r="BV71" s="7">
        <v>0.59142091347674497</v>
      </c>
      <c r="BW71" s="7">
        <v>9.2472766001254106E-2</v>
      </c>
      <c r="BX71" s="7">
        <v>6.2914692726791899E-2</v>
      </c>
      <c r="BY71" s="7">
        <v>6.71100049870932E-2</v>
      </c>
      <c r="BZ71" s="7">
        <v>3.97341295901351E-2</v>
      </c>
      <c r="CA71" s="7">
        <v>4.8719306571401097E-2</v>
      </c>
      <c r="CB71" s="7">
        <v>0.26599409797012402</v>
      </c>
      <c r="CC71" s="7">
        <v>-1.1748491425229201E-3</v>
      </c>
      <c r="CD71" s="7">
        <v>0.27117220932072</v>
      </c>
      <c r="CE71" s="7">
        <v>1.17484914252293E-3</v>
      </c>
      <c r="CF71" s="7">
        <v>0.13140403023692801</v>
      </c>
      <c r="CG71" s="7">
        <v>0.179095157021013</v>
      </c>
      <c r="CH71" s="7">
        <v>0.26806039461992298</v>
      </c>
      <c r="CI71" s="7">
        <v>5.0994628118953403E-2</v>
      </c>
      <c r="CJ71" s="7">
        <v>0.334365453562606</v>
      </c>
      <c r="CK71" s="7">
        <v>-0.34036939413224498</v>
      </c>
      <c r="CL71" s="7">
        <v>-0.33645175346884898</v>
      </c>
      <c r="CM71" s="7">
        <v>-0.336262373249885</v>
      </c>
      <c r="CN71" s="7">
        <v>-0.31942448888428598</v>
      </c>
      <c r="CO71" s="7">
        <v>0.19708305095058901</v>
      </c>
      <c r="CP71" s="7">
        <v>-0.362586547556286</v>
      </c>
      <c r="CQ71" s="7">
        <v>-0.29047879311830999</v>
      </c>
      <c r="CR71" s="7">
        <v>-0.32808210481689398</v>
      </c>
      <c r="CS71" s="7">
        <v>0.30954232109352697</v>
      </c>
      <c r="CT71" s="7">
        <v>0.54698075508510802</v>
      </c>
    </row>
    <row r="72" spans="1:98" x14ac:dyDescent="0.3">
      <c r="A72" s="7" t="s">
        <v>159</v>
      </c>
      <c r="B72" s="7">
        <v>0.330260633176581</v>
      </c>
      <c r="C72" s="7">
        <v>0.234015659320125</v>
      </c>
      <c r="D72" s="7">
        <v>0.45934178356393301</v>
      </c>
      <c r="E72" s="7">
        <v>0.27293308188938598</v>
      </c>
      <c r="F72" s="7">
        <v>0.20236108479131601</v>
      </c>
      <c r="G72" s="7">
        <v>-0.100247142289016</v>
      </c>
      <c r="H72" s="7">
        <v>-1.8814859903413798E-2</v>
      </c>
      <c r="I72" s="7">
        <v>-0.157976377146757</v>
      </c>
      <c r="J72" s="7">
        <v>8.1110904368726395E-4</v>
      </c>
      <c r="K72" s="7">
        <v>0.30813672679222198</v>
      </c>
      <c r="L72" s="7">
        <v>0.25850127231161302</v>
      </c>
      <c r="M72" s="7">
        <v>0.37491007061535397</v>
      </c>
      <c r="N72" s="7">
        <v>0.27653875834997799</v>
      </c>
      <c r="O72" s="7">
        <v>0.32021178281960899</v>
      </c>
      <c r="P72" s="7">
        <v>0.181225317057949</v>
      </c>
      <c r="Q72" s="7">
        <v>7.4730181889186301E-2</v>
      </c>
      <c r="R72" s="7">
        <v>0.31150746458610901</v>
      </c>
      <c r="S72" s="7">
        <v>5.9924512270687597E-2</v>
      </c>
      <c r="T72" s="7">
        <v>0.44312452607304098</v>
      </c>
      <c r="U72" s="7">
        <v>0.27148221209397899</v>
      </c>
      <c r="V72" s="7">
        <v>0.397538219851507</v>
      </c>
      <c r="W72" s="7">
        <v>-0.54345477882221405</v>
      </c>
      <c r="X72" s="7">
        <v>0.53987375177686403</v>
      </c>
      <c r="Y72" s="7">
        <v>-0.48712437226632099</v>
      </c>
      <c r="Z72" s="7">
        <v>0.24226744920064899</v>
      </c>
      <c r="AA72" s="7">
        <v>-1.4299547864549101E-3</v>
      </c>
      <c r="AB72" s="7">
        <v>0.203484550249971</v>
      </c>
      <c r="AC72" s="7">
        <v>1.5666604956462299E-2</v>
      </c>
      <c r="AD72" s="7">
        <v>0.12063052420029099</v>
      </c>
      <c r="AE72" s="7">
        <v>0.132272171702769</v>
      </c>
      <c r="AF72" s="7">
        <v>0.15247828769226501</v>
      </c>
      <c r="AG72" s="7">
        <v>0.10250534876362399</v>
      </c>
      <c r="AH72" s="7">
        <v>-4.9912156003115098E-2</v>
      </c>
      <c r="AI72" s="7">
        <v>0.12063052420029099</v>
      </c>
      <c r="AJ72" s="7">
        <v>-0.20808879437938799</v>
      </c>
      <c r="AK72" s="7">
        <v>-8.00865250027889E-2</v>
      </c>
      <c r="AL72" s="7">
        <v>-8.9536517743847799E-2</v>
      </c>
      <c r="AM72" s="7">
        <v>0.13911213947242701</v>
      </c>
      <c r="AN72" s="7">
        <v>-3.9417675863494803E-2</v>
      </c>
      <c r="AO72" s="7">
        <v>0.18358204521830501</v>
      </c>
      <c r="AP72" s="7">
        <v>5.4460279897243398E-2</v>
      </c>
      <c r="AQ72" s="7">
        <v>3.3640685016280397E-2</v>
      </c>
      <c r="AR72" s="7">
        <v>5.0831808083818902E-2</v>
      </c>
      <c r="AS72" s="7">
        <v>0.314615789678452</v>
      </c>
      <c r="AT72" s="7">
        <v>0.36034297458849901</v>
      </c>
      <c r="AU72" s="7">
        <v>0.45875588877684298</v>
      </c>
      <c r="AV72" s="7">
        <v>0.34538557132617898</v>
      </c>
      <c r="AW72" s="7">
        <v>0.168651181151698</v>
      </c>
      <c r="AX72" s="7">
        <v>0.195778599975</v>
      </c>
      <c r="AY72" s="7">
        <v>-1.7746445736416198E-2</v>
      </c>
      <c r="AZ72" s="7">
        <v>-2.5476264640754899E-2</v>
      </c>
      <c r="BA72" s="7">
        <v>-0.189722726327018</v>
      </c>
      <c r="BB72" s="7">
        <v>0.23146895331846301</v>
      </c>
      <c r="BC72" s="7">
        <v>0.275303573880677</v>
      </c>
      <c r="BD72" s="7">
        <v>0.50423571007274004</v>
      </c>
      <c r="BE72" s="7">
        <v>0.300612305599114</v>
      </c>
      <c r="BF72" s="7">
        <v>3.4798121961815802E-2</v>
      </c>
      <c r="BG72" s="7">
        <v>6.3361600651556604E-2</v>
      </c>
      <c r="BH72" s="7">
        <v>-0.16769318374422301</v>
      </c>
      <c r="BI72" s="7">
        <v>-0.14408596060675299</v>
      </c>
      <c r="BJ72" s="7">
        <v>0.53853366630745403</v>
      </c>
      <c r="BK72" s="7">
        <v>7.4514737145203194E-2</v>
      </c>
      <c r="BL72" s="7">
        <v>0.45005542855110597</v>
      </c>
      <c r="BM72" s="7">
        <v>0.61650798026792797</v>
      </c>
      <c r="BN72" s="7">
        <v>9.8576600714236101E-2</v>
      </c>
      <c r="BO72" s="7">
        <v>0.39328666566280202</v>
      </c>
      <c r="BP72" s="7">
        <v>0.62312445414053497</v>
      </c>
      <c r="BQ72" s="7">
        <v>0.60059527954029401</v>
      </c>
      <c r="BR72" s="7">
        <v>1.1910046393819301E-2</v>
      </c>
      <c r="BS72" s="7">
        <v>8.4431912632781395E-2</v>
      </c>
      <c r="BT72" s="7">
        <v>1</v>
      </c>
      <c r="BU72" s="7">
        <v>0.57531027624063102</v>
      </c>
      <c r="BV72" s="7">
        <v>0.24233666412719701</v>
      </c>
      <c r="BW72" s="7">
        <v>0.32069192640261301</v>
      </c>
      <c r="BX72" s="7">
        <v>0.26750095016560199</v>
      </c>
      <c r="BY72" s="7">
        <v>0.30515465293088201</v>
      </c>
      <c r="BZ72" s="7">
        <v>0.14212164096775401</v>
      </c>
      <c r="CA72" s="7">
        <v>0.264231187491619</v>
      </c>
      <c r="CB72" s="7">
        <v>0.57357424438289095</v>
      </c>
      <c r="CC72" s="7">
        <v>-0.107726423256405</v>
      </c>
      <c r="CD72" s="7">
        <v>0.73052399593665496</v>
      </c>
      <c r="CE72" s="7">
        <v>0.107726423256405</v>
      </c>
      <c r="CF72" s="7">
        <v>0.146862945778517</v>
      </c>
      <c r="CG72" s="7">
        <v>0.72117294067653803</v>
      </c>
      <c r="CH72" s="7">
        <v>0.29968192571279301</v>
      </c>
      <c r="CI72" s="7">
        <v>0.27307442819963401</v>
      </c>
      <c r="CJ72" s="7">
        <v>0.71107369272718701</v>
      </c>
      <c r="CK72" s="7">
        <v>-0.412143633880452</v>
      </c>
      <c r="CL72" s="7">
        <v>-0.419205560399318</v>
      </c>
      <c r="CM72" s="7">
        <v>-0.41616544550898199</v>
      </c>
      <c r="CN72" s="7">
        <v>-0.32138482073589503</v>
      </c>
      <c r="CO72" s="7">
        <v>-0.12817003026975901</v>
      </c>
      <c r="CP72" s="7">
        <v>-0.27968936924450499</v>
      </c>
      <c r="CQ72" s="7">
        <v>-0.366940520467674</v>
      </c>
      <c r="CR72" s="7">
        <v>-0.296328429416573</v>
      </c>
      <c r="CS72" s="7">
        <v>0.46240387132881</v>
      </c>
      <c r="CT72" s="7">
        <v>0.346800033524502</v>
      </c>
    </row>
    <row r="73" spans="1:98" x14ac:dyDescent="0.3">
      <c r="A73" s="7" t="s">
        <v>160</v>
      </c>
      <c r="B73" s="7">
        <v>0.57211524100806099</v>
      </c>
      <c r="C73" s="7">
        <v>0.55245285400925204</v>
      </c>
      <c r="D73" s="7">
        <v>0.60436077574809099</v>
      </c>
      <c r="E73" s="7">
        <v>0.60414604540605499</v>
      </c>
      <c r="F73" s="7">
        <v>0.55388529862225799</v>
      </c>
      <c r="G73" s="7">
        <v>0.26807173651754401</v>
      </c>
      <c r="H73" s="7">
        <v>0.25144585556001298</v>
      </c>
      <c r="I73" s="7">
        <v>0.28789290006437002</v>
      </c>
      <c r="J73" s="7">
        <v>0.255985774211062</v>
      </c>
      <c r="K73" s="7">
        <v>0.25945073080792003</v>
      </c>
      <c r="L73" s="7">
        <v>7.6894997338045806E-2</v>
      </c>
      <c r="M73" s="7">
        <v>0.49700435359422002</v>
      </c>
      <c r="N73" s="7">
        <v>0.492315494771143</v>
      </c>
      <c r="O73" s="7">
        <v>0.159808745728167</v>
      </c>
      <c r="P73" s="7">
        <v>0.42702895631612597</v>
      </c>
      <c r="Q73" s="7">
        <v>0.29652537687083902</v>
      </c>
      <c r="R73" s="7">
        <v>0.39923923121111499</v>
      </c>
      <c r="S73" s="7">
        <v>0.59833126793230096</v>
      </c>
      <c r="T73" s="7">
        <v>0.19915232295031299</v>
      </c>
      <c r="U73" s="7">
        <v>0.40294484273901299</v>
      </c>
      <c r="V73" s="7">
        <v>0.525833046643711</v>
      </c>
      <c r="W73" s="7">
        <v>-0.307130260499001</v>
      </c>
      <c r="X73" s="7">
        <v>0.216813462147397</v>
      </c>
      <c r="Y73" s="7">
        <v>-0.196890035751145</v>
      </c>
      <c r="Z73" s="7">
        <v>0.35500453151536299</v>
      </c>
      <c r="AA73" s="7">
        <v>0.204045931156771</v>
      </c>
      <c r="AB73" s="7">
        <v>0.33559892191086399</v>
      </c>
      <c r="AC73" s="7">
        <v>0.15053661404053201</v>
      </c>
      <c r="AD73" s="7">
        <v>0.44031123142841</v>
      </c>
      <c r="AE73" s="7">
        <v>0.45892139393818998</v>
      </c>
      <c r="AF73" s="7">
        <v>0.23884464176827699</v>
      </c>
      <c r="AG73" s="7">
        <v>0.33588071292845201</v>
      </c>
      <c r="AH73" s="7">
        <v>0.29502535663801199</v>
      </c>
      <c r="AI73" s="7">
        <v>0.44031123142841</v>
      </c>
      <c r="AJ73" s="7">
        <v>0.30650677263042198</v>
      </c>
      <c r="AK73" s="7">
        <v>4.6289495648711002E-2</v>
      </c>
      <c r="AL73" s="7">
        <v>0.47146713093415099</v>
      </c>
      <c r="AM73" s="7">
        <v>0.61301293905403698</v>
      </c>
      <c r="AN73" s="7">
        <v>0.42102800427172499</v>
      </c>
      <c r="AO73" s="7">
        <v>0.36538309730930502</v>
      </c>
      <c r="AP73" s="7">
        <v>0.390917164608519</v>
      </c>
      <c r="AQ73" s="7">
        <v>0.62758604379185801</v>
      </c>
      <c r="AR73" s="7">
        <v>0.63403024001591701</v>
      </c>
      <c r="AS73" s="7">
        <v>0.40312252649672697</v>
      </c>
      <c r="AT73" s="7">
        <v>0.31828608320624902</v>
      </c>
      <c r="AU73" s="7">
        <v>0.248227884156417</v>
      </c>
      <c r="AV73" s="7">
        <v>0.21821271213458099</v>
      </c>
      <c r="AW73" s="7">
        <v>0.42080066327557403</v>
      </c>
      <c r="AX73" s="7">
        <v>0.48019856242346398</v>
      </c>
      <c r="AY73" s="7">
        <v>-8.5009447269423499E-3</v>
      </c>
      <c r="AZ73" s="7">
        <v>0.26423483603186898</v>
      </c>
      <c r="BA73" s="7">
        <v>-0.479709430599361</v>
      </c>
      <c r="BB73" s="7">
        <v>0.269239572928548</v>
      </c>
      <c r="BC73" s="7">
        <v>0.57680174146032404</v>
      </c>
      <c r="BD73" s="7">
        <v>0.46318858058984302</v>
      </c>
      <c r="BE73" s="7">
        <v>0.25978037223008499</v>
      </c>
      <c r="BF73" s="7">
        <v>2.1160411291508401E-2</v>
      </c>
      <c r="BG73" s="7">
        <v>2.7571133156759499E-2</v>
      </c>
      <c r="BH73" s="7">
        <v>4.4539365857818002E-2</v>
      </c>
      <c r="BI73" s="7">
        <v>0.16386761588724699</v>
      </c>
      <c r="BJ73" s="7">
        <v>0.77320005569538497</v>
      </c>
      <c r="BK73" s="7">
        <v>-3.15373235179965E-4</v>
      </c>
      <c r="BL73" s="7">
        <v>0.73048140136152295</v>
      </c>
      <c r="BM73" s="7">
        <v>0.80756406978175799</v>
      </c>
      <c r="BN73" s="7">
        <v>6.5116861850739597E-3</v>
      </c>
      <c r="BO73" s="7">
        <v>0.70852025352376702</v>
      </c>
      <c r="BP73" s="7">
        <v>0.66186448174832002</v>
      </c>
      <c r="BQ73" s="7">
        <v>0.62466739510255098</v>
      </c>
      <c r="BR73" s="7">
        <v>0.488053649562391</v>
      </c>
      <c r="BS73" s="7">
        <v>0.43612557681008501</v>
      </c>
      <c r="BT73" s="7">
        <v>0.57531027624063102</v>
      </c>
      <c r="BU73" s="7">
        <v>1</v>
      </c>
      <c r="BV73" s="7">
        <v>0.46790347882864203</v>
      </c>
      <c r="BW73" s="7">
        <v>-2.4198951426135699E-2</v>
      </c>
      <c r="BX73" s="7">
        <v>-8.9969138582553204E-2</v>
      </c>
      <c r="BY73" s="7">
        <v>-4.60535234365856E-2</v>
      </c>
      <c r="BZ73" s="7">
        <v>5.9935434566190202E-2</v>
      </c>
      <c r="CA73" s="7">
        <v>0.16717326168108801</v>
      </c>
      <c r="CB73" s="7">
        <v>0.54608298400208</v>
      </c>
      <c r="CC73" s="7">
        <v>1.22684661452251E-2</v>
      </c>
      <c r="CD73" s="7">
        <v>0.45893112701553601</v>
      </c>
      <c r="CE73" s="7">
        <v>-1.22684661452251E-2</v>
      </c>
      <c r="CF73" s="7">
        <v>0.36131918737156599</v>
      </c>
      <c r="CG73" s="7">
        <v>0.34069063197092803</v>
      </c>
      <c r="CH73" s="7">
        <v>0.43518613558034003</v>
      </c>
      <c r="CI73" s="7">
        <v>5.7244925100156101E-2</v>
      </c>
      <c r="CJ73" s="7">
        <v>0.53740216861266898</v>
      </c>
      <c r="CK73" s="7">
        <v>-0.48426632751211601</v>
      </c>
      <c r="CL73" s="7">
        <v>-0.47296768391876998</v>
      </c>
      <c r="CM73" s="7">
        <v>-0.47667539310495</v>
      </c>
      <c r="CN73" s="7">
        <v>-0.47582874726993202</v>
      </c>
      <c r="CO73" s="7">
        <v>0.131255309103289</v>
      </c>
      <c r="CP73" s="7">
        <v>-0.49779910566984897</v>
      </c>
      <c r="CQ73" s="7">
        <v>-0.444060865823797</v>
      </c>
      <c r="CR73" s="7">
        <v>-0.44592620379692899</v>
      </c>
      <c r="CS73" s="7">
        <v>0.25301279499364099</v>
      </c>
      <c r="CT73" s="7">
        <v>0.220783607047253</v>
      </c>
    </row>
    <row r="74" spans="1:98" x14ac:dyDescent="0.3">
      <c r="A74" s="7" t="s">
        <v>162</v>
      </c>
      <c r="B74" s="7">
        <v>0.47321605953718698</v>
      </c>
      <c r="C74" s="7">
        <v>0.50761187018006104</v>
      </c>
      <c r="D74" s="7">
        <v>0.587271594882527</v>
      </c>
      <c r="E74" s="7">
        <v>0.60832149320454398</v>
      </c>
      <c r="F74" s="7">
        <v>0.378150907683933</v>
      </c>
      <c r="G74" s="7">
        <v>3.7793585003928501E-2</v>
      </c>
      <c r="H74" s="7">
        <v>0.222784353459337</v>
      </c>
      <c r="I74" s="7">
        <v>6.6031985988652606E-2</v>
      </c>
      <c r="J74" s="7">
        <v>0.30278398556233999</v>
      </c>
      <c r="K74" s="7">
        <v>6.1869710916650202E-2</v>
      </c>
      <c r="L74" s="7">
        <v>0.26875905316099802</v>
      </c>
      <c r="M74" s="7">
        <v>0.68251428093089905</v>
      </c>
      <c r="N74" s="7">
        <v>0.61156495865636795</v>
      </c>
      <c r="O74" s="7">
        <v>0.126532984636371</v>
      </c>
      <c r="P74" s="7">
        <v>0.51929964586245003</v>
      </c>
      <c r="Q74" s="7">
        <v>0.42200102823512797</v>
      </c>
      <c r="R74" s="7">
        <v>0.631728703987948</v>
      </c>
      <c r="S74" s="7">
        <v>0.37235614888811303</v>
      </c>
      <c r="T74" s="7">
        <v>0.154304525173974</v>
      </c>
      <c r="U74" s="7">
        <v>0.64373005088716995</v>
      </c>
      <c r="V74" s="7">
        <v>0.64142686338544497</v>
      </c>
      <c r="W74" s="7">
        <v>-0.24773123537333</v>
      </c>
      <c r="X74" s="7">
        <v>0.257422471104019</v>
      </c>
      <c r="Y74" s="7">
        <v>-0.28612959112040198</v>
      </c>
      <c r="Z74" s="7">
        <v>0.56231195949622803</v>
      </c>
      <c r="AA74" s="7">
        <v>0.260480743688771</v>
      </c>
      <c r="AB74" s="7">
        <v>0.386824215719273</v>
      </c>
      <c r="AC74" s="7">
        <v>0.112833397423622</v>
      </c>
      <c r="AD74" s="7">
        <v>0.64936242163394597</v>
      </c>
      <c r="AE74" s="7">
        <v>0.65563645405637805</v>
      </c>
      <c r="AF74" s="7">
        <v>0.289220779217498</v>
      </c>
      <c r="AG74" s="7">
        <v>0.60844832932701598</v>
      </c>
      <c r="AH74" s="7">
        <v>0.43157209064662</v>
      </c>
      <c r="AI74" s="7">
        <v>0.64936242163394597</v>
      </c>
      <c r="AJ74" s="7">
        <v>0.46399933719043002</v>
      </c>
      <c r="AK74" s="7">
        <v>0.24226613953297099</v>
      </c>
      <c r="AL74" s="7">
        <v>0.43640280421919497</v>
      </c>
      <c r="AM74" s="7">
        <v>0.54292378239012395</v>
      </c>
      <c r="AN74" s="7">
        <v>0.42294106987650698</v>
      </c>
      <c r="AO74" s="7">
        <v>0.60053066905080499</v>
      </c>
      <c r="AP74" s="7">
        <v>0.48377039336574301</v>
      </c>
      <c r="AQ74" s="7">
        <v>0.32726931715107799</v>
      </c>
      <c r="AR74" s="7">
        <v>0.31361568397787898</v>
      </c>
      <c r="AS74" s="7">
        <v>0.46375326957267599</v>
      </c>
      <c r="AT74" s="7">
        <v>0.214119253220104</v>
      </c>
      <c r="AU74" s="7">
        <v>0.13241736704916399</v>
      </c>
      <c r="AV74" s="7">
        <v>0.26439961767657499</v>
      </c>
      <c r="AW74" s="7">
        <v>0.220075015534789</v>
      </c>
      <c r="AX74" s="7">
        <v>0.50944870490139904</v>
      </c>
      <c r="AY74" s="7">
        <v>-1.9689267935582001E-2</v>
      </c>
      <c r="AZ74" s="7">
        <v>0.35163135539325202</v>
      </c>
      <c r="BA74" s="7">
        <v>-0.66616923896366997</v>
      </c>
      <c r="BB74" s="7">
        <v>0.16592263621304401</v>
      </c>
      <c r="BC74" s="7">
        <v>0.31821597716605099</v>
      </c>
      <c r="BD74" s="7">
        <v>0.39555355393876301</v>
      </c>
      <c r="BE74" s="7">
        <v>0.10442575783788501</v>
      </c>
      <c r="BF74" s="7">
        <v>9.7532496948267697E-2</v>
      </c>
      <c r="BG74" s="7">
        <v>6.4588498306051095E-2</v>
      </c>
      <c r="BH74" s="7">
        <v>0.110197474414783</v>
      </c>
      <c r="BI74" s="7">
        <v>0.167179161417425</v>
      </c>
      <c r="BJ74" s="7">
        <v>0.66315556876478199</v>
      </c>
      <c r="BK74" s="7">
        <v>4.4481057760457202E-2</v>
      </c>
      <c r="BL74" s="7">
        <v>0.59888811272093101</v>
      </c>
      <c r="BM74" s="7">
        <v>0.75198423696019201</v>
      </c>
      <c r="BN74" s="7">
        <v>5.5911981610118601E-2</v>
      </c>
      <c r="BO74" s="7">
        <v>0.60062191540349896</v>
      </c>
      <c r="BP74" s="7">
        <v>0.44066410740916201</v>
      </c>
      <c r="BQ74" s="7">
        <v>0.44078982399053901</v>
      </c>
      <c r="BR74" s="7">
        <v>0.42072875798621301</v>
      </c>
      <c r="BS74" s="7">
        <v>0.59142091347674497</v>
      </c>
      <c r="BT74" s="7">
        <v>0.24233666412719701</v>
      </c>
      <c r="BU74" s="7">
        <v>0.46790347882864203</v>
      </c>
      <c r="BV74" s="7">
        <v>1</v>
      </c>
      <c r="BW74" s="7">
        <v>0.248239758133698</v>
      </c>
      <c r="BX74" s="7">
        <v>0.22858599422048401</v>
      </c>
      <c r="BY74" s="7">
        <v>0.20653469009220099</v>
      </c>
      <c r="BZ74" s="7">
        <v>0.206746516803236</v>
      </c>
      <c r="CA74" s="7">
        <v>-3.7679167196921701E-2</v>
      </c>
      <c r="CB74" s="7">
        <v>0.41788598633208701</v>
      </c>
      <c r="CC74" s="7">
        <v>-7.0368288103749899E-2</v>
      </c>
      <c r="CD74" s="7">
        <v>0.34848043273978502</v>
      </c>
      <c r="CE74" s="7">
        <v>7.0368288103749996E-2</v>
      </c>
      <c r="CF74" s="7">
        <v>0.27903709461698301</v>
      </c>
      <c r="CG74" s="7">
        <v>0.139422838509381</v>
      </c>
      <c r="CH74" s="7">
        <v>0.46688382268206402</v>
      </c>
      <c r="CI74" s="7">
        <v>9.0112129899268201E-2</v>
      </c>
      <c r="CJ74" s="7">
        <v>0.48427962266838798</v>
      </c>
      <c r="CK74" s="7">
        <v>-0.769010511168845</v>
      </c>
      <c r="CL74" s="7">
        <v>-0.76774528889774596</v>
      </c>
      <c r="CM74" s="7">
        <v>-0.74641464267188795</v>
      </c>
      <c r="CN74" s="7">
        <v>-0.75527334201112595</v>
      </c>
      <c r="CO74" s="7">
        <v>0.12604222289493899</v>
      </c>
      <c r="CP74" s="7">
        <v>-0.76868827610201396</v>
      </c>
      <c r="CQ74" s="7">
        <v>-0.60013218969814897</v>
      </c>
      <c r="CR74" s="7">
        <v>-0.72266601858538904</v>
      </c>
      <c r="CS74" s="7">
        <v>0.139002413771313</v>
      </c>
      <c r="CT74" s="7">
        <v>0.26874323760521301</v>
      </c>
    </row>
    <row r="75" spans="1:98" x14ac:dyDescent="0.3">
      <c r="A75" s="7" t="s">
        <v>164</v>
      </c>
      <c r="B75" s="7">
        <v>0.11643471024226899</v>
      </c>
      <c r="C75" s="7">
        <v>5.3788588729045503E-2</v>
      </c>
      <c r="D75" s="7">
        <v>0.23904851059343099</v>
      </c>
      <c r="E75" s="7">
        <v>8.7866696006251396E-2</v>
      </c>
      <c r="F75" s="7">
        <v>-6.1520514583384499E-2</v>
      </c>
      <c r="G75" s="7">
        <v>-1.37518485565942E-2</v>
      </c>
      <c r="H75" s="7">
        <v>3.0123030021495901E-2</v>
      </c>
      <c r="I75" s="7">
        <v>-3.8894221233137197E-2</v>
      </c>
      <c r="J75" s="7">
        <v>4.6512997336126502E-2</v>
      </c>
      <c r="K75" s="7">
        <v>0.18548028663473301</v>
      </c>
      <c r="L75" s="7">
        <v>0.34623470794517403</v>
      </c>
      <c r="M75" s="7">
        <v>0.37747711743343798</v>
      </c>
      <c r="N75" s="7">
        <v>0.284140739340978</v>
      </c>
      <c r="O75" s="7">
        <v>0.473048863265015</v>
      </c>
      <c r="P75" s="7">
        <v>0.25598257340015201</v>
      </c>
      <c r="Q75" s="7">
        <v>0.12658679892733599</v>
      </c>
      <c r="R75" s="7">
        <v>0.339410054720587</v>
      </c>
      <c r="S75" s="7">
        <v>-5.9879017592141599E-2</v>
      </c>
      <c r="T75" s="7">
        <v>0.60558383725660203</v>
      </c>
      <c r="U75" s="7">
        <v>0.282116063689277</v>
      </c>
      <c r="V75" s="7">
        <v>0.38566558478730201</v>
      </c>
      <c r="W75" s="7">
        <v>-0.42812873016404202</v>
      </c>
      <c r="X75" s="7">
        <v>0.441847489361823</v>
      </c>
      <c r="Y75" s="7">
        <v>-0.40668311567182802</v>
      </c>
      <c r="Z75" s="7">
        <v>0.19396744415940301</v>
      </c>
      <c r="AA75" s="7">
        <v>4.9491069647659897E-2</v>
      </c>
      <c r="AB75" s="7">
        <v>0.39873299504454401</v>
      </c>
      <c r="AC75" s="7">
        <v>-6.2562282890298707E-2</v>
      </c>
      <c r="AD75" s="7">
        <v>0.108207436136743</v>
      </c>
      <c r="AE75" s="7">
        <v>0.136592601604754</v>
      </c>
      <c r="AF75" s="7">
        <v>-5.6743328722731398E-2</v>
      </c>
      <c r="AG75" s="7">
        <v>8.7942646421079296E-2</v>
      </c>
      <c r="AH75" s="7">
        <v>-4.5209152843763999E-2</v>
      </c>
      <c r="AI75" s="7">
        <v>0.108207436136743</v>
      </c>
      <c r="AJ75" s="7">
        <v>-0.12860309483565399</v>
      </c>
      <c r="AK75" s="7">
        <v>-4.2488356648590998E-2</v>
      </c>
      <c r="AL75" s="7">
        <v>-3.5457632778411297E-2</v>
      </c>
      <c r="AM75" s="7">
        <v>1.97543405407994E-2</v>
      </c>
      <c r="AN75" s="7">
        <v>2.13832463906663E-2</v>
      </c>
      <c r="AO75" s="7">
        <v>0.195027565821218</v>
      </c>
      <c r="AP75" s="7">
        <v>0.14610743402725099</v>
      </c>
      <c r="AQ75" s="7">
        <v>-0.18807540779248599</v>
      </c>
      <c r="AR75" s="7">
        <v>-0.18233413545426</v>
      </c>
      <c r="AS75" s="7">
        <v>0.39262601393565699</v>
      </c>
      <c r="AT75" s="7">
        <v>0.39591238682313001</v>
      </c>
      <c r="AU75" s="7">
        <v>0.33267707603019803</v>
      </c>
      <c r="AV75" s="7">
        <v>0.274119842632986</v>
      </c>
      <c r="AW75" s="7">
        <v>1.5687627744417999E-2</v>
      </c>
      <c r="AX75" s="7">
        <v>5.55913949799451E-2</v>
      </c>
      <c r="AY75" s="7">
        <v>-2.78703939138456E-2</v>
      </c>
      <c r="AZ75" s="7">
        <v>-1.6413382794458298E-2</v>
      </c>
      <c r="BA75" s="7">
        <v>-0.16483511387283301</v>
      </c>
      <c r="BB75" s="7">
        <v>0.20046294805194301</v>
      </c>
      <c r="BC75" s="7">
        <v>0.12679242995844101</v>
      </c>
      <c r="BD75" s="7">
        <v>0.415599653076831</v>
      </c>
      <c r="BE75" s="7">
        <v>0.32190413191280898</v>
      </c>
      <c r="BF75" s="7">
        <v>8.2960161503910099E-2</v>
      </c>
      <c r="BG75" s="7">
        <v>7.20444651025101E-2</v>
      </c>
      <c r="BH75" s="7">
        <v>7.8956562133995004E-2</v>
      </c>
      <c r="BI75" s="7">
        <v>3.3701893330372601E-2</v>
      </c>
      <c r="BJ75" s="7">
        <v>0.23060883981925701</v>
      </c>
      <c r="BK75" s="7">
        <v>0.178051810642435</v>
      </c>
      <c r="BL75" s="7">
        <v>0.18642246414491101</v>
      </c>
      <c r="BM75" s="7">
        <v>0.24956896542188201</v>
      </c>
      <c r="BN75" s="7">
        <v>0.20163591613704199</v>
      </c>
      <c r="BO75" s="7">
        <v>0.14420475457637599</v>
      </c>
      <c r="BP75" s="7">
        <v>0.38184680952731398</v>
      </c>
      <c r="BQ75" s="7">
        <v>0.41711196674117501</v>
      </c>
      <c r="BR75" s="7">
        <v>-0.15183746887597799</v>
      </c>
      <c r="BS75" s="7">
        <v>9.2472766001254106E-2</v>
      </c>
      <c r="BT75" s="7">
        <v>0.32069192640261301</v>
      </c>
      <c r="BU75" s="7">
        <v>-2.4198951426135699E-2</v>
      </c>
      <c r="BV75" s="7">
        <v>0.248239758133698</v>
      </c>
      <c r="BW75" s="7">
        <v>1</v>
      </c>
      <c r="BX75" s="7">
        <v>0.95843949234602799</v>
      </c>
      <c r="BY75" s="7">
        <v>0.98111112083798002</v>
      </c>
      <c r="BZ75" s="7">
        <v>0.29031879495599</v>
      </c>
      <c r="CA75" s="7">
        <v>0.28193460746042398</v>
      </c>
      <c r="CB75" s="7">
        <v>0.38592352863389801</v>
      </c>
      <c r="CC75" s="7">
        <v>-5.5207997794427699E-2</v>
      </c>
      <c r="CD75" s="7">
        <v>0.52606756974159696</v>
      </c>
      <c r="CE75" s="7">
        <v>5.5207997794427803E-2</v>
      </c>
      <c r="CF75" s="7">
        <v>6.6475525712283406E-2</v>
      </c>
      <c r="CG75" s="7">
        <v>0.48577769965911999</v>
      </c>
      <c r="CH75" s="7">
        <v>0.200348161067507</v>
      </c>
      <c r="CI75" s="7">
        <v>0.29448720103898601</v>
      </c>
      <c r="CJ75" s="7">
        <v>0.45834213736817703</v>
      </c>
      <c r="CK75" s="7">
        <v>-0.34735720880898302</v>
      </c>
      <c r="CL75" s="7">
        <v>-0.33622445613711999</v>
      </c>
      <c r="CM75" s="7">
        <v>-0.36736127836885102</v>
      </c>
      <c r="CN75" s="7">
        <v>-0.24818807624222999</v>
      </c>
      <c r="CO75" s="7">
        <v>0.11846405889443801</v>
      </c>
      <c r="CP75" s="7">
        <v>-0.27268534258160099</v>
      </c>
      <c r="CQ75" s="7">
        <v>-0.32977574542728999</v>
      </c>
      <c r="CR75" s="7">
        <v>-0.245202641181438</v>
      </c>
      <c r="CS75" s="7">
        <v>0.33320721736919101</v>
      </c>
      <c r="CT75" s="7">
        <v>0.27396201055265301</v>
      </c>
    </row>
    <row r="76" spans="1:98" s="9" customFormat="1" x14ac:dyDescent="0.3">
      <c r="A76" s="9" t="s">
        <v>165</v>
      </c>
      <c r="B76" s="9">
        <v>9.4096579972837394E-2</v>
      </c>
      <c r="C76" s="9">
        <v>2.7060513040112501E-2</v>
      </c>
      <c r="D76" s="9">
        <v>0.23638226033649201</v>
      </c>
      <c r="E76" s="9">
        <v>3.5786289167837701E-2</v>
      </c>
      <c r="F76" s="9">
        <v>-0.10919853509823201</v>
      </c>
      <c r="G76" s="9">
        <v>-8.4063521905918204E-2</v>
      </c>
      <c r="H76" s="9">
        <v>1.2078859859898899E-2</v>
      </c>
      <c r="I76" s="9">
        <v>-8.9698233991273593E-2</v>
      </c>
      <c r="J76" s="9">
        <v>2.94032256933375E-2</v>
      </c>
      <c r="K76" s="9">
        <v>0.148046706652741</v>
      </c>
      <c r="L76" s="9">
        <v>0.35998709791768901</v>
      </c>
      <c r="M76" s="9">
        <v>0.41415686531086898</v>
      </c>
      <c r="N76" s="9">
        <v>0.31762616027420199</v>
      </c>
      <c r="O76" s="9">
        <v>0.55272429985978599</v>
      </c>
      <c r="P76" s="9">
        <v>0.26728173337376998</v>
      </c>
      <c r="Q76" s="9">
        <v>0.107750068278231</v>
      </c>
      <c r="R76" s="9">
        <v>0.38184186793230801</v>
      </c>
      <c r="S76" s="9">
        <v>-6.01688469863337E-2</v>
      </c>
      <c r="T76" s="9">
        <v>0.64731098838457202</v>
      </c>
      <c r="U76" s="9">
        <v>0.316031106055218</v>
      </c>
      <c r="V76" s="9">
        <v>0.42374938610262902</v>
      </c>
      <c r="W76" s="9">
        <v>-0.403592999693898</v>
      </c>
      <c r="X76" s="9">
        <v>0.45060197290446902</v>
      </c>
      <c r="Y76" s="9">
        <v>-0.42489959067202199</v>
      </c>
      <c r="Z76" s="9">
        <v>0.20335733509475701</v>
      </c>
      <c r="AA76" s="9">
        <v>9.5398862121222894E-2</v>
      </c>
      <c r="AB76" s="9">
        <v>0.39158986695827502</v>
      </c>
      <c r="AC76" s="9">
        <v>-8.6590919381108203E-2</v>
      </c>
      <c r="AD76" s="9">
        <v>0.13553141114737499</v>
      </c>
      <c r="AE76" s="9">
        <v>0.14226051528986</v>
      </c>
      <c r="AF76" s="9">
        <v>1.0575846553441201E-2</v>
      </c>
      <c r="AG76" s="9">
        <v>0.158483360999086</v>
      </c>
      <c r="AH76" s="9">
        <v>-1.06889416136718E-2</v>
      </c>
      <c r="AI76" s="9">
        <v>0.13553141114737499</v>
      </c>
      <c r="AJ76" s="9">
        <v>-0.121846963734945</v>
      </c>
      <c r="AK76" s="9">
        <v>-9.0014271013024505E-2</v>
      </c>
      <c r="AL76" s="9">
        <v>-7.8091414181146498E-2</v>
      </c>
      <c r="AM76" s="9">
        <v>1.8532626655133499E-2</v>
      </c>
      <c r="AN76" s="9">
        <v>-1.8084367129230599E-2</v>
      </c>
      <c r="AO76" s="9">
        <v>0.239438903264553</v>
      </c>
      <c r="AP76" s="9">
        <v>0.178640782033751</v>
      </c>
      <c r="AQ76" s="9">
        <v>-0.18969123606716001</v>
      </c>
      <c r="AR76" s="9">
        <v>-0.182452301827178</v>
      </c>
      <c r="AS76" s="9">
        <v>0.421412487723684</v>
      </c>
      <c r="AT76" s="9">
        <v>0.40852161361529898</v>
      </c>
      <c r="AU76" s="9">
        <v>0.348421927079268</v>
      </c>
      <c r="AV76" s="9">
        <v>0.290385463134259</v>
      </c>
      <c r="AW76" s="9">
        <v>1.0079285068541201E-2</v>
      </c>
      <c r="AX76" s="9">
        <v>7.4720016743831705E-2</v>
      </c>
      <c r="AY76" s="9">
        <v>-2.1326608131108801E-2</v>
      </c>
      <c r="AZ76" s="9">
        <v>-5.5192995521304203E-2</v>
      </c>
      <c r="BA76" s="9">
        <v>-0.15310971676930099</v>
      </c>
      <c r="BB76" s="9">
        <v>0.21560519398585801</v>
      </c>
      <c r="BC76" s="9">
        <v>0.12331076815565201</v>
      </c>
      <c r="BD76" s="9">
        <v>0.46022822515799899</v>
      </c>
      <c r="BE76" s="9">
        <v>0.40596425086860199</v>
      </c>
      <c r="BF76" s="9">
        <v>0.12597312923124299</v>
      </c>
      <c r="BG76" s="9">
        <v>8.0719205539850306E-2</v>
      </c>
      <c r="BH76" s="9">
        <v>3.3641053543181899E-2</v>
      </c>
      <c r="BI76" s="9">
        <v>-1.40650965230215E-3</v>
      </c>
      <c r="BJ76" s="9">
        <v>0.18380569417404199</v>
      </c>
      <c r="BK76" s="9">
        <v>0.17420190149086101</v>
      </c>
      <c r="BL76" s="9">
        <v>0.154978333172691</v>
      </c>
      <c r="BM76" s="9">
        <v>0.18787701952194399</v>
      </c>
      <c r="BN76" s="9">
        <v>0.19438953078359</v>
      </c>
      <c r="BO76" s="9">
        <v>0.112666878085229</v>
      </c>
      <c r="BP76" s="9">
        <v>0.36245900384319302</v>
      </c>
      <c r="BQ76" s="9">
        <v>0.38132294820475399</v>
      </c>
      <c r="BR76" s="9">
        <v>-0.19501924510389099</v>
      </c>
      <c r="BS76" s="9">
        <v>6.2914692726791899E-2</v>
      </c>
      <c r="BT76" s="9">
        <v>0.26750095016560199</v>
      </c>
      <c r="BU76" s="9">
        <v>-8.9969138582553204E-2</v>
      </c>
      <c r="BV76" s="9">
        <v>0.22858599422048401</v>
      </c>
      <c r="BW76" s="9">
        <v>0.95843949234602799</v>
      </c>
      <c r="BX76" s="9">
        <v>1</v>
      </c>
      <c r="BY76" s="9">
        <v>0.982469639761409</v>
      </c>
      <c r="BZ76" s="9">
        <v>0.323986157584221</v>
      </c>
      <c r="CA76" s="9">
        <v>0.31884487247573101</v>
      </c>
      <c r="CB76" s="9">
        <v>0.39673445013094899</v>
      </c>
      <c r="CC76" s="9">
        <v>-6.5120200671594894E-2</v>
      </c>
      <c r="CD76" s="9">
        <v>0.51565227744848396</v>
      </c>
      <c r="CE76" s="9">
        <v>6.5120200671594894E-2</v>
      </c>
      <c r="CF76" s="9">
        <v>9.1886167898165602E-2</v>
      </c>
      <c r="CG76" s="9">
        <v>0.45517102578899699</v>
      </c>
      <c r="CH76" s="9">
        <v>0.25121859619117398</v>
      </c>
      <c r="CI76" s="9">
        <v>0.27949836407248002</v>
      </c>
      <c r="CJ76" s="9">
        <v>0.458156905031186</v>
      </c>
      <c r="CK76" s="9">
        <v>-0.38349622768446801</v>
      </c>
      <c r="CL76" s="9">
        <v>-0.37266248111102901</v>
      </c>
      <c r="CM76" s="9">
        <v>-0.40655487564144099</v>
      </c>
      <c r="CN76" s="9">
        <v>-0.26647930665609398</v>
      </c>
      <c r="CO76" s="9">
        <v>0.108186746158771</v>
      </c>
      <c r="CP76" s="9">
        <v>-0.28782582029730103</v>
      </c>
      <c r="CQ76" s="9">
        <v>-0.35996288282206002</v>
      </c>
      <c r="CR76" s="9">
        <v>-0.26536978313078702</v>
      </c>
      <c r="CS76" s="9">
        <v>0.34966613642384903</v>
      </c>
      <c r="CT76" s="9">
        <v>0.290646435378281</v>
      </c>
    </row>
    <row r="77" spans="1:98" s="9" customFormat="1" x14ac:dyDescent="0.3">
      <c r="A77" s="9" t="s">
        <v>166</v>
      </c>
      <c r="B77" s="9">
        <v>8.1921376198986706E-2</v>
      </c>
      <c r="C77" s="9">
        <v>1.14896265793721E-2</v>
      </c>
      <c r="D77" s="9">
        <v>0.19656742544139899</v>
      </c>
      <c r="E77" s="9">
        <v>2.9976183312372801E-2</v>
      </c>
      <c r="F77" s="9">
        <v>-0.106627612285875</v>
      </c>
      <c r="G77" s="9">
        <v>-3.6117999182159598E-2</v>
      </c>
      <c r="H77" s="9">
        <v>2.11416909970054E-2</v>
      </c>
      <c r="I77" s="9">
        <v>-4.82000081285014E-2</v>
      </c>
      <c r="J77" s="9">
        <v>3.29701057974678E-2</v>
      </c>
      <c r="K77" s="9">
        <v>0.129489855176984</v>
      </c>
      <c r="L77" s="9">
        <v>0.323835741142739</v>
      </c>
      <c r="M77" s="9">
        <v>0.35010407650796999</v>
      </c>
      <c r="N77" s="9">
        <v>0.25836148603089598</v>
      </c>
      <c r="O77" s="9">
        <v>0.53106676719597501</v>
      </c>
      <c r="P77" s="9">
        <v>0.226940245458677</v>
      </c>
      <c r="Q77" s="9">
        <v>9.0424596710951793E-2</v>
      </c>
      <c r="R77" s="9">
        <v>0.31009575273979301</v>
      </c>
      <c r="S77" s="9">
        <v>-6.3282455851885494E-2</v>
      </c>
      <c r="T77" s="9">
        <v>0.63799760260468097</v>
      </c>
      <c r="U77" s="9">
        <v>0.24916099307884701</v>
      </c>
      <c r="V77" s="9">
        <v>0.36603484917609702</v>
      </c>
      <c r="W77" s="9">
        <v>-0.40036518104914698</v>
      </c>
      <c r="X77" s="9">
        <v>0.41107676557982398</v>
      </c>
      <c r="Y77" s="9">
        <v>-0.37721165899332498</v>
      </c>
      <c r="Z77" s="9">
        <v>0.15093563584324601</v>
      </c>
      <c r="AA77" s="9">
        <v>6.2437860893124399E-2</v>
      </c>
      <c r="AB77" s="9">
        <v>0.36743533420114199</v>
      </c>
      <c r="AC77" s="9">
        <v>-7.5701609341192605E-2</v>
      </c>
      <c r="AD77" s="9">
        <v>6.9400793471028802E-2</v>
      </c>
      <c r="AE77" s="9">
        <v>9.5730871419599795E-2</v>
      </c>
      <c r="AF77" s="9">
        <v>-8.8354810236125195E-2</v>
      </c>
      <c r="AG77" s="9">
        <v>5.2787519996856401E-2</v>
      </c>
      <c r="AH77" s="9">
        <v>-5.3561448584231799E-2</v>
      </c>
      <c r="AI77" s="9">
        <v>6.9400793471028802E-2</v>
      </c>
      <c r="AJ77" s="9">
        <v>-0.14670602379112899</v>
      </c>
      <c r="AK77" s="9">
        <v>-8.8501969075493403E-2</v>
      </c>
      <c r="AL77" s="9">
        <v>-5.3708078167546497E-2</v>
      </c>
      <c r="AM77" s="9">
        <v>-6.3675726680023498E-3</v>
      </c>
      <c r="AN77" s="9">
        <v>-1.36481184868251E-2</v>
      </c>
      <c r="AO77" s="9">
        <v>0.14959698697689</v>
      </c>
      <c r="AP77" s="9">
        <v>0.13003921551717801</v>
      </c>
      <c r="AQ77" s="9">
        <v>-0.18484193215296099</v>
      </c>
      <c r="AR77" s="9">
        <v>-0.17699429738876399</v>
      </c>
      <c r="AS77" s="9">
        <v>0.38879993657489798</v>
      </c>
      <c r="AT77" s="9">
        <v>0.39226213991464698</v>
      </c>
      <c r="AU77" s="9">
        <v>0.32435867815611402</v>
      </c>
      <c r="AV77" s="9">
        <v>0.26465686543952699</v>
      </c>
      <c r="AW77" s="9">
        <v>1.8227130812395902E-2</v>
      </c>
      <c r="AX77" s="9">
        <v>4.8918596396727E-2</v>
      </c>
      <c r="AY77" s="9">
        <v>-2.3649632482703999E-2</v>
      </c>
      <c r="AZ77" s="9">
        <v>-6.3601735093623504E-2</v>
      </c>
      <c r="BA77" s="9">
        <v>-0.15883630277463801</v>
      </c>
      <c r="BB77" s="9">
        <v>0.18660795610954101</v>
      </c>
      <c r="BC77" s="9">
        <v>0.137378859502192</v>
      </c>
      <c r="BD77" s="9">
        <v>0.41592713766092998</v>
      </c>
      <c r="BE77" s="9">
        <v>0.35137940581426003</v>
      </c>
      <c r="BF77" s="9">
        <v>0.112171355164457</v>
      </c>
      <c r="BG77" s="9">
        <v>4.3148112623868799E-2</v>
      </c>
      <c r="BH77" s="9">
        <v>5.8258468003528699E-2</v>
      </c>
      <c r="BI77" s="9">
        <v>9.3267716555531198E-3</v>
      </c>
      <c r="BJ77" s="9">
        <v>0.19273358931393</v>
      </c>
      <c r="BK77" s="9">
        <v>0.190994032518117</v>
      </c>
      <c r="BL77" s="9">
        <v>0.148273285471897</v>
      </c>
      <c r="BM77" s="9">
        <v>0.213156449879532</v>
      </c>
      <c r="BN77" s="9">
        <v>0.21401413562979399</v>
      </c>
      <c r="BO77" s="9">
        <v>0.104619737193011</v>
      </c>
      <c r="BP77" s="9">
        <v>0.36345367958783598</v>
      </c>
      <c r="BQ77" s="9">
        <v>0.39590575332897399</v>
      </c>
      <c r="BR77" s="9">
        <v>-0.17796279985446101</v>
      </c>
      <c r="BS77" s="9">
        <v>6.71100049870932E-2</v>
      </c>
      <c r="BT77" s="9">
        <v>0.30515465293088201</v>
      </c>
      <c r="BU77" s="9">
        <v>-4.60535234365856E-2</v>
      </c>
      <c r="BV77" s="9">
        <v>0.20653469009220099</v>
      </c>
      <c r="BW77" s="9">
        <v>0.98111112083798002</v>
      </c>
      <c r="BX77" s="9">
        <v>0.982469639761409</v>
      </c>
      <c r="BY77" s="9">
        <v>1</v>
      </c>
      <c r="BZ77" s="9">
        <v>0.281545073504884</v>
      </c>
      <c r="CA77" s="9">
        <v>0.29696935296968202</v>
      </c>
      <c r="CB77" s="9">
        <v>0.38801113725880498</v>
      </c>
      <c r="CC77" s="9">
        <v>-4.8850594956308301E-2</v>
      </c>
      <c r="CD77" s="9">
        <v>0.54029715242330001</v>
      </c>
      <c r="CE77" s="9">
        <v>4.8850594956308301E-2</v>
      </c>
      <c r="CF77" s="9">
        <v>5.6177046770803901E-2</v>
      </c>
      <c r="CG77" s="9">
        <v>0.50451386110234298</v>
      </c>
      <c r="CH77" s="9">
        <v>0.21095321351062801</v>
      </c>
      <c r="CI77" s="9">
        <v>0.29767702958076397</v>
      </c>
      <c r="CJ77" s="9">
        <v>0.45930007169273901</v>
      </c>
      <c r="CK77" s="9">
        <v>-0.33138622590924999</v>
      </c>
      <c r="CL77" s="9">
        <v>-0.31436239844362801</v>
      </c>
      <c r="CM77" s="9">
        <v>-0.35576745217563799</v>
      </c>
      <c r="CN77" s="9">
        <v>-0.23195926802087299</v>
      </c>
      <c r="CO77" s="9">
        <v>0.13602400908913501</v>
      </c>
      <c r="CP77" s="9">
        <v>-0.26145306329464302</v>
      </c>
      <c r="CQ77" s="9">
        <v>-0.327803152084993</v>
      </c>
      <c r="CR77" s="9">
        <v>-0.222000863822502</v>
      </c>
      <c r="CS77" s="9">
        <v>0.32474746466950799</v>
      </c>
      <c r="CT77" s="9">
        <v>0.264416322059981</v>
      </c>
    </row>
    <row r="78" spans="1:98" x14ac:dyDescent="0.3">
      <c r="A78" s="7" t="s">
        <v>167</v>
      </c>
      <c r="B78" s="7">
        <v>7.7767464957657698E-2</v>
      </c>
      <c r="C78" s="7">
        <v>9.8783155024009597E-2</v>
      </c>
      <c r="D78" s="7">
        <v>0.17287501678454201</v>
      </c>
      <c r="E78" s="7">
        <v>3.1968072526062603E-2</v>
      </c>
      <c r="F78" s="7">
        <v>7.3571011644296804E-3</v>
      </c>
      <c r="G78" s="7">
        <v>-1.9939237975337799E-2</v>
      </c>
      <c r="H78" s="7">
        <v>0.116712101770094</v>
      </c>
      <c r="I78" s="7">
        <v>-3.8613464395251401E-2</v>
      </c>
      <c r="J78" s="7">
        <v>0.13646261248258201</v>
      </c>
      <c r="K78" s="7">
        <v>0.22884444370474</v>
      </c>
      <c r="L78" s="7">
        <v>0.31409003334025098</v>
      </c>
      <c r="M78" s="7">
        <v>0.16774686861513699</v>
      </c>
      <c r="N78" s="7">
        <v>6.6686788402491107E-2</v>
      </c>
      <c r="O78" s="7">
        <v>-1.9987871726761801E-2</v>
      </c>
      <c r="P78" s="7">
        <v>1.26110012558269E-2</v>
      </c>
      <c r="Q78" s="7">
        <v>-0.102878191305626</v>
      </c>
      <c r="R78" s="7">
        <v>9.7341729249696599E-2</v>
      </c>
      <c r="S78" s="7">
        <v>-3.0818999716002E-2</v>
      </c>
      <c r="T78" s="7">
        <v>0.32116801720467703</v>
      </c>
      <c r="U78" s="7">
        <v>8.6626780774679099E-2</v>
      </c>
      <c r="V78" s="7">
        <v>0.20267996450662901</v>
      </c>
      <c r="W78" s="7">
        <v>-0.236807671211025</v>
      </c>
      <c r="X78" s="7">
        <v>0.41011163064443301</v>
      </c>
      <c r="Y78" s="7">
        <v>-0.39782717828012099</v>
      </c>
      <c r="Z78" s="7">
        <v>2.02102843125017E-2</v>
      </c>
      <c r="AA78" s="7">
        <v>-0.14392905522846</v>
      </c>
      <c r="AB78" s="7">
        <v>5.1625769259389699E-2</v>
      </c>
      <c r="AC78" s="7">
        <v>0.242225838493205</v>
      </c>
      <c r="AD78" s="7">
        <v>0.23448946354151501</v>
      </c>
      <c r="AE78" s="7">
        <v>0.232189739147692</v>
      </c>
      <c r="AF78" s="7">
        <v>0.13381510116370501</v>
      </c>
      <c r="AG78" s="7">
        <v>0.10481861568452799</v>
      </c>
      <c r="AH78" s="7">
        <v>0.165983797128581</v>
      </c>
      <c r="AI78" s="7">
        <v>0.23448946354151501</v>
      </c>
      <c r="AJ78" s="7">
        <v>2.6933845326886901E-2</v>
      </c>
      <c r="AK78" s="7">
        <v>0.22035038480899699</v>
      </c>
      <c r="AL78" s="7">
        <v>9.9121342297490093E-3</v>
      </c>
      <c r="AM78" s="7">
        <v>5.3437664664307299E-2</v>
      </c>
      <c r="AN78" s="7">
        <v>7.2362495760097595E-2</v>
      </c>
      <c r="AO78" s="7">
        <v>0.23236706785559499</v>
      </c>
      <c r="AP78" s="7">
        <v>-0.12633740241882899</v>
      </c>
      <c r="AQ78" s="7">
        <v>-0.19589489391729401</v>
      </c>
      <c r="AR78" s="7">
        <v>-0.18985551650820001</v>
      </c>
      <c r="AS78" s="7">
        <v>0.42362227037066702</v>
      </c>
      <c r="AT78" s="7">
        <v>0.27343822237064103</v>
      </c>
      <c r="AU78" s="7">
        <v>0.42376280212937401</v>
      </c>
      <c r="AV78" s="7">
        <v>0.35227287263669499</v>
      </c>
      <c r="AW78" s="7">
        <v>-9.0672276979358604E-2</v>
      </c>
      <c r="AX78" s="7">
        <v>-2.1309147229570499E-2</v>
      </c>
      <c r="AY78" s="7">
        <v>-7.6627170997726493E-2</v>
      </c>
      <c r="AZ78" s="7">
        <v>6.9718909374912305E-2</v>
      </c>
      <c r="BA78" s="7">
        <v>0.175558675134937</v>
      </c>
      <c r="BB78" s="7">
        <v>0.137974225212702</v>
      </c>
      <c r="BC78" s="7">
        <v>0.14878700649154999</v>
      </c>
      <c r="BD78" s="7">
        <v>0.11670791809419299</v>
      </c>
      <c r="BE78" s="7">
        <v>0.113253776211931</v>
      </c>
      <c r="BF78" s="7">
        <v>-5.7815493256352102E-2</v>
      </c>
      <c r="BG78" s="7">
        <v>0.64000938575654498</v>
      </c>
      <c r="BH78" s="7">
        <v>0.12660101091727999</v>
      </c>
      <c r="BI78" s="7">
        <v>0.28075171902740498</v>
      </c>
      <c r="BJ78" s="7">
        <v>0.19358540682679101</v>
      </c>
      <c r="BK78" s="7">
        <v>-0.10637044677298001</v>
      </c>
      <c r="BL78" s="7">
        <v>0.14105362310153299</v>
      </c>
      <c r="BM78" s="7">
        <v>0.23547933070285301</v>
      </c>
      <c r="BN78" s="7">
        <v>-0.10280574225665599</v>
      </c>
      <c r="BO78" s="7">
        <v>0.144299557689332</v>
      </c>
      <c r="BP78" s="7">
        <v>8.0477239316808502E-2</v>
      </c>
      <c r="BQ78" s="7">
        <v>0.226935273422011</v>
      </c>
      <c r="BR78" s="7">
        <v>0.103594564679891</v>
      </c>
      <c r="BS78" s="7">
        <v>3.97341295901351E-2</v>
      </c>
      <c r="BT78" s="7">
        <v>0.14212164096775401</v>
      </c>
      <c r="BU78" s="7">
        <v>5.9935434566190202E-2</v>
      </c>
      <c r="BV78" s="7">
        <v>0.206746516803236</v>
      </c>
      <c r="BW78" s="7">
        <v>0.29031879495599</v>
      </c>
      <c r="BX78" s="7">
        <v>0.323986157584221</v>
      </c>
      <c r="BY78" s="7">
        <v>0.281545073504884</v>
      </c>
      <c r="BZ78" s="7">
        <v>1</v>
      </c>
      <c r="CA78" s="7">
        <v>0.28606173971635401</v>
      </c>
      <c r="CB78" s="7">
        <v>0.201368219623244</v>
      </c>
      <c r="CC78" s="7">
        <v>-2.8493407432700599E-2</v>
      </c>
      <c r="CD78" s="7">
        <v>0.30116228863401501</v>
      </c>
      <c r="CE78" s="7">
        <v>2.8493407432700599E-2</v>
      </c>
      <c r="CF78" s="7">
        <v>9.7168015482920096E-3</v>
      </c>
      <c r="CG78" s="7">
        <v>0.27720699240026397</v>
      </c>
      <c r="CH78" s="7">
        <v>-6.3272663868424298E-2</v>
      </c>
      <c r="CI78" s="7">
        <v>0.46064962979325502</v>
      </c>
      <c r="CJ78" s="7">
        <v>0.26112003132050099</v>
      </c>
      <c r="CK78" s="7">
        <v>-0.11228119566643301</v>
      </c>
      <c r="CL78" s="7">
        <v>-0.13085763194873001</v>
      </c>
      <c r="CM78" s="7">
        <v>-0.119201507700264</v>
      </c>
      <c r="CN78" s="7">
        <v>-2.24817990753481E-2</v>
      </c>
      <c r="CO78" s="7">
        <v>-9.5125894248062601E-2</v>
      </c>
      <c r="CP78" s="7">
        <v>2.9004276391443699E-3</v>
      </c>
      <c r="CQ78" s="7">
        <v>5.2655644078864203E-3</v>
      </c>
      <c r="CR78" s="7">
        <v>4.3168699435369898E-2</v>
      </c>
      <c r="CS78" s="7">
        <v>0.42344117845613299</v>
      </c>
      <c r="CT78" s="7">
        <v>0.35148418255724101</v>
      </c>
    </row>
    <row r="79" spans="1:98" x14ac:dyDescent="0.3">
      <c r="A79" s="7" t="s">
        <v>168</v>
      </c>
      <c r="B79" s="7">
        <v>0.31092372360970699</v>
      </c>
      <c r="C79" s="7">
        <v>0.34989825321857199</v>
      </c>
      <c r="D79" s="7">
        <v>0.35604048219531198</v>
      </c>
      <c r="E79" s="7">
        <v>0.199816932096294</v>
      </c>
      <c r="F79" s="7">
        <v>0.258249943745891</v>
      </c>
      <c r="G79" s="7">
        <v>0.31822382903412</v>
      </c>
      <c r="H79" s="7">
        <v>4.1073683189347197E-2</v>
      </c>
      <c r="I79" s="7">
        <v>0.28941002347528999</v>
      </c>
      <c r="J79" s="7">
        <v>5.9167798180509698E-2</v>
      </c>
      <c r="K79" s="7">
        <v>0.57022174749989796</v>
      </c>
      <c r="L79" s="7">
        <v>0.45097715181220299</v>
      </c>
      <c r="M79" s="7">
        <v>0.33619262881292</v>
      </c>
      <c r="N79" s="7">
        <v>0.25918637147115298</v>
      </c>
      <c r="O79" s="7">
        <v>0.17008573042720099</v>
      </c>
      <c r="P79" s="7">
        <v>0.14158418491533101</v>
      </c>
      <c r="Q79" s="7">
        <v>0.121167736932755</v>
      </c>
      <c r="R79" s="7">
        <v>0.28614085812004098</v>
      </c>
      <c r="S79" s="7">
        <v>9.2607195019574401E-2</v>
      </c>
      <c r="T79" s="7">
        <v>0.32572631797052898</v>
      </c>
      <c r="U79" s="7">
        <v>0.234966754288012</v>
      </c>
      <c r="V79" s="7">
        <v>0.37656280944215398</v>
      </c>
      <c r="W79" s="7">
        <v>-0.42644109481611198</v>
      </c>
      <c r="X79" s="7">
        <v>0.33600293037925999</v>
      </c>
      <c r="Y79" s="7">
        <v>-0.28013673851106302</v>
      </c>
      <c r="Z79" s="7">
        <v>7.31754095251263E-2</v>
      </c>
      <c r="AA79" s="7">
        <v>-6.4384509865587497E-2</v>
      </c>
      <c r="AB79" s="7">
        <v>0.38913275901476602</v>
      </c>
      <c r="AC79" s="7">
        <v>0.222243636991827</v>
      </c>
      <c r="AD79" s="7">
        <v>0.34700533563604202</v>
      </c>
      <c r="AE79" s="7">
        <v>0.36739080183835299</v>
      </c>
      <c r="AF79" s="7">
        <v>0.232943710070351</v>
      </c>
      <c r="AG79" s="7">
        <v>0.17829047956147701</v>
      </c>
      <c r="AH79" s="7">
        <v>0.17332802947866699</v>
      </c>
      <c r="AI79" s="7">
        <v>0.34700533563604202</v>
      </c>
      <c r="AJ79" s="7">
        <v>6.9653566989083607E-2</v>
      </c>
      <c r="AK79" s="7">
        <v>0.113556381917785</v>
      </c>
      <c r="AL79" s="7">
        <v>0.121142168779829</v>
      </c>
      <c r="AM79" s="7">
        <v>0.228742680988579</v>
      </c>
      <c r="AN79" s="7">
        <v>0.184929665119964</v>
      </c>
      <c r="AO79" s="7">
        <v>0.35182109241213899</v>
      </c>
      <c r="AP79" s="7">
        <v>4.4699343344477803E-2</v>
      </c>
      <c r="AQ79" s="7">
        <v>-2.6604332249945302E-3</v>
      </c>
      <c r="AR79" s="7">
        <v>-7.0482612638737502E-3</v>
      </c>
      <c r="AS79" s="7">
        <v>0.42232077725572298</v>
      </c>
      <c r="AT79" s="7">
        <v>0.36991530151084601</v>
      </c>
      <c r="AU79" s="7">
        <v>0.445426233444085</v>
      </c>
      <c r="AV79" s="7">
        <v>0.37010798289908198</v>
      </c>
      <c r="AW79" s="7">
        <v>0.105270640197154</v>
      </c>
      <c r="AX79" s="7">
        <v>5.9449800475594498E-2</v>
      </c>
      <c r="AY79" s="7">
        <v>1.6003520954096399E-2</v>
      </c>
      <c r="AZ79" s="7">
        <v>0.36904343722986099</v>
      </c>
      <c r="BA79" s="7">
        <v>6.4986629038200697E-2</v>
      </c>
      <c r="BB79" s="7">
        <v>0.35420907593038597</v>
      </c>
      <c r="BC79" s="7">
        <v>0.111259144344438</v>
      </c>
      <c r="BD79" s="7">
        <v>0.31522514424728498</v>
      </c>
      <c r="BE79" s="7">
        <v>0.28602352314855001</v>
      </c>
      <c r="BF79" s="7">
        <v>-1.9523513081752802E-2</v>
      </c>
      <c r="BG79" s="7">
        <v>0.31245137639652498</v>
      </c>
      <c r="BH79" s="7">
        <v>0.40503414997854698</v>
      </c>
      <c r="BI79" s="7">
        <v>0.453289777704309</v>
      </c>
      <c r="BJ79" s="7">
        <v>0.352393741479746</v>
      </c>
      <c r="BK79" s="7">
        <v>0.31311646801783499</v>
      </c>
      <c r="BL79" s="7">
        <v>0.36976453513230201</v>
      </c>
      <c r="BM79" s="7">
        <v>0.24399173375406399</v>
      </c>
      <c r="BN79" s="7">
        <v>0.31192813113757401</v>
      </c>
      <c r="BO79" s="7">
        <v>0.37651413988436999</v>
      </c>
      <c r="BP79" s="7">
        <v>0.32313104716802499</v>
      </c>
      <c r="BQ79" s="7">
        <v>0.47446049270159102</v>
      </c>
      <c r="BR79" s="7">
        <v>0.18442552161845299</v>
      </c>
      <c r="BS79" s="7">
        <v>4.8719306571401097E-2</v>
      </c>
      <c r="BT79" s="7">
        <v>0.264231187491619</v>
      </c>
      <c r="BU79" s="7">
        <v>0.16717326168108801</v>
      </c>
      <c r="BV79" s="7">
        <v>-3.7679167196921701E-2</v>
      </c>
      <c r="BW79" s="7">
        <v>0.28193460746042398</v>
      </c>
      <c r="BX79" s="7">
        <v>0.31884487247573101</v>
      </c>
      <c r="BY79" s="7">
        <v>0.29696935296968202</v>
      </c>
      <c r="BZ79" s="7">
        <v>0.28606173971635401</v>
      </c>
      <c r="CA79" s="7">
        <v>1</v>
      </c>
      <c r="CB79" s="7">
        <v>0.66606675158733097</v>
      </c>
      <c r="CC79" s="7">
        <v>-0.17600459648496</v>
      </c>
      <c r="CD79" s="7">
        <v>0.38715731226682298</v>
      </c>
      <c r="CE79" s="7">
        <v>0.17600459648496</v>
      </c>
      <c r="CF79" s="7">
        <v>0.60231092031086098</v>
      </c>
      <c r="CG79" s="7">
        <v>0.27451953455285999</v>
      </c>
      <c r="CH79" s="7">
        <v>0.37616667919212099</v>
      </c>
      <c r="CI79" s="7">
        <v>0.19665962419901301</v>
      </c>
      <c r="CJ79" s="7">
        <v>0.447423399490603</v>
      </c>
      <c r="CK79" s="7">
        <v>-0.157652011054978</v>
      </c>
      <c r="CL79" s="7">
        <v>-0.113755809408288</v>
      </c>
      <c r="CM79" s="7">
        <v>-0.223543634771909</v>
      </c>
      <c r="CN79" s="7">
        <v>1.42904985259431E-2</v>
      </c>
      <c r="CO79" s="7">
        <v>0.134419292836642</v>
      </c>
      <c r="CP79" s="7">
        <v>-2.1126214782664E-2</v>
      </c>
      <c r="CQ79" s="7">
        <v>-0.31170881924234101</v>
      </c>
      <c r="CR79" s="7">
        <v>-0.15133913814708699</v>
      </c>
      <c r="CS79" s="7">
        <v>0.44577238195574298</v>
      </c>
      <c r="CT79" s="7">
        <v>0.369689536272018</v>
      </c>
    </row>
    <row r="80" spans="1:98" x14ac:dyDescent="0.3">
      <c r="A80" s="7" t="s">
        <v>169</v>
      </c>
      <c r="B80" s="7">
        <v>0.58947245929514802</v>
      </c>
      <c r="C80" s="7">
        <v>0.64865257450229896</v>
      </c>
      <c r="D80" s="7">
        <v>0.75978475175401405</v>
      </c>
      <c r="E80" s="7">
        <v>0.64118240850144503</v>
      </c>
      <c r="F80" s="7">
        <v>0.51846424342524999</v>
      </c>
      <c r="G80" s="7">
        <v>0.338355464720207</v>
      </c>
      <c r="H80" s="7">
        <v>-8.1335457158060898E-4</v>
      </c>
      <c r="I80" s="7">
        <v>0.298394416954396</v>
      </c>
      <c r="J80" s="7">
        <v>6.5882458949259495E-2</v>
      </c>
      <c r="K80" s="7">
        <v>0.55163642591668804</v>
      </c>
      <c r="L80" s="7">
        <v>0.60253556706632405</v>
      </c>
      <c r="M80" s="7">
        <v>0.70289581737888496</v>
      </c>
      <c r="N80" s="7">
        <v>0.63581613013724902</v>
      </c>
      <c r="O80" s="7">
        <v>0.29262152927958901</v>
      </c>
      <c r="P80" s="7">
        <v>0.50149109277340997</v>
      </c>
      <c r="Q80" s="7">
        <v>0.486409833165242</v>
      </c>
      <c r="R80" s="7">
        <v>0.68220095753312604</v>
      </c>
      <c r="S80" s="7">
        <v>0.33419097800335801</v>
      </c>
      <c r="T80" s="7">
        <v>0.374512255100175</v>
      </c>
      <c r="U80" s="7">
        <v>0.64017109362409796</v>
      </c>
      <c r="V80" s="7">
        <v>0.66681961668022605</v>
      </c>
      <c r="W80" s="7">
        <v>-0.72213791163851204</v>
      </c>
      <c r="X80" s="7">
        <v>0.45549468999153903</v>
      </c>
      <c r="Y80" s="7">
        <v>-0.38147319847348798</v>
      </c>
      <c r="Z80" s="7">
        <v>0.34823323039355503</v>
      </c>
      <c r="AA80" s="7">
        <v>0.11627411281672199</v>
      </c>
      <c r="AB80" s="7">
        <v>0.619378165431692</v>
      </c>
      <c r="AC80" s="7">
        <v>0.16249720480018001</v>
      </c>
      <c r="AD80" s="7">
        <v>0.631474449701239</v>
      </c>
      <c r="AE80" s="7">
        <v>0.63301993879909502</v>
      </c>
      <c r="AF80" s="7">
        <v>0.34847258553072702</v>
      </c>
      <c r="AG80" s="7">
        <v>0.47034553663086098</v>
      </c>
      <c r="AH80" s="7">
        <v>0.43978804028977098</v>
      </c>
      <c r="AI80" s="7">
        <v>0.631474449701239</v>
      </c>
      <c r="AJ80" s="7">
        <v>0.26738155573834399</v>
      </c>
      <c r="AK80" s="7">
        <v>0.20432517481446399</v>
      </c>
      <c r="AL80" s="7">
        <v>0.44418151880926399</v>
      </c>
      <c r="AM80" s="7">
        <v>0.538952562568213</v>
      </c>
      <c r="AN80" s="7">
        <v>0.37586454150612097</v>
      </c>
      <c r="AO80" s="7">
        <v>0.65208377654072402</v>
      </c>
      <c r="AP80" s="7">
        <v>0.350448718972942</v>
      </c>
      <c r="AQ80" s="7">
        <v>0.19068739611541699</v>
      </c>
      <c r="AR80" s="7">
        <v>0.18757552304121899</v>
      </c>
      <c r="AS80" s="7">
        <v>0.48066430820467199</v>
      </c>
      <c r="AT80" s="7">
        <v>0.36786450360742101</v>
      </c>
      <c r="AU80" s="7">
        <v>0.48117934512778998</v>
      </c>
      <c r="AV80" s="7">
        <v>0.38450521589553399</v>
      </c>
      <c r="AW80" s="7">
        <v>0.22226473098668001</v>
      </c>
      <c r="AX80" s="7">
        <v>0.39387548139499801</v>
      </c>
      <c r="AY80" s="7">
        <v>0.115919403558553</v>
      </c>
      <c r="AZ80" s="7">
        <v>0.49118712247421498</v>
      </c>
      <c r="BA80" s="7">
        <v>-0.56717655863293504</v>
      </c>
      <c r="BB80" s="7">
        <v>0.47253144072102599</v>
      </c>
      <c r="BC80" s="7">
        <v>0.423562674479185</v>
      </c>
      <c r="BD80" s="7">
        <v>0.63900563992681303</v>
      </c>
      <c r="BE80" s="7">
        <v>0.37744365313424</v>
      </c>
      <c r="BF80" s="7">
        <v>6.8206181096826704E-2</v>
      </c>
      <c r="BG80" s="7">
        <v>0.27220730704643298</v>
      </c>
      <c r="BH80" s="7">
        <v>0.35779955139429598</v>
      </c>
      <c r="BI80" s="7">
        <v>0.40957731169621497</v>
      </c>
      <c r="BJ80" s="7">
        <v>0.69617545232397904</v>
      </c>
      <c r="BK80" s="7">
        <v>0.19179364974973501</v>
      </c>
      <c r="BL80" s="7">
        <v>0.68392133911351904</v>
      </c>
      <c r="BM80" s="7">
        <v>0.64317388093442696</v>
      </c>
      <c r="BN80" s="7">
        <v>0.212695999598357</v>
      </c>
      <c r="BO80" s="7">
        <v>0.67463894756876797</v>
      </c>
      <c r="BP80" s="7">
        <v>0.61053320204644601</v>
      </c>
      <c r="BQ80" s="7">
        <v>0.64033379017647796</v>
      </c>
      <c r="BR80" s="7">
        <v>0.31078826047333402</v>
      </c>
      <c r="BS80" s="7">
        <v>0.26599409797012402</v>
      </c>
      <c r="BT80" s="7">
        <v>0.57357424438289095</v>
      </c>
      <c r="BU80" s="7">
        <v>0.54608298400208</v>
      </c>
      <c r="BV80" s="7">
        <v>0.41788598633208701</v>
      </c>
      <c r="BW80" s="7">
        <v>0.38592352863389801</v>
      </c>
      <c r="BX80" s="7">
        <v>0.39673445013094899</v>
      </c>
      <c r="BY80" s="7">
        <v>0.38801113725880498</v>
      </c>
      <c r="BZ80" s="7">
        <v>0.201368219623244</v>
      </c>
      <c r="CA80" s="7">
        <v>0.66606675158733097</v>
      </c>
      <c r="CB80" s="7">
        <v>1</v>
      </c>
      <c r="CC80" s="7">
        <v>-0.17792335111013899</v>
      </c>
      <c r="CD80" s="7">
        <v>0.728044408378557</v>
      </c>
      <c r="CE80" s="7">
        <v>0.17792335111013899</v>
      </c>
      <c r="CF80" s="7">
        <v>0.76685340871473895</v>
      </c>
      <c r="CG80" s="7">
        <v>0.46571192750970503</v>
      </c>
      <c r="CH80" s="7">
        <v>0.71066632114809403</v>
      </c>
      <c r="CI80" s="7">
        <v>0.30372637210682701</v>
      </c>
      <c r="CJ80" s="7">
        <v>0.84200504312021696</v>
      </c>
      <c r="CK80" s="7">
        <v>-0.70791492535327705</v>
      </c>
      <c r="CL80" s="7">
        <v>-0.66418655929175696</v>
      </c>
      <c r="CM80" s="7">
        <v>-0.74523557846978306</v>
      </c>
      <c r="CN80" s="7">
        <v>-0.57253956952237395</v>
      </c>
      <c r="CO80" s="7">
        <v>0.30274745879354598</v>
      </c>
      <c r="CP80" s="7">
        <v>-0.63673461384249297</v>
      </c>
      <c r="CQ80" s="7">
        <v>-0.78222790404367204</v>
      </c>
      <c r="CR80" s="7">
        <v>-0.69411593114000503</v>
      </c>
      <c r="CS80" s="7">
        <v>0.48658035883643602</v>
      </c>
      <c r="CT80" s="7">
        <v>0.38701765035804198</v>
      </c>
    </row>
    <row r="81" spans="1:98" x14ac:dyDescent="0.3">
      <c r="A81" s="7" t="s">
        <v>170</v>
      </c>
      <c r="B81" s="7">
        <v>-0.10253387501354</v>
      </c>
      <c r="C81" s="7">
        <v>-0.214325964064778</v>
      </c>
      <c r="D81" s="7">
        <v>-0.13658932233158599</v>
      </c>
      <c r="E81" s="7">
        <v>-0.142023102645989</v>
      </c>
      <c r="F81" s="7">
        <v>-0.109604669470363</v>
      </c>
      <c r="G81" s="7">
        <v>-0.167023109596316</v>
      </c>
      <c r="H81" s="7">
        <v>1.5951389699725399E-2</v>
      </c>
      <c r="I81" s="7">
        <v>-0.12616483230580999</v>
      </c>
      <c r="J81" s="7">
        <v>-4.7162192584570498E-3</v>
      </c>
      <c r="K81" s="7">
        <v>-0.106564982769911</v>
      </c>
      <c r="L81" s="7">
        <v>-0.21722025681429399</v>
      </c>
      <c r="M81" s="7">
        <v>-0.131079608361926</v>
      </c>
      <c r="N81" s="7">
        <v>-0.12077510742250799</v>
      </c>
      <c r="O81" s="7">
        <v>1.1306911143354701E-2</v>
      </c>
      <c r="P81" s="7">
        <v>-4.16646550113213E-2</v>
      </c>
      <c r="Q81" s="7">
        <v>-0.11643542276483899</v>
      </c>
      <c r="R81" s="7">
        <v>-0.16732714628787199</v>
      </c>
      <c r="S81" s="7">
        <v>7.4657096765960898E-2</v>
      </c>
      <c r="T81" s="7">
        <v>-2.0756890072426201E-2</v>
      </c>
      <c r="U81" s="7">
        <v>-0.13427864337327899</v>
      </c>
      <c r="V81" s="7">
        <v>-0.11295901365409899</v>
      </c>
      <c r="W81" s="7">
        <v>0.119026434706775</v>
      </c>
      <c r="X81" s="7">
        <v>2.4113903652609001E-2</v>
      </c>
      <c r="Y81" s="7">
        <v>-4.3451429093996401E-2</v>
      </c>
      <c r="Z81" s="7">
        <v>-7.3104272408409998E-2</v>
      </c>
      <c r="AA81" s="7">
        <v>6.9050337816050503E-3</v>
      </c>
      <c r="AB81" s="7">
        <v>-0.14013946118199699</v>
      </c>
      <c r="AC81" s="7">
        <v>-3.0311539746758501E-2</v>
      </c>
      <c r="AD81" s="7">
        <v>-0.160047421006833</v>
      </c>
      <c r="AE81" s="7">
        <v>-0.17007825139018201</v>
      </c>
      <c r="AF81" s="7">
        <v>-5.5286663750529999E-2</v>
      </c>
      <c r="AG81" s="7">
        <v>-0.105595529664041</v>
      </c>
      <c r="AH81" s="7">
        <v>-0.13100375052263399</v>
      </c>
      <c r="AI81" s="7">
        <v>-0.160047421006833</v>
      </c>
      <c r="AJ81" s="7">
        <v>-7.6964006569883794E-2</v>
      </c>
      <c r="AK81" s="7">
        <v>-0.144347511519441</v>
      </c>
      <c r="AL81" s="7">
        <v>-4.0283164966849097E-2</v>
      </c>
      <c r="AM81" s="7">
        <v>-6.3156077120007495E-2</v>
      </c>
      <c r="AN81" s="7">
        <v>8.6220111292439408E-3</v>
      </c>
      <c r="AO81" s="7">
        <v>-0.15247281869702001</v>
      </c>
      <c r="AP81" s="7">
        <v>6.7062318529509404E-2</v>
      </c>
      <c r="AQ81" s="7">
        <v>7.6550766537297296E-2</v>
      </c>
      <c r="AR81" s="7">
        <v>7.9809981184351897E-2</v>
      </c>
      <c r="AS81" s="7">
        <v>-3.6089948088113E-2</v>
      </c>
      <c r="AT81" s="7">
        <v>1.56206002326406E-2</v>
      </c>
      <c r="AU81" s="7">
        <v>-2.0514525913851101E-2</v>
      </c>
      <c r="AV81" s="7">
        <v>9.12048391982724E-4</v>
      </c>
      <c r="AW81" s="7">
        <v>-8.3983280982201092E-3</v>
      </c>
      <c r="AX81" s="7">
        <v>-7.28525971343226E-2</v>
      </c>
      <c r="AY81" s="7">
        <v>-1.3743937219571701E-2</v>
      </c>
      <c r="AZ81" s="7">
        <v>-0.188461720034692</v>
      </c>
      <c r="BA81" s="7">
        <v>0.117148549365004</v>
      </c>
      <c r="BB81" s="7">
        <v>-6.6569862989503598E-2</v>
      </c>
      <c r="BC81" s="7">
        <v>0.154552439008207</v>
      </c>
      <c r="BD81" s="7">
        <v>-0.102008979046694</v>
      </c>
      <c r="BE81" s="7">
        <v>-6.4358315971165106E-2</v>
      </c>
      <c r="BF81" s="7">
        <v>-2.6855834907743702E-2</v>
      </c>
      <c r="BG81" s="7">
        <v>-2.1045661757687E-2</v>
      </c>
      <c r="BH81" s="7">
        <v>-0.121101060740389</v>
      </c>
      <c r="BI81" s="7">
        <v>-0.13903269793552001</v>
      </c>
      <c r="BJ81" s="7">
        <v>-8.95660594346053E-2</v>
      </c>
      <c r="BK81" s="7">
        <v>-4.57710986445104E-2</v>
      </c>
      <c r="BL81" s="7">
        <v>-0.10253773657694</v>
      </c>
      <c r="BM81" s="7">
        <v>-7.2365847612008899E-2</v>
      </c>
      <c r="BN81" s="7">
        <v>-4.5215138416929201E-2</v>
      </c>
      <c r="BO81" s="7">
        <v>-0.118736526144419</v>
      </c>
      <c r="BP81" s="7">
        <v>-3.2959155766798101E-2</v>
      </c>
      <c r="BQ81" s="7">
        <v>-6.3484183022861199E-2</v>
      </c>
      <c r="BR81" s="7">
        <v>-6.1729144881070702E-2</v>
      </c>
      <c r="BS81" s="7">
        <v>-1.1748491425229201E-3</v>
      </c>
      <c r="BT81" s="7">
        <v>-0.107726423256405</v>
      </c>
      <c r="BU81" s="7">
        <v>1.22684661452251E-2</v>
      </c>
      <c r="BV81" s="7">
        <v>-7.0368288103749899E-2</v>
      </c>
      <c r="BW81" s="7">
        <v>-5.5207997794427699E-2</v>
      </c>
      <c r="BX81" s="7">
        <v>-6.5120200671594894E-2</v>
      </c>
      <c r="BY81" s="7">
        <v>-4.8850594956308301E-2</v>
      </c>
      <c r="BZ81" s="7">
        <v>-2.8493407432700599E-2</v>
      </c>
      <c r="CA81" s="7">
        <v>-0.17600459648496</v>
      </c>
      <c r="CB81" s="7">
        <v>-0.17792335111013899</v>
      </c>
      <c r="CC81" s="7">
        <v>1</v>
      </c>
      <c r="CD81" s="7">
        <v>-3.9166826953362599E-2</v>
      </c>
      <c r="CE81" s="7">
        <v>-1</v>
      </c>
      <c r="CF81" s="7">
        <v>-0.22104867960746399</v>
      </c>
      <c r="CG81" s="7">
        <v>3.5977694368158501E-2</v>
      </c>
      <c r="CH81" s="7">
        <v>-0.169259546877744</v>
      </c>
      <c r="CI81" s="7">
        <v>1.2307598290041801E-2</v>
      </c>
      <c r="CJ81" s="7">
        <v>-0.13610414251241901</v>
      </c>
      <c r="CK81" s="7">
        <v>0.14328577641431001</v>
      </c>
      <c r="CL81" s="7">
        <v>0.106202373574772</v>
      </c>
      <c r="CM81" s="7">
        <v>0.17001401546318501</v>
      </c>
      <c r="CN81" s="7">
        <v>0.11119828275004801</v>
      </c>
      <c r="CO81" s="7">
        <v>-8.2470037386165707E-2</v>
      </c>
      <c r="CP81" s="7">
        <v>0.129838119492967</v>
      </c>
      <c r="CQ81" s="7">
        <v>0.23429326125355601</v>
      </c>
      <c r="CR81" s="7">
        <v>0.1937064992683</v>
      </c>
      <c r="CS81" s="7">
        <v>-2.1636529388319201E-2</v>
      </c>
      <c r="CT81" s="7">
        <v>3.3316274506836998E-4</v>
      </c>
    </row>
    <row r="82" spans="1:98" s="9" customFormat="1" x14ac:dyDescent="0.3">
      <c r="A82" s="9" t="s">
        <v>171</v>
      </c>
      <c r="B82" s="9">
        <v>0.41613207346863101</v>
      </c>
      <c r="C82" s="9">
        <v>0.34896796374314798</v>
      </c>
      <c r="D82" s="9">
        <v>0.54142522676957505</v>
      </c>
      <c r="E82" s="9">
        <v>0.36643442239162599</v>
      </c>
      <c r="F82" s="9">
        <v>0.227096790338603</v>
      </c>
      <c r="G82" s="9">
        <v>9.0819357355737595E-2</v>
      </c>
      <c r="H82" s="9">
        <v>1.5792664802602101E-2</v>
      </c>
      <c r="I82" s="9">
        <v>8.0764580985311293E-2</v>
      </c>
      <c r="J82" s="9">
        <v>5.6282683731671203E-2</v>
      </c>
      <c r="K82" s="9">
        <v>0.43766794529052699</v>
      </c>
      <c r="L82" s="9">
        <v>0.56620417517841204</v>
      </c>
      <c r="M82" s="9">
        <v>0.489618932738278</v>
      </c>
      <c r="N82" s="9">
        <v>0.36241691938752202</v>
      </c>
      <c r="O82" s="9">
        <v>0.359370788364687</v>
      </c>
      <c r="P82" s="9">
        <v>0.218137407363203</v>
      </c>
      <c r="Q82" s="9">
        <v>0.18925364519319099</v>
      </c>
      <c r="R82" s="9">
        <v>0.43631024688395798</v>
      </c>
      <c r="S82" s="9">
        <v>7.8640301479112995E-2</v>
      </c>
      <c r="T82" s="9">
        <v>0.58672164875028399</v>
      </c>
      <c r="U82" s="9">
        <v>0.42458676441029097</v>
      </c>
      <c r="V82" s="9">
        <v>0.451712377351423</v>
      </c>
      <c r="W82" s="9">
        <v>-0.65416162343413198</v>
      </c>
      <c r="X82" s="9">
        <v>0.52614920904145301</v>
      </c>
      <c r="Y82" s="9">
        <v>-0.47265479213567502</v>
      </c>
      <c r="Z82" s="9">
        <v>0.213952632603851</v>
      </c>
      <c r="AA82" s="12">
        <v>8.2568829579873694E-5</v>
      </c>
      <c r="AB82" s="9">
        <v>0.35928360348836202</v>
      </c>
      <c r="AC82" s="9">
        <v>9.7913769469633705E-2</v>
      </c>
      <c r="AD82" s="9">
        <v>0.31411465302996999</v>
      </c>
      <c r="AE82" s="9">
        <v>0.324182440937134</v>
      </c>
      <c r="AF82" s="9">
        <v>0.13165743703124499</v>
      </c>
      <c r="AG82" s="9">
        <v>0.16060676389919701</v>
      </c>
      <c r="AH82" s="9">
        <v>0.193476004489572</v>
      </c>
      <c r="AI82" s="9">
        <v>0.31411465302996999</v>
      </c>
      <c r="AJ82" s="9">
        <v>-6.5728837669533094E-2</v>
      </c>
      <c r="AK82" s="9">
        <v>2.1245763270263798E-2</v>
      </c>
      <c r="AL82" s="9">
        <v>0.13757978673419999</v>
      </c>
      <c r="AM82" s="9">
        <v>0.222163689281412</v>
      </c>
      <c r="AN82" s="9">
        <v>0.12189118112964401</v>
      </c>
      <c r="AO82" s="9">
        <v>0.31572967913946298</v>
      </c>
      <c r="AP82" s="9">
        <v>0.159220235140654</v>
      </c>
      <c r="AQ82" s="9">
        <v>-4.3058754736217203E-2</v>
      </c>
      <c r="AR82" s="9">
        <v>-3.1953709958448297E-2</v>
      </c>
      <c r="AS82" s="9">
        <v>0.50022317483274603</v>
      </c>
      <c r="AT82" s="9">
        <v>0.43451894249811801</v>
      </c>
      <c r="AU82" s="9">
        <v>0.57091417616206397</v>
      </c>
      <c r="AV82" s="9">
        <v>0.45232856744613298</v>
      </c>
      <c r="AW82" s="9">
        <v>0.14431564073471401</v>
      </c>
      <c r="AX82" s="9">
        <v>0.22610382830665399</v>
      </c>
      <c r="AY82" s="9">
        <v>8.8615868136789996E-2</v>
      </c>
      <c r="AZ82" s="9">
        <v>0.20985533612079699</v>
      </c>
      <c r="BA82" s="9">
        <v>-0.36919941911712501</v>
      </c>
      <c r="BB82" s="9">
        <v>0.32910378277244701</v>
      </c>
      <c r="BC82" s="9">
        <v>0.326971742597644</v>
      </c>
      <c r="BD82" s="9">
        <v>0.48256724605857698</v>
      </c>
      <c r="BE82" s="9">
        <v>0.22123796455052999</v>
      </c>
      <c r="BF82" s="9">
        <v>7.8096668890525203E-2</v>
      </c>
      <c r="BG82" s="9">
        <v>0.26569894831006502</v>
      </c>
      <c r="BH82" s="9">
        <v>0.18997910648389499</v>
      </c>
      <c r="BI82" s="9">
        <v>0.203516037550066</v>
      </c>
      <c r="BJ82" s="9">
        <v>0.60040927664267596</v>
      </c>
      <c r="BK82" s="9">
        <v>0.31414700123700601</v>
      </c>
      <c r="BL82" s="9">
        <v>0.53519060570687305</v>
      </c>
      <c r="BM82" s="9">
        <v>0.64713221883288996</v>
      </c>
      <c r="BN82" s="9">
        <v>0.34023135735413101</v>
      </c>
      <c r="BO82" s="9">
        <v>0.50452898770553301</v>
      </c>
      <c r="BP82" s="9">
        <v>0.57131444466193204</v>
      </c>
      <c r="BQ82" s="9">
        <v>0.70929460388328902</v>
      </c>
      <c r="BR82" s="9">
        <v>0.18167538293733801</v>
      </c>
      <c r="BS82" s="9">
        <v>0.27117220932072</v>
      </c>
      <c r="BT82" s="9">
        <v>0.73052399593665496</v>
      </c>
      <c r="BU82" s="9">
        <v>0.45893112701553601</v>
      </c>
      <c r="BV82" s="9">
        <v>0.34848043273978502</v>
      </c>
      <c r="BW82" s="9">
        <v>0.52606756974159696</v>
      </c>
      <c r="BX82" s="9">
        <v>0.51565227744848396</v>
      </c>
      <c r="BY82" s="9">
        <v>0.54029715242330001</v>
      </c>
      <c r="BZ82" s="9">
        <v>0.30116228863401501</v>
      </c>
      <c r="CA82" s="9">
        <v>0.38715731226682298</v>
      </c>
      <c r="CB82" s="9">
        <v>0.728044408378557</v>
      </c>
      <c r="CC82" s="9">
        <v>-3.9166826953362599E-2</v>
      </c>
      <c r="CD82" s="9">
        <v>1</v>
      </c>
      <c r="CE82" s="9">
        <v>3.9166826953362599E-2</v>
      </c>
      <c r="CF82" s="9">
        <v>0.11831492249148801</v>
      </c>
      <c r="CG82" s="9">
        <v>0.90345006754466195</v>
      </c>
      <c r="CH82" s="9">
        <v>0.53126069637475604</v>
      </c>
      <c r="CI82" s="9">
        <v>0.46195514651113201</v>
      </c>
      <c r="CJ82" s="9">
        <v>0.94711210610183505</v>
      </c>
      <c r="CK82" s="9">
        <v>-0.53412134708109105</v>
      </c>
      <c r="CL82" s="9">
        <v>-0.50419412532513697</v>
      </c>
      <c r="CM82" s="9">
        <v>-0.57320871610088397</v>
      </c>
      <c r="CN82" s="9">
        <v>-0.38097607460493399</v>
      </c>
      <c r="CO82" s="9">
        <v>0.23663033459785099</v>
      </c>
      <c r="CP82" s="9">
        <v>-0.432864703628837</v>
      </c>
      <c r="CQ82" s="9">
        <v>-0.56163104747593495</v>
      </c>
      <c r="CR82" s="9">
        <v>-0.43334887811380202</v>
      </c>
      <c r="CS82" s="9">
        <v>0.57242658171732197</v>
      </c>
      <c r="CT82" s="9">
        <v>0.45235279548144702</v>
      </c>
    </row>
    <row r="83" spans="1:98" x14ac:dyDescent="0.3">
      <c r="A83" s="7" t="s">
        <v>172</v>
      </c>
      <c r="B83" s="7">
        <v>0.10253387501354</v>
      </c>
      <c r="C83" s="7">
        <v>0.214325964064778</v>
      </c>
      <c r="D83" s="7">
        <v>0.13658932233158599</v>
      </c>
      <c r="E83" s="7">
        <v>0.142023102645989</v>
      </c>
      <c r="F83" s="7">
        <v>0.109604669470363</v>
      </c>
      <c r="G83" s="7">
        <v>0.167023109596316</v>
      </c>
      <c r="H83" s="7">
        <v>-1.5951389699725399E-2</v>
      </c>
      <c r="I83" s="7">
        <v>0.12616483230580999</v>
      </c>
      <c r="J83" s="7">
        <v>4.7162192584570602E-3</v>
      </c>
      <c r="K83" s="7">
        <v>0.106564982769911</v>
      </c>
      <c r="L83" s="7">
        <v>0.21722025681429399</v>
      </c>
      <c r="M83" s="7">
        <v>0.131079608361926</v>
      </c>
      <c r="N83" s="7">
        <v>0.12077510742250799</v>
      </c>
      <c r="O83" s="7">
        <v>-1.1306911143354701E-2</v>
      </c>
      <c r="P83" s="7">
        <v>4.16646550113213E-2</v>
      </c>
      <c r="Q83" s="7">
        <v>0.11643542276483899</v>
      </c>
      <c r="R83" s="7">
        <v>0.16732714628787199</v>
      </c>
      <c r="S83" s="7">
        <v>-7.4657096765960995E-2</v>
      </c>
      <c r="T83" s="7">
        <v>2.0756890072426201E-2</v>
      </c>
      <c r="U83" s="7">
        <v>0.13427864337327899</v>
      </c>
      <c r="V83" s="7">
        <v>0.11295901365409899</v>
      </c>
      <c r="W83" s="7">
        <v>-0.119026434706775</v>
      </c>
      <c r="X83" s="7">
        <v>-2.41139036526089E-2</v>
      </c>
      <c r="Y83" s="7">
        <v>4.3451429093996297E-2</v>
      </c>
      <c r="Z83" s="7">
        <v>7.3104272408409998E-2</v>
      </c>
      <c r="AA83" s="7">
        <v>-6.9050337816050503E-3</v>
      </c>
      <c r="AB83" s="7">
        <v>0.14013946118199699</v>
      </c>
      <c r="AC83" s="7">
        <v>3.03115397467584E-2</v>
      </c>
      <c r="AD83" s="7">
        <v>0.160047421006833</v>
      </c>
      <c r="AE83" s="7">
        <v>0.17007825139018201</v>
      </c>
      <c r="AF83" s="7">
        <v>5.5286663750530103E-2</v>
      </c>
      <c r="AG83" s="7">
        <v>0.105595529664041</v>
      </c>
      <c r="AH83" s="7">
        <v>0.13100375052263399</v>
      </c>
      <c r="AI83" s="7">
        <v>0.160047421006833</v>
      </c>
      <c r="AJ83" s="7">
        <v>7.6964006569883794E-2</v>
      </c>
      <c r="AK83" s="7">
        <v>0.144347511519441</v>
      </c>
      <c r="AL83" s="7">
        <v>4.0283164966849097E-2</v>
      </c>
      <c r="AM83" s="7">
        <v>6.3156077120007606E-2</v>
      </c>
      <c r="AN83" s="7">
        <v>-8.6220111292439304E-3</v>
      </c>
      <c r="AO83" s="7">
        <v>0.15247281869702001</v>
      </c>
      <c r="AP83" s="7">
        <v>-6.7062318529509404E-2</v>
      </c>
      <c r="AQ83" s="7">
        <v>-7.6550766537297296E-2</v>
      </c>
      <c r="AR83" s="7">
        <v>-7.9809981184351897E-2</v>
      </c>
      <c r="AS83" s="7">
        <v>3.6089948088113E-2</v>
      </c>
      <c r="AT83" s="7">
        <v>-1.56206002326406E-2</v>
      </c>
      <c r="AU83" s="7">
        <v>2.0514525913851198E-2</v>
      </c>
      <c r="AV83" s="7">
        <v>-9.1204839198270101E-4</v>
      </c>
      <c r="AW83" s="7">
        <v>8.3983280982201005E-3</v>
      </c>
      <c r="AX83" s="7">
        <v>7.28525971343226E-2</v>
      </c>
      <c r="AY83" s="7">
        <v>1.3743937219571701E-2</v>
      </c>
      <c r="AZ83" s="7">
        <v>0.188461720034692</v>
      </c>
      <c r="BA83" s="7">
        <v>-0.117148549365004</v>
      </c>
      <c r="BB83" s="7">
        <v>6.6569862989503598E-2</v>
      </c>
      <c r="BC83" s="7">
        <v>-0.154552439008207</v>
      </c>
      <c r="BD83" s="7">
        <v>0.102008979046694</v>
      </c>
      <c r="BE83" s="7">
        <v>6.4358315971165203E-2</v>
      </c>
      <c r="BF83" s="7">
        <v>2.6855834907743702E-2</v>
      </c>
      <c r="BG83" s="7">
        <v>2.1045661757687E-2</v>
      </c>
      <c r="BH83" s="7">
        <v>0.121101060740389</v>
      </c>
      <c r="BI83" s="7">
        <v>0.13903269793552001</v>
      </c>
      <c r="BJ83" s="7">
        <v>8.95660594346053E-2</v>
      </c>
      <c r="BK83" s="7">
        <v>4.57710986445104E-2</v>
      </c>
      <c r="BL83" s="7">
        <v>0.10253773657694</v>
      </c>
      <c r="BM83" s="7">
        <v>7.2365847612008899E-2</v>
      </c>
      <c r="BN83" s="7">
        <v>4.5215138416929201E-2</v>
      </c>
      <c r="BO83" s="7">
        <v>0.118736526144419</v>
      </c>
      <c r="BP83" s="7">
        <v>3.2959155766798101E-2</v>
      </c>
      <c r="BQ83" s="7">
        <v>6.3484183022861199E-2</v>
      </c>
      <c r="BR83" s="7">
        <v>6.1729144881070702E-2</v>
      </c>
      <c r="BS83" s="7">
        <v>1.17484914252293E-3</v>
      </c>
      <c r="BT83" s="7">
        <v>0.107726423256405</v>
      </c>
      <c r="BU83" s="7">
        <v>-1.22684661452251E-2</v>
      </c>
      <c r="BV83" s="7">
        <v>7.0368288103749996E-2</v>
      </c>
      <c r="BW83" s="7">
        <v>5.5207997794427803E-2</v>
      </c>
      <c r="BX83" s="7">
        <v>6.5120200671594894E-2</v>
      </c>
      <c r="BY83" s="7">
        <v>4.8850594956308301E-2</v>
      </c>
      <c r="BZ83" s="7">
        <v>2.8493407432700599E-2</v>
      </c>
      <c r="CA83" s="7">
        <v>0.17600459648496</v>
      </c>
      <c r="CB83" s="7">
        <v>0.17792335111013899</v>
      </c>
      <c r="CC83" s="7">
        <v>-1</v>
      </c>
      <c r="CD83" s="7">
        <v>3.9166826953362599E-2</v>
      </c>
      <c r="CE83" s="7">
        <v>1</v>
      </c>
      <c r="CF83" s="7">
        <v>0.22104867960746399</v>
      </c>
      <c r="CG83" s="7">
        <v>-3.5977694368158501E-2</v>
      </c>
      <c r="CH83" s="7">
        <v>0.169259546877744</v>
      </c>
      <c r="CI83" s="7">
        <v>-1.2307598290041801E-2</v>
      </c>
      <c r="CJ83" s="7">
        <v>0.13610414251241901</v>
      </c>
      <c r="CK83" s="7">
        <v>-0.14328577641431001</v>
      </c>
      <c r="CL83" s="7">
        <v>-0.106202373574772</v>
      </c>
      <c r="CM83" s="7">
        <v>-0.17001401546318501</v>
      </c>
      <c r="CN83" s="7">
        <v>-0.11119828275004801</v>
      </c>
      <c r="CO83" s="7">
        <v>8.2470037386165707E-2</v>
      </c>
      <c r="CP83" s="7">
        <v>-0.129838119492967</v>
      </c>
      <c r="CQ83" s="7">
        <v>-0.23429326125355601</v>
      </c>
      <c r="CR83" s="7">
        <v>-0.1937064992683</v>
      </c>
      <c r="CS83" s="7">
        <v>2.1636529388319201E-2</v>
      </c>
      <c r="CT83" s="7">
        <v>-3.3316274506834602E-4</v>
      </c>
    </row>
    <row r="84" spans="1:98" x14ac:dyDescent="0.3">
      <c r="A84" s="7" t="s">
        <v>173</v>
      </c>
      <c r="B84" s="7">
        <v>0.464238235992527</v>
      </c>
      <c r="C84" s="7">
        <v>0.61284132395398305</v>
      </c>
      <c r="D84" s="7">
        <v>0.59362733803590295</v>
      </c>
      <c r="E84" s="7">
        <v>0.58566808781033197</v>
      </c>
      <c r="F84" s="7">
        <v>0.53836716324505396</v>
      </c>
      <c r="G84" s="7">
        <v>0.40507200864413601</v>
      </c>
      <c r="H84" s="7">
        <v>-1.5963926200532001E-2</v>
      </c>
      <c r="I84" s="7">
        <v>0.35660295012441701</v>
      </c>
      <c r="J84" s="7">
        <v>4.2735112782894401E-2</v>
      </c>
      <c r="K84" s="7">
        <v>0.389270709616096</v>
      </c>
      <c r="L84" s="7">
        <v>0.34265599125637303</v>
      </c>
      <c r="M84" s="7">
        <v>0.55972813928138998</v>
      </c>
      <c r="N84" s="7">
        <v>0.58165652018909397</v>
      </c>
      <c r="O84" s="7">
        <v>8.7398129581743297E-2</v>
      </c>
      <c r="P84" s="7">
        <v>0.52217007097079504</v>
      </c>
      <c r="Q84" s="7">
        <v>0.52736737845551995</v>
      </c>
      <c r="R84" s="7">
        <v>0.57966191569514702</v>
      </c>
      <c r="S84" s="7">
        <v>0.41044239216414802</v>
      </c>
      <c r="T84" s="7">
        <v>-6.8403937741121001E-3</v>
      </c>
      <c r="U84" s="7">
        <v>0.52975853159314501</v>
      </c>
      <c r="V84" s="7">
        <v>0.54296223757675699</v>
      </c>
      <c r="W84" s="7">
        <v>-0.43354805806838398</v>
      </c>
      <c r="X84" s="7">
        <v>0.16717149241911999</v>
      </c>
      <c r="Y84" s="7">
        <v>-0.11003662676128501</v>
      </c>
      <c r="Z84" s="7">
        <v>0.30409715102850898</v>
      </c>
      <c r="AA84" s="7">
        <v>0.16834337059693899</v>
      </c>
      <c r="AB84" s="7">
        <v>0.56078000447258702</v>
      </c>
      <c r="AC84" s="7">
        <v>0.143702819911148</v>
      </c>
      <c r="AD84" s="7">
        <v>0.62059030724942998</v>
      </c>
      <c r="AE84" s="7">
        <v>0.61340302779144196</v>
      </c>
      <c r="AF84" s="7">
        <v>0.38149212027155299</v>
      </c>
      <c r="AG84" s="7">
        <v>0.53091899415168597</v>
      </c>
      <c r="AH84" s="7">
        <v>0.45588348968439601</v>
      </c>
      <c r="AI84" s="7">
        <v>0.62059030724942998</v>
      </c>
      <c r="AJ84" s="7">
        <v>0.448834822952831</v>
      </c>
      <c r="AK84" s="7">
        <v>0.27606962412411001</v>
      </c>
      <c r="AL84" s="7">
        <v>0.51457977711200298</v>
      </c>
      <c r="AM84" s="7">
        <v>0.57266265606557798</v>
      </c>
      <c r="AN84" s="7">
        <v>0.43031237420253199</v>
      </c>
      <c r="AO84" s="7">
        <v>0.64893044737821004</v>
      </c>
      <c r="AP84" s="7">
        <v>0.35854903419906697</v>
      </c>
      <c r="AQ84" s="7">
        <v>0.31652021147128701</v>
      </c>
      <c r="AR84" s="7">
        <v>0.30161571419160199</v>
      </c>
      <c r="AS84" s="7">
        <v>0.22790220253188101</v>
      </c>
      <c r="AT84" s="7">
        <v>0.12602909157946601</v>
      </c>
      <c r="AU84" s="7">
        <v>0.16246429880093</v>
      </c>
      <c r="AV84" s="7">
        <v>0.13345867961083399</v>
      </c>
      <c r="AW84" s="7">
        <v>0.186831470192141</v>
      </c>
      <c r="AX84" s="7">
        <v>0.35883255757365201</v>
      </c>
      <c r="AY84" s="7">
        <v>8.4940951304220802E-2</v>
      </c>
      <c r="AZ84" s="7">
        <v>0.51499896429397196</v>
      </c>
      <c r="BA84" s="7">
        <v>-0.47588344482102801</v>
      </c>
      <c r="BB84" s="7">
        <v>0.37633116772312403</v>
      </c>
      <c r="BC84" s="7">
        <v>0.30739702022627902</v>
      </c>
      <c r="BD84" s="7">
        <v>0.47378663242159103</v>
      </c>
      <c r="BE84" s="7">
        <v>0.33958703276475799</v>
      </c>
      <c r="BF84" s="7">
        <v>2.5677852206129101E-2</v>
      </c>
      <c r="BG84" s="7">
        <v>0.145528046336313</v>
      </c>
      <c r="BH84" s="7">
        <v>0.340398771636168</v>
      </c>
      <c r="BI84" s="7">
        <v>0.402723945410983</v>
      </c>
      <c r="BJ84" s="7">
        <v>0.44626718201747001</v>
      </c>
      <c r="BK84" s="7">
        <v>-1.6308619351061499E-2</v>
      </c>
      <c r="BL84" s="7">
        <v>0.48957783819092099</v>
      </c>
      <c r="BM84" s="7">
        <v>0.32575149546773202</v>
      </c>
      <c r="BN84" s="7">
        <v>-1.04532754290831E-2</v>
      </c>
      <c r="BO84" s="7">
        <v>0.504839188700552</v>
      </c>
      <c r="BP84" s="7">
        <v>0.34945598210849599</v>
      </c>
      <c r="BQ84" s="7">
        <v>0.26343861745946101</v>
      </c>
      <c r="BR84" s="7">
        <v>0.28007817581285799</v>
      </c>
      <c r="BS84" s="7">
        <v>0.13140403023692801</v>
      </c>
      <c r="BT84" s="7">
        <v>0.146862945778517</v>
      </c>
      <c r="BU84" s="7">
        <v>0.36131918737156599</v>
      </c>
      <c r="BV84" s="7">
        <v>0.27903709461698301</v>
      </c>
      <c r="BW84" s="7">
        <v>6.6475525712283406E-2</v>
      </c>
      <c r="BX84" s="7">
        <v>9.1886167898165602E-2</v>
      </c>
      <c r="BY84" s="7">
        <v>5.6177046770803901E-2</v>
      </c>
      <c r="BZ84" s="7">
        <v>9.7168015482920096E-3</v>
      </c>
      <c r="CA84" s="7">
        <v>0.60231092031086098</v>
      </c>
      <c r="CB84" s="7">
        <v>0.76685340871473895</v>
      </c>
      <c r="CC84" s="7">
        <v>-0.22104867960746399</v>
      </c>
      <c r="CD84" s="7">
        <v>0.11831492249148801</v>
      </c>
      <c r="CE84" s="7">
        <v>0.22104867960746399</v>
      </c>
      <c r="CF84" s="7">
        <v>1</v>
      </c>
      <c r="CG84" s="7">
        <v>-0.17127414854937201</v>
      </c>
      <c r="CH84" s="7">
        <v>0.53199676899281501</v>
      </c>
      <c r="CI84" s="7">
        <v>7.43938221077051E-3</v>
      </c>
      <c r="CJ84" s="7">
        <v>0.33290045993128098</v>
      </c>
      <c r="CK84" s="7">
        <v>-0.52533318066516699</v>
      </c>
      <c r="CL84" s="7">
        <v>-0.49001267559571299</v>
      </c>
      <c r="CM84" s="7">
        <v>-0.54279612462228899</v>
      </c>
      <c r="CN84" s="7">
        <v>-0.472625865797695</v>
      </c>
      <c r="CO84" s="7">
        <v>0.216980093638865</v>
      </c>
      <c r="CP84" s="7">
        <v>-0.51703072628372504</v>
      </c>
      <c r="CQ84" s="7">
        <v>-0.60721824968445903</v>
      </c>
      <c r="CR84" s="7">
        <v>-0.59969308303053304</v>
      </c>
      <c r="CS84" s="7">
        <v>0.16887157806269401</v>
      </c>
      <c r="CT84" s="7">
        <v>0.137075206057969</v>
      </c>
    </row>
    <row r="85" spans="1:98" x14ac:dyDescent="0.3">
      <c r="A85" s="7" t="s">
        <v>174</v>
      </c>
      <c r="B85" s="7">
        <v>0.19357535144640201</v>
      </c>
      <c r="C85" s="7">
        <v>5.1007082518762702E-2</v>
      </c>
      <c r="D85" s="7">
        <v>0.25289778592978002</v>
      </c>
      <c r="E85" s="7">
        <v>7.6385913175464504E-2</v>
      </c>
      <c r="F85" s="7">
        <v>-2.3418788807932E-3</v>
      </c>
      <c r="G85" s="7">
        <v>-3.70145306177809E-2</v>
      </c>
      <c r="H85" s="7">
        <v>2.6656478035255698E-2</v>
      </c>
      <c r="I85" s="7">
        <v>-4.9746840350072E-2</v>
      </c>
      <c r="J85" s="7">
        <v>4.0339345312080999E-2</v>
      </c>
      <c r="K85" s="7">
        <v>0.317126975373131</v>
      </c>
      <c r="L85" s="7">
        <v>0.417455742902273</v>
      </c>
      <c r="M85" s="7">
        <v>0.21992524051721701</v>
      </c>
      <c r="N85" s="7">
        <v>4.9977611543916098E-2</v>
      </c>
      <c r="O85" s="7">
        <v>0.29540698445240998</v>
      </c>
      <c r="P85" s="7">
        <v>-7.4726215461915296E-2</v>
      </c>
      <c r="Q85" s="7">
        <v>-7.0950614843198395E-2</v>
      </c>
      <c r="R85" s="7">
        <v>0.12055077066231699</v>
      </c>
      <c r="S85" s="7">
        <v>-0.113222859771995</v>
      </c>
      <c r="T85" s="7">
        <v>0.59224156018601404</v>
      </c>
      <c r="U85" s="7">
        <v>0.13302194075853699</v>
      </c>
      <c r="V85" s="7">
        <v>0.22113270410894201</v>
      </c>
      <c r="W85" s="7">
        <v>-0.492064725541624</v>
      </c>
      <c r="X85" s="7">
        <v>0.54498920273566598</v>
      </c>
      <c r="Y85" s="7">
        <v>-0.50575662327081305</v>
      </c>
      <c r="Z85" s="7">
        <v>-2.3440418839948102E-2</v>
      </c>
      <c r="AA85" s="7">
        <v>-0.14193681173466499</v>
      </c>
      <c r="AB85" s="7">
        <v>0.14019757669536501</v>
      </c>
      <c r="AC85" s="7">
        <v>1.50036202298262E-2</v>
      </c>
      <c r="AD85" s="7">
        <v>4.10149871866713E-4</v>
      </c>
      <c r="AE85" s="7">
        <v>2.4464690179795998E-2</v>
      </c>
      <c r="AF85" s="7">
        <v>-2.0714570873484099E-2</v>
      </c>
      <c r="AG85" s="7">
        <v>-0.119986287871819</v>
      </c>
      <c r="AH85" s="7">
        <v>-8.7053787648739903E-2</v>
      </c>
      <c r="AI85" s="7">
        <v>4.10149871866713E-4</v>
      </c>
      <c r="AJ85" s="7">
        <v>-0.30649077060843299</v>
      </c>
      <c r="AK85" s="7">
        <v>-0.11004902111940899</v>
      </c>
      <c r="AL85" s="7">
        <v>-0.14796621376472899</v>
      </c>
      <c r="AM85" s="7">
        <v>-6.3217520220210793E-2</v>
      </c>
      <c r="AN85" s="7">
        <v>-8.8200843412602994E-2</v>
      </c>
      <c r="AO85" s="7">
        <v>-2.0170707716714701E-2</v>
      </c>
      <c r="AP85" s="7">
        <v>-0.10046159108692</v>
      </c>
      <c r="AQ85" s="7">
        <v>-0.17208698680551601</v>
      </c>
      <c r="AR85" s="7">
        <v>-0.15566465958999801</v>
      </c>
      <c r="AS85" s="7">
        <v>0.41868376438459398</v>
      </c>
      <c r="AT85" s="7">
        <v>0.44018365751163602</v>
      </c>
      <c r="AU85" s="7">
        <v>0.55939253210931905</v>
      </c>
      <c r="AV85" s="7">
        <v>0.43182426208936803</v>
      </c>
      <c r="AW85" s="7">
        <v>2.2806293190807E-2</v>
      </c>
      <c r="AX85" s="7">
        <v>-3.4823503407977102E-2</v>
      </c>
      <c r="AY85" s="7">
        <v>6.0692902760816902E-2</v>
      </c>
      <c r="AZ85" s="7">
        <v>-2.2804396111083401E-2</v>
      </c>
      <c r="BA85" s="7">
        <v>-6.5144964335157707E-2</v>
      </c>
      <c r="BB85" s="7">
        <v>0.170742291669395</v>
      </c>
      <c r="BC85" s="7">
        <v>0.175335550611258</v>
      </c>
      <c r="BD85" s="7">
        <v>0.25428972538759098</v>
      </c>
      <c r="BE85" s="7">
        <v>6.8211519806395005E-2</v>
      </c>
      <c r="BF85" s="7">
        <v>3.7819976793183101E-2</v>
      </c>
      <c r="BG85" s="7">
        <v>0.21387647432134901</v>
      </c>
      <c r="BH85" s="7">
        <v>6.5314416349442003E-2</v>
      </c>
      <c r="BI85" s="7">
        <v>4.9226989017897099E-2</v>
      </c>
      <c r="BJ85" s="7">
        <v>0.40949813686673597</v>
      </c>
      <c r="BK85" s="7">
        <v>0.33461815606072198</v>
      </c>
      <c r="BL85" s="7">
        <v>0.30504991843972501</v>
      </c>
      <c r="BM85" s="7">
        <v>0.50947433325945202</v>
      </c>
      <c r="BN85" s="7">
        <v>0.358972615531785</v>
      </c>
      <c r="BO85" s="7">
        <v>0.261135821704017</v>
      </c>
      <c r="BP85" s="7">
        <v>0.45069877136162201</v>
      </c>
      <c r="BQ85" s="7">
        <v>0.626052546392731</v>
      </c>
      <c r="BR85" s="7">
        <v>7.2742380361409301E-2</v>
      </c>
      <c r="BS85" s="7">
        <v>0.179095157021013</v>
      </c>
      <c r="BT85" s="7">
        <v>0.72117294067653803</v>
      </c>
      <c r="BU85" s="7">
        <v>0.34069063197092803</v>
      </c>
      <c r="BV85" s="7">
        <v>0.139422838509381</v>
      </c>
      <c r="BW85" s="7">
        <v>0.48577769965911999</v>
      </c>
      <c r="BX85" s="7">
        <v>0.45517102578899699</v>
      </c>
      <c r="BY85" s="7">
        <v>0.50451386110234298</v>
      </c>
      <c r="BZ85" s="7">
        <v>0.27720699240026397</v>
      </c>
      <c r="CA85" s="7">
        <v>0.27451953455285999</v>
      </c>
      <c r="CB85" s="7">
        <v>0.46571192750970503</v>
      </c>
      <c r="CC85" s="7">
        <v>3.5977694368158501E-2</v>
      </c>
      <c r="CD85" s="7">
        <v>0.90345006754466195</v>
      </c>
      <c r="CE85" s="7">
        <v>-3.5977694368158501E-2</v>
      </c>
      <c r="CF85" s="7">
        <v>-0.17127414854937201</v>
      </c>
      <c r="CG85" s="7">
        <v>1</v>
      </c>
      <c r="CH85" s="7">
        <v>0.200217090300153</v>
      </c>
      <c r="CI85" s="7">
        <v>0.33831923631253802</v>
      </c>
      <c r="CJ85" s="7">
        <v>0.76911061009094295</v>
      </c>
      <c r="CK85" s="7">
        <v>-0.24550737794140201</v>
      </c>
      <c r="CL85" s="7">
        <v>-0.24357679832443799</v>
      </c>
      <c r="CM85" s="7">
        <v>-0.26648897138592098</v>
      </c>
      <c r="CN85" s="7">
        <v>-0.13334244866505399</v>
      </c>
      <c r="CO85" s="7">
        <v>2.7475919838170899E-2</v>
      </c>
      <c r="CP85" s="7">
        <v>-0.13707277938682599</v>
      </c>
      <c r="CQ85" s="7">
        <v>-0.22255224294699599</v>
      </c>
      <c r="CR85" s="7">
        <v>-0.112311735086498</v>
      </c>
      <c r="CS85" s="7">
        <v>0.55650187017768304</v>
      </c>
      <c r="CT85" s="7">
        <v>0.42917796825403498</v>
      </c>
    </row>
    <row r="86" spans="1:98" x14ac:dyDescent="0.3">
      <c r="A86" s="7" t="s">
        <v>175</v>
      </c>
      <c r="B86" s="7">
        <v>0.55439179159268404</v>
      </c>
      <c r="C86" s="7">
        <v>0.63114002949339298</v>
      </c>
      <c r="D86" s="7">
        <v>0.67427896366949602</v>
      </c>
      <c r="E86" s="7">
        <v>0.62714990786958702</v>
      </c>
      <c r="F86" s="7">
        <v>0.48119589647116501</v>
      </c>
      <c r="G86" s="7">
        <v>0.18294469043182399</v>
      </c>
      <c r="H86" s="7">
        <v>-1.11930580110805E-2</v>
      </c>
      <c r="I86" s="7">
        <v>0.21272504406646001</v>
      </c>
      <c r="J86" s="7">
        <v>4.66848802080237E-2</v>
      </c>
      <c r="K86" s="7">
        <v>0.37261739141021</v>
      </c>
      <c r="L86" s="7">
        <v>0.43527530493734101</v>
      </c>
      <c r="M86" s="7">
        <v>0.65518757684747697</v>
      </c>
      <c r="N86" s="7">
        <v>0.71209714396231505</v>
      </c>
      <c r="O86" s="7">
        <v>0.32311711743614602</v>
      </c>
      <c r="P86" s="7">
        <v>0.55892365901415897</v>
      </c>
      <c r="Q86" s="7">
        <v>0.50797453033391604</v>
      </c>
      <c r="R86" s="7">
        <v>0.75057570736033796</v>
      </c>
      <c r="S86" s="7">
        <v>0.40721368207105002</v>
      </c>
      <c r="T86" s="7">
        <v>0.17128141543818601</v>
      </c>
      <c r="U86" s="7">
        <v>0.64626288736891102</v>
      </c>
      <c r="V86" s="7">
        <v>0.59520214914907699</v>
      </c>
      <c r="W86" s="7">
        <v>-0.41472528994784702</v>
      </c>
      <c r="X86" s="7">
        <v>3.0469775065229399E-2</v>
      </c>
      <c r="Y86" s="7">
        <v>3.4257490162125999E-3</v>
      </c>
      <c r="Z86" s="7">
        <v>0.53048979382941597</v>
      </c>
      <c r="AA86" s="7">
        <v>0.36147657835460101</v>
      </c>
      <c r="AB86" s="7">
        <v>0.448857576964168</v>
      </c>
      <c r="AC86" s="7">
        <v>0.13102510105326301</v>
      </c>
      <c r="AD86" s="7">
        <v>0.69554927809206302</v>
      </c>
      <c r="AE86" s="7">
        <v>0.68211437178485002</v>
      </c>
      <c r="AF86" s="7">
        <v>0.30769395255940002</v>
      </c>
      <c r="AG86" s="7">
        <v>0.59082964446334296</v>
      </c>
      <c r="AH86" s="7">
        <v>0.56946014112521004</v>
      </c>
      <c r="AI86" s="7">
        <v>0.69554927809206302</v>
      </c>
      <c r="AJ86" s="7">
        <v>0.46394102570472701</v>
      </c>
      <c r="AK86" s="7">
        <v>7.9256542972151206E-2</v>
      </c>
      <c r="AL86" s="7">
        <v>0.55927964523412099</v>
      </c>
      <c r="AM86" s="7">
        <v>0.63725304244046899</v>
      </c>
      <c r="AN86" s="7">
        <v>0.47162235358693499</v>
      </c>
      <c r="AO86" s="7">
        <v>0.718095887450653</v>
      </c>
      <c r="AP86" s="7">
        <v>0.56207017452776997</v>
      </c>
      <c r="AQ86" s="7">
        <v>0.30811316366394798</v>
      </c>
      <c r="AR86" s="7">
        <v>0.30466978882384099</v>
      </c>
      <c r="AS86" s="7">
        <v>0.30129871467841501</v>
      </c>
      <c r="AT86" s="7">
        <v>7.8249463471604996E-2</v>
      </c>
      <c r="AU86" s="7">
        <v>9.6969085247365E-2</v>
      </c>
      <c r="AV86" s="7">
        <v>0.10413912787931601</v>
      </c>
      <c r="AW86" s="7">
        <v>0.31316364594324902</v>
      </c>
      <c r="AX86" s="7">
        <v>0.549376571068657</v>
      </c>
      <c r="AY86" s="7">
        <v>6.6514655061357703E-2</v>
      </c>
      <c r="AZ86" s="7">
        <v>0.511722875592176</v>
      </c>
      <c r="BA86" s="7">
        <v>-0.73849174804153805</v>
      </c>
      <c r="BB86" s="7">
        <v>0.44637184514629002</v>
      </c>
      <c r="BC86" s="7">
        <v>0.35153695248088002</v>
      </c>
      <c r="BD86" s="7">
        <v>0.58754595540339805</v>
      </c>
      <c r="BE86" s="7">
        <v>0.30651817955286198</v>
      </c>
      <c r="BF86" s="7">
        <v>0.13348470143532301</v>
      </c>
      <c r="BG86" s="7">
        <v>2.9575749138331098E-2</v>
      </c>
      <c r="BH86" s="7">
        <v>0.24251848706388199</v>
      </c>
      <c r="BI86" s="7">
        <v>0.27895853909839202</v>
      </c>
      <c r="BJ86" s="7">
        <v>0.55957646232684899</v>
      </c>
      <c r="BK86" s="7">
        <v>0.19110806777667999</v>
      </c>
      <c r="BL86" s="7">
        <v>0.62995858160372997</v>
      </c>
      <c r="BM86" s="7">
        <v>0.48118848399538799</v>
      </c>
      <c r="BN86" s="7">
        <v>0.19621371284769801</v>
      </c>
      <c r="BO86" s="7">
        <v>0.64451754702168895</v>
      </c>
      <c r="BP86" s="7">
        <v>0.443810454361938</v>
      </c>
      <c r="BQ86" s="7">
        <v>0.47179038464025402</v>
      </c>
      <c r="BR86" s="7">
        <v>0.24800499227367001</v>
      </c>
      <c r="BS86" s="7">
        <v>0.26806039461992298</v>
      </c>
      <c r="BT86" s="7">
        <v>0.29968192571279301</v>
      </c>
      <c r="BU86" s="7">
        <v>0.43518613558034003</v>
      </c>
      <c r="BV86" s="7">
        <v>0.46688382268206402</v>
      </c>
      <c r="BW86" s="7">
        <v>0.200348161067507</v>
      </c>
      <c r="BX86" s="7">
        <v>0.25121859619117398</v>
      </c>
      <c r="BY86" s="7">
        <v>0.21095321351062801</v>
      </c>
      <c r="BZ86" s="7">
        <v>-6.3272663868424298E-2</v>
      </c>
      <c r="CA86" s="7">
        <v>0.37616667919212099</v>
      </c>
      <c r="CB86" s="7">
        <v>0.71066632114809403</v>
      </c>
      <c r="CC86" s="7">
        <v>-0.169259546877744</v>
      </c>
      <c r="CD86" s="7">
        <v>0.53126069637475604</v>
      </c>
      <c r="CE86" s="7">
        <v>0.169259546877744</v>
      </c>
      <c r="CF86" s="7">
        <v>0.53199676899281501</v>
      </c>
      <c r="CG86" s="7">
        <v>0.200217090300153</v>
      </c>
      <c r="CH86" s="7">
        <v>1</v>
      </c>
      <c r="CI86" s="7">
        <v>-6.5228673435381399E-2</v>
      </c>
      <c r="CJ86" s="7">
        <v>0.69909243880434002</v>
      </c>
      <c r="CK86" s="7">
        <v>-0.74575126654076196</v>
      </c>
      <c r="CL86" s="7">
        <v>-0.65944200759316196</v>
      </c>
      <c r="CM86" s="7">
        <v>-0.81583879103193102</v>
      </c>
      <c r="CN86" s="7">
        <v>-0.582838626628987</v>
      </c>
      <c r="CO86" s="7">
        <v>0.53180108138016602</v>
      </c>
      <c r="CP86" s="7">
        <v>-0.70649227522459701</v>
      </c>
      <c r="CQ86" s="7">
        <v>-0.91485206596368696</v>
      </c>
      <c r="CR86" s="7">
        <v>-0.80781494017858002</v>
      </c>
      <c r="CS86" s="7">
        <v>0.102076601533875</v>
      </c>
      <c r="CT86" s="7">
        <v>0.10715968291184499</v>
      </c>
    </row>
    <row r="87" spans="1:98" x14ac:dyDescent="0.3">
      <c r="A87" s="7" t="s">
        <v>176</v>
      </c>
      <c r="B87" s="7">
        <v>0.129062669468236</v>
      </c>
      <c r="C87" s="7">
        <v>0.136494959709064</v>
      </c>
      <c r="D87" s="7">
        <v>0.21621843445279201</v>
      </c>
      <c r="E87" s="7">
        <v>9.51676452348134E-2</v>
      </c>
      <c r="F87" s="7">
        <v>4.7399266986407597E-2</v>
      </c>
      <c r="G87" s="7">
        <v>0.14243035570257401</v>
      </c>
      <c r="H87" s="7">
        <v>1.7176675241526999E-2</v>
      </c>
      <c r="I87" s="7">
        <v>0.113052786988103</v>
      </c>
      <c r="J87" s="7">
        <v>2.09338968358544E-2</v>
      </c>
      <c r="K87" s="7">
        <v>0.19128730031753499</v>
      </c>
      <c r="L87" s="7">
        <v>0.28836508592863103</v>
      </c>
      <c r="M87" s="7">
        <v>0.126455981490181</v>
      </c>
      <c r="N87" s="7">
        <v>4.1806444410105802E-2</v>
      </c>
      <c r="O87" s="7">
        <v>6.2946063592291407E-2</v>
      </c>
      <c r="P87" s="7">
        <v>6.7052654214916102E-2</v>
      </c>
      <c r="Q87" s="7">
        <v>2.8504181302083001E-2</v>
      </c>
      <c r="R87" s="7">
        <v>6.4164726550293497E-2</v>
      </c>
      <c r="S87" s="7">
        <v>-8.1056852273030305E-2</v>
      </c>
      <c r="T87" s="7">
        <v>0.34717874968231399</v>
      </c>
      <c r="U87" s="7">
        <v>0.128389259473419</v>
      </c>
      <c r="V87" s="7">
        <v>8.74121346522891E-2</v>
      </c>
      <c r="W87" s="7">
        <v>-0.40411418292811302</v>
      </c>
      <c r="X87" s="7">
        <v>0.34772346223957501</v>
      </c>
      <c r="Y87" s="7">
        <v>-0.30841782913510002</v>
      </c>
      <c r="Z87" s="7">
        <v>3.1118290563733698E-2</v>
      </c>
      <c r="AA87" s="7">
        <v>-0.16369612604291101</v>
      </c>
      <c r="AB87" s="7">
        <v>0.15194952197634201</v>
      </c>
      <c r="AC87" s="7">
        <v>0.15579158826549</v>
      </c>
      <c r="AD87" s="7">
        <v>3.1530913041358299E-2</v>
      </c>
      <c r="AE87" s="7">
        <v>3.5620537722264901E-2</v>
      </c>
      <c r="AF87" s="7">
        <v>8.4718402657099397E-3</v>
      </c>
      <c r="AG87" s="7">
        <v>-7.0043230211530499E-2</v>
      </c>
      <c r="AH87" s="7">
        <v>4.4966525634170702E-2</v>
      </c>
      <c r="AI87" s="7">
        <v>3.1530913041358299E-2</v>
      </c>
      <c r="AJ87" s="7">
        <v>-0.184650225419945</v>
      </c>
      <c r="AK87" s="7">
        <v>0.142320285028219</v>
      </c>
      <c r="AL87" s="7">
        <v>-1.2732563511638E-2</v>
      </c>
      <c r="AM87" s="7">
        <v>-4.4465169611958899E-2</v>
      </c>
      <c r="AN87" s="7">
        <v>-9.2499427998980199E-2</v>
      </c>
      <c r="AO87" s="7">
        <v>5.8872391206385197E-2</v>
      </c>
      <c r="AP87" s="7">
        <v>-4.6059643604993801E-3</v>
      </c>
      <c r="AQ87" s="7">
        <v>-0.213243169315085</v>
      </c>
      <c r="AR87" s="7">
        <v>-0.20567844966173501</v>
      </c>
      <c r="AS87" s="7">
        <v>0.248878487067937</v>
      </c>
      <c r="AT87" s="7">
        <v>0.269657958581701</v>
      </c>
      <c r="AU87" s="7">
        <v>0.44317546714913397</v>
      </c>
      <c r="AV87" s="7">
        <v>0.334524541279628</v>
      </c>
      <c r="AW87" s="7">
        <v>5.5319814758852401E-3</v>
      </c>
      <c r="AX87" s="7">
        <v>5.9378407108887699E-2</v>
      </c>
      <c r="AY87" s="7">
        <v>4.1607891644026E-2</v>
      </c>
      <c r="AZ87" s="7">
        <v>1.7063070483640998E-2</v>
      </c>
      <c r="BA87" s="7">
        <v>4.1127386685299999E-2</v>
      </c>
      <c r="BB87" s="7">
        <v>5.54441053927563E-2</v>
      </c>
      <c r="BC87" s="7">
        <v>0.11928966488692901</v>
      </c>
      <c r="BD87" s="7">
        <v>0.13450149368723999</v>
      </c>
      <c r="BE87" s="7">
        <v>0.134582482132314</v>
      </c>
      <c r="BF87" s="7">
        <v>-2.5243104676906498E-2</v>
      </c>
      <c r="BG87" s="7">
        <v>0.35856368338941802</v>
      </c>
      <c r="BH87" s="7">
        <v>0.148396365897984</v>
      </c>
      <c r="BI87" s="7">
        <v>0.18885736830415101</v>
      </c>
      <c r="BJ87" s="7">
        <v>0.201074579620134</v>
      </c>
      <c r="BK87" s="7">
        <v>2.6042672755705799E-2</v>
      </c>
      <c r="BL87" s="7">
        <v>0.14842320403237799</v>
      </c>
      <c r="BM87" s="7">
        <v>0.20875350230335499</v>
      </c>
      <c r="BN87" s="7">
        <v>4.5741899364097602E-2</v>
      </c>
      <c r="BO87" s="7">
        <v>0.13821158100713901</v>
      </c>
      <c r="BP87" s="7">
        <v>0.15396970820190101</v>
      </c>
      <c r="BQ87" s="7">
        <v>0.212597254424057</v>
      </c>
      <c r="BR87" s="7">
        <v>6.7336377797095698E-2</v>
      </c>
      <c r="BS87" s="7">
        <v>5.0994628118953403E-2</v>
      </c>
      <c r="BT87" s="7">
        <v>0.27307442819963401</v>
      </c>
      <c r="BU87" s="7">
        <v>5.7244925100156101E-2</v>
      </c>
      <c r="BV87" s="7">
        <v>9.0112129899268201E-2</v>
      </c>
      <c r="BW87" s="7">
        <v>0.29448720103898601</v>
      </c>
      <c r="BX87" s="7">
        <v>0.27949836407248002</v>
      </c>
      <c r="BY87" s="7">
        <v>0.29767702958076397</v>
      </c>
      <c r="BZ87" s="7">
        <v>0.46064962979325502</v>
      </c>
      <c r="CA87" s="7">
        <v>0.19665962419901301</v>
      </c>
      <c r="CB87" s="7">
        <v>0.30372637210682701</v>
      </c>
      <c r="CC87" s="7">
        <v>1.2307598290041801E-2</v>
      </c>
      <c r="CD87" s="7">
        <v>0.46195514651113201</v>
      </c>
      <c r="CE87" s="7">
        <v>-1.2307598290041801E-2</v>
      </c>
      <c r="CF87" s="7">
        <v>7.43938221077051E-3</v>
      </c>
      <c r="CG87" s="7">
        <v>0.33831923631253802</v>
      </c>
      <c r="CH87" s="7">
        <v>-6.5228673435381399E-2</v>
      </c>
      <c r="CI87" s="7">
        <v>1</v>
      </c>
      <c r="CJ87" s="7">
        <v>0.343944972043976</v>
      </c>
      <c r="CK87" s="7">
        <v>-7.6256368964638693E-2</v>
      </c>
      <c r="CL87" s="7">
        <v>-7.9027383381753594E-2</v>
      </c>
      <c r="CM87" s="7">
        <v>-8.1051000772267706E-2</v>
      </c>
      <c r="CN87" s="7">
        <v>-3.9732572991118598E-2</v>
      </c>
      <c r="CO87" s="7">
        <v>-1.4631804283497699E-2</v>
      </c>
      <c r="CP87" s="7">
        <v>-3.4894273282306501E-2</v>
      </c>
      <c r="CQ87" s="7">
        <v>-3.4465640567719801E-2</v>
      </c>
      <c r="CR87" s="7">
        <v>3.5182679878084502E-2</v>
      </c>
      <c r="CS87" s="7">
        <v>0.44823392781397198</v>
      </c>
      <c r="CT87" s="7">
        <v>0.336816330290583</v>
      </c>
    </row>
    <row r="88" spans="1:98" x14ac:dyDescent="0.3">
      <c r="A88" s="7" t="s">
        <v>177</v>
      </c>
      <c r="B88" s="7">
        <v>0.54002516231230702</v>
      </c>
      <c r="C88" s="7">
        <v>0.51892452266221401</v>
      </c>
      <c r="D88" s="7">
        <v>0.69525054598830205</v>
      </c>
      <c r="E88" s="7">
        <v>0.54130744573439604</v>
      </c>
      <c r="F88" s="7">
        <v>0.37623873389120799</v>
      </c>
      <c r="G88" s="7">
        <v>0.14844397328797701</v>
      </c>
      <c r="H88" s="7">
        <v>2.6708393471524199E-2</v>
      </c>
      <c r="I88" s="7">
        <v>0.133140396717425</v>
      </c>
      <c r="J88" s="7">
        <v>8.4310850477744906E-2</v>
      </c>
      <c r="K88" s="7">
        <v>0.51659377103776905</v>
      </c>
      <c r="L88" s="7">
        <v>0.636317829058481</v>
      </c>
      <c r="M88" s="7">
        <v>0.64283310373485003</v>
      </c>
      <c r="N88" s="7">
        <v>0.53202096607898397</v>
      </c>
      <c r="O88" s="7">
        <v>0.33570712925135499</v>
      </c>
      <c r="P88" s="7">
        <v>0.35368090898113402</v>
      </c>
      <c r="Q88" s="7">
        <v>0.34409160067553402</v>
      </c>
      <c r="R88" s="7">
        <v>0.61455326742862304</v>
      </c>
      <c r="S88" s="7">
        <v>0.18139953053499999</v>
      </c>
      <c r="T88" s="7">
        <v>0.50556621155652604</v>
      </c>
      <c r="U88" s="7">
        <v>0.58143481569688704</v>
      </c>
      <c r="V88" s="7">
        <v>0.59353918861840305</v>
      </c>
      <c r="W88" s="7">
        <v>-0.70517869547270895</v>
      </c>
      <c r="X88" s="7">
        <v>0.51286853177287595</v>
      </c>
      <c r="Y88" s="7">
        <v>-0.45353545078756102</v>
      </c>
      <c r="Z88" s="7">
        <v>0.34817917212988497</v>
      </c>
      <c r="AA88" s="7">
        <v>7.5923955740529098E-2</v>
      </c>
      <c r="AB88" s="7">
        <v>0.46226739128152999</v>
      </c>
      <c r="AC88" s="7">
        <v>0.124332815071929</v>
      </c>
      <c r="AD88" s="7">
        <v>0.530105910629739</v>
      </c>
      <c r="AE88" s="7">
        <v>0.52999550972821896</v>
      </c>
      <c r="AF88" s="7">
        <v>0.27189445113715199</v>
      </c>
      <c r="AG88" s="7">
        <v>0.372832485236964</v>
      </c>
      <c r="AH88" s="7">
        <v>0.36151529849701303</v>
      </c>
      <c r="AI88" s="7">
        <v>0.530105910629739</v>
      </c>
      <c r="AJ88" s="7">
        <v>0.121176343981492</v>
      </c>
      <c r="AK88" s="7">
        <v>0.118817017082645</v>
      </c>
      <c r="AL88" s="7">
        <v>0.275345285964814</v>
      </c>
      <c r="AM88" s="7">
        <v>0.39887288039184698</v>
      </c>
      <c r="AN88" s="7">
        <v>0.26104594700474498</v>
      </c>
      <c r="AO88" s="7">
        <v>0.53599430305187901</v>
      </c>
      <c r="AP88" s="7">
        <v>0.28388767650349001</v>
      </c>
      <c r="AQ88" s="7">
        <v>5.3018660059000501E-2</v>
      </c>
      <c r="AR88" s="7">
        <v>5.7401652749684597E-2</v>
      </c>
      <c r="AS88" s="7">
        <v>0.53444656459862505</v>
      </c>
      <c r="AT88" s="7">
        <v>0.41090150412594101</v>
      </c>
      <c r="AU88" s="7">
        <v>0.54068848477795795</v>
      </c>
      <c r="AV88" s="7">
        <v>0.44123209582363199</v>
      </c>
      <c r="AW88" s="7">
        <v>0.19575854770408299</v>
      </c>
      <c r="AX88" s="7">
        <v>0.35646569533279798</v>
      </c>
      <c r="AY88" s="7">
        <v>9.2835147973858806E-2</v>
      </c>
      <c r="AZ88" s="7">
        <v>0.37551574129335702</v>
      </c>
      <c r="BA88" s="7">
        <v>-0.52270350092134399</v>
      </c>
      <c r="BB88" s="7">
        <v>0.40748105356825498</v>
      </c>
      <c r="BC88" s="7">
        <v>0.34978857316552903</v>
      </c>
      <c r="BD88" s="7">
        <v>0.56836047488671204</v>
      </c>
      <c r="BE88" s="7">
        <v>0.24385820940383801</v>
      </c>
      <c r="BF88" s="7">
        <v>9.9464739740694502E-2</v>
      </c>
      <c r="BG88" s="7">
        <v>0.26803979199301298</v>
      </c>
      <c r="BH88" s="7">
        <v>0.24257206946717999</v>
      </c>
      <c r="BI88" s="7">
        <v>0.27180574523606199</v>
      </c>
      <c r="BJ88" s="7">
        <v>0.71070378116237698</v>
      </c>
      <c r="BK88" s="7">
        <v>0.27493346247218398</v>
      </c>
      <c r="BL88" s="7">
        <v>0.66933772870218999</v>
      </c>
      <c r="BM88" s="7">
        <v>0.72942259038803703</v>
      </c>
      <c r="BN88" s="7">
        <v>0.29844218627733299</v>
      </c>
      <c r="BO88" s="7">
        <v>0.64723921448033905</v>
      </c>
      <c r="BP88" s="7">
        <v>0.63628463391783596</v>
      </c>
      <c r="BQ88" s="7">
        <v>0.74834731930195997</v>
      </c>
      <c r="BR88" s="7">
        <v>0.275345699604782</v>
      </c>
      <c r="BS88" s="7">
        <v>0.334365453562606</v>
      </c>
      <c r="BT88" s="7">
        <v>0.71107369272718701</v>
      </c>
      <c r="BU88" s="7">
        <v>0.53740216861266898</v>
      </c>
      <c r="BV88" s="7">
        <v>0.48427962266838798</v>
      </c>
      <c r="BW88" s="7">
        <v>0.45834213736817703</v>
      </c>
      <c r="BX88" s="7">
        <v>0.458156905031186</v>
      </c>
      <c r="BY88" s="7">
        <v>0.45930007169273901</v>
      </c>
      <c r="BZ88" s="7">
        <v>0.26112003132050099</v>
      </c>
      <c r="CA88" s="7">
        <v>0.447423399490603</v>
      </c>
      <c r="CB88" s="7">
        <v>0.84200504312021696</v>
      </c>
      <c r="CC88" s="7">
        <v>-0.13610414251241901</v>
      </c>
      <c r="CD88" s="7">
        <v>0.94711210610183505</v>
      </c>
      <c r="CE88" s="7">
        <v>0.13610414251241901</v>
      </c>
      <c r="CF88" s="7">
        <v>0.33290045993128098</v>
      </c>
      <c r="CG88" s="7">
        <v>0.76911061009094295</v>
      </c>
      <c r="CH88" s="7">
        <v>0.69909243880434002</v>
      </c>
      <c r="CI88" s="7">
        <v>0.343944972043976</v>
      </c>
      <c r="CJ88" s="7">
        <v>1</v>
      </c>
      <c r="CK88" s="7">
        <v>-0.70576591768941199</v>
      </c>
      <c r="CL88" s="7">
        <v>-0.66699615199907103</v>
      </c>
      <c r="CM88" s="7">
        <v>-0.74684306025887404</v>
      </c>
      <c r="CN88" s="7">
        <v>-0.54330508334783401</v>
      </c>
      <c r="CO88" s="7">
        <v>0.26943306072905399</v>
      </c>
      <c r="CP88" s="7">
        <v>-0.59956651205910705</v>
      </c>
      <c r="CQ88" s="7">
        <v>-0.73547456443192405</v>
      </c>
      <c r="CR88" s="7">
        <v>-0.63894215662104104</v>
      </c>
      <c r="CS88" s="7">
        <v>0.54374819328530799</v>
      </c>
      <c r="CT88" s="7">
        <v>0.44228072020075099</v>
      </c>
    </row>
    <row r="89" spans="1:98" s="9" customFormat="1" x14ac:dyDescent="0.3">
      <c r="A89" s="9" t="s">
        <v>179</v>
      </c>
      <c r="B89" s="9">
        <v>-0.51949646675691796</v>
      </c>
      <c r="C89" s="9">
        <v>-0.60490873421201097</v>
      </c>
      <c r="D89" s="9">
        <v>-0.74824398104494505</v>
      </c>
      <c r="E89" s="9">
        <v>-0.67944091101997595</v>
      </c>
      <c r="F89" s="9">
        <v>-0.440216496863375</v>
      </c>
      <c r="G89" s="9">
        <v>-3.2067845724490299E-2</v>
      </c>
      <c r="H89" s="9">
        <v>5.8404131394539399E-2</v>
      </c>
      <c r="I89" s="9">
        <v>-2.18166866521524E-2</v>
      </c>
      <c r="J89" s="9">
        <v>-2.2703019621080602E-2</v>
      </c>
      <c r="K89" s="9">
        <v>-0.20853667181907201</v>
      </c>
      <c r="L89" s="9">
        <v>-0.38158547665822901</v>
      </c>
      <c r="M89" s="9">
        <v>-0.78163184828937105</v>
      </c>
      <c r="N89" s="9">
        <v>-0.75506718669432904</v>
      </c>
      <c r="O89" s="9">
        <v>-0.33569592312562202</v>
      </c>
      <c r="P89" s="9">
        <v>-0.66711505498984403</v>
      </c>
      <c r="Q89" s="9">
        <v>-0.51237731712993595</v>
      </c>
      <c r="R89" s="9">
        <v>-0.80223023660016701</v>
      </c>
      <c r="S89" s="9">
        <v>-0.38953555452178701</v>
      </c>
      <c r="T89" s="9">
        <v>-0.247184678879668</v>
      </c>
      <c r="U89" s="9">
        <v>-0.71176247293537098</v>
      </c>
      <c r="V89" s="9">
        <v>-0.761568438212751</v>
      </c>
      <c r="W89" s="9">
        <v>0.42699921607999197</v>
      </c>
      <c r="X89" s="9">
        <v>-0.36152445603418198</v>
      </c>
      <c r="Y89" s="9">
        <v>0.36384142193521202</v>
      </c>
      <c r="Z89" s="9">
        <v>-0.59657403264293296</v>
      </c>
      <c r="AA89" s="9">
        <v>-0.35614435593340299</v>
      </c>
      <c r="AB89" s="9">
        <v>-0.499391610302443</v>
      </c>
      <c r="AC89" s="9">
        <v>3.0748143989011299E-2</v>
      </c>
      <c r="AD89" s="9">
        <v>-0.73941995117463499</v>
      </c>
      <c r="AE89" s="9">
        <v>-0.71045826527085898</v>
      </c>
      <c r="AF89" s="9">
        <v>-0.40271354424846201</v>
      </c>
      <c r="AG89" s="9">
        <v>-0.74877833589061404</v>
      </c>
      <c r="AH89" s="9">
        <v>-0.568446215926668</v>
      </c>
      <c r="AI89" s="9">
        <v>-0.73941995117463499</v>
      </c>
      <c r="AJ89" s="9">
        <v>-0.50281454009333404</v>
      </c>
      <c r="AK89" s="9">
        <v>-0.172474151520987</v>
      </c>
      <c r="AL89" s="9">
        <v>-0.47704367636027101</v>
      </c>
      <c r="AM89" s="9">
        <v>-0.64011070679105297</v>
      </c>
      <c r="AN89" s="9">
        <v>-0.44719559163176298</v>
      </c>
      <c r="AO89" s="9">
        <v>-0.78562168048959902</v>
      </c>
      <c r="AP89" s="9">
        <v>-0.57059395319942596</v>
      </c>
      <c r="AQ89" s="9">
        <v>-0.26403509739689301</v>
      </c>
      <c r="AR89" s="9">
        <v>-0.25456770210242902</v>
      </c>
      <c r="AS89" s="9">
        <v>-0.41271852681122501</v>
      </c>
      <c r="AT89" s="9">
        <v>-0.175326729433114</v>
      </c>
      <c r="AU89" s="9">
        <v>-0.14721240806577601</v>
      </c>
      <c r="AV89" s="9">
        <v>-0.147663238021736</v>
      </c>
      <c r="AW89" s="9">
        <v>-0.223463973947194</v>
      </c>
      <c r="AX89" s="9">
        <v>-0.55937133774423498</v>
      </c>
      <c r="AY89" s="9">
        <v>-6.5684381104372996E-2</v>
      </c>
      <c r="AZ89" s="9">
        <v>-0.34780807399185498</v>
      </c>
      <c r="BA89" s="9">
        <v>0.81545776914957302</v>
      </c>
      <c r="BB89" s="9">
        <v>-0.37611783248147201</v>
      </c>
      <c r="BC89" s="9">
        <v>-0.43189029077525998</v>
      </c>
      <c r="BD89" s="9">
        <v>-0.686163354625833</v>
      </c>
      <c r="BE89" s="9">
        <v>-0.34473433782170598</v>
      </c>
      <c r="BF89" s="9">
        <v>-0.138576842296252</v>
      </c>
      <c r="BG89" s="9">
        <v>-5.2823358839413699E-2</v>
      </c>
      <c r="BH89" s="9">
        <v>-2.0315632558093301E-2</v>
      </c>
      <c r="BI89" s="9">
        <v>-7.4355105230988899E-2</v>
      </c>
      <c r="BJ89" s="9">
        <v>-0.62182126077050404</v>
      </c>
      <c r="BK89" s="9">
        <v>7.0250635797203295E-2</v>
      </c>
      <c r="BL89" s="9">
        <v>-0.61662249632272004</v>
      </c>
      <c r="BM89" s="9">
        <v>-0.64394844728844702</v>
      </c>
      <c r="BN89" s="9">
        <v>5.4044141742164799E-2</v>
      </c>
      <c r="BO89" s="9">
        <v>-0.59841934078694903</v>
      </c>
      <c r="BP89" s="9">
        <v>-0.56027489960410803</v>
      </c>
      <c r="BQ89" s="9">
        <v>-0.502021081033593</v>
      </c>
      <c r="BR89" s="9">
        <v>-0.186889729670252</v>
      </c>
      <c r="BS89" s="9">
        <v>-0.34036939413224498</v>
      </c>
      <c r="BT89" s="9">
        <v>-0.412143633880452</v>
      </c>
      <c r="BU89" s="9">
        <v>-0.48426632751211601</v>
      </c>
      <c r="BV89" s="9">
        <v>-0.769010511168845</v>
      </c>
      <c r="BW89" s="9">
        <v>-0.34735720880898302</v>
      </c>
      <c r="BX89" s="9">
        <v>-0.38349622768446801</v>
      </c>
      <c r="BY89" s="9">
        <v>-0.33138622590924999</v>
      </c>
      <c r="BZ89" s="9">
        <v>-0.11228119566643301</v>
      </c>
      <c r="CA89" s="9">
        <v>-0.157652011054978</v>
      </c>
      <c r="CB89" s="9">
        <v>-0.70791492535327705</v>
      </c>
      <c r="CC89" s="9">
        <v>0.14328577641431001</v>
      </c>
      <c r="CD89" s="9">
        <v>-0.53412134708109105</v>
      </c>
      <c r="CE89" s="9">
        <v>-0.14328577641431001</v>
      </c>
      <c r="CF89" s="9">
        <v>-0.52533318066516699</v>
      </c>
      <c r="CG89" s="9">
        <v>-0.24550737794140201</v>
      </c>
      <c r="CH89" s="9">
        <v>-0.74575126654076196</v>
      </c>
      <c r="CI89" s="9">
        <v>-7.6256368964638693E-2</v>
      </c>
      <c r="CJ89" s="9">
        <v>-0.70576591768941199</v>
      </c>
      <c r="CK89" s="9">
        <v>1</v>
      </c>
      <c r="CL89" s="9">
        <v>0.98358073891896203</v>
      </c>
      <c r="CM89" s="9">
        <v>0.98948918600490599</v>
      </c>
      <c r="CN89" s="9">
        <v>0.94469117444320105</v>
      </c>
      <c r="CO89" s="9">
        <v>-0.110368506793525</v>
      </c>
      <c r="CP89" s="9">
        <v>0.94914149865486697</v>
      </c>
      <c r="CQ89" s="9">
        <v>0.86810704680737505</v>
      </c>
      <c r="CR89" s="9">
        <v>0.95279159554825499</v>
      </c>
      <c r="CS89" s="9">
        <v>-0.15385053521894801</v>
      </c>
      <c r="CT89" s="9">
        <v>-0.15153959643996001</v>
      </c>
    </row>
    <row r="90" spans="1:98" s="9" customFormat="1" x14ac:dyDescent="0.3">
      <c r="A90" s="9" t="s">
        <v>180</v>
      </c>
      <c r="B90" s="9">
        <v>-0.50761505412380803</v>
      </c>
      <c r="C90" s="9">
        <v>-0.57331966979152305</v>
      </c>
      <c r="D90" s="9">
        <v>-0.73959511181891602</v>
      </c>
      <c r="E90" s="9">
        <v>-0.66309035933110505</v>
      </c>
      <c r="F90" s="9">
        <v>-0.422274758494256</v>
      </c>
      <c r="G90" s="9">
        <v>2.7645052080124501E-2</v>
      </c>
      <c r="H90" s="9">
        <v>5.5630584173451902E-2</v>
      </c>
      <c r="I90" s="9">
        <v>3.6317120911904401E-2</v>
      </c>
      <c r="J90" s="9">
        <v>-2.47575478557997E-2</v>
      </c>
      <c r="K90" s="9">
        <v>-0.208972250278461</v>
      </c>
      <c r="L90" s="9">
        <v>-0.33263045008519898</v>
      </c>
      <c r="M90" s="9">
        <v>-0.79779142944025905</v>
      </c>
      <c r="N90" s="9">
        <v>-0.75208170895856497</v>
      </c>
      <c r="O90" s="9">
        <v>-0.35039129709070299</v>
      </c>
      <c r="P90" s="9">
        <v>-0.68361664630812502</v>
      </c>
      <c r="Q90" s="9">
        <v>-0.43247457256861399</v>
      </c>
      <c r="R90" s="9">
        <v>-0.79075042957850505</v>
      </c>
      <c r="S90" s="9">
        <v>-0.40178359154482901</v>
      </c>
      <c r="T90" s="9">
        <v>-0.27889094247405699</v>
      </c>
      <c r="U90" s="9">
        <v>-0.71211469000821903</v>
      </c>
      <c r="V90" s="9">
        <v>-0.79126376443344504</v>
      </c>
      <c r="W90" s="9">
        <v>0.43076088643747801</v>
      </c>
      <c r="X90" s="9">
        <v>-0.448558343883947</v>
      </c>
      <c r="Y90" s="9">
        <v>0.45797895244540499</v>
      </c>
      <c r="Z90" s="9">
        <v>-0.59848007198317499</v>
      </c>
      <c r="AA90" s="9">
        <v>-0.36276518645407102</v>
      </c>
      <c r="AB90" s="9">
        <v>-0.53188368767691896</v>
      </c>
      <c r="AC90" s="9">
        <v>5.1275632667084299E-2</v>
      </c>
      <c r="AD90" s="9">
        <v>-0.70551129597386497</v>
      </c>
      <c r="AE90" s="9">
        <v>-0.65352684084782597</v>
      </c>
      <c r="AF90" s="9">
        <v>-0.47554435191056899</v>
      </c>
      <c r="AG90" s="9">
        <v>-0.78773201267347603</v>
      </c>
      <c r="AH90" s="9">
        <v>-0.51973095443761796</v>
      </c>
      <c r="AI90" s="9">
        <v>-0.70551129597386497</v>
      </c>
      <c r="AJ90" s="9">
        <v>-0.45905163218718797</v>
      </c>
      <c r="AK90" s="9">
        <v>-0.15504985184475401</v>
      </c>
      <c r="AL90" s="9">
        <v>-0.391829919780048</v>
      </c>
      <c r="AM90" s="9">
        <v>-0.625700569838613</v>
      </c>
      <c r="AN90" s="9">
        <v>-0.402805076287655</v>
      </c>
      <c r="AO90" s="9">
        <v>-0.76246347381228896</v>
      </c>
      <c r="AP90" s="9">
        <v>-0.56815038127651996</v>
      </c>
      <c r="AQ90" s="9">
        <v>-0.28009789457411699</v>
      </c>
      <c r="AR90" s="9">
        <v>-0.26814671092652498</v>
      </c>
      <c r="AS90" s="9">
        <v>-0.43415413645352402</v>
      </c>
      <c r="AT90" s="9">
        <v>-0.233602978325681</v>
      </c>
      <c r="AU90" s="9">
        <v>-0.16495056821819501</v>
      </c>
      <c r="AV90" s="9">
        <v>-0.16691246604505999</v>
      </c>
      <c r="AW90" s="9">
        <v>-0.23322266986857501</v>
      </c>
      <c r="AX90" s="9">
        <v>-0.54915600488209504</v>
      </c>
      <c r="AY90" s="9">
        <v>-6.9723288106580295E-2</v>
      </c>
      <c r="AZ90" s="9">
        <v>-0.28502402832415602</v>
      </c>
      <c r="BA90" s="9">
        <v>0.75169874685953397</v>
      </c>
      <c r="BB90" s="9">
        <v>-0.36292575141793898</v>
      </c>
      <c r="BC90" s="9">
        <v>-0.47755845564476102</v>
      </c>
      <c r="BD90" s="9">
        <v>-0.72084455889515597</v>
      </c>
      <c r="BE90" s="9">
        <v>-0.38742000698930101</v>
      </c>
      <c r="BF90" s="9">
        <v>-0.12949873547226201</v>
      </c>
      <c r="BG90" s="9">
        <v>-3.4753558466487401E-2</v>
      </c>
      <c r="BH90" s="9">
        <v>4.99683956957769E-2</v>
      </c>
      <c r="BI90" s="9">
        <v>-8.5383358618064207E-3</v>
      </c>
      <c r="BJ90" s="9">
        <v>-0.61050942945827602</v>
      </c>
      <c r="BK90" s="9">
        <v>8.7874144522397099E-2</v>
      </c>
      <c r="BL90" s="9">
        <v>-0.60280692861524898</v>
      </c>
      <c r="BM90" s="9">
        <v>-0.63244140976847896</v>
      </c>
      <c r="BN90" s="9">
        <v>7.2235019145505994E-2</v>
      </c>
      <c r="BO90" s="9">
        <v>-0.57440837479187101</v>
      </c>
      <c r="BP90" s="9">
        <v>-0.59072220049222202</v>
      </c>
      <c r="BQ90" s="9">
        <v>-0.48610451565866603</v>
      </c>
      <c r="BR90" s="9">
        <v>-0.163112553096634</v>
      </c>
      <c r="BS90" s="9">
        <v>-0.33645175346884898</v>
      </c>
      <c r="BT90" s="9">
        <v>-0.419205560399318</v>
      </c>
      <c r="BU90" s="9">
        <v>-0.47296768391876998</v>
      </c>
      <c r="BV90" s="9">
        <v>-0.76774528889774596</v>
      </c>
      <c r="BW90" s="9">
        <v>-0.33622445613711999</v>
      </c>
      <c r="BX90" s="9">
        <v>-0.37266248111102901</v>
      </c>
      <c r="BY90" s="9">
        <v>-0.31436239844362801</v>
      </c>
      <c r="BZ90" s="9">
        <v>-0.13085763194873001</v>
      </c>
      <c r="CA90" s="9">
        <v>-0.113755809408288</v>
      </c>
      <c r="CB90" s="9">
        <v>-0.66418655929175696</v>
      </c>
      <c r="CC90" s="9">
        <v>0.106202373574772</v>
      </c>
      <c r="CD90" s="9">
        <v>-0.50419412532513697</v>
      </c>
      <c r="CE90" s="9">
        <v>-0.106202373574772</v>
      </c>
      <c r="CF90" s="9">
        <v>-0.49001267559571299</v>
      </c>
      <c r="CG90" s="9">
        <v>-0.24357679832443799</v>
      </c>
      <c r="CH90" s="9">
        <v>-0.65944200759316196</v>
      </c>
      <c r="CI90" s="9">
        <v>-7.9027383381753594E-2</v>
      </c>
      <c r="CJ90" s="9">
        <v>-0.66699615199907103</v>
      </c>
      <c r="CK90" s="9">
        <v>0.98358073891896203</v>
      </c>
      <c r="CL90" s="9">
        <v>1</v>
      </c>
      <c r="CM90" s="9">
        <v>0.95184169536902596</v>
      </c>
      <c r="CN90" s="9">
        <v>0.93174156883304304</v>
      </c>
      <c r="CO90" s="9">
        <v>-2.42537998287553E-2</v>
      </c>
      <c r="CP90" s="9">
        <v>0.91407167490890495</v>
      </c>
      <c r="CQ90" s="9">
        <v>0.78768166918799898</v>
      </c>
      <c r="CR90" s="9">
        <v>0.91083450787932296</v>
      </c>
      <c r="CS90" s="9">
        <v>-0.17145631584363999</v>
      </c>
      <c r="CT90" s="9">
        <v>-0.17070103909606399</v>
      </c>
    </row>
    <row r="91" spans="1:98" s="9" customFormat="1" x14ac:dyDescent="0.3">
      <c r="A91" s="9" t="s">
        <v>181</v>
      </c>
      <c r="B91" s="9">
        <v>-0.53614095383253701</v>
      </c>
      <c r="C91" s="9">
        <v>-0.62550382750737399</v>
      </c>
      <c r="D91" s="9">
        <v>-0.75974596455057997</v>
      </c>
      <c r="E91" s="9">
        <v>-0.681009410135619</v>
      </c>
      <c r="F91" s="9">
        <v>-0.45091277891702503</v>
      </c>
      <c r="G91" s="9">
        <v>-6.8493724872773901E-2</v>
      </c>
      <c r="H91" s="9">
        <v>5.15602051790588E-2</v>
      </c>
      <c r="I91" s="9">
        <v>-5.8706119660296298E-2</v>
      </c>
      <c r="J91" s="9">
        <v>-2.92938638347599E-2</v>
      </c>
      <c r="K91" s="9">
        <v>-0.24812124705691899</v>
      </c>
      <c r="L91" s="9">
        <v>-0.43709570617738502</v>
      </c>
      <c r="M91" s="9">
        <v>-0.78038825953083701</v>
      </c>
      <c r="N91" s="9">
        <v>-0.76391403420295401</v>
      </c>
      <c r="O91" s="9">
        <v>-0.34222518274788</v>
      </c>
      <c r="P91" s="9">
        <v>-0.65308926484333396</v>
      </c>
      <c r="Q91" s="9">
        <v>-0.54633880752585895</v>
      </c>
      <c r="R91" s="9">
        <v>-0.81899624201961096</v>
      </c>
      <c r="S91" s="9">
        <v>-0.37740523471653598</v>
      </c>
      <c r="T91" s="9">
        <v>-0.25551537972562699</v>
      </c>
      <c r="U91" s="9">
        <v>-0.72052761496661</v>
      </c>
      <c r="V91" s="9">
        <v>-0.749152921123166</v>
      </c>
      <c r="W91" s="9">
        <v>0.45540981449360801</v>
      </c>
      <c r="X91" s="9">
        <v>-0.3194253692738</v>
      </c>
      <c r="Y91" s="9">
        <v>0.311531301021372</v>
      </c>
      <c r="Z91" s="9">
        <v>-0.59384221571926299</v>
      </c>
      <c r="AA91" s="9">
        <v>-0.347995628207867</v>
      </c>
      <c r="AB91" s="9">
        <v>-0.495818918127304</v>
      </c>
      <c r="AC91" s="9">
        <v>-5.37012685750242E-3</v>
      </c>
      <c r="AD91" s="9">
        <v>-0.75808917801679498</v>
      </c>
      <c r="AE91" s="9">
        <v>-0.73944512889606295</v>
      </c>
      <c r="AF91" s="9">
        <v>-0.37225723753300399</v>
      </c>
      <c r="AG91" s="9">
        <v>-0.72356032350813104</v>
      </c>
      <c r="AH91" s="9">
        <v>-0.58676739968998504</v>
      </c>
      <c r="AI91" s="9">
        <v>-0.75808917801679498</v>
      </c>
      <c r="AJ91" s="9">
        <v>-0.500829285059743</v>
      </c>
      <c r="AK91" s="9">
        <v>-0.172615036605438</v>
      </c>
      <c r="AL91" s="9">
        <v>-0.50725988266813404</v>
      </c>
      <c r="AM91" s="9">
        <v>-0.64397846848486295</v>
      </c>
      <c r="AN91" s="9">
        <v>-0.45918784422250097</v>
      </c>
      <c r="AO91" s="9">
        <v>-0.80387748591298103</v>
      </c>
      <c r="AP91" s="9">
        <v>-0.56944555788881401</v>
      </c>
      <c r="AQ91" s="9">
        <v>-0.24325509067495099</v>
      </c>
      <c r="AR91" s="9">
        <v>-0.23585831797130599</v>
      </c>
      <c r="AS91" s="9">
        <v>-0.41583765076707302</v>
      </c>
      <c r="AT91" s="9">
        <v>-0.16365800291718</v>
      </c>
      <c r="AU91" s="9">
        <v>-0.165855638307326</v>
      </c>
      <c r="AV91" s="9">
        <v>-0.16649854284763499</v>
      </c>
      <c r="AW91" s="9">
        <v>-0.22663811956931701</v>
      </c>
      <c r="AX91" s="9">
        <v>-0.55829399089818099</v>
      </c>
      <c r="AY91" s="9">
        <v>-6.2022126478158197E-2</v>
      </c>
      <c r="AZ91" s="9">
        <v>-0.39536291969695098</v>
      </c>
      <c r="BA91" s="9">
        <v>0.823982021182875</v>
      </c>
      <c r="BB91" s="9">
        <v>-0.39978064760465098</v>
      </c>
      <c r="BC91" s="9">
        <v>-0.39949778918267598</v>
      </c>
      <c r="BD91" s="9">
        <v>-0.67937580166008504</v>
      </c>
      <c r="BE91" s="9">
        <v>-0.33654867756462198</v>
      </c>
      <c r="BF91" s="9">
        <v>-0.141302620211609</v>
      </c>
      <c r="BG91" s="9">
        <v>-8.1309766652865503E-2</v>
      </c>
      <c r="BH91" s="9">
        <v>-8.1578056727046003E-2</v>
      </c>
      <c r="BI91" s="9">
        <v>-0.13111285035863299</v>
      </c>
      <c r="BJ91" s="9">
        <v>-0.632426088813698</v>
      </c>
      <c r="BK91" s="9">
        <v>1.8636244761507902E-2</v>
      </c>
      <c r="BL91" s="9">
        <v>-0.63466714768041599</v>
      </c>
      <c r="BM91" s="9">
        <v>-0.64303419726811495</v>
      </c>
      <c r="BN91" s="9">
        <v>2.8761748859493399E-3</v>
      </c>
      <c r="BO91" s="9">
        <v>-0.62295236018483602</v>
      </c>
      <c r="BP91" s="9">
        <v>-0.55130940180158705</v>
      </c>
      <c r="BQ91" s="9">
        <v>-0.52692456883086103</v>
      </c>
      <c r="BR91" s="9">
        <v>-0.20264952157886301</v>
      </c>
      <c r="BS91" s="9">
        <v>-0.336262373249885</v>
      </c>
      <c r="BT91" s="9">
        <v>-0.41616544550898199</v>
      </c>
      <c r="BU91" s="9">
        <v>-0.47667539310495</v>
      </c>
      <c r="BV91" s="9">
        <v>-0.74641464267188795</v>
      </c>
      <c r="BW91" s="9">
        <v>-0.36736127836885102</v>
      </c>
      <c r="BX91" s="9">
        <v>-0.40655487564144099</v>
      </c>
      <c r="BY91" s="9">
        <v>-0.35576745217563799</v>
      </c>
      <c r="BZ91" s="9">
        <v>-0.119201507700264</v>
      </c>
      <c r="CA91" s="9">
        <v>-0.223543634771909</v>
      </c>
      <c r="CB91" s="9">
        <v>-0.74523557846978306</v>
      </c>
      <c r="CC91" s="9">
        <v>0.17001401546318501</v>
      </c>
      <c r="CD91" s="9">
        <v>-0.57320871610088397</v>
      </c>
      <c r="CE91" s="9">
        <v>-0.17001401546318501</v>
      </c>
      <c r="CF91" s="9">
        <v>-0.54279612462228899</v>
      </c>
      <c r="CG91" s="9">
        <v>-0.26648897138592098</v>
      </c>
      <c r="CH91" s="9">
        <v>-0.81583879103193102</v>
      </c>
      <c r="CI91" s="9">
        <v>-8.1051000772267706E-2</v>
      </c>
      <c r="CJ91" s="9">
        <v>-0.74684306025887404</v>
      </c>
      <c r="CK91" s="9">
        <v>0.98948918600490599</v>
      </c>
      <c r="CL91" s="9">
        <v>0.95184169536902596</v>
      </c>
      <c r="CM91" s="9">
        <v>1</v>
      </c>
      <c r="CN91" s="9">
        <v>0.90596266011929705</v>
      </c>
      <c r="CO91" s="9">
        <v>-0.19778712204575299</v>
      </c>
      <c r="CP91" s="9">
        <v>0.93420398182513398</v>
      </c>
      <c r="CQ91" s="9">
        <v>0.92103075599019602</v>
      </c>
      <c r="CR91" s="9">
        <v>0.96016473847927397</v>
      </c>
      <c r="CS91" s="9">
        <v>-0.172438112575026</v>
      </c>
      <c r="CT91" s="9">
        <v>-0.17032763238835499</v>
      </c>
    </row>
    <row r="92" spans="1:98" x14ac:dyDescent="0.3">
      <c r="A92" s="7" t="s">
        <v>182</v>
      </c>
      <c r="B92" s="7">
        <v>-0.411702343248043</v>
      </c>
      <c r="C92" s="7">
        <v>-0.51937744882227199</v>
      </c>
      <c r="D92" s="7">
        <v>-0.62100796948550496</v>
      </c>
      <c r="E92" s="7">
        <v>-0.62048291585010995</v>
      </c>
      <c r="F92" s="7">
        <v>-0.38223033954323798</v>
      </c>
      <c r="G92" s="7">
        <v>-3.4064402880635697E-2</v>
      </c>
      <c r="H92" s="7">
        <v>8.4417929232222494E-2</v>
      </c>
      <c r="I92" s="7">
        <v>-1.94122616943137E-2</v>
      </c>
      <c r="J92" s="7">
        <v>1.1715730823959899E-2</v>
      </c>
      <c r="K92" s="7">
        <v>-2.1864068804890401E-2</v>
      </c>
      <c r="L92" s="7">
        <v>-0.232527273708659</v>
      </c>
      <c r="M92" s="7">
        <v>-0.63764943860885603</v>
      </c>
      <c r="N92" s="7">
        <v>-0.62311117788973602</v>
      </c>
      <c r="O92" s="7">
        <v>-0.22632747563768699</v>
      </c>
      <c r="P92" s="7">
        <v>-0.58872015761489904</v>
      </c>
      <c r="Q92" s="7">
        <v>-0.50861842097131804</v>
      </c>
      <c r="R92" s="7">
        <v>-0.65382626134310495</v>
      </c>
      <c r="S92" s="7">
        <v>-0.35276989467772102</v>
      </c>
      <c r="T92" s="7">
        <v>-0.100012328564532</v>
      </c>
      <c r="U92" s="7">
        <v>-0.57770034708548901</v>
      </c>
      <c r="V92" s="7">
        <v>-0.63044414465214205</v>
      </c>
      <c r="W92" s="7">
        <v>0.245951403229176</v>
      </c>
      <c r="X92" s="7">
        <v>-0.25860830343400998</v>
      </c>
      <c r="Y92" s="7">
        <v>0.28311036555390701</v>
      </c>
      <c r="Z92" s="7">
        <v>-0.52004651783493105</v>
      </c>
      <c r="AA92" s="7">
        <v>-0.32243131702272498</v>
      </c>
      <c r="AB92" s="7">
        <v>-0.362472394515792</v>
      </c>
      <c r="AC92" s="7">
        <v>0.11770455317574</v>
      </c>
      <c r="AD92" s="7">
        <v>-0.64875637526115304</v>
      </c>
      <c r="AE92" s="7">
        <v>-0.64103629768703596</v>
      </c>
      <c r="AF92" s="7">
        <v>-0.28383602198216401</v>
      </c>
      <c r="AG92" s="7">
        <v>-0.64675313461500195</v>
      </c>
      <c r="AH92" s="7">
        <v>-0.54017015159508697</v>
      </c>
      <c r="AI92" s="7">
        <v>-0.64875637526115304</v>
      </c>
      <c r="AJ92" s="7">
        <v>-0.551521307967205</v>
      </c>
      <c r="AK92" s="7">
        <v>-0.192014936269674</v>
      </c>
      <c r="AL92" s="7">
        <v>-0.50640062977076195</v>
      </c>
      <c r="AM92" s="7">
        <v>-0.57259522152551401</v>
      </c>
      <c r="AN92" s="7">
        <v>-0.449840791784337</v>
      </c>
      <c r="AO92" s="7">
        <v>-0.66308060486771303</v>
      </c>
      <c r="AP92" s="7">
        <v>-0.50236532053318494</v>
      </c>
      <c r="AQ92" s="7">
        <v>-0.26925363482967202</v>
      </c>
      <c r="AR92" s="7">
        <v>-0.25916440317836897</v>
      </c>
      <c r="AS92" s="7">
        <v>-0.28919057899644601</v>
      </c>
      <c r="AT92" s="7">
        <v>-5.0243728880638903E-2</v>
      </c>
      <c r="AU92" s="7">
        <v>-8.2819142677428691E-3</v>
      </c>
      <c r="AV92" s="7">
        <v>-4.09762261777292E-3</v>
      </c>
      <c r="AW92" s="7">
        <v>-0.155360896323915</v>
      </c>
      <c r="AX92" s="7">
        <v>-0.51202148986491403</v>
      </c>
      <c r="AY92" s="7">
        <v>-6.0906895556028399E-2</v>
      </c>
      <c r="AZ92" s="7">
        <v>-0.26980920496087402</v>
      </c>
      <c r="BA92" s="7">
        <v>0.82975031363546903</v>
      </c>
      <c r="BB92" s="7">
        <v>-0.26367954448724001</v>
      </c>
      <c r="BC92" s="7">
        <v>-0.38517093559453802</v>
      </c>
      <c r="BD92" s="7">
        <v>-0.530610023925149</v>
      </c>
      <c r="BE92" s="7">
        <v>-0.22175770457096899</v>
      </c>
      <c r="BF92" s="7">
        <v>-0.131516436954876</v>
      </c>
      <c r="BG92" s="7">
        <v>2.1679438962885302E-2</v>
      </c>
      <c r="BH92" s="7">
        <v>4.7724683969789503E-2</v>
      </c>
      <c r="BI92" s="7">
        <v>-5.4029785038410003E-3</v>
      </c>
      <c r="BJ92" s="7">
        <v>-0.52234595243664705</v>
      </c>
      <c r="BK92" s="7">
        <v>0.220420650982556</v>
      </c>
      <c r="BL92" s="7">
        <v>-0.49472739937795401</v>
      </c>
      <c r="BM92" s="7">
        <v>-0.58751068727914701</v>
      </c>
      <c r="BN92" s="7">
        <v>0.20325738364600399</v>
      </c>
      <c r="BO92" s="7">
        <v>-0.47907595555918098</v>
      </c>
      <c r="BP92" s="7">
        <v>-0.44144260015082398</v>
      </c>
      <c r="BQ92" s="7">
        <v>-0.37412595092937001</v>
      </c>
      <c r="BR92" s="7">
        <v>-0.158625562280716</v>
      </c>
      <c r="BS92" s="7">
        <v>-0.31942448888428598</v>
      </c>
      <c r="BT92" s="7">
        <v>-0.32138482073589503</v>
      </c>
      <c r="BU92" s="7">
        <v>-0.47582874726993202</v>
      </c>
      <c r="BV92" s="7">
        <v>-0.75527334201112595</v>
      </c>
      <c r="BW92" s="7">
        <v>-0.24818807624222999</v>
      </c>
      <c r="BX92" s="7">
        <v>-0.26647930665609398</v>
      </c>
      <c r="BY92" s="7">
        <v>-0.23195926802087299</v>
      </c>
      <c r="BZ92" s="7">
        <v>-2.24817990753481E-2</v>
      </c>
      <c r="CA92" s="7">
        <v>1.42904985259431E-2</v>
      </c>
      <c r="CB92" s="7">
        <v>-0.57253956952237395</v>
      </c>
      <c r="CC92" s="7">
        <v>0.11119828275004801</v>
      </c>
      <c r="CD92" s="7">
        <v>-0.38097607460493399</v>
      </c>
      <c r="CE92" s="7">
        <v>-0.11119828275004801</v>
      </c>
      <c r="CF92" s="7">
        <v>-0.472625865797695</v>
      </c>
      <c r="CG92" s="7">
        <v>-0.13334244866505399</v>
      </c>
      <c r="CH92" s="7">
        <v>-0.582838626628987</v>
      </c>
      <c r="CI92" s="7">
        <v>-3.9732572991118598E-2</v>
      </c>
      <c r="CJ92" s="7">
        <v>-0.54330508334783401</v>
      </c>
      <c r="CK92" s="7">
        <v>0.94469117444320105</v>
      </c>
      <c r="CL92" s="7">
        <v>0.93174156883304304</v>
      </c>
      <c r="CM92" s="7">
        <v>0.90596266011929705</v>
      </c>
      <c r="CN92" s="7">
        <v>1</v>
      </c>
      <c r="CO92" s="7">
        <v>3.3748535599666098E-2</v>
      </c>
      <c r="CP92" s="7">
        <v>0.96544871454535597</v>
      </c>
      <c r="CQ92" s="7">
        <v>0.74137720938762197</v>
      </c>
      <c r="CR92" s="7">
        <v>0.89763747796362903</v>
      </c>
      <c r="CS92" s="7">
        <v>-1.45559953298694E-2</v>
      </c>
      <c r="CT92" s="7">
        <v>-7.8463178321487408E-3</v>
      </c>
    </row>
    <row r="93" spans="1:98" x14ac:dyDescent="0.3">
      <c r="A93" s="7" t="s">
        <v>183</v>
      </c>
      <c r="B93" s="7">
        <v>0.301088726316181</v>
      </c>
      <c r="C93" s="7">
        <v>0.34880342762808297</v>
      </c>
      <c r="D93" s="7">
        <v>0.24477414383405399</v>
      </c>
      <c r="E93" s="7">
        <v>0.36268466622592499</v>
      </c>
      <c r="F93" s="7">
        <v>0.29585676565762298</v>
      </c>
      <c r="G93" s="7">
        <v>0.33856402006321901</v>
      </c>
      <c r="H93" s="7">
        <v>7.4359910624091294E-2</v>
      </c>
      <c r="I93" s="7">
        <v>0.39561770633730697</v>
      </c>
      <c r="J93" s="7">
        <v>0.10211614153510699</v>
      </c>
      <c r="K93" s="7">
        <v>0.17162905162137501</v>
      </c>
      <c r="L93" s="7">
        <v>0.27466910716799497</v>
      </c>
      <c r="M93" s="7">
        <v>0.24012453981277099</v>
      </c>
      <c r="N93" s="7">
        <v>0.35989204886417198</v>
      </c>
      <c r="O93" s="7">
        <v>0.113507026162941</v>
      </c>
      <c r="P93" s="7">
        <v>0.289823979777109</v>
      </c>
      <c r="Q93" s="7">
        <v>0.38873709329020001</v>
      </c>
      <c r="R93" s="7">
        <v>0.348441628483524</v>
      </c>
      <c r="S93" s="7">
        <v>0.29689618942670498</v>
      </c>
      <c r="T93" s="7">
        <v>1.90768327600319E-2</v>
      </c>
      <c r="U93" s="7">
        <v>0.38719337000977</v>
      </c>
      <c r="V93" s="7">
        <v>8.2339287355906399E-2</v>
      </c>
      <c r="W93" s="7">
        <v>-0.25774535512445501</v>
      </c>
      <c r="X93" s="7">
        <v>-0.35285055368620699</v>
      </c>
      <c r="Y93" s="7">
        <v>0.411798076988455</v>
      </c>
      <c r="Z93" s="7">
        <v>0.102644240343417</v>
      </c>
      <c r="AA93" s="7">
        <v>0.147555455795531</v>
      </c>
      <c r="AB93" s="7">
        <v>0.39690001975252798</v>
      </c>
      <c r="AC93" s="7">
        <v>0.27181156104292598</v>
      </c>
      <c r="AD93" s="7">
        <v>0.23182656618137801</v>
      </c>
      <c r="AE93" s="7">
        <v>0.235035004394126</v>
      </c>
      <c r="AF93" s="7">
        <v>-4.7172719297886502E-2</v>
      </c>
      <c r="AG93" s="7">
        <v>7.2378183800057602E-2</v>
      </c>
      <c r="AH93" s="7">
        <v>0.24959315836690399</v>
      </c>
      <c r="AI93" s="7">
        <v>0.23182656618137801</v>
      </c>
      <c r="AJ93" s="7">
        <v>0.188111419053728</v>
      </c>
      <c r="AK93" s="7">
        <v>0.115241163207827</v>
      </c>
      <c r="AL93" s="7">
        <v>0.51298810989694898</v>
      </c>
      <c r="AM93" s="7">
        <v>0.31759249802793599</v>
      </c>
      <c r="AN93" s="7">
        <v>0.20922422382966099</v>
      </c>
      <c r="AO93" s="7">
        <v>0.17894417151726999</v>
      </c>
      <c r="AP93" s="7">
        <v>0.23319027318292501</v>
      </c>
      <c r="AQ93" s="7">
        <v>0.25442151348203301</v>
      </c>
      <c r="AR93" s="7">
        <v>0.254198837828156</v>
      </c>
      <c r="AS93" s="7">
        <v>-2.97762930638177E-2</v>
      </c>
      <c r="AT93" s="7">
        <v>-5.2385367762420497E-2</v>
      </c>
      <c r="AU93" s="7">
        <v>-2.0206034378041301E-2</v>
      </c>
      <c r="AV93" s="7">
        <v>6.1458015081949403E-3</v>
      </c>
      <c r="AW93" s="7">
        <v>0.22447062545045701</v>
      </c>
      <c r="AX93" s="7">
        <v>0.29633322073315799</v>
      </c>
      <c r="AY93" s="7">
        <v>7.2938596346843299E-2</v>
      </c>
      <c r="AZ93" s="7">
        <v>0.42862871006508402</v>
      </c>
      <c r="BA93" s="7">
        <v>-0.47549613880928798</v>
      </c>
      <c r="BB93" s="7">
        <v>0.17886726512842999</v>
      </c>
      <c r="BC93" s="7">
        <v>0.183039646149952</v>
      </c>
      <c r="BD93" s="7">
        <v>0.17426381785779599</v>
      </c>
      <c r="BE93" s="7">
        <v>0.118069398976468</v>
      </c>
      <c r="BF93" s="7">
        <v>7.6820748245385803E-2</v>
      </c>
      <c r="BG93" s="7">
        <v>-1.89331619362751E-3</v>
      </c>
      <c r="BH93" s="7">
        <v>0.457584191835191</v>
      </c>
      <c r="BI93" s="7">
        <v>0.43639050758032599</v>
      </c>
      <c r="BJ93" s="7">
        <v>0.19739633241240001</v>
      </c>
      <c r="BK93" s="7">
        <v>0.32871379350744201</v>
      </c>
      <c r="BL93" s="7">
        <v>0.26933420429535898</v>
      </c>
      <c r="BM93" s="7">
        <v>0.109744137201742</v>
      </c>
      <c r="BN93" s="7">
        <v>0.33231985698356697</v>
      </c>
      <c r="BO93" s="7">
        <v>0.31302338561566601</v>
      </c>
      <c r="BP93" s="7">
        <v>3.7436354543477997E-2</v>
      </c>
      <c r="BQ93" s="7">
        <v>2.9603682165017499E-2</v>
      </c>
      <c r="BR93" s="7">
        <v>0.262419364633805</v>
      </c>
      <c r="BS93" s="7">
        <v>0.19708305095058901</v>
      </c>
      <c r="BT93" s="7">
        <v>-0.12817003026975901</v>
      </c>
      <c r="BU93" s="7">
        <v>0.131255309103289</v>
      </c>
      <c r="BV93" s="7">
        <v>0.12604222289493899</v>
      </c>
      <c r="BW93" s="7">
        <v>0.11846405889443801</v>
      </c>
      <c r="BX93" s="7">
        <v>0.108186746158771</v>
      </c>
      <c r="BY93" s="7">
        <v>0.13602400908913501</v>
      </c>
      <c r="BZ93" s="7">
        <v>-9.5125894248062601E-2</v>
      </c>
      <c r="CA93" s="7">
        <v>0.134419292836642</v>
      </c>
      <c r="CB93" s="7">
        <v>0.30274745879354598</v>
      </c>
      <c r="CC93" s="7">
        <v>-8.2470037386165707E-2</v>
      </c>
      <c r="CD93" s="7">
        <v>0.23663033459785099</v>
      </c>
      <c r="CE93" s="7">
        <v>8.2470037386165707E-2</v>
      </c>
      <c r="CF93" s="7">
        <v>0.216980093638865</v>
      </c>
      <c r="CG93" s="7">
        <v>2.7475919838170899E-2</v>
      </c>
      <c r="CH93" s="7">
        <v>0.53180108138016602</v>
      </c>
      <c r="CI93" s="7">
        <v>-1.4631804283497699E-2</v>
      </c>
      <c r="CJ93" s="7">
        <v>0.26943306072905399</v>
      </c>
      <c r="CK93" s="7">
        <v>-0.110368506793525</v>
      </c>
      <c r="CL93" s="7">
        <v>-2.42537998287553E-2</v>
      </c>
      <c r="CM93" s="7">
        <v>-0.19778712204575299</v>
      </c>
      <c r="CN93" s="7">
        <v>3.3748535599666098E-2</v>
      </c>
      <c r="CO93" s="7">
        <v>1</v>
      </c>
      <c r="CP93" s="7">
        <v>-0.22786220469934501</v>
      </c>
      <c r="CQ93" s="7">
        <v>-0.48349819688968498</v>
      </c>
      <c r="CR93" s="7">
        <v>-0.27617003327905598</v>
      </c>
      <c r="CS93" s="7">
        <v>-1.7682979651714802E-2</v>
      </c>
      <c r="CT93" s="7">
        <v>7.7755808378932902E-3</v>
      </c>
    </row>
    <row r="94" spans="1:98" s="9" customFormat="1" x14ac:dyDescent="0.3">
      <c r="A94" s="9" t="s">
        <v>184</v>
      </c>
      <c r="B94" s="9">
        <v>-0.47960670865454302</v>
      </c>
      <c r="C94" s="9">
        <v>-0.59695021451695596</v>
      </c>
      <c r="D94" s="9">
        <v>-0.66883881480530805</v>
      </c>
      <c r="E94" s="9">
        <v>-0.69907146753382199</v>
      </c>
      <c r="F94" s="9">
        <v>-0.449529467160042</v>
      </c>
      <c r="G94" s="9">
        <v>-0.121464933473054</v>
      </c>
      <c r="H94" s="9">
        <v>6.2855302870777799E-2</v>
      </c>
      <c r="I94" s="9">
        <v>-0.122066381781406</v>
      </c>
      <c r="J94" s="9">
        <v>-1.52119007005158E-2</v>
      </c>
      <c r="K94" s="9">
        <v>-6.6051877131194606E-2</v>
      </c>
      <c r="L94" s="9">
        <v>-0.29815699497020498</v>
      </c>
      <c r="M94" s="9">
        <v>-0.683839393396944</v>
      </c>
      <c r="N94" s="9">
        <v>-0.70090389583798596</v>
      </c>
      <c r="O94" s="9">
        <v>-0.25009518326753299</v>
      </c>
      <c r="P94" s="9">
        <v>-0.64912883594072301</v>
      </c>
      <c r="Q94" s="9">
        <v>-0.59688061952368299</v>
      </c>
      <c r="R94" s="9">
        <v>-0.72784241401384497</v>
      </c>
      <c r="S94" s="9">
        <v>-0.42109869803376199</v>
      </c>
      <c r="T94" s="9">
        <v>-0.102410972505662</v>
      </c>
      <c r="U94" s="9">
        <v>-0.663781060033939</v>
      </c>
      <c r="V94" s="9">
        <v>-0.63567845885498697</v>
      </c>
      <c r="W94" s="9">
        <v>0.30682270398422801</v>
      </c>
      <c r="X94" s="9">
        <v>-0.15994587727163601</v>
      </c>
      <c r="Y94" s="9">
        <v>0.168446896104851</v>
      </c>
      <c r="Z94" s="9">
        <v>-0.53341809872045098</v>
      </c>
      <c r="AA94" s="9">
        <v>-0.35260203755952202</v>
      </c>
      <c r="AB94" s="9">
        <v>-0.456626507379427</v>
      </c>
      <c r="AC94" s="9">
        <v>4.3800870626035403E-2</v>
      </c>
      <c r="AD94" s="9">
        <v>-0.692496680835055</v>
      </c>
      <c r="AE94" s="9">
        <v>-0.68581198139696897</v>
      </c>
      <c r="AF94" s="9">
        <v>-0.26422688683943901</v>
      </c>
      <c r="AG94" s="9">
        <v>-0.64897019096127995</v>
      </c>
      <c r="AH94" s="9">
        <v>-0.59133922084669899</v>
      </c>
      <c r="AI94" s="9">
        <v>-0.692496680835055</v>
      </c>
      <c r="AJ94" s="9">
        <v>-0.58636721558309701</v>
      </c>
      <c r="AK94" s="9">
        <v>-0.21711840970439</v>
      </c>
      <c r="AL94" s="9">
        <v>-0.62711735643770194</v>
      </c>
      <c r="AM94" s="9">
        <v>-0.64065955289248</v>
      </c>
      <c r="AN94" s="9">
        <v>-0.49281012683727599</v>
      </c>
      <c r="AO94" s="9">
        <v>-0.69266339470659</v>
      </c>
      <c r="AP94" s="9">
        <v>-0.55023101052644696</v>
      </c>
      <c r="AQ94" s="9">
        <v>-0.328658201004358</v>
      </c>
      <c r="AR94" s="9">
        <v>-0.31877072275688501</v>
      </c>
      <c r="AS94" s="9">
        <v>-0.27397952830852801</v>
      </c>
      <c r="AT94" s="9">
        <v>-3.5290822885573399E-2</v>
      </c>
      <c r="AU94" s="9">
        <v>-2.8000864725347299E-3</v>
      </c>
      <c r="AV94" s="9">
        <v>-5.5945686196675398E-3</v>
      </c>
      <c r="AW94" s="9">
        <v>-0.20988894259973301</v>
      </c>
      <c r="AX94" s="9">
        <v>-0.57610251467759099</v>
      </c>
      <c r="AY94" s="9">
        <v>-7.8356574046969801E-2</v>
      </c>
      <c r="AZ94" s="9">
        <v>-0.37462253796651102</v>
      </c>
      <c r="BA94" s="9">
        <v>0.93236453807312003</v>
      </c>
      <c r="BB94" s="9">
        <v>-0.30352751245144999</v>
      </c>
      <c r="BC94" s="9">
        <v>-0.42297821500232502</v>
      </c>
      <c r="BD94" s="9">
        <v>-0.56238378479440798</v>
      </c>
      <c r="BE94" s="9">
        <v>-0.24683269194531501</v>
      </c>
      <c r="BF94" s="9">
        <v>-0.14816004295143301</v>
      </c>
      <c r="BG94" s="9">
        <v>2.1614824344378301E-2</v>
      </c>
      <c r="BH94" s="9">
        <v>-7.28155666318136E-2</v>
      </c>
      <c r="BI94" s="9">
        <v>-0.119049028446406</v>
      </c>
      <c r="BJ94" s="9">
        <v>-0.560364136920388</v>
      </c>
      <c r="BK94" s="9">
        <v>0.12903507827830099</v>
      </c>
      <c r="BL94" s="9">
        <v>-0.55221400694604195</v>
      </c>
      <c r="BM94" s="9">
        <v>-0.60099619430792195</v>
      </c>
      <c r="BN94" s="9">
        <v>0.111373542181201</v>
      </c>
      <c r="BO94" s="9">
        <v>-0.54835720308928404</v>
      </c>
      <c r="BP94" s="9">
        <v>-0.43983594812514898</v>
      </c>
      <c r="BQ94" s="9">
        <v>-0.37221050876758799</v>
      </c>
      <c r="BR94" s="9">
        <v>-0.222964355326773</v>
      </c>
      <c r="BS94" s="9">
        <v>-0.362586547556286</v>
      </c>
      <c r="BT94" s="9">
        <v>-0.27968936924450499</v>
      </c>
      <c r="BU94" s="9">
        <v>-0.49779910566984897</v>
      </c>
      <c r="BV94" s="9">
        <v>-0.76868827610201396</v>
      </c>
      <c r="BW94" s="9">
        <v>-0.27268534258160099</v>
      </c>
      <c r="BX94" s="9">
        <v>-0.28782582029730103</v>
      </c>
      <c r="BY94" s="9">
        <v>-0.26145306329464302</v>
      </c>
      <c r="BZ94" s="9">
        <v>2.9004276391443699E-3</v>
      </c>
      <c r="CA94" s="9">
        <v>-2.1126214782664E-2</v>
      </c>
      <c r="CB94" s="9">
        <v>-0.63673461384249297</v>
      </c>
      <c r="CC94" s="9">
        <v>0.129838119492967</v>
      </c>
      <c r="CD94" s="9">
        <v>-0.432864703628837</v>
      </c>
      <c r="CE94" s="9">
        <v>-0.129838119492967</v>
      </c>
      <c r="CF94" s="9">
        <v>-0.51703072628372504</v>
      </c>
      <c r="CG94" s="9">
        <v>-0.13707277938682599</v>
      </c>
      <c r="CH94" s="9">
        <v>-0.70649227522459701</v>
      </c>
      <c r="CI94" s="9">
        <v>-3.4894273282306501E-2</v>
      </c>
      <c r="CJ94" s="9">
        <v>-0.59956651205910705</v>
      </c>
      <c r="CK94" s="9">
        <v>0.94914149865486697</v>
      </c>
      <c r="CL94" s="9">
        <v>0.91407167490890495</v>
      </c>
      <c r="CM94" s="9">
        <v>0.93420398182513398</v>
      </c>
      <c r="CN94" s="9">
        <v>0.96544871454535597</v>
      </c>
      <c r="CO94" s="9">
        <v>-0.22786220469934501</v>
      </c>
      <c r="CP94" s="9">
        <v>1</v>
      </c>
      <c r="CQ94" s="9">
        <v>0.84835365576975197</v>
      </c>
      <c r="CR94" s="9">
        <v>0.94653087714509798</v>
      </c>
      <c r="CS94" s="9">
        <v>-9.5704651596809093E-3</v>
      </c>
      <c r="CT94" s="9">
        <v>-9.6716801667958308E-3</v>
      </c>
    </row>
    <row r="95" spans="1:98" s="9" customFormat="1" x14ac:dyDescent="0.3">
      <c r="A95" s="9" t="s">
        <v>185</v>
      </c>
      <c r="B95" s="9">
        <v>-0.55187225748806101</v>
      </c>
      <c r="C95" s="9">
        <v>-0.651704847233324</v>
      </c>
      <c r="D95" s="9">
        <v>-0.72625050549465198</v>
      </c>
      <c r="E95" s="9">
        <v>-0.67929368625269404</v>
      </c>
      <c r="F95" s="9">
        <v>-0.48573095920683002</v>
      </c>
      <c r="G95" s="9">
        <v>-0.19051219477721101</v>
      </c>
      <c r="H95" s="9">
        <v>4.0770076193607799E-2</v>
      </c>
      <c r="I95" s="9">
        <v>-0.17690996586027699</v>
      </c>
      <c r="J95" s="9">
        <v>-3.46149444302827E-2</v>
      </c>
      <c r="K95" s="9">
        <v>-0.29285982715079101</v>
      </c>
      <c r="L95" s="9">
        <v>-0.47795803285192401</v>
      </c>
      <c r="M95" s="9">
        <v>-0.72149019494568101</v>
      </c>
      <c r="N95" s="9">
        <v>-0.76279597088355</v>
      </c>
      <c r="O95" s="9">
        <v>-0.33491427274136099</v>
      </c>
      <c r="P95" s="9">
        <v>-0.62944507058145904</v>
      </c>
      <c r="Q95" s="9">
        <v>-0.64220893431187198</v>
      </c>
      <c r="R95" s="9">
        <v>-0.814271773096228</v>
      </c>
      <c r="S95" s="9">
        <v>-0.38257851508143098</v>
      </c>
      <c r="T95" s="9">
        <v>-0.185095500792503</v>
      </c>
      <c r="U95" s="9">
        <v>-0.71193627695413997</v>
      </c>
      <c r="V95" s="9">
        <v>-0.65195433289597204</v>
      </c>
      <c r="W95" s="9">
        <v>0.50235714023292699</v>
      </c>
      <c r="X95" s="9">
        <v>-0.114825570992865</v>
      </c>
      <c r="Y95" s="9">
        <v>7.2886212400943201E-2</v>
      </c>
      <c r="Z95" s="9">
        <v>-0.53772452259597003</v>
      </c>
      <c r="AA95" s="9">
        <v>-0.33590952454013701</v>
      </c>
      <c r="AB95" s="9">
        <v>-0.52192036633331895</v>
      </c>
      <c r="AC95" s="9">
        <v>-8.3254707240795797E-2</v>
      </c>
      <c r="AD95" s="9">
        <v>-0.71419199824413904</v>
      </c>
      <c r="AE95" s="9">
        <v>-0.71554076260367905</v>
      </c>
      <c r="AF95" s="9">
        <v>-0.28182362939038502</v>
      </c>
      <c r="AG95" s="9">
        <v>-0.60410785004203604</v>
      </c>
      <c r="AH95" s="9">
        <v>-0.56648569151420303</v>
      </c>
      <c r="AI95" s="9">
        <v>-0.71419199824413904</v>
      </c>
      <c r="AJ95" s="9">
        <v>-0.45851336371535001</v>
      </c>
      <c r="AK95" s="9">
        <v>-0.17446462052630199</v>
      </c>
      <c r="AL95" s="9">
        <v>-0.58821869959531503</v>
      </c>
      <c r="AM95" s="9">
        <v>-0.63384276187273003</v>
      </c>
      <c r="AN95" s="9">
        <v>-0.444522126380685</v>
      </c>
      <c r="AO95" s="9">
        <v>-0.74841132024955004</v>
      </c>
      <c r="AP95" s="9">
        <v>-0.513041544529656</v>
      </c>
      <c r="AQ95" s="9">
        <v>-0.25138217752861097</v>
      </c>
      <c r="AR95" s="9">
        <v>-0.248156240940898</v>
      </c>
      <c r="AS95" s="9">
        <v>-0.30012667294448497</v>
      </c>
      <c r="AT95" s="9">
        <v>-8.5254247271809996E-2</v>
      </c>
      <c r="AU95" s="9">
        <v>-0.124555042686295</v>
      </c>
      <c r="AV95" s="9">
        <v>-0.12013404537618699</v>
      </c>
      <c r="AW95" s="9">
        <v>-0.25727117819404</v>
      </c>
      <c r="AX95" s="9">
        <v>-0.53640340547117904</v>
      </c>
      <c r="AY95" s="9">
        <v>-8.2248310924723997E-2</v>
      </c>
      <c r="AZ95" s="9">
        <v>-0.47857971225511797</v>
      </c>
      <c r="BA95" s="9">
        <v>0.85233503640788999</v>
      </c>
      <c r="BB95" s="9">
        <v>-0.40756552544161301</v>
      </c>
      <c r="BC95" s="9">
        <v>-0.32065522460696699</v>
      </c>
      <c r="BD95" s="9">
        <v>-0.63355455974439701</v>
      </c>
      <c r="BE95" s="9">
        <v>-0.33588603348447399</v>
      </c>
      <c r="BF95" s="9">
        <v>-0.126240788983114</v>
      </c>
      <c r="BG95" s="9">
        <v>-4.2526303570281497E-2</v>
      </c>
      <c r="BH95" s="9">
        <v>-0.19991054914890699</v>
      </c>
      <c r="BI95" s="9">
        <v>-0.23054280163433499</v>
      </c>
      <c r="BJ95" s="9">
        <v>-0.59228133992864895</v>
      </c>
      <c r="BK95" s="9">
        <v>-0.105744959572595</v>
      </c>
      <c r="BL95" s="9">
        <v>-0.62536719549739805</v>
      </c>
      <c r="BM95" s="9">
        <v>-0.55750992279863898</v>
      </c>
      <c r="BN95" s="9">
        <v>-0.121041917495655</v>
      </c>
      <c r="BO95" s="9">
        <v>-0.62806749345861101</v>
      </c>
      <c r="BP95" s="9">
        <v>-0.49459891999384797</v>
      </c>
      <c r="BQ95" s="9">
        <v>-0.46407396255092598</v>
      </c>
      <c r="BR95" s="9">
        <v>-0.240168134007817</v>
      </c>
      <c r="BS95" s="9">
        <v>-0.29047879311830999</v>
      </c>
      <c r="BT95" s="9">
        <v>-0.366940520467674</v>
      </c>
      <c r="BU95" s="9">
        <v>-0.444060865823797</v>
      </c>
      <c r="BV95" s="9">
        <v>-0.60013218969814897</v>
      </c>
      <c r="BW95" s="9">
        <v>-0.32977574542728999</v>
      </c>
      <c r="BX95" s="9">
        <v>-0.35996288282206002</v>
      </c>
      <c r="BY95" s="9">
        <v>-0.327803152084993</v>
      </c>
      <c r="BZ95" s="9">
        <v>5.2655644078864203E-3</v>
      </c>
      <c r="CA95" s="9">
        <v>-0.31170881924234101</v>
      </c>
      <c r="CB95" s="9">
        <v>-0.78222790404367204</v>
      </c>
      <c r="CC95" s="9">
        <v>0.23429326125355601</v>
      </c>
      <c r="CD95" s="9">
        <v>-0.56163104747593495</v>
      </c>
      <c r="CE95" s="9">
        <v>-0.23429326125355601</v>
      </c>
      <c r="CF95" s="9">
        <v>-0.60721824968445903</v>
      </c>
      <c r="CG95" s="9">
        <v>-0.22255224294699599</v>
      </c>
      <c r="CH95" s="9">
        <v>-0.91485206596368696</v>
      </c>
      <c r="CI95" s="9">
        <v>-3.4465640567719801E-2</v>
      </c>
      <c r="CJ95" s="9">
        <v>-0.73547456443192405</v>
      </c>
      <c r="CK95" s="9">
        <v>0.86810704680737505</v>
      </c>
      <c r="CL95" s="9">
        <v>0.78768166918799898</v>
      </c>
      <c r="CM95" s="9">
        <v>0.92103075599019602</v>
      </c>
      <c r="CN95" s="9">
        <v>0.74137720938762197</v>
      </c>
      <c r="CO95" s="9">
        <v>-0.48349819688968498</v>
      </c>
      <c r="CP95" s="9">
        <v>0.84835365576975197</v>
      </c>
      <c r="CQ95" s="9">
        <v>1</v>
      </c>
      <c r="CR95" s="9">
        <v>0.93156074514468901</v>
      </c>
      <c r="CS95" s="9">
        <v>-0.13040747263772801</v>
      </c>
      <c r="CT95" s="9">
        <v>-0.12353780918723101</v>
      </c>
    </row>
    <row r="96" spans="1:98" x14ac:dyDescent="0.3">
      <c r="A96" s="7" t="s">
        <v>186</v>
      </c>
      <c r="B96" s="7">
        <v>-0.52906064590021995</v>
      </c>
      <c r="C96" s="7">
        <v>-0.63959691444761801</v>
      </c>
      <c r="D96" s="7">
        <v>-0.71595128784583195</v>
      </c>
      <c r="E96" s="7">
        <v>-0.72545012282903298</v>
      </c>
      <c r="F96" s="7">
        <v>-0.48909188806154802</v>
      </c>
      <c r="G96" s="7">
        <v>-0.11668464640651</v>
      </c>
      <c r="H96" s="7">
        <v>6.2738172547187901E-2</v>
      </c>
      <c r="I96" s="7">
        <v>-0.10242657350154701</v>
      </c>
      <c r="J96" s="7">
        <v>-1.91835293895866E-2</v>
      </c>
      <c r="K96" s="7">
        <v>-0.188049512103764</v>
      </c>
      <c r="L96" s="7">
        <v>-0.38255743925497698</v>
      </c>
      <c r="M96" s="7">
        <v>-0.73975200504120597</v>
      </c>
      <c r="N96" s="7">
        <v>-0.76670019040037796</v>
      </c>
      <c r="O96" s="7">
        <v>-0.25157048291126799</v>
      </c>
      <c r="P96" s="7">
        <v>-0.67840146519994204</v>
      </c>
      <c r="Q96" s="7">
        <v>-0.64169373685362596</v>
      </c>
      <c r="R96" s="7">
        <v>-0.81367559543340395</v>
      </c>
      <c r="S96" s="7">
        <v>-0.40330545634423998</v>
      </c>
      <c r="T96" s="7">
        <v>-7.9339966778006199E-2</v>
      </c>
      <c r="U96" s="7">
        <v>-0.71676267529188997</v>
      </c>
      <c r="V96" s="7">
        <v>-0.69006334773016698</v>
      </c>
      <c r="W96" s="7">
        <v>0.39631127687470502</v>
      </c>
      <c r="X96" s="7">
        <v>-0.15406357280931801</v>
      </c>
      <c r="Y96" s="7">
        <v>0.14455787780271101</v>
      </c>
      <c r="Z96" s="7">
        <v>-0.57781177830075503</v>
      </c>
      <c r="AA96" s="7">
        <v>-0.371584150150855</v>
      </c>
      <c r="AB96" s="7">
        <v>-0.49840161308220199</v>
      </c>
      <c r="AC96" s="7">
        <v>5.0196662422016198E-3</v>
      </c>
      <c r="AD96" s="7">
        <v>-0.76219458317698696</v>
      </c>
      <c r="AE96" s="7">
        <v>-0.74829234209658901</v>
      </c>
      <c r="AF96" s="7">
        <v>-0.359308294409933</v>
      </c>
      <c r="AG96" s="7">
        <v>-0.73025210339812197</v>
      </c>
      <c r="AH96" s="7">
        <v>-0.59336796340298104</v>
      </c>
      <c r="AI96" s="7">
        <v>-0.76219458317698696</v>
      </c>
      <c r="AJ96" s="7">
        <v>-0.57626228825599102</v>
      </c>
      <c r="AK96" s="7">
        <v>-0.211179575564241</v>
      </c>
      <c r="AL96" s="7">
        <v>-0.58292601292593305</v>
      </c>
      <c r="AM96" s="7">
        <v>-0.66929028560663495</v>
      </c>
      <c r="AN96" s="7">
        <v>-0.48142142740058103</v>
      </c>
      <c r="AO96" s="7">
        <v>-0.78396258260796003</v>
      </c>
      <c r="AP96" s="7">
        <v>-0.55036124425812905</v>
      </c>
      <c r="AQ96" s="7">
        <v>-0.29841985524702402</v>
      </c>
      <c r="AR96" s="7">
        <v>-0.28736457639562002</v>
      </c>
      <c r="AS96" s="7">
        <v>-0.27887844565432601</v>
      </c>
      <c r="AT96" s="7">
        <v>-4.2921692273927503E-2</v>
      </c>
      <c r="AU96" s="7">
        <v>-1.6500823779344601E-2</v>
      </c>
      <c r="AV96" s="7">
        <v>-2.8686099824826401E-2</v>
      </c>
      <c r="AW96" s="7">
        <v>-0.23099686659409099</v>
      </c>
      <c r="AX96" s="7">
        <v>-0.56750222878976897</v>
      </c>
      <c r="AY96" s="7">
        <v>-8.9818189359030506E-2</v>
      </c>
      <c r="AZ96" s="7">
        <v>-0.44390555578608798</v>
      </c>
      <c r="BA96" s="7">
        <v>0.89641898833005296</v>
      </c>
      <c r="BB96" s="7">
        <v>-0.35282528453990902</v>
      </c>
      <c r="BC96" s="7">
        <v>-0.33905555290108502</v>
      </c>
      <c r="BD96" s="7">
        <v>-0.60291340234886304</v>
      </c>
      <c r="BE96" s="7">
        <v>-0.25773826998773802</v>
      </c>
      <c r="BF96" s="7">
        <v>-0.12850832623678299</v>
      </c>
      <c r="BG96" s="7">
        <v>1.5262098268993799E-2</v>
      </c>
      <c r="BH96" s="7">
        <v>-8.9734591867585006E-2</v>
      </c>
      <c r="BI96" s="7">
        <v>-0.13132452216753501</v>
      </c>
      <c r="BJ96" s="7">
        <v>-0.57432439010583802</v>
      </c>
      <c r="BK96" s="7">
        <v>3.5689478356418197E-2</v>
      </c>
      <c r="BL96" s="7">
        <v>-0.59801573937535801</v>
      </c>
      <c r="BM96" s="7">
        <v>-0.56937185827748604</v>
      </c>
      <c r="BN96" s="7">
        <v>2.1104652962089999E-2</v>
      </c>
      <c r="BO96" s="7">
        <v>-0.595201775741107</v>
      </c>
      <c r="BP96" s="7">
        <v>-0.474665780443015</v>
      </c>
      <c r="BQ96" s="7">
        <v>-0.40304096409251</v>
      </c>
      <c r="BR96" s="7">
        <v>-0.238432348306296</v>
      </c>
      <c r="BS96" s="7">
        <v>-0.32808210481689398</v>
      </c>
      <c r="BT96" s="7">
        <v>-0.296328429416573</v>
      </c>
      <c r="BU96" s="7">
        <v>-0.44592620379692899</v>
      </c>
      <c r="BV96" s="7">
        <v>-0.72266601858538904</v>
      </c>
      <c r="BW96" s="7">
        <v>-0.245202641181438</v>
      </c>
      <c r="BX96" s="7">
        <v>-0.26536978313078702</v>
      </c>
      <c r="BY96" s="7">
        <v>-0.222000863822502</v>
      </c>
      <c r="BZ96" s="7">
        <v>4.3168699435369898E-2</v>
      </c>
      <c r="CA96" s="7">
        <v>-0.15133913814708699</v>
      </c>
      <c r="CB96" s="7">
        <v>-0.69411593114000503</v>
      </c>
      <c r="CC96" s="7">
        <v>0.1937064992683</v>
      </c>
      <c r="CD96" s="7">
        <v>-0.43334887811380202</v>
      </c>
      <c r="CE96" s="7">
        <v>-0.1937064992683</v>
      </c>
      <c r="CF96" s="7">
        <v>-0.59969308303053304</v>
      </c>
      <c r="CG96" s="7">
        <v>-0.112311735086498</v>
      </c>
      <c r="CH96" s="7">
        <v>-0.80781494017858002</v>
      </c>
      <c r="CI96" s="7">
        <v>3.5182679878084502E-2</v>
      </c>
      <c r="CJ96" s="7">
        <v>-0.63894215662104104</v>
      </c>
      <c r="CK96" s="7">
        <v>0.95279159554825499</v>
      </c>
      <c r="CL96" s="7">
        <v>0.91083450787932296</v>
      </c>
      <c r="CM96" s="7">
        <v>0.96016473847927397</v>
      </c>
      <c r="CN96" s="7">
        <v>0.89763747796362903</v>
      </c>
      <c r="CO96" s="7">
        <v>-0.27617003327905598</v>
      </c>
      <c r="CP96" s="7">
        <v>0.94653087714509798</v>
      </c>
      <c r="CQ96" s="7">
        <v>0.93156074514468901</v>
      </c>
      <c r="CR96" s="7">
        <v>1</v>
      </c>
      <c r="CS96" s="7">
        <v>-2.2641152369855699E-2</v>
      </c>
      <c r="CT96" s="7">
        <v>-3.2408690791076597E-2</v>
      </c>
    </row>
    <row r="97" spans="1:98" s="9" customFormat="1" x14ac:dyDescent="0.3">
      <c r="A97" s="9" t="s">
        <v>187</v>
      </c>
      <c r="B97" s="9">
        <v>0.32551550350763597</v>
      </c>
      <c r="C97" s="9">
        <v>0.226908508919479</v>
      </c>
      <c r="D97" s="9">
        <v>0.43834680651125801</v>
      </c>
      <c r="E97" s="9">
        <v>0.208533015110241</v>
      </c>
      <c r="F97" s="9">
        <v>0.152435086064517</v>
      </c>
      <c r="G97" s="9">
        <v>0.199231549369629</v>
      </c>
      <c r="H97" s="9">
        <v>0.23947950639950799</v>
      </c>
      <c r="I97" s="9">
        <v>0.188200474581593</v>
      </c>
      <c r="J97" s="9">
        <v>0.28590945302529402</v>
      </c>
      <c r="K97" s="9">
        <v>0.66467403123720104</v>
      </c>
      <c r="L97" s="9">
        <v>0.62278282898578197</v>
      </c>
      <c r="M97" s="9">
        <v>0.44414831673882499</v>
      </c>
      <c r="N97" s="9">
        <v>0.24420939408501899</v>
      </c>
      <c r="O97" s="9">
        <v>2.58679991613542E-2</v>
      </c>
      <c r="P97" s="9">
        <v>4.1524631560475797E-2</v>
      </c>
      <c r="Q97" s="9">
        <v>0.12567396352829399</v>
      </c>
      <c r="R97" s="9">
        <v>0.31958972228772198</v>
      </c>
      <c r="S97" s="9">
        <v>2.5750828971623702E-2</v>
      </c>
      <c r="T97" s="9">
        <v>0.46250301647789199</v>
      </c>
      <c r="U97" s="9">
        <v>0.445559033967873</v>
      </c>
      <c r="V97" s="9">
        <v>0.35441243860091198</v>
      </c>
      <c r="W97" s="9">
        <v>-0.65856895738648802</v>
      </c>
      <c r="X97" s="9">
        <v>0.75686481863532296</v>
      </c>
      <c r="Y97" s="9">
        <v>-0.68629370773773701</v>
      </c>
      <c r="Z97" s="9">
        <v>0.13490721566198199</v>
      </c>
      <c r="AA97" s="9">
        <v>-0.18675403907565899</v>
      </c>
      <c r="AB97" s="9">
        <v>0.43775086501361299</v>
      </c>
      <c r="AC97" s="9">
        <v>0.12275533347036301</v>
      </c>
      <c r="AD97" s="9">
        <v>0.24147834021620099</v>
      </c>
      <c r="AE97" s="9">
        <v>0.19926243265601601</v>
      </c>
      <c r="AF97" s="9">
        <v>0.38624390416353499</v>
      </c>
      <c r="AG97" s="9">
        <v>0.142884294799381</v>
      </c>
      <c r="AH97" s="9">
        <v>9.7557614170061993E-2</v>
      </c>
      <c r="AI97" s="9">
        <v>0.24147834021620099</v>
      </c>
      <c r="AJ97" s="9">
        <v>-0.31957007268184501</v>
      </c>
      <c r="AK97" s="9">
        <v>5.9526431948439103E-2</v>
      </c>
      <c r="AL97" s="9">
        <v>-0.130885929782041</v>
      </c>
      <c r="AM97" s="9">
        <v>8.1595992606930706E-2</v>
      </c>
      <c r="AN97" s="9">
        <v>-2.2571581641327399E-3</v>
      </c>
      <c r="AO97" s="9">
        <v>0.288720789911939</v>
      </c>
      <c r="AP97" s="9">
        <v>0.110881075679403</v>
      </c>
      <c r="AQ97" s="9">
        <v>-6.7112454573145006E-2</v>
      </c>
      <c r="AR97" s="9">
        <v>-6.2276421850496998E-2</v>
      </c>
      <c r="AS97" s="9">
        <v>0.59517181324120205</v>
      </c>
      <c r="AT97" s="9">
        <v>0.69029146015309095</v>
      </c>
      <c r="AU97" s="9">
        <v>0.99693011296538803</v>
      </c>
      <c r="AV97" s="9">
        <v>0.89332463335282997</v>
      </c>
      <c r="AW97" s="9">
        <v>-3.0225440925787599E-2</v>
      </c>
      <c r="AX97" s="9">
        <v>-8.7805648788157997E-2</v>
      </c>
      <c r="AY97" s="9">
        <v>4.8048521003562002E-2</v>
      </c>
      <c r="AZ97" s="9">
        <v>0.28743575087505102</v>
      </c>
      <c r="BA97" s="9">
        <v>0.138348297955139</v>
      </c>
      <c r="BB97" s="9">
        <v>0.26218967910395002</v>
      </c>
      <c r="BC97" s="9">
        <v>0.101415359007548</v>
      </c>
      <c r="BD97" s="9">
        <v>0.25820470795120398</v>
      </c>
      <c r="BE97" s="9">
        <v>0.242077802686784</v>
      </c>
      <c r="BF97" s="9">
        <v>-9.5909442291063199E-2</v>
      </c>
      <c r="BG97" s="9">
        <v>0.534731414052664</v>
      </c>
      <c r="BH97" s="9">
        <v>0.36666434363584099</v>
      </c>
      <c r="BI97" s="9">
        <v>0.39884362934977402</v>
      </c>
      <c r="BJ97" s="9">
        <v>0.51991341275354097</v>
      </c>
      <c r="BK97" s="9">
        <v>0.44106946423804999</v>
      </c>
      <c r="BL97" s="9">
        <v>0.45918061803985299</v>
      </c>
      <c r="BM97" s="9">
        <v>0.46710704410581599</v>
      </c>
      <c r="BN97" s="9">
        <v>0.44848639694758302</v>
      </c>
      <c r="BO97" s="9">
        <v>0.44530984430356402</v>
      </c>
      <c r="BP97" s="9">
        <v>0.464131354261347</v>
      </c>
      <c r="BQ97" s="9">
        <v>0.599790689828408</v>
      </c>
      <c r="BR97" s="9">
        <v>0.30684609243442901</v>
      </c>
      <c r="BS97" s="9">
        <v>0.30954232109352697</v>
      </c>
      <c r="BT97" s="9">
        <v>0.46240387132881</v>
      </c>
      <c r="BU97" s="9">
        <v>0.25301279499364099</v>
      </c>
      <c r="BV97" s="9">
        <v>0.139002413771313</v>
      </c>
      <c r="BW97" s="9">
        <v>0.33320721736919101</v>
      </c>
      <c r="BX97" s="9">
        <v>0.34966613642384903</v>
      </c>
      <c r="BY97" s="9">
        <v>0.32474746466950799</v>
      </c>
      <c r="BZ97" s="9">
        <v>0.42344117845613299</v>
      </c>
      <c r="CA97" s="9">
        <v>0.44577238195574298</v>
      </c>
      <c r="CB97" s="9">
        <v>0.48658035883643602</v>
      </c>
      <c r="CC97" s="9">
        <v>-2.1636529388319201E-2</v>
      </c>
      <c r="CD97" s="9">
        <v>0.57242658171732197</v>
      </c>
      <c r="CE97" s="9">
        <v>2.1636529388319201E-2</v>
      </c>
      <c r="CF97" s="9">
        <v>0.16887157806269401</v>
      </c>
      <c r="CG97" s="9">
        <v>0.55650187017768304</v>
      </c>
      <c r="CH97" s="9">
        <v>0.102076601533875</v>
      </c>
      <c r="CI97" s="9">
        <v>0.44823392781397198</v>
      </c>
      <c r="CJ97" s="9">
        <v>0.54374819328530799</v>
      </c>
      <c r="CK97" s="9">
        <v>-0.15385053521894801</v>
      </c>
      <c r="CL97" s="9">
        <v>-0.17145631584363999</v>
      </c>
      <c r="CM97" s="9">
        <v>-0.172438112575026</v>
      </c>
      <c r="CN97" s="9">
        <v>-1.45559953298694E-2</v>
      </c>
      <c r="CO97" s="9">
        <v>-1.7682979651714802E-2</v>
      </c>
      <c r="CP97" s="9">
        <v>-9.5704651596809093E-3</v>
      </c>
      <c r="CQ97" s="9">
        <v>-0.13040747263772801</v>
      </c>
      <c r="CR97" s="9">
        <v>-2.2641152369855699E-2</v>
      </c>
      <c r="CS97" s="9">
        <v>1</v>
      </c>
      <c r="CT97" s="9">
        <v>0.89400831111346102</v>
      </c>
    </row>
    <row r="98" spans="1:98" s="9" customFormat="1" x14ac:dyDescent="0.3">
      <c r="A98" s="9" t="s">
        <v>188</v>
      </c>
      <c r="B98" s="9">
        <v>0.31565889508663397</v>
      </c>
      <c r="C98" s="9">
        <v>0.21588974327692201</v>
      </c>
      <c r="D98" s="9">
        <v>0.391984340050825</v>
      </c>
      <c r="E98" s="9">
        <v>0.177460625091555</v>
      </c>
      <c r="F98" s="9">
        <v>0.14430178278338601</v>
      </c>
      <c r="G98" s="9">
        <v>0.13928027696402501</v>
      </c>
      <c r="H98" s="9">
        <v>0.38773547383324303</v>
      </c>
      <c r="I98" s="9">
        <v>0.170397623060177</v>
      </c>
      <c r="J98" s="9">
        <v>0.44999030366156101</v>
      </c>
      <c r="K98" s="9">
        <v>0.52995419830115298</v>
      </c>
      <c r="L98" s="9">
        <v>0.51485899320071604</v>
      </c>
      <c r="M98" s="9">
        <v>0.47824135005486301</v>
      </c>
      <c r="N98" s="9">
        <v>0.26749574773873502</v>
      </c>
      <c r="O98" s="9">
        <v>-1.33891308828463E-2</v>
      </c>
      <c r="P98" s="9">
        <v>6.3925889409355105E-2</v>
      </c>
      <c r="Q98" s="9">
        <v>4.9371926485350603E-2</v>
      </c>
      <c r="R98" s="9">
        <v>0.31207508325475097</v>
      </c>
      <c r="S98" s="9">
        <v>0.13944467910396099</v>
      </c>
      <c r="T98" s="9">
        <v>0.43780058959034301</v>
      </c>
      <c r="U98" s="9">
        <v>0.46589124547345401</v>
      </c>
      <c r="V98" s="9">
        <v>0.41007495063383997</v>
      </c>
      <c r="W98" s="9">
        <v>-0.54068110992339302</v>
      </c>
      <c r="X98" s="9">
        <v>0.64720561676751698</v>
      </c>
      <c r="Y98" s="9">
        <v>-0.59372207400356902</v>
      </c>
      <c r="Z98" s="9">
        <v>0.22702554037516801</v>
      </c>
      <c r="AA98" s="9">
        <v>-0.11441028405077</v>
      </c>
      <c r="AB98" s="9">
        <v>0.39364836790715702</v>
      </c>
      <c r="AC98" s="9">
        <v>0.153054005457359</v>
      </c>
      <c r="AD98" s="9">
        <v>0.26617336973452299</v>
      </c>
      <c r="AE98" s="9">
        <v>0.23316540982817999</v>
      </c>
      <c r="AF98" s="9">
        <v>0.34441966850466599</v>
      </c>
      <c r="AG98" s="9">
        <v>0.18891936164335901</v>
      </c>
      <c r="AH98" s="9">
        <v>0.100821256753428</v>
      </c>
      <c r="AI98" s="9">
        <v>0.26617336973452299</v>
      </c>
      <c r="AJ98" s="9">
        <v>-0.26135085962577598</v>
      </c>
      <c r="AK98" s="9">
        <v>5.6911810338547399E-2</v>
      </c>
      <c r="AL98" s="9">
        <v>-0.113895268591408</v>
      </c>
      <c r="AM98" s="9">
        <v>0.14816740006090201</v>
      </c>
      <c r="AN98" s="9">
        <v>4.9621827305359599E-2</v>
      </c>
      <c r="AO98" s="9">
        <v>0.282486498643015</v>
      </c>
      <c r="AP98" s="9">
        <v>0.21962102898514799</v>
      </c>
      <c r="AQ98" s="9">
        <v>5.5919752169949002E-2</v>
      </c>
      <c r="AR98" s="9">
        <v>5.3355233594811598E-2</v>
      </c>
      <c r="AS98" s="9">
        <v>0.65140653052845399</v>
      </c>
      <c r="AT98" s="9">
        <v>0.69643528982752101</v>
      </c>
      <c r="AU98" s="9">
        <v>0.89165595242603501</v>
      </c>
      <c r="AV98" s="9">
        <v>0.99888385376275601</v>
      </c>
      <c r="AW98" s="9">
        <v>1.1425765832693901E-2</v>
      </c>
      <c r="AX98" s="9">
        <v>-6.4213055351578702E-2</v>
      </c>
      <c r="AY98" s="9">
        <v>4.9387601179851998E-2</v>
      </c>
      <c r="AZ98" s="9">
        <v>0.337839865416597</v>
      </c>
      <c r="BA98" s="9">
        <v>0.11752962695315999</v>
      </c>
      <c r="BB98" s="9">
        <v>0.16476962156656599</v>
      </c>
      <c r="BC98" s="9">
        <v>9.2292591305367905E-2</v>
      </c>
      <c r="BD98" s="9">
        <v>0.21395072999821099</v>
      </c>
      <c r="BE98" s="9">
        <v>0.20128128090917399</v>
      </c>
      <c r="BF98" s="9">
        <v>-7.5773900142671602E-2</v>
      </c>
      <c r="BG98" s="9">
        <v>0.37974035282163099</v>
      </c>
      <c r="BH98" s="9">
        <v>0.42824116588272199</v>
      </c>
      <c r="BI98" s="9">
        <v>0.41313198643473098</v>
      </c>
      <c r="BJ98" s="9">
        <v>0.56281757150706402</v>
      </c>
      <c r="BK98" s="9">
        <v>0.58468585597687095</v>
      </c>
      <c r="BL98" s="9">
        <v>0.48289868512571998</v>
      </c>
      <c r="BM98" s="9">
        <v>0.51923746304072804</v>
      </c>
      <c r="BN98" s="9">
        <v>0.58475750329930798</v>
      </c>
      <c r="BO98" s="9">
        <v>0.48424635702755903</v>
      </c>
      <c r="BP98" s="9">
        <v>0.43337589550726502</v>
      </c>
      <c r="BQ98" s="9">
        <v>0.63241604125463602</v>
      </c>
      <c r="BR98" s="9">
        <v>0.42671069373632498</v>
      </c>
      <c r="BS98" s="9">
        <v>0.54698075508510802</v>
      </c>
      <c r="BT98" s="9">
        <v>0.346800033524502</v>
      </c>
      <c r="BU98" s="9">
        <v>0.220783607047253</v>
      </c>
      <c r="BV98" s="9">
        <v>0.26874323760521301</v>
      </c>
      <c r="BW98" s="9">
        <v>0.27396201055265301</v>
      </c>
      <c r="BX98" s="9">
        <v>0.290646435378281</v>
      </c>
      <c r="BY98" s="9">
        <v>0.264416322059981</v>
      </c>
      <c r="BZ98" s="9">
        <v>0.35148418255724101</v>
      </c>
      <c r="CA98" s="9">
        <v>0.369689536272018</v>
      </c>
      <c r="CB98" s="9">
        <v>0.38701765035804198</v>
      </c>
      <c r="CC98" s="9">
        <v>3.3316274506836998E-4</v>
      </c>
      <c r="CD98" s="9">
        <v>0.45235279548144702</v>
      </c>
      <c r="CE98" s="9">
        <v>-3.3316274506834602E-4</v>
      </c>
      <c r="CF98" s="9">
        <v>0.137075206057969</v>
      </c>
      <c r="CG98" s="9">
        <v>0.42917796825403498</v>
      </c>
      <c r="CH98" s="9">
        <v>0.10715968291184499</v>
      </c>
      <c r="CI98" s="9">
        <v>0.336816330290583</v>
      </c>
      <c r="CJ98" s="9">
        <v>0.44228072020075099</v>
      </c>
      <c r="CK98" s="9">
        <v>-0.15153959643996001</v>
      </c>
      <c r="CL98" s="9">
        <v>-0.17070103909606399</v>
      </c>
      <c r="CM98" s="9">
        <v>-0.17032763238835499</v>
      </c>
      <c r="CN98" s="9">
        <v>-7.8463178321487408E-3</v>
      </c>
      <c r="CO98" s="9">
        <v>7.7755808378932902E-3</v>
      </c>
      <c r="CP98" s="9">
        <v>-9.6716801667958308E-3</v>
      </c>
      <c r="CQ98" s="9">
        <v>-0.12353780918723101</v>
      </c>
      <c r="CR98" s="9">
        <v>-3.2408690791076597E-2</v>
      </c>
      <c r="CS98" s="9">
        <v>0.89400831111346102</v>
      </c>
      <c r="CT98" s="9">
        <v>1</v>
      </c>
    </row>
  </sheetData>
  <phoneticPr fontId="2" type="noConversion"/>
  <conditionalFormatting sqref="B2:CT98">
    <cfRule type="cellIs" dxfId="0" priority="1" operator="greaterThan">
      <formula>0.9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4752-AFFF-4044-8625-3CE7E25BAED3}">
  <dimension ref="A1:A98"/>
  <sheetViews>
    <sheetView workbookViewId="0">
      <selection activeCell="A10" sqref="A8:A10"/>
    </sheetView>
  </sheetViews>
  <sheetFormatPr defaultRowHeight="14" x14ac:dyDescent="0.3"/>
  <cols>
    <col min="1" max="1" width="29.58203125" style="7" customWidth="1"/>
  </cols>
  <sheetData>
    <row r="1" spans="1:1" x14ac:dyDescent="0.3">
      <c r="A1" s="5"/>
    </row>
    <row r="2" spans="1:1" x14ac:dyDescent="0.3">
      <c r="A2" s="7" t="s">
        <v>1</v>
      </c>
    </row>
    <row r="3" spans="1:1" x14ac:dyDescent="0.3">
      <c r="A3" s="9" t="s">
        <v>16</v>
      </c>
    </row>
    <row r="4" spans="1:1" x14ac:dyDescent="0.3">
      <c r="A4" s="9" t="s">
        <v>17</v>
      </c>
    </row>
    <row r="5" spans="1:1" x14ac:dyDescent="0.3">
      <c r="A5" s="9" t="s">
        <v>30</v>
      </c>
    </row>
    <row r="6" spans="1:1" x14ac:dyDescent="0.3">
      <c r="A6" s="9" t="s">
        <v>35</v>
      </c>
    </row>
    <row r="7" spans="1:1" x14ac:dyDescent="0.3">
      <c r="A7" s="9" t="s">
        <v>39</v>
      </c>
    </row>
    <row r="8" spans="1:1" x14ac:dyDescent="0.3">
      <c r="A8" s="9" t="s">
        <v>189</v>
      </c>
    </row>
    <row r="9" spans="1:1" x14ac:dyDescent="0.3">
      <c r="A9" s="9" t="s">
        <v>76</v>
      </c>
    </row>
    <row r="10" spans="1:1" x14ac:dyDescent="0.3">
      <c r="A10" s="9" t="s">
        <v>190</v>
      </c>
    </row>
    <row r="11" spans="1:1" x14ac:dyDescent="0.3">
      <c r="A11" s="9" t="s">
        <v>88</v>
      </c>
    </row>
    <row r="12" spans="1:1" x14ac:dyDescent="0.3">
      <c r="A12" s="9" t="s">
        <v>146</v>
      </c>
    </row>
    <row r="13" spans="1:1" x14ac:dyDescent="0.3">
      <c r="A13" s="9" t="s">
        <v>148</v>
      </c>
    </row>
    <row r="14" spans="1:1" x14ac:dyDescent="0.3">
      <c r="A14" s="9" t="s">
        <v>149</v>
      </c>
    </row>
    <row r="15" spans="1:1" x14ac:dyDescent="0.3">
      <c r="A15" s="9" t="s">
        <v>150</v>
      </c>
    </row>
    <row r="16" spans="1:1" x14ac:dyDescent="0.3">
      <c r="A16" s="9" t="s">
        <v>165</v>
      </c>
    </row>
    <row r="17" spans="1:1" x14ac:dyDescent="0.3">
      <c r="A17" s="9" t="s">
        <v>166</v>
      </c>
    </row>
    <row r="18" spans="1:1" x14ac:dyDescent="0.3">
      <c r="A18" s="9" t="s">
        <v>171</v>
      </c>
    </row>
    <row r="19" spans="1:1" x14ac:dyDescent="0.3">
      <c r="A19" s="9" t="s">
        <v>179</v>
      </c>
    </row>
    <row r="20" spans="1:1" x14ac:dyDescent="0.3">
      <c r="A20" s="9" t="s">
        <v>180</v>
      </c>
    </row>
    <row r="21" spans="1:1" x14ac:dyDescent="0.3">
      <c r="A21" s="9" t="s">
        <v>181</v>
      </c>
    </row>
    <row r="22" spans="1:1" x14ac:dyDescent="0.3">
      <c r="A22" s="9" t="s">
        <v>184</v>
      </c>
    </row>
    <row r="23" spans="1:1" x14ac:dyDescent="0.3">
      <c r="A23" s="9" t="s">
        <v>185</v>
      </c>
    </row>
    <row r="24" spans="1:1" x14ac:dyDescent="0.3">
      <c r="A24" s="9" t="s">
        <v>187</v>
      </c>
    </row>
    <row r="25" spans="1:1" x14ac:dyDescent="0.3">
      <c r="A25" s="9" t="s">
        <v>188</v>
      </c>
    </row>
    <row r="26" spans="1:1" x14ac:dyDescent="0.3">
      <c r="A26" s="7" t="s">
        <v>5</v>
      </c>
    </row>
    <row r="27" spans="1:1" x14ac:dyDescent="0.3">
      <c r="A27" s="7" t="s">
        <v>6</v>
      </c>
    </row>
    <row r="28" spans="1:1" x14ac:dyDescent="0.3">
      <c r="A28" s="7" t="s">
        <v>7</v>
      </c>
    </row>
    <row r="29" spans="1:1" x14ac:dyDescent="0.3">
      <c r="A29" s="7" t="s">
        <v>10</v>
      </c>
    </row>
    <row r="30" spans="1:1" x14ac:dyDescent="0.3">
      <c r="A30" s="7" t="s">
        <v>18</v>
      </c>
    </row>
    <row r="31" spans="1:1" x14ac:dyDescent="0.3">
      <c r="A31" s="7" t="s">
        <v>19</v>
      </c>
    </row>
    <row r="32" spans="1:1" x14ac:dyDescent="0.3">
      <c r="A32" s="7" t="s">
        <v>21</v>
      </c>
    </row>
    <row r="33" spans="1:1" x14ac:dyDescent="0.3">
      <c r="A33" s="7" t="s">
        <v>23</v>
      </c>
    </row>
    <row r="34" spans="1:1" x14ac:dyDescent="0.3">
      <c r="A34" s="7" t="s">
        <v>36</v>
      </c>
    </row>
    <row r="35" spans="1:1" x14ac:dyDescent="0.3">
      <c r="A35" s="7" t="s">
        <v>37</v>
      </c>
    </row>
    <row r="36" spans="1:1" x14ac:dyDescent="0.3">
      <c r="A36" s="7" t="s">
        <v>38</v>
      </c>
    </row>
    <row r="37" spans="1:1" x14ac:dyDescent="0.3">
      <c r="A37" s="7" t="s">
        <v>40</v>
      </c>
    </row>
    <row r="38" spans="1:1" x14ac:dyDescent="0.3">
      <c r="A38" s="7" t="s">
        <v>44</v>
      </c>
    </row>
    <row r="39" spans="1:1" x14ac:dyDescent="0.3">
      <c r="A39" s="7" t="s">
        <v>45</v>
      </c>
    </row>
    <row r="40" spans="1:1" x14ac:dyDescent="0.3">
      <c r="A40" s="7" t="s">
        <v>46</v>
      </c>
    </row>
    <row r="41" spans="1:1" x14ac:dyDescent="0.3">
      <c r="A41" s="7" t="s">
        <v>48</v>
      </c>
    </row>
    <row r="42" spans="1:1" x14ac:dyDescent="0.3">
      <c r="A42" s="7" t="s">
        <v>49</v>
      </c>
    </row>
    <row r="43" spans="1:1" x14ac:dyDescent="0.3">
      <c r="A43" s="7" t="s">
        <v>50</v>
      </c>
    </row>
    <row r="44" spans="1:1" x14ac:dyDescent="0.3">
      <c r="A44" s="7" t="s">
        <v>55</v>
      </c>
    </row>
    <row r="45" spans="1:1" x14ac:dyDescent="0.3">
      <c r="A45" s="7" t="s">
        <v>71</v>
      </c>
    </row>
    <row r="46" spans="1:1" x14ac:dyDescent="0.3">
      <c r="A46" s="7" t="s">
        <v>72</v>
      </c>
    </row>
    <row r="47" spans="1:1" x14ac:dyDescent="0.3">
      <c r="A47" s="7" t="s">
        <v>73</v>
      </c>
    </row>
    <row r="48" spans="1:1" x14ac:dyDescent="0.3">
      <c r="A48" s="7" t="s">
        <v>77</v>
      </c>
    </row>
    <row r="49" spans="1:1" x14ac:dyDescent="0.3">
      <c r="A49" s="7" t="s">
        <v>78</v>
      </c>
    </row>
    <row r="50" spans="1:1" x14ac:dyDescent="0.3">
      <c r="A50" s="7" t="s">
        <v>79</v>
      </c>
    </row>
    <row r="51" spans="1:1" x14ac:dyDescent="0.3">
      <c r="A51" s="7" t="s">
        <v>80</v>
      </c>
    </row>
    <row r="52" spans="1:1" x14ac:dyDescent="0.3">
      <c r="A52" s="7" t="s">
        <v>82</v>
      </c>
    </row>
    <row r="53" spans="1:1" x14ac:dyDescent="0.3">
      <c r="A53" s="7" t="s">
        <v>83</v>
      </c>
    </row>
    <row r="54" spans="1:1" x14ac:dyDescent="0.3">
      <c r="A54" s="7" t="s">
        <v>84</v>
      </c>
    </row>
    <row r="55" spans="1:1" x14ac:dyDescent="0.3">
      <c r="A55" s="7" t="s">
        <v>85</v>
      </c>
    </row>
    <row r="56" spans="1:1" x14ac:dyDescent="0.3">
      <c r="A56" s="7" t="s">
        <v>86</v>
      </c>
    </row>
    <row r="57" spans="1:1" x14ac:dyDescent="0.3">
      <c r="A57" s="7" t="s">
        <v>87</v>
      </c>
    </row>
    <row r="58" spans="1:1" x14ac:dyDescent="0.3">
      <c r="A58" s="7" t="s">
        <v>89</v>
      </c>
    </row>
    <row r="59" spans="1:1" x14ac:dyDescent="0.3">
      <c r="A59" s="7" t="s">
        <v>99</v>
      </c>
    </row>
    <row r="60" spans="1:1" x14ac:dyDescent="0.3">
      <c r="A60" s="7" t="s">
        <v>108</v>
      </c>
    </row>
    <row r="61" spans="1:1" x14ac:dyDescent="0.3">
      <c r="A61" s="7" t="s">
        <v>109</v>
      </c>
    </row>
    <row r="62" spans="1:1" x14ac:dyDescent="0.3">
      <c r="A62" s="7" t="s">
        <v>110</v>
      </c>
    </row>
    <row r="63" spans="1:1" x14ac:dyDescent="0.3">
      <c r="A63" s="7" t="s">
        <v>111</v>
      </c>
    </row>
    <row r="64" spans="1:1" x14ac:dyDescent="0.3">
      <c r="A64" s="7" t="s">
        <v>112</v>
      </c>
    </row>
    <row r="65" spans="1:1" x14ac:dyDescent="0.3">
      <c r="A65" s="7" t="s">
        <v>113</v>
      </c>
    </row>
    <row r="66" spans="1:1" x14ac:dyDescent="0.3">
      <c r="A66" s="7" t="s">
        <v>114</v>
      </c>
    </row>
    <row r="67" spans="1:1" x14ac:dyDescent="0.3">
      <c r="A67" s="7" t="s">
        <v>116</v>
      </c>
    </row>
    <row r="68" spans="1:1" x14ac:dyDescent="0.3">
      <c r="A68" s="7" t="s">
        <v>118</v>
      </c>
    </row>
    <row r="69" spans="1:1" x14ac:dyDescent="0.3">
      <c r="A69" s="7" t="s">
        <v>119</v>
      </c>
    </row>
    <row r="70" spans="1:1" x14ac:dyDescent="0.3">
      <c r="A70" s="7" t="s">
        <v>120</v>
      </c>
    </row>
    <row r="71" spans="1:1" x14ac:dyDescent="0.3">
      <c r="A71" s="7" t="s">
        <v>121</v>
      </c>
    </row>
    <row r="72" spans="1:1" x14ac:dyDescent="0.3">
      <c r="A72" s="7" t="s">
        <v>191</v>
      </c>
    </row>
    <row r="73" spans="1:1" x14ac:dyDescent="0.3">
      <c r="A73" s="7" t="s">
        <v>145</v>
      </c>
    </row>
    <row r="74" spans="1:1" x14ac:dyDescent="0.3">
      <c r="A74" s="7" t="s">
        <v>147</v>
      </c>
    </row>
    <row r="75" spans="1:1" x14ac:dyDescent="0.3">
      <c r="A75" s="7" t="s">
        <v>151</v>
      </c>
    </row>
    <row r="76" spans="1:1" x14ac:dyDescent="0.3">
      <c r="A76" s="7" t="s">
        <v>152</v>
      </c>
    </row>
    <row r="77" spans="1:1" x14ac:dyDescent="0.3">
      <c r="A77" s="7" t="s">
        <v>153</v>
      </c>
    </row>
    <row r="78" spans="1:1" x14ac:dyDescent="0.3">
      <c r="A78" s="7" t="s">
        <v>155</v>
      </c>
    </row>
    <row r="79" spans="1:1" x14ac:dyDescent="0.3">
      <c r="A79" s="7" t="s">
        <v>156</v>
      </c>
    </row>
    <row r="80" spans="1:1" x14ac:dyDescent="0.3">
      <c r="A80" s="7" t="s">
        <v>157</v>
      </c>
    </row>
    <row r="81" spans="1:1" x14ac:dyDescent="0.3">
      <c r="A81" s="7" t="s">
        <v>158</v>
      </c>
    </row>
    <row r="82" spans="1:1" x14ac:dyDescent="0.3">
      <c r="A82" s="7" t="s">
        <v>159</v>
      </c>
    </row>
    <row r="83" spans="1:1" x14ac:dyDescent="0.3">
      <c r="A83" s="7" t="s">
        <v>160</v>
      </c>
    </row>
    <row r="84" spans="1:1" x14ac:dyDescent="0.3">
      <c r="A84" s="7" t="s">
        <v>162</v>
      </c>
    </row>
    <row r="85" spans="1:1" x14ac:dyDescent="0.3">
      <c r="A85" s="7" t="s">
        <v>164</v>
      </c>
    </row>
    <row r="86" spans="1:1" x14ac:dyDescent="0.3">
      <c r="A86" s="7" t="s">
        <v>167</v>
      </c>
    </row>
    <row r="87" spans="1:1" x14ac:dyDescent="0.3">
      <c r="A87" s="7" t="s">
        <v>168</v>
      </c>
    </row>
    <row r="88" spans="1:1" x14ac:dyDescent="0.3">
      <c r="A88" s="7" t="s">
        <v>169</v>
      </c>
    </row>
    <row r="89" spans="1:1" x14ac:dyDescent="0.3">
      <c r="A89" s="7" t="s">
        <v>170</v>
      </c>
    </row>
    <row r="90" spans="1:1" x14ac:dyDescent="0.3">
      <c r="A90" s="7" t="s">
        <v>172</v>
      </c>
    </row>
    <row r="91" spans="1:1" x14ac:dyDescent="0.3">
      <c r="A91" s="7" t="s">
        <v>173</v>
      </c>
    </row>
    <row r="92" spans="1:1" x14ac:dyDescent="0.3">
      <c r="A92" s="7" t="s">
        <v>174</v>
      </c>
    </row>
    <row r="93" spans="1:1" x14ac:dyDescent="0.3">
      <c r="A93" s="7" t="s">
        <v>175</v>
      </c>
    </row>
    <row r="94" spans="1:1" x14ac:dyDescent="0.3">
      <c r="A94" s="7" t="s">
        <v>176</v>
      </c>
    </row>
    <row r="95" spans="1:1" x14ac:dyDescent="0.3">
      <c r="A95" s="7" t="s">
        <v>177</v>
      </c>
    </row>
    <row r="96" spans="1:1" x14ac:dyDescent="0.3">
      <c r="A96" s="7" t="s">
        <v>182</v>
      </c>
    </row>
    <row r="97" spans="1:1" x14ac:dyDescent="0.3">
      <c r="A97" s="7" t="s">
        <v>183</v>
      </c>
    </row>
    <row r="98" spans="1:1" x14ac:dyDescent="0.3">
      <c r="A98" s="7" t="s">
        <v>186</v>
      </c>
    </row>
  </sheetData>
  <autoFilter ref="A2:A98" xr:uid="{83E84752-AFFF-4044-8625-3CE7E25BAED3}">
    <sortState xmlns:xlrd2="http://schemas.microsoft.com/office/spreadsheetml/2017/richdata2" ref="A3:A98">
      <sortCondition sortBy="fontColor" ref="A2:A98" dxfId="6"/>
    </sortState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27FA-DFF1-4C03-B05C-E04A76187F86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月频宏观数据清洗</vt:lpstr>
      <vt:lpstr>Sheet1</vt:lpstr>
      <vt:lpstr>macro data</vt:lpstr>
      <vt:lpstr>macro_data_2001去高相关</vt:lpstr>
      <vt:lpstr>macro_data_2001</vt:lpstr>
      <vt:lpstr>相关系数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oii</dc:creator>
  <cp:lastModifiedBy>Ann</cp:lastModifiedBy>
  <dcterms:created xsi:type="dcterms:W3CDTF">2015-06-05T18:19:34Z</dcterms:created>
  <dcterms:modified xsi:type="dcterms:W3CDTF">2022-12-04T12:51:06Z</dcterms:modified>
</cp:coreProperties>
</file>