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eyelis\nina\dev\projet724Events\cahier de recette\"/>
    </mc:Choice>
  </mc:AlternateContent>
  <xr:revisionPtr revIDLastSave="0" documentId="13_ncr:1_{A8970007-9F42-4E7E-BDC1-FF088C5D9B2F}" xr6:coauthVersionLast="47" xr6:coauthVersionMax="47" xr10:uidLastSave="{00000000-0000-0000-0000-000000000000}"/>
  <bookViews>
    <workbookView xWindow="-110" yWindow="-110" windowWidth="18590" windowHeight="10420" xr2:uid="{00000000-000D-0000-FFFF-FFFF00000000}"/>
  </bookViews>
  <sheets>
    <sheet name="tests" sheetId="1" r:id="rId1"/>
    <sheet name="bilan"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 i="2" l="1"/>
  <c r="I3" i="2"/>
  <c r="I2" i="2"/>
  <c r="I5" i="2" s="1"/>
  <c r="B3" i="2"/>
  <c r="B2" i="2"/>
  <c r="B4" i="2" l="1"/>
</calcChain>
</file>

<file path=xl/sharedStrings.xml><?xml version="1.0" encoding="utf-8"?>
<sst xmlns="http://schemas.openxmlformats.org/spreadsheetml/2006/main" count="286" uniqueCount="164">
  <si>
    <t>Cas de test</t>
  </si>
  <si>
    <t>Étapes</t>
  </si>
  <si>
    <t>Attendu</t>
  </si>
  <si>
    <t>Résultat</t>
  </si>
  <si>
    <t xml:space="preserve">Commentaire </t>
  </si>
  <si>
    <t>Menu</t>
  </si>
  <si>
    <t>Accéder à la page d'accueil du site</t>
  </si>
  <si>
    <t>La page s'affiche</t>
  </si>
  <si>
    <t>Cliquer sur l'item "Nos services" du menu</t>
  </si>
  <si>
    <t>Le clic mène à la section "Nos services" sur la même page</t>
  </si>
  <si>
    <t>Cliquer sur l'item "Nos réalisations" du menu</t>
  </si>
  <si>
    <t>Le clic mène à la section "Nos réalisations" sur la même page</t>
  </si>
  <si>
    <t>Cliquer sur l'item "Notre équipe" du menu</t>
  </si>
  <si>
    <t>Le clic mène à la section "Notre équipe" sur la même page</t>
  </si>
  <si>
    <t>Cliquer sur l'item "Contact" du menu</t>
  </si>
  <si>
    <t>Le clic mène à la section "Contact" sur la même page</t>
  </si>
  <si>
    <t>Cliquer sur le logo "724events" en haut à gauche</t>
  </si>
  <si>
    <t>La page d'accueil se recharge</t>
  </si>
  <si>
    <t>Slider</t>
  </si>
  <si>
    <t>Vérifier que les 3 images du slider défilent</t>
  </si>
  <si>
    <t>Les images défilent</t>
  </si>
  <si>
    <t>Vérifier que pour l'image "Sneakercraze market" la description est "Rencontres de spécialistes des Snezkers Européens."</t>
  </si>
  <si>
    <t>La description est correcte</t>
  </si>
  <si>
    <t>Vérifier que pour cette même image le mois affiché est "JUIN"</t>
  </si>
  <si>
    <t>Le mois affiché est correct</t>
  </si>
  <si>
    <t>Vérifier que pour l'image "conférence" la description est "Conférences sur le design de demain dans le digital"</t>
  </si>
  <si>
    <t>Vérifier que pour cette même image le mois affiché est "MAI"</t>
  </si>
  <si>
    <t>Vérifier que pour l'image "World economic forum" la description est "Oeuvre à la coopération entre le secteur public et le privé."</t>
  </si>
  <si>
    <t>Vérifier que pour cette même image le mois affiché est "AVRIL"</t>
  </si>
  <si>
    <t>Vérifier que les images sont dans l'ordre anti-chronologique</t>
  </si>
  <si>
    <t>Les images sont dans l'ordre anti-chronologique</t>
  </si>
  <si>
    <t>Slider - 1ère image</t>
  </si>
  <si>
    <t>Cliquer sur l'image "conférence" du slider</t>
  </si>
  <si>
    <t>Une nouvelle page s'ouvre avec l'événement</t>
  </si>
  <si>
    <t>Vérifier que le titre est "conférence"</t>
  </si>
  <si>
    <t>Le titre est correct</t>
  </si>
  <si>
    <t>Vérifiier que les dates sont "14-15-16 mai"</t>
  </si>
  <si>
    <t>Les dates sont correctes</t>
  </si>
  <si>
    <t>Vérifier que la description est "Conférences sur le design de demain dans le digital"</t>
  </si>
  <si>
    <t>Vérifier qu'il y a une map google</t>
  </si>
  <si>
    <t>La map google est présente</t>
  </si>
  <si>
    <t>Vérifier que le nombre de participants est 800</t>
  </si>
  <si>
    <t>Le nombre de participants est 800</t>
  </si>
  <si>
    <t>Vérifier que les prestations proposées sont : 
- 1 espace d’exposition
- 1 scène principale
- 1 site Web dédié</t>
  </si>
  <si>
    <t>Les prestations proposées sont correctes</t>
  </si>
  <si>
    <t>Vérifier q'un formulaire de réservation est présent et qu'il contient :
- Nom
- Prénom
- Date
- Email
- Un bouton "Envoyer"</t>
  </si>
  <si>
    <t>Les informations du formulaire sont correctes</t>
  </si>
  <si>
    <t>Slider - 2è image</t>
  </si>
  <si>
    <t>Revenir à la page d'accueil en cliquant sur le logo "724events" en haut à gauche</t>
  </si>
  <si>
    <t>La page d'accueil s'affiche</t>
  </si>
  <si>
    <t>Cliquer sur l'image "Sneakercraze market" du slider</t>
  </si>
  <si>
    <t>Vérifier que le titre est "Sneakercraze market"</t>
  </si>
  <si>
    <t>Vérifiier que les dates sont "10-11-12 juin"</t>
  </si>
  <si>
    <t>Vérifier que la description est "Rencontres de spécialistes des Sneakers Européens."</t>
  </si>
  <si>
    <t>La map Google est présente</t>
  </si>
  <si>
    <t>Vérifier que le nombre de participants est 2000</t>
  </si>
  <si>
    <t>Le nombre de participants est 2000</t>
  </si>
  <si>
    <t>Vérifier que les prestations proposées sont : 
- 1 espace d’exposition
- 2 espaces de restaurations
- 1 site Web dédié</t>
  </si>
  <si>
    <t>Slider - 3è image</t>
  </si>
  <si>
    <t>Cliquer sur l'image "World economic forum" du slider</t>
  </si>
  <si>
    <t>Vérifier que le titre est "World economic forum"</t>
  </si>
  <si>
    <t>Vérifiier que les dates sont "24-25-26 avril"</t>
  </si>
  <si>
    <t>Vérifier que la description est "Œuvre à la coopération entre le secteur public et le privé."</t>
  </si>
  <si>
    <t>Vérifier qu'il y a une map Google</t>
  </si>
  <si>
    <t>Vérifier que le nombre de participants est 1200</t>
  </si>
  <si>
    <t>Le nombre de participants est 1200</t>
  </si>
  <si>
    <t>Vérifier que les prestations proposées sont : 
- 1 espace d’exposition
- 1 scéne principale
- 2 espaces de restaurations
- 1 site Web dédié</t>
  </si>
  <si>
    <t>Remplir le formulaire de réservation et cliquer sur le bouton "Envoyer"</t>
  </si>
  <si>
    <t>Le formulaire de réservation est envoyé et un message de succès s'affiche</t>
  </si>
  <si>
    <t>Section "Nos services"</t>
  </si>
  <si>
    <t>Cliquer sur l'item "Nos services" du menu ou scroller jusqu'à cette section</t>
  </si>
  <si>
    <t>Cette section présente les spécialités de l'agence</t>
  </si>
  <si>
    <t>Vérifier qu'elle est organisée en 3 colonnes</t>
  </si>
  <si>
    <t>Elle est organisée en 3 colonnes</t>
  </si>
  <si>
    <t>Vérifier que les 3 colonnes sont : 
- Soirée d'entreprise
- Conférences
- Expérience digitale</t>
  </si>
  <si>
    <t>Les titres des 3 colonnes sont corrects</t>
  </si>
  <si>
    <t>Vérifier que pour chaque colonne, il y a :
- une image
- un titre
- une description</t>
  </si>
  <si>
    <t>La composition des colonnes est correcte</t>
  </si>
  <si>
    <t>Section "Nos réalisations"</t>
  </si>
  <si>
    <t>Cliquer sur l'item "Nos réalisations" du menu ou scroller jusqu'à cette section</t>
  </si>
  <si>
    <t>Cette section présente les réalisations de l'agence</t>
  </si>
  <si>
    <t>Elle contient : une liste de choix, des vignettes correspondants aux réalisations de l'agence et une pagination</t>
  </si>
  <si>
    <t>Chaque vignette se compose d'une image, d'un titre et d'une date (mois)</t>
  </si>
  <si>
    <t>Cliquer sur la page suivante pour accéder aux réalisations suivantes</t>
  </si>
  <si>
    <t>Les réalisations suivantes s'affichent</t>
  </si>
  <si>
    <t>Cliquer dans la liste de choix et sélectionner une catégorie</t>
  </si>
  <si>
    <t>Les vignettes affichées sont filtrées en fonction de la catégorie choisie</t>
  </si>
  <si>
    <t>Cliquer sur une vignette</t>
  </si>
  <si>
    <t>Une nouvelle page s'ouvre</t>
  </si>
  <si>
    <t>Elle contient : 
- un titre, 
- une date, 
- une description de l'événement, 
- une map google, 
- le nombre de participants,
- les prestations</t>
  </si>
  <si>
    <t>Section "Notre équipe"</t>
  </si>
  <si>
    <t>Cliquer sur l'item "Notre équipe" du menu ou scroller jusqu'à cette section</t>
  </si>
  <si>
    <t>Cette section présente les membres de l'équipe</t>
  </si>
  <si>
    <t>Elle est organisée en vignettes sur 3 colonnes</t>
  </si>
  <si>
    <t>Chaque vignette se compose d'une photo du membre de l'équipe, de son prénom et de son poste</t>
  </si>
  <si>
    <t>Section "Contact"</t>
  </si>
  <si>
    <t>Cliquer sur l'item "Contact" du menu ou scroller jusqu'à cette section</t>
  </si>
  <si>
    <t>Cette section se compose d'un formulaire de contact avec : 
- Nom
- Prénom
- Personnel / Entreprise
- Email
- Une zone de saisie du message de contact
- Un bouton "Envoyer"</t>
  </si>
  <si>
    <t>Remplir seulement le champ "Nom" et cliquer sur le bouton "Envoyer"</t>
  </si>
  <si>
    <t>Un message d'erreur s'affiche pour indiquer qu'il manque des informations</t>
  </si>
  <si>
    <t>Remplir seulement le champ "Prénom" et cliquer sur le bouton "Envoyer"</t>
  </si>
  <si>
    <t>Remplir seulement le champ "Personnel / Entreprise" et cliquer sur le bouton "Envoyer"</t>
  </si>
  <si>
    <t>Remplir seulement le champ "Email" et cliquer sur le bouton "Envoyer"</t>
  </si>
  <si>
    <t>Cocher seulement la case d'autorisation et cliquer sur le bouton "Envoyer"</t>
  </si>
  <si>
    <t>Remplir seulement le champ "Message" et cliquer sur le bouton "Envoyer"</t>
  </si>
  <si>
    <t>Remplir toutes les informations et cliquer sur le bouton "Envoyer"</t>
  </si>
  <si>
    <t>Le formulaire est envoyé et un message de succès s'affiche</t>
  </si>
  <si>
    <t>Footer</t>
  </si>
  <si>
    <t>Scroller jusqu'en bas de page</t>
  </si>
  <si>
    <t>Le footer est séparé en 3 et est constitué : 
- d'une partie "Notre dernière prestation" avec une image cliquable
- d'un encart "Contactez-nous" avec l'adresse, le numéro de téléphone, l'adresse email
- d'un encart "724events" avec un résumé des activités de l'agence</t>
  </si>
  <si>
    <t>OK</t>
  </si>
  <si>
    <t>KO</t>
  </si>
  <si>
    <t>La case d'autorisation n'existe pas.</t>
  </si>
  <si>
    <t>La page d'accueil ne se recharge pas.</t>
  </si>
  <si>
    <t>Le clique sur la page 2 affiche les réalisations de la page 1 avec les catégories des vignettes qui changent.</t>
  </si>
  <si>
    <t>Dans la description, il est marqué "Sneakers" au lieu de  "Snezkers ".
Il s'agit vraisemblablement d'une faute de frappe dans le cahier de recette.</t>
  </si>
  <si>
    <t>Les vignettes ne s'affichent pas en fonction de la catégorie choisie.</t>
  </si>
  <si>
    <t>Aucun message d'erreur ne s'affiche.
Par contre dans swagger en envoyant une requête contenant uniquement une valeur dans le champ “personnel”,, on remarque que le Back-end répond  bien donc le problème se trouve au niveau du Front-end.</t>
  </si>
  <si>
    <t>Aucun message d'erreur ne s'affiche. 
Par contre dans swagger en envoyant une requête contenant uniquement une valeur dans le champ “name”, on remarque que le Back-end répond  bien donc le problème se trouve au niveau du Front-end.</t>
  </si>
  <si>
    <t>Aucun message d'erreur ne s'affiche.
Par contre dans swagger en envoyant une requête contenant uniquement une valeur dans le champ “surname”,, on remarque que le Back-end répond  bien donc le problème se trouve au niveau du Front-end.</t>
  </si>
  <si>
    <t>Aucun message d'erreur ne s'affiche.
Par contre dans swagger en envoyant une requête contenant uniquement une valeur dans le champ “email”,, on remarque que le Back-end répond  bien donc le problème se trouve au niveau du Front-end.</t>
  </si>
  <si>
    <t>Aucun message d'erreur ne s'affiche.
Par contre dans swagger en envoyant une requête contenant uniquement une valeur dans le champ “message”, on remarque que le Back-end répond  bien donc le problème se trouve au niveau du Front-end.</t>
  </si>
  <si>
    <t>Le formulaire est envoyé mais aucun message de succés ne s'affiche. Cependant, quand on saisit toutes les informations dans swagger, on reçoit un message de confirmation.
Ce qui veut dire que le soucis ne vient pas du Back-end mais du Front-end.</t>
  </si>
  <si>
    <t xml:space="preserve">Test exploratoire #1 Cas de test Slider - 1ère image
</t>
  </si>
  <si>
    <t>Aller sur l'image "conférence" du slider</t>
  </si>
  <si>
    <t>Aller sur l'image "Sneakercraze market" du slider</t>
  </si>
  <si>
    <t>Le deuxième bouton radio en dessous de l'image n'est pas séléctionné</t>
  </si>
  <si>
    <t>Le premier bouton radio en dessous de l'image n'est pas séléctionné.
Le titre "Conférences" est en minuscule et au singulier.</t>
  </si>
  <si>
    <t xml:space="preserve">Test exploratoire #2 Cas de test Slider - 2è image
</t>
  </si>
  <si>
    <t>Accéder à la page "Nos réalisations"</t>
  </si>
  <si>
    <t>Accéder à la page "Notre équipe"</t>
  </si>
  <si>
    <r>
      <t>L'encart contient une faute d'orthographe: il est écrit "Une équipe d’experts dédiés à</t>
    </r>
    <r>
      <rPr>
        <sz val="10"/>
        <color rgb="FFFF0000"/>
        <rFont val="Arial"/>
        <family val="2"/>
        <scheme val="minor"/>
      </rPr>
      <t xml:space="preserve"> l’ogranisation</t>
    </r>
    <r>
      <rPr>
        <sz val="10"/>
        <color theme="1"/>
        <rFont val="Arial"/>
        <scheme val="minor"/>
      </rPr>
      <t xml:space="preserve"> de vos événements" au lieu de: "Une équipe d’experts dédiés à l’organisation de vos événements"</t>
    </r>
  </si>
  <si>
    <r>
      <t>Sur l'image "Expérience digitale" il y'a une erreur dans le titre il est écrit "</t>
    </r>
    <r>
      <rPr>
        <sz val="10"/>
        <color rgb="FFFF0000"/>
        <rFont val="Arial"/>
        <family val="2"/>
        <scheme val="minor"/>
      </rPr>
      <t>Exprience digitale</t>
    </r>
    <r>
      <rPr>
        <sz val="10"/>
        <color theme="1"/>
        <rFont val="Arial"/>
        <scheme val="minor"/>
      </rPr>
      <t>" au lieu de "Expérience digitale".</t>
    </r>
  </si>
  <si>
    <r>
      <t>Sur l'image "Conférences" il y'a une erreur il est écrit "</t>
    </r>
    <r>
      <rPr>
        <sz val="10"/>
        <color rgb="FFFF0000"/>
        <rFont val="Arial"/>
        <family val="2"/>
        <scheme val="minor"/>
      </rPr>
      <t>77 events</t>
    </r>
    <r>
      <rPr>
        <sz val="10"/>
        <color theme="1"/>
        <rFont val="Arial"/>
        <scheme val="minor"/>
      </rPr>
      <t>" au lieu de "724events" et le mot 
"</t>
    </r>
    <r>
      <rPr>
        <sz val="10"/>
        <color rgb="FFFF0000"/>
        <rFont val="Arial"/>
        <family val="2"/>
        <scheme val="minor"/>
      </rPr>
      <t>demande</t>
    </r>
    <r>
      <rPr>
        <sz val="10"/>
        <color theme="1"/>
        <rFont val="Arial"/>
        <scheme val="minor"/>
      </rPr>
      <t>" se répète.</t>
    </r>
  </si>
  <si>
    <t xml:space="preserve">Test exploratoire #7 Cas de test Footer
</t>
  </si>
  <si>
    <t xml:space="preserve">Test exploratoire #8 Cas de test Footer
</t>
  </si>
  <si>
    <r>
      <t>Le titre de la partie contient une erreur; il est écrit "</t>
    </r>
    <r>
      <rPr>
        <sz val="10"/>
        <color rgb="FFFF0000"/>
        <rFont val="Arial"/>
        <family val="2"/>
        <scheme val="minor"/>
      </rPr>
      <t>Notre derniére prestation</t>
    </r>
    <r>
      <rPr>
        <sz val="10"/>
        <color theme="1"/>
        <rFont val="Arial"/>
        <family val="2"/>
        <scheme val="minor"/>
      </rPr>
      <t>" au lieu de "Notre dernière prestation".</t>
    </r>
  </si>
  <si>
    <t>Accéder au premier bloc "Notre dernière prestation" avec une image cliquable</t>
  </si>
  <si>
    <t xml:space="preserve">Accéder au deuxième bloc "Contactez-nous" </t>
  </si>
  <si>
    <t>Accéder à la page "Nos services"expérience digitale</t>
  </si>
  <si>
    <t>Accéder à la page "Nos services"conférences</t>
  </si>
  <si>
    <r>
      <t>L'adresse mail "</t>
    </r>
    <r>
      <rPr>
        <sz val="10"/>
        <color rgb="FFFF0000"/>
        <rFont val="Arial"/>
        <family val="2"/>
        <scheme val="minor"/>
      </rPr>
      <t>contact@77events.com</t>
    </r>
    <r>
      <rPr>
        <sz val="10"/>
        <color theme="1"/>
        <rFont val="Arial"/>
        <family val="2"/>
        <scheme val="minor"/>
      </rPr>
      <t>"n'est pas correct car le nom du site est 724 events.</t>
    </r>
  </si>
  <si>
    <t>Le remplissage du formulaire de réservation et le clique sur le bouton "Envoyer" n'affiche aucun message de succés</t>
  </si>
  <si>
    <t>L'image de la partie "Notre dernière prestation" est cliquable. Cependant affiche un message d'erreur.</t>
  </si>
  <si>
    <t>STATUT</t>
  </si>
  <si>
    <t>NOMBRE</t>
  </si>
  <si>
    <t>TOTAL</t>
  </si>
  <si>
    <t>CRITICITE</t>
  </si>
  <si>
    <t>CRITIQUE</t>
  </si>
  <si>
    <t>MAJEURE</t>
  </si>
  <si>
    <t>MINEURE</t>
  </si>
  <si>
    <t>Criticité</t>
  </si>
  <si>
    <t>Mineure</t>
  </si>
  <si>
    <t>Critique</t>
  </si>
  <si>
    <t>Majeure</t>
  </si>
  <si>
    <t xml:space="preserve">Test exploratoire #3 Cas de test section "Nos services"
</t>
  </si>
  <si>
    <t xml:space="preserve">Test exploratoire #5 Cas de test section "Nos réalisations"
</t>
  </si>
  <si>
    <t xml:space="preserve">Test exploratoire #6 Cas de test section "Notre équipe"
</t>
  </si>
  <si>
    <t xml:space="preserve">Test exploratoire #4 Cas de test section "Nos services"
</t>
  </si>
  <si>
    <t>Le titre "Nos réalisations" n'a pas la même police que "les autres titres de la page" et la couleur noire ne resort pas sur le fond "violet".</t>
  </si>
  <si>
    <t xml:space="preserve">Test exploratoire #9 Responsive
</t>
  </si>
  <si>
    <t xml:space="preserve"> </t>
  </si>
  <si>
    <t>L'items contact est absent du menu
Les sections"Notre équipe","contact" et "Footer" ne sont pas centrés
L'image du bloc "Notre dernière prestation" dans  le Footer se superpose sur le bloc "Contactez- nous"</t>
  </si>
  <si>
    <t>Aller sur la page d'accueil et se mettre en mode responsive Tablette (IPAD MINI) ou Smartphone ( IPHONE 14 Pro Max)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</si>
</sst>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scheme val="minor"/>
    </font>
    <font>
      <b/>
      <sz val="12"/>
      <color theme="1"/>
      <name val="Arial"/>
    </font>
    <font>
      <sz val="10"/>
      <color theme="1"/>
      <name val="Arial"/>
    </font>
    <font>
      <sz val="10"/>
      <color theme="1"/>
      <name val="Arial"/>
      <scheme val="minor"/>
    </font>
    <font>
      <b/>
      <sz val="12"/>
      <color theme="1"/>
      <name val="Arial"/>
      <scheme val="minor"/>
    </font>
    <font>
      <sz val="10"/>
      <color theme="1"/>
      <name val="Arial"/>
      <family val="2"/>
      <scheme val="minor"/>
    </font>
    <font>
      <sz val="10"/>
      <color rgb="FFFF0000"/>
      <name val="Arial"/>
      <family val="2"/>
      <scheme val="minor"/>
    </font>
    <font>
      <b/>
      <sz val="12"/>
      <color theme="1"/>
      <name val="Arial"/>
      <family val="2"/>
      <scheme val="minor"/>
    </font>
    <font>
      <sz val="10"/>
      <color theme="1"/>
      <name val="Arial"/>
      <family val="2"/>
    </font>
    <font>
      <b/>
      <sz val="10"/>
      <color rgb="FF000000"/>
      <name val="Arial"/>
      <family val="2"/>
      <scheme val="minor"/>
    </font>
    <font>
      <sz val="10"/>
      <color rgb="FF000000"/>
      <name val="Arial"/>
      <family val="2"/>
      <scheme val="minor"/>
    </font>
  </fonts>
  <fills count="9">
    <fill>
      <patternFill patternType="none"/>
    </fill>
    <fill>
      <patternFill patternType="gray125"/>
    </fill>
    <fill>
      <patternFill patternType="solid">
        <fgColor rgb="FFD9D9D9"/>
        <bgColor rgb="FFD9D9D9"/>
      </patternFill>
    </fill>
    <fill>
      <patternFill patternType="solid">
        <fgColor rgb="FF92D050"/>
        <bgColor indexed="64"/>
      </patternFill>
    </fill>
    <fill>
      <patternFill patternType="solid">
        <fgColor rgb="FFFF0000"/>
        <bgColor indexed="64"/>
      </patternFill>
    </fill>
    <fill>
      <patternFill patternType="solid">
        <fgColor theme="2" tint="-4.9989318521683403E-2"/>
        <bgColor indexed="64"/>
      </patternFill>
    </fill>
    <fill>
      <patternFill patternType="solid">
        <fgColor theme="0"/>
        <bgColor indexed="64"/>
      </patternFill>
    </fill>
    <fill>
      <patternFill patternType="solid">
        <fgColor theme="4" tint="0.39997558519241921"/>
        <bgColor indexed="64"/>
      </patternFill>
    </fill>
    <fill>
      <patternFill patternType="solid">
        <fgColor theme="6"/>
        <bgColor indexed="64"/>
      </patternFill>
    </fill>
  </fills>
  <borders count="19">
    <border>
      <left/>
      <right/>
      <top/>
      <bottom/>
      <diagonal/>
    </border>
    <border>
      <left/>
      <right style="thin">
        <color rgb="FF000000"/>
      </right>
      <top/>
      <bottom style="medium">
        <color rgb="FF000000"/>
      </bottom>
      <diagonal/>
    </border>
    <border>
      <left style="thin">
        <color rgb="FF000000"/>
      </left>
      <right style="thin">
        <color rgb="FF000000"/>
      </right>
      <top/>
      <bottom style="medium">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medium">
        <color rgb="FF000000"/>
      </left>
      <right style="thin">
        <color rgb="FF000000"/>
      </right>
      <top/>
      <bottom/>
      <diagonal/>
    </border>
    <border>
      <left style="thin">
        <color rgb="FF000000"/>
      </left>
      <right style="thin">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indexed="64"/>
      </left>
      <right style="thin">
        <color indexed="64"/>
      </right>
      <top style="thin">
        <color indexed="64"/>
      </top>
      <bottom style="thin">
        <color indexed="64"/>
      </bottom>
      <diagonal/>
    </border>
    <border>
      <left style="thin">
        <color rgb="FF000000"/>
      </left>
      <right/>
      <top style="medium">
        <color rgb="FF000000"/>
      </top>
      <bottom/>
      <diagonal/>
    </border>
    <border>
      <left style="thin">
        <color rgb="FF000000"/>
      </left>
      <right/>
      <top/>
      <bottom/>
      <diagonal/>
    </border>
    <border>
      <left/>
      <right style="medium">
        <color rgb="FF000000"/>
      </right>
      <top style="medium">
        <color rgb="FF000000"/>
      </top>
      <bottom/>
      <diagonal/>
    </border>
    <border>
      <left/>
      <right style="medium">
        <color rgb="FF000000"/>
      </right>
      <top/>
      <bottom/>
      <diagonal/>
    </border>
    <border>
      <left style="thin">
        <color indexed="64"/>
      </left>
      <right/>
      <top style="thin">
        <color indexed="64"/>
      </top>
      <bottom style="thin">
        <color indexed="64"/>
      </bottom>
      <diagonal/>
    </border>
    <border>
      <left/>
      <right style="medium">
        <color rgb="FF000000"/>
      </right>
      <top/>
      <bottom style="medium">
        <color rgb="FF000000"/>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medium">
        <color rgb="FF000000"/>
      </right>
      <top style="medium">
        <color rgb="FF000000"/>
      </top>
      <bottom style="medium">
        <color rgb="FF000000"/>
      </bottom>
      <diagonal/>
    </border>
  </borders>
  <cellStyleXfs count="1">
    <xf numFmtId="0" fontId="0" fillId="0" borderId="0"/>
  </cellStyleXfs>
  <cellXfs count="52">
    <xf numFmtId="0" fontId="0" fillId="0" borderId="0" xfId="0"/>
    <xf numFmtId="0" fontId="1" fillId="2" borderId="1" xfId="0" applyFont="1" applyFill="1" applyBorder="1" applyAlignment="1">
      <alignment vertical="top"/>
    </xf>
    <xf numFmtId="0" fontId="1" fillId="2" borderId="2" xfId="0" applyFont="1" applyFill="1" applyBorder="1" applyAlignment="1">
      <alignment vertical="top"/>
    </xf>
    <xf numFmtId="0" fontId="1" fillId="0" borderId="3" xfId="0" applyFont="1" applyBorder="1" applyAlignment="1">
      <alignment vertical="top"/>
    </xf>
    <xf numFmtId="0" fontId="2" fillId="0" borderId="4" xfId="0" applyFont="1" applyBorder="1" applyAlignment="1">
      <alignment vertical="top"/>
    </xf>
    <xf numFmtId="0" fontId="3" fillId="0" borderId="4" xfId="0" applyFont="1" applyBorder="1"/>
    <xf numFmtId="0" fontId="1" fillId="0" borderId="5" xfId="0" applyFont="1" applyBorder="1" applyAlignment="1">
      <alignment vertical="top"/>
    </xf>
    <xf numFmtId="0" fontId="2" fillId="0" borderId="6" xfId="0" applyFont="1" applyBorder="1" applyAlignment="1">
      <alignment vertical="top"/>
    </xf>
    <xf numFmtId="0" fontId="3" fillId="0" borderId="6" xfId="0" applyFont="1" applyBorder="1"/>
    <xf numFmtId="0" fontId="4" fillId="0" borderId="5" xfId="0" applyFont="1" applyBorder="1"/>
    <xf numFmtId="0" fontId="3" fillId="0" borderId="8" xfId="0" applyFont="1" applyBorder="1" applyAlignment="1">
      <alignment vertical="top"/>
    </xf>
    <xf numFmtId="0" fontId="2" fillId="0" borderId="10" xfId="0" applyFont="1" applyBorder="1" applyAlignment="1">
      <alignment vertical="top"/>
    </xf>
    <xf numFmtId="0" fontId="2" fillId="0" borderId="11" xfId="0" applyFont="1" applyBorder="1" applyAlignment="1">
      <alignment vertical="top"/>
    </xf>
    <xf numFmtId="0" fontId="3" fillId="0" borderId="11" xfId="0" applyFont="1" applyBorder="1"/>
    <xf numFmtId="0" fontId="3" fillId="0" borderId="12" xfId="0" applyFont="1" applyBorder="1"/>
    <xf numFmtId="0" fontId="3" fillId="0" borderId="13" xfId="0" applyFont="1" applyBorder="1"/>
    <xf numFmtId="0" fontId="3" fillId="0" borderId="10" xfId="0" applyFont="1" applyBorder="1"/>
    <xf numFmtId="0" fontId="3" fillId="0" borderId="8" xfId="0" applyFont="1" applyBorder="1" applyAlignment="1">
      <alignment wrapText="1"/>
    </xf>
    <xf numFmtId="0" fontId="3" fillId="0" borderId="0" xfId="0" applyFont="1"/>
    <xf numFmtId="0" fontId="3" fillId="0" borderId="4" xfId="0" applyFont="1" applyBorder="1" applyAlignment="1">
      <alignment wrapText="1"/>
    </xf>
    <xf numFmtId="0" fontId="3" fillId="0" borderId="0" xfId="0" applyFont="1" applyAlignment="1">
      <alignment wrapText="1"/>
    </xf>
    <xf numFmtId="0" fontId="7" fillId="0" borderId="7" xfId="0" applyFont="1" applyBorder="1" applyAlignment="1">
      <alignment vertical="top" wrapText="1"/>
    </xf>
    <xf numFmtId="0" fontId="5" fillId="0" borderId="8" xfId="0" applyFont="1" applyBorder="1" applyAlignment="1">
      <alignment vertical="top" wrapText="1"/>
    </xf>
    <xf numFmtId="0" fontId="5" fillId="0" borderId="8" xfId="0" applyFont="1" applyBorder="1" applyAlignment="1">
      <alignment wrapText="1"/>
    </xf>
    <xf numFmtId="0" fontId="3" fillId="0" borderId="6" xfId="0" applyFont="1" applyBorder="1" applyAlignment="1">
      <alignment vertical="top"/>
    </xf>
    <xf numFmtId="0" fontId="9" fillId="5" borderId="9" xfId="0" applyFont="1" applyFill="1" applyBorder="1"/>
    <xf numFmtId="0" fontId="0" fillId="0" borderId="9" xfId="0" applyBorder="1"/>
    <xf numFmtId="0" fontId="9" fillId="0" borderId="9" xfId="0" applyFont="1" applyBorder="1"/>
    <xf numFmtId="0" fontId="1" fillId="2" borderId="11" xfId="0" applyFont="1" applyFill="1" applyBorder="1" applyAlignment="1">
      <alignment vertical="top"/>
    </xf>
    <xf numFmtId="0" fontId="3" fillId="6" borderId="9" xfId="0" applyFont="1" applyFill="1" applyBorder="1"/>
    <xf numFmtId="0" fontId="3" fillId="3" borderId="14" xfId="0" applyFont="1" applyFill="1" applyBorder="1"/>
    <xf numFmtId="0" fontId="2" fillId="4" borderId="14" xfId="0" applyFont="1" applyFill="1" applyBorder="1"/>
    <xf numFmtId="0" fontId="1" fillId="2" borderId="15" xfId="0" applyFont="1" applyFill="1" applyBorder="1" applyAlignment="1">
      <alignment vertical="top"/>
    </xf>
    <xf numFmtId="0" fontId="3" fillId="0" borderId="16" xfId="0" applyFont="1" applyBorder="1"/>
    <xf numFmtId="0" fontId="3" fillId="0" borderId="17" xfId="0" applyFont="1" applyBorder="1"/>
    <xf numFmtId="0" fontId="5" fillId="0" borderId="13" xfId="0" applyFont="1" applyBorder="1"/>
    <xf numFmtId="0" fontId="3" fillId="0" borderId="13" xfId="0" applyFont="1" applyBorder="1" applyAlignment="1">
      <alignment wrapText="1"/>
    </xf>
    <xf numFmtId="0" fontId="5" fillId="0" borderId="13" xfId="0" applyFont="1" applyBorder="1" applyAlignment="1">
      <alignment wrapText="1"/>
    </xf>
    <xf numFmtId="0" fontId="3" fillId="0" borderId="18" xfId="0" applyFont="1" applyBorder="1" applyAlignment="1">
      <alignment vertical="top"/>
    </xf>
    <xf numFmtId="0" fontId="5" fillId="0" borderId="18" xfId="0" applyFont="1" applyBorder="1" applyAlignment="1">
      <alignment horizontal="left" vertical="top" wrapText="1"/>
    </xf>
    <xf numFmtId="0" fontId="5" fillId="0" borderId="18" xfId="0" applyFont="1" applyBorder="1" applyAlignment="1">
      <alignment horizontal="left" vertical="top"/>
    </xf>
    <xf numFmtId="0" fontId="1" fillId="2" borderId="9" xfId="0" applyFont="1" applyFill="1" applyBorder="1" applyAlignment="1">
      <alignment vertical="top"/>
    </xf>
    <xf numFmtId="0" fontId="8" fillId="7" borderId="9" xfId="0" applyFont="1" applyFill="1" applyBorder="1" applyAlignment="1">
      <alignment horizontal="center"/>
    </xf>
    <xf numFmtId="0" fontId="8" fillId="4" borderId="9" xfId="0" applyFont="1" applyFill="1" applyBorder="1" applyAlignment="1">
      <alignment horizontal="center"/>
    </xf>
    <xf numFmtId="0" fontId="8" fillId="4" borderId="9" xfId="0" applyFont="1" applyFill="1" applyBorder="1" applyAlignment="1">
      <alignment horizontal="center" vertical="center"/>
    </xf>
    <xf numFmtId="0" fontId="8" fillId="7" borderId="9" xfId="0" applyFont="1" applyFill="1" applyBorder="1" applyAlignment="1">
      <alignment horizontal="center" vertical="center"/>
    </xf>
    <xf numFmtId="0" fontId="8" fillId="8" borderId="9" xfId="0" applyFont="1" applyFill="1" applyBorder="1" applyAlignment="1">
      <alignment horizontal="center" vertical="center"/>
    </xf>
    <xf numFmtId="0" fontId="5" fillId="0" borderId="6" xfId="0" applyFont="1" applyBorder="1"/>
    <xf numFmtId="0" fontId="10" fillId="0" borderId="9" xfId="0" applyFont="1" applyBorder="1"/>
    <xf numFmtId="0" fontId="7" fillId="0" borderId="3" xfId="0" applyFont="1" applyBorder="1"/>
    <xf numFmtId="0" fontId="7" fillId="0" borderId="3" xfId="0" applyFont="1" applyBorder="1" applyAlignment="1">
      <alignment vertical="top"/>
    </xf>
    <xf numFmtId="0" fontId="7" fillId="0" borderId="7" xfId="0" applyFont="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Résultats</a:t>
            </a:r>
            <a:r>
              <a:rPr lang="fr-FR" baseline="0"/>
              <a:t> des tests</a:t>
            </a:r>
            <a:endParaRPr lang="fr-FR"/>
          </a:p>
        </c:rich>
      </c:tx>
      <c:layout>
        <c:manualLayout>
          <c:xMode val="edge"/>
          <c:yMode val="edge"/>
          <c:x val="0.25823127480965707"/>
          <c:y val="0.1342592592592592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rgbClr val="00B050"/>
              </a:solidFill>
              <a:ln w="19050">
                <a:solidFill>
                  <a:schemeClr val="lt1"/>
                </a:solidFill>
              </a:ln>
              <a:effectLst/>
            </c:spPr>
            <c:extLst>
              <c:ext xmlns:c16="http://schemas.microsoft.com/office/drawing/2014/chart" uri="{C3380CC4-5D6E-409C-BE32-E72D297353CC}">
                <c16:uniqueId val="{00000001-1BBD-4E56-A459-AC8726774807}"/>
              </c:ext>
            </c:extLst>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bilan!$A$2:$A$3</c:f>
              <c:strCache>
                <c:ptCount val="2"/>
                <c:pt idx="0">
                  <c:v>OK</c:v>
                </c:pt>
                <c:pt idx="1">
                  <c:v>KO</c:v>
                </c:pt>
              </c:strCache>
            </c:strRef>
          </c:cat>
          <c:val>
            <c:numRef>
              <c:f>bilan!$B$2:$B$3</c:f>
              <c:numCache>
                <c:formatCode>General</c:formatCode>
                <c:ptCount val="2"/>
                <c:pt idx="0">
                  <c:v>51</c:v>
                </c:pt>
                <c:pt idx="1">
                  <c:v>22</c:v>
                </c:pt>
              </c:numCache>
            </c:numRef>
          </c:val>
          <c:extLst>
            <c:ext xmlns:c16="http://schemas.microsoft.com/office/drawing/2014/chart" uri="{C3380CC4-5D6E-409C-BE32-E72D297353CC}">
              <c16:uniqueId val="{00000000-1BBD-4E56-A459-AC8726774807}"/>
            </c:ext>
          </c:extLst>
        </c:ser>
        <c:dLbls>
          <c:showLegendKey val="0"/>
          <c:showVal val="0"/>
          <c:showCatName val="0"/>
          <c:showSerName val="0"/>
          <c:showPercent val="0"/>
          <c:showBubbleSize val="0"/>
          <c:showLeaderLines val="1"/>
        </c:dLbls>
        <c:firstSliceAng val="0"/>
      </c:pieChart>
      <c:spPr>
        <a:noFill/>
        <a:ln>
          <a:noFill/>
        </a:ln>
        <a:effectLst/>
      </c:spPr>
    </c:plotArea>
    <c:legend>
      <c:legendPos val="tr"/>
      <c:layout>
        <c:manualLayout>
          <c:xMode val="edge"/>
          <c:yMode val="edge"/>
          <c:x val="0.82793362399947956"/>
          <c:y val="0.4773148148148148"/>
          <c:w val="7.8681847798478199E-2"/>
          <c:h val="0.124362787984835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Criticité des anomalies</a:t>
            </a:r>
          </a:p>
        </c:rich>
      </c:tx>
      <c:layout>
        <c:manualLayout>
          <c:xMode val="edge"/>
          <c:yMode val="edge"/>
          <c:x val="0.24696925329428995"/>
          <c:y val="0.1646090534979423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1-E850-4EF5-85D3-66323773FCD0}"/>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2-E850-4EF5-85D3-66323773FCD0}"/>
              </c:ext>
            </c:extLst>
          </c:dPt>
          <c:dPt>
            <c:idx val="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3-E850-4EF5-85D3-66323773FCD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bilan!$H$2:$H$4</c:f>
              <c:strCache>
                <c:ptCount val="3"/>
                <c:pt idx="0">
                  <c:v>CRITIQUE</c:v>
                </c:pt>
                <c:pt idx="1">
                  <c:v>MAJEURE</c:v>
                </c:pt>
                <c:pt idx="2">
                  <c:v>MINEURE</c:v>
                </c:pt>
              </c:strCache>
            </c:strRef>
          </c:cat>
          <c:val>
            <c:numRef>
              <c:f>bilan!$I$2:$I$4</c:f>
              <c:numCache>
                <c:formatCode>General</c:formatCode>
                <c:ptCount val="3"/>
                <c:pt idx="0">
                  <c:v>13</c:v>
                </c:pt>
                <c:pt idx="1">
                  <c:v>1</c:v>
                </c:pt>
                <c:pt idx="2">
                  <c:v>8</c:v>
                </c:pt>
              </c:numCache>
            </c:numRef>
          </c:val>
          <c:extLst>
            <c:ext xmlns:c16="http://schemas.microsoft.com/office/drawing/2014/chart" uri="{C3380CC4-5D6E-409C-BE32-E72D297353CC}">
              <c16:uniqueId val="{00000000-E850-4EF5-85D3-66323773FCD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tr"/>
      <c:layout>
        <c:manualLayout>
          <c:xMode val="edge"/>
          <c:yMode val="edge"/>
          <c:x val="0.76543226386599184"/>
          <c:y val="0.48834613265934351"/>
          <c:w val="0.15669418853007747"/>
          <c:h val="0.166429852790140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19050</xdr:colOff>
      <xdr:row>6</xdr:row>
      <xdr:rowOff>107950</xdr:rowOff>
    </xdr:from>
    <xdr:to>
      <xdr:col>5</xdr:col>
      <xdr:colOff>736600</xdr:colOff>
      <xdr:row>27</xdr:row>
      <xdr:rowOff>31750</xdr:rowOff>
    </xdr:to>
    <xdr:graphicFrame macro="">
      <xdr:nvGraphicFramePr>
        <xdr:cNvPr id="2" name="Graphique 1">
          <a:extLst>
            <a:ext uri="{FF2B5EF4-FFF2-40B4-BE49-F238E27FC236}">
              <a16:creationId xmlns:a16="http://schemas.microsoft.com/office/drawing/2014/main" id="{261DCD3A-3CF4-4400-6A11-5241154D6C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749300</xdr:colOff>
      <xdr:row>6</xdr:row>
      <xdr:rowOff>0</xdr:rowOff>
    </xdr:from>
    <xdr:to>
      <xdr:col>13</xdr:col>
      <xdr:colOff>120650</xdr:colOff>
      <xdr:row>29</xdr:row>
      <xdr:rowOff>0</xdr:rowOff>
    </xdr:to>
    <xdr:graphicFrame macro="">
      <xdr:nvGraphicFramePr>
        <xdr:cNvPr id="5" name="Graphique 4">
          <a:extLst>
            <a:ext uri="{FF2B5EF4-FFF2-40B4-BE49-F238E27FC236}">
              <a16:creationId xmlns:a16="http://schemas.microsoft.com/office/drawing/2014/main" id="{E17AF8FB-E395-BA88-3C95-D4E8BF54D6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74"/>
  <sheetViews>
    <sheetView tabSelected="1" topLeftCell="B73" workbookViewId="0">
      <selection activeCell="A78" sqref="A78"/>
    </sheetView>
  </sheetViews>
  <sheetFormatPr baseColWidth="10" defaultColWidth="12.6328125" defaultRowHeight="15.75" customHeight="1" x14ac:dyDescent="0.25"/>
  <cols>
    <col min="1" max="1" width="62.08984375" customWidth="1"/>
    <col min="2" max="2" width="92.26953125" customWidth="1"/>
    <col min="3" max="3" width="57.26953125" customWidth="1"/>
    <col min="4" max="4" width="14.08984375" customWidth="1"/>
    <col min="5" max="5" width="82.90625" customWidth="1"/>
    <col min="6" max="6" width="14.08984375" customWidth="1"/>
  </cols>
  <sheetData>
    <row r="1" spans="1:6" ht="15.75" customHeight="1" thickBot="1" x14ac:dyDescent="0.3">
      <c r="A1" s="1" t="s">
        <v>0</v>
      </c>
      <c r="B1" s="2" t="s">
        <v>1</v>
      </c>
      <c r="C1" s="2" t="s">
        <v>2</v>
      </c>
      <c r="D1" s="28" t="s">
        <v>3</v>
      </c>
      <c r="E1" s="32" t="s">
        <v>4</v>
      </c>
      <c r="F1" s="41" t="s">
        <v>151</v>
      </c>
    </row>
    <row r="2" spans="1:6" ht="15.75" customHeight="1" x14ac:dyDescent="0.25">
      <c r="A2" s="3" t="s">
        <v>5</v>
      </c>
      <c r="B2" s="4" t="s">
        <v>6</v>
      </c>
      <c r="C2" s="11" t="s">
        <v>7</v>
      </c>
      <c r="D2" s="30" t="s">
        <v>110</v>
      </c>
      <c r="E2" s="14"/>
      <c r="F2" s="29"/>
    </row>
    <row r="3" spans="1:6" ht="15.75" customHeight="1" x14ac:dyDescent="0.25">
      <c r="A3" s="6"/>
      <c r="B3" s="7" t="s">
        <v>8</v>
      </c>
      <c r="C3" s="12" t="s">
        <v>9</v>
      </c>
      <c r="D3" s="30" t="s">
        <v>110</v>
      </c>
      <c r="E3" s="33"/>
      <c r="F3" s="29"/>
    </row>
    <row r="4" spans="1:6" ht="15.75" customHeight="1" x14ac:dyDescent="0.25">
      <c r="A4" s="6"/>
      <c r="B4" s="7" t="s">
        <v>10</v>
      </c>
      <c r="C4" s="12" t="s">
        <v>11</v>
      </c>
      <c r="D4" s="30" t="s">
        <v>110</v>
      </c>
      <c r="E4" s="33"/>
      <c r="F4" s="29"/>
    </row>
    <row r="5" spans="1:6" ht="15.75" customHeight="1" x14ac:dyDescent="0.25">
      <c r="A5" s="6"/>
      <c r="B5" s="7" t="s">
        <v>12</v>
      </c>
      <c r="C5" s="12" t="s">
        <v>13</v>
      </c>
      <c r="D5" s="30" t="s">
        <v>110</v>
      </c>
      <c r="E5" s="33"/>
      <c r="F5" s="29"/>
    </row>
    <row r="6" spans="1:6" ht="15.75" customHeight="1" x14ac:dyDescent="0.25">
      <c r="A6" s="6"/>
      <c r="B6" s="7" t="s">
        <v>14</v>
      </c>
      <c r="C6" s="12" t="s">
        <v>15</v>
      </c>
      <c r="D6" s="30" t="s">
        <v>110</v>
      </c>
      <c r="E6" s="33"/>
      <c r="F6" s="29"/>
    </row>
    <row r="7" spans="1:6" ht="15.75" customHeight="1" thickBot="1" x14ac:dyDescent="0.4">
      <c r="A7" s="9"/>
      <c r="B7" s="7" t="s">
        <v>16</v>
      </c>
      <c r="C7" s="13" t="s">
        <v>17</v>
      </c>
      <c r="D7" s="31" t="s">
        <v>111</v>
      </c>
      <c r="E7" s="33" t="s">
        <v>113</v>
      </c>
      <c r="F7" s="42" t="s">
        <v>152</v>
      </c>
    </row>
    <row r="8" spans="1:6" ht="15.75" customHeight="1" x14ac:dyDescent="0.35">
      <c r="A8" s="49" t="s">
        <v>18</v>
      </c>
      <c r="B8" s="5" t="s">
        <v>19</v>
      </c>
      <c r="C8" s="5" t="s">
        <v>20</v>
      </c>
      <c r="D8" s="30" t="s">
        <v>110</v>
      </c>
      <c r="E8" s="34"/>
      <c r="F8" s="29"/>
    </row>
    <row r="9" spans="1:6" ht="13" customHeight="1" x14ac:dyDescent="0.35">
      <c r="A9" s="9"/>
      <c r="B9" s="24" t="s">
        <v>21</v>
      </c>
      <c r="C9" s="13" t="s">
        <v>22</v>
      </c>
      <c r="D9" s="31" t="s">
        <v>111</v>
      </c>
      <c r="E9" s="20" t="s">
        <v>115</v>
      </c>
      <c r="F9" s="42" t="s">
        <v>152</v>
      </c>
    </row>
    <row r="10" spans="1:6" ht="15.75" customHeight="1" x14ac:dyDescent="0.35">
      <c r="A10" s="9"/>
      <c r="B10" s="8" t="s">
        <v>23</v>
      </c>
      <c r="C10" s="13" t="s">
        <v>24</v>
      </c>
      <c r="D10" s="30" t="s">
        <v>110</v>
      </c>
      <c r="E10" s="18"/>
      <c r="F10" s="29"/>
    </row>
    <row r="11" spans="1:6" ht="15.75" customHeight="1" x14ac:dyDescent="0.35">
      <c r="A11" s="9"/>
      <c r="B11" s="8" t="s">
        <v>25</v>
      </c>
      <c r="C11" s="13" t="s">
        <v>22</v>
      </c>
      <c r="D11" s="30" t="s">
        <v>110</v>
      </c>
      <c r="E11" s="18"/>
      <c r="F11" s="29"/>
    </row>
    <row r="12" spans="1:6" ht="15.75" customHeight="1" x14ac:dyDescent="0.35">
      <c r="A12" s="9"/>
      <c r="B12" s="8" t="s">
        <v>26</v>
      </c>
      <c r="C12" s="13" t="s">
        <v>24</v>
      </c>
      <c r="D12" s="30" t="s">
        <v>110</v>
      </c>
      <c r="E12" s="18"/>
      <c r="F12" s="29"/>
    </row>
    <row r="13" spans="1:6" ht="15.75" customHeight="1" x14ac:dyDescent="0.35">
      <c r="A13" s="9"/>
      <c r="B13" s="8" t="s">
        <v>27</v>
      </c>
      <c r="C13" s="13" t="s">
        <v>22</v>
      </c>
      <c r="D13" s="30" t="s">
        <v>110</v>
      </c>
      <c r="E13" s="18"/>
      <c r="F13" s="29"/>
    </row>
    <row r="14" spans="1:6" ht="15.75" customHeight="1" x14ac:dyDescent="0.35">
      <c r="A14" s="9"/>
      <c r="B14" s="8" t="s">
        <v>28</v>
      </c>
      <c r="C14" s="13" t="s">
        <v>24</v>
      </c>
      <c r="D14" s="30" t="s">
        <v>110</v>
      </c>
      <c r="E14" s="18"/>
      <c r="F14" s="29"/>
    </row>
    <row r="15" spans="1:6" ht="15.75" customHeight="1" thickBot="1" x14ac:dyDescent="0.4">
      <c r="A15" s="9"/>
      <c r="B15" s="8" t="s">
        <v>29</v>
      </c>
      <c r="C15" s="13" t="s">
        <v>30</v>
      </c>
      <c r="D15" s="30" t="s">
        <v>110</v>
      </c>
      <c r="E15" s="18"/>
      <c r="F15" s="29"/>
    </row>
    <row r="16" spans="1:6" ht="15.75" customHeight="1" x14ac:dyDescent="0.35">
      <c r="A16" s="49" t="s">
        <v>31</v>
      </c>
      <c r="B16" s="5" t="s">
        <v>32</v>
      </c>
      <c r="C16" s="5" t="s">
        <v>33</v>
      </c>
      <c r="D16" s="30" t="s">
        <v>110</v>
      </c>
      <c r="E16" s="14"/>
      <c r="F16" s="29"/>
    </row>
    <row r="17" spans="1:6" ht="15.75" customHeight="1" x14ac:dyDescent="0.35">
      <c r="A17" s="9"/>
      <c r="B17" s="8" t="s">
        <v>34</v>
      </c>
      <c r="C17" s="8" t="s">
        <v>35</v>
      </c>
      <c r="D17" s="30" t="s">
        <v>110</v>
      </c>
      <c r="E17" s="15"/>
      <c r="F17" s="29"/>
    </row>
    <row r="18" spans="1:6" ht="15.75" customHeight="1" x14ac:dyDescent="0.35">
      <c r="A18" s="9"/>
      <c r="B18" s="8" t="s">
        <v>36</v>
      </c>
      <c r="C18" s="8" t="s">
        <v>37</v>
      </c>
      <c r="D18" s="30" t="s">
        <v>110</v>
      </c>
      <c r="E18" s="15"/>
      <c r="F18" s="29"/>
    </row>
    <row r="19" spans="1:6" ht="15.75" customHeight="1" x14ac:dyDescent="0.35">
      <c r="A19" s="9"/>
      <c r="B19" s="8" t="s">
        <v>38</v>
      </c>
      <c r="C19" s="8" t="s">
        <v>22</v>
      </c>
      <c r="D19" s="30" t="s">
        <v>110</v>
      </c>
      <c r="E19" s="15"/>
      <c r="F19" s="29"/>
    </row>
    <row r="20" spans="1:6" ht="15.75" customHeight="1" x14ac:dyDescent="0.35">
      <c r="A20" s="9"/>
      <c r="B20" s="8" t="s">
        <v>39</v>
      </c>
      <c r="C20" s="8" t="s">
        <v>40</v>
      </c>
      <c r="D20" s="30" t="s">
        <v>110</v>
      </c>
      <c r="E20" s="15"/>
      <c r="F20" s="29"/>
    </row>
    <row r="21" spans="1:6" ht="15.75" customHeight="1" x14ac:dyDescent="0.35">
      <c r="A21" s="9"/>
      <c r="B21" s="8" t="s">
        <v>41</v>
      </c>
      <c r="C21" s="8" t="s">
        <v>42</v>
      </c>
      <c r="D21" s="30" t="s">
        <v>110</v>
      </c>
      <c r="E21" s="15"/>
      <c r="F21" s="29"/>
    </row>
    <row r="22" spans="1:6" ht="15.75" customHeight="1" x14ac:dyDescent="0.35">
      <c r="A22" s="9"/>
      <c r="B22" s="8" t="s">
        <v>43</v>
      </c>
      <c r="C22" s="8" t="s">
        <v>44</v>
      </c>
      <c r="D22" s="30" t="s">
        <v>110</v>
      </c>
      <c r="E22" s="15"/>
      <c r="F22" s="29"/>
    </row>
    <row r="23" spans="1:6" ht="15.75" customHeight="1" thickBot="1" x14ac:dyDescent="0.4">
      <c r="A23" s="9"/>
      <c r="B23" s="8" t="s">
        <v>45</v>
      </c>
      <c r="C23" s="8" t="s">
        <v>46</v>
      </c>
      <c r="D23" s="30" t="s">
        <v>110</v>
      </c>
      <c r="E23" s="15"/>
      <c r="F23" s="29"/>
    </row>
    <row r="24" spans="1:6" ht="15.5" x14ac:dyDescent="0.35">
      <c r="A24" s="49" t="s">
        <v>47</v>
      </c>
      <c r="B24" s="5" t="s">
        <v>48</v>
      </c>
      <c r="C24" s="5" t="s">
        <v>49</v>
      </c>
      <c r="D24" s="30" t="s">
        <v>110</v>
      </c>
      <c r="E24" s="14"/>
      <c r="F24" s="29"/>
    </row>
    <row r="25" spans="1:6" ht="15.5" x14ac:dyDescent="0.35">
      <c r="A25" s="9"/>
      <c r="B25" s="8" t="s">
        <v>50</v>
      </c>
      <c r="C25" s="8" t="s">
        <v>33</v>
      </c>
      <c r="D25" s="30" t="s">
        <v>110</v>
      </c>
      <c r="E25" s="15"/>
      <c r="F25" s="29"/>
    </row>
    <row r="26" spans="1:6" ht="15.5" x14ac:dyDescent="0.35">
      <c r="A26" s="9"/>
      <c r="B26" s="8" t="s">
        <v>51</v>
      </c>
      <c r="C26" s="8" t="s">
        <v>35</v>
      </c>
      <c r="D26" s="30" t="s">
        <v>110</v>
      </c>
      <c r="E26" s="15"/>
      <c r="F26" s="29"/>
    </row>
    <row r="27" spans="1:6" ht="15.5" x14ac:dyDescent="0.35">
      <c r="A27" s="9"/>
      <c r="B27" s="8" t="s">
        <v>52</v>
      </c>
      <c r="C27" s="8" t="s">
        <v>37</v>
      </c>
      <c r="D27" s="30" t="s">
        <v>110</v>
      </c>
      <c r="E27" s="15"/>
      <c r="F27" s="29"/>
    </row>
    <row r="28" spans="1:6" ht="15.5" x14ac:dyDescent="0.35">
      <c r="A28" s="9"/>
      <c r="B28" s="8" t="s">
        <v>53</v>
      </c>
      <c r="C28" s="8" t="s">
        <v>22</v>
      </c>
      <c r="D28" s="30" t="s">
        <v>110</v>
      </c>
      <c r="E28" s="15"/>
      <c r="F28" s="29"/>
    </row>
    <row r="29" spans="1:6" ht="15.5" x14ac:dyDescent="0.35">
      <c r="A29" s="9"/>
      <c r="B29" s="8" t="s">
        <v>39</v>
      </c>
      <c r="C29" s="8" t="s">
        <v>54</v>
      </c>
      <c r="D29" s="30" t="s">
        <v>110</v>
      </c>
      <c r="E29" s="15"/>
      <c r="F29" s="29"/>
    </row>
    <row r="30" spans="1:6" ht="15.5" x14ac:dyDescent="0.35">
      <c r="A30" s="9"/>
      <c r="B30" s="8" t="s">
        <v>55</v>
      </c>
      <c r="C30" s="8" t="s">
        <v>56</v>
      </c>
      <c r="D30" s="30" t="s">
        <v>110</v>
      </c>
      <c r="E30" s="15"/>
      <c r="F30" s="29"/>
    </row>
    <row r="31" spans="1:6" ht="15.5" x14ac:dyDescent="0.35">
      <c r="A31" s="9"/>
      <c r="B31" s="8" t="s">
        <v>57</v>
      </c>
      <c r="C31" s="8" t="s">
        <v>44</v>
      </c>
      <c r="D31" s="30" t="s">
        <v>110</v>
      </c>
      <c r="E31" s="15"/>
      <c r="F31" s="29"/>
    </row>
    <row r="32" spans="1:6" ht="16" thickBot="1" x14ac:dyDescent="0.4">
      <c r="A32" s="9"/>
      <c r="B32" s="8" t="s">
        <v>45</v>
      </c>
      <c r="C32" s="8" t="s">
        <v>46</v>
      </c>
      <c r="D32" s="30" t="s">
        <v>110</v>
      </c>
      <c r="E32" s="15"/>
      <c r="F32" s="29"/>
    </row>
    <row r="33" spans="1:6" ht="15.5" x14ac:dyDescent="0.35">
      <c r="A33" s="49" t="s">
        <v>58</v>
      </c>
      <c r="B33" s="5" t="s">
        <v>48</v>
      </c>
      <c r="C33" s="5" t="s">
        <v>49</v>
      </c>
      <c r="D33" s="30" t="s">
        <v>110</v>
      </c>
      <c r="E33" s="14"/>
      <c r="F33" s="29"/>
    </row>
    <row r="34" spans="1:6" ht="15.5" x14ac:dyDescent="0.35">
      <c r="A34" s="9"/>
      <c r="B34" s="8" t="s">
        <v>59</v>
      </c>
      <c r="C34" s="8" t="s">
        <v>33</v>
      </c>
      <c r="D34" s="30" t="s">
        <v>110</v>
      </c>
      <c r="E34" s="15"/>
      <c r="F34" s="29"/>
    </row>
    <row r="35" spans="1:6" ht="15.5" x14ac:dyDescent="0.35">
      <c r="A35" s="9"/>
      <c r="B35" s="8" t="s">
        <v>60</v>
      </c>
      <c r="C35" s="8" t="s">
        <v>35</v>
      </c>
      <c r="D35" s="30" t="s">
        <v>110</v>
      </c>
      <c r="E35" s="15"/>
      <c r="F35" s="29"/>
    </row>
    <row r="36" spans="1:6" ht="15.5" x14ac:dyDescent="0.35">
      <c r="A36" s="9"/>
      <c r="B36" s="8" t="s">
        <v>61</v>
      </c>
      <c r="C36" s="8" t="s">
        <v>37</v>
      </c>
      <c r="D36" s="30" t="s">
        <v>110</v>
      </c>
      <c r="E36" s="15"/>
      <c r="F36" s="29"/>
    </row>
    <row r="37" spans="1:6" ht="15.5" x14ac:dyDescent="0.35">
      <c r="A37" s="9"/>
      <c r="B37" s="8" t="s">
        <v>62</v>
      </c>
      <c r="C37" s="8" t="s">
        <v>22</v>
      </c>
      <c r="D37" s="30" t="s">
        <v>110</v>
      </c>
      <c r="E37" s="15"/>
      <c r="F37" s="29"/>
    </row>
    <row r="38" spans="1:6" ht="15.5" x14ac:dyDescent="0.35">
      <c r="A38" s="9"/>
      <c r="B38" s="8" t="s">
        <v>63</v>
      </c>
      <c r="C38" s="8" t="s">
        <v>54</v>
      </c>
      <c r="D38" s="30" t="s">
        <v>110</v>
      </c>
      <c r="E38" s="15"/>
      <c r="F38" s="29"/>
    </row>
    <row r="39" spans="1:6" ht="15.5" x14ac:dyDescent="0.35">
      <c r="A39" s="9"/>
      <c r="B39" s="8" t="s">
        <v>64</v>
      </c>
      <c r="C39" s="8" t="s">
        <v>65</v>
      </c>
      <c r="D39" s="30" t="s">
        <v>110</v>
      </c>
      <c r="E39" s="15"/>
      <c r="F39" s="29"/>
    </row>
    <row r="40" spans="1:6" ht="15.5" x14ac:dyDescent="0.35">
      <c r="A40" s="9"/>
      <c r="B40" s="8" t="s">
        <v>66</v>
      </c>
      <c r="C40" s="8" t="s">
        <v>44</v>
      </c>
      <c r="D40" s="30" t="s">
        <v>110</v>
      </c>
      <c r="E40" s="15"/>
      <c r="F40" s="29"/>
    </row>
    <row r="41" spans="1:6" ht="15.5" x14ac:dyDescent="0.35">
      <c r="A41" s="9"/>
      <c r="B41" s="8" t="s">
        <v>45</v>
      </c>
      <c r="C41" s="8" t="s">
        <v>46</v>
      </c>
      <c r="D41" s="30" t="s">
        <v>110</v>
      </c>
      <c r="E41" s="15"/>
      <c r="F41" s="29"/>
    </row>
    <row r="42" spans="1:6" ht="16" thickBot="1" x14ac:dyDescent="0.4">
      <c r="A42" s="9"/>
      <c r="B42" s="47" t="s">
        <v>67</v>
      </c>
      <c r="C42" s="47" t="s">
        <v>68</v>
      </c>
      <c r="D42" s="31" t="s">
        <v>111</v>
      </c>
      <c r="E42" s="35" t="s">
        <v>142</v>
      </c>
      <c r="F42" s="43" t="s">
        <v>153</v>
      </c>
    </row>
    <row r="43" spans="1:6" ht="15.5" x14ac:dyDescent="0.35">
      <c r="A43" s="49" t="s">
        <v>69</v>
      </c>
      <c r="B43" s="4" t="s">
        <v>70</v>
      </c>
      <c r="C43" s="16" t="s">
        <v>71</v>
      </c>
      <c r="D43" s="30" t="s">
        <v>110</v>
      </c>
      <c r="E43" s="14"/>
      <c r="F43" s="29"/>
    </row>
    <row r="44" spans="1:6" ht="15.5" x14ac:dyDescent="0.35">
      <c r="A44" s="9"/>
      <c r="B44" s="8" t="s">
        <v>72</v>
      </c>
      <c r="C44" s="13" t="s">
        <v>73</v>
      </c>
      <c r="D44" s="30" t="s">
        <v>110</v>
      </c>
      <c r="E44" s="15"/>
      <c r="F44" s="29"/>
    </row>
    <row r="45" spans="1:6" ht="15.5" x14ac:dyDescent="0.35">
      <c r="A45" s="9"/>
      <c r="B45" s="8" t="s">
        <v>74</v>
      </c>
      <c r="C45" s="13" t="s">
        <v>75</v>
      </c>
      <c r="D45" s="30" t="s">
        <v>110</v>
      </c>
      <c r="E45" s="15"/>
      <c r="F45" s="29"/>
    </row>
    <row r="46" spans="1:6" ht="16" thickBot="1" x14ac:dyDescent="0.4">
      <c r="A46" s="9"/>
      <c r="B46" s="8" t="s">
        <v>76</v>
      </c>
      <c r="C46" s="13" t="s">
        <v>77</v>
      </c>
      <c r="D46" s="30" t="s">
        <v>110</v>
      </c>
      <c r="E46" s="15"/>
      <c r="F46" s="29"/>
    </row>
    <row r="47" spans="1:6" ht="15.5" x14ac:dyDescent="0.35">
      <c r="A47" s="49" t="s">
        <v>78</v>
      </c>
      <c r="B47" s="4" t="s">
        <v>79</v>
      </c>
      <c r="C47" s="5" t="s">
        <v>80</v>
      </c>
      <c r="D47" s="30" t="s">
        <v>110</v>
      </c>
      <c r="E47" s="14"/>
      <c r="F47" s="29"/>
    </row>
    <row r="48" spans="1:6" ht="13.5" customHeight="1" x14ac:dyDescent="0.35">
      <c r="A48" s="9"/>
      <c r="B48" s="8"/>
      <c r="C48" s="8" t="s">
        <v>81</v>
      </c>
      <c r="D48" s="30" t="s">
        <v>110</v>
      </c>
      <c r="E48" s="15"/>
      <c r="F48" s="29"/>
    </row>
    <row r="49" spans="1:6" ht="15.5" x14ac:dyDescent="0.35">
      <c r="A49" s="9"/>
      <c r="B49" s="8"/>
      <c r="C49" s="8" t="s">
        <v>82</v>
      </c>
      <c r="D49" s="30" t="s">
        <v>110</v>
      </c>
      <c r="E49" s="15"/>
      <c r="F49" s="29"/>
    </row>
    <row r="50" spans="1:6" ht="15.5" x14ac:dyDescent="0.35">
      <c r="A50" s="9"/>
      <c r="B50" s="8" t="s">
        <v>83</v>
      </c>
      <c r="C50" s="8" t="s">
        <v>84</v>
      </c>
      <c r="D50" s="31" t="s">
        <v>111</v>
      </c>
      <c r="E50" s="15" t="s">
        <v>114</v>
      </c>
      <c r="F50" s="43" t="s">
        <v>153</v>
      </c>
    </row>
    <row r="51" spans="1:6" ht="15.5" x14ac:dyDescent="0.35">
      <c r="A51" s="9"/>
      <c r="B51" s="8" t="s">
        <v>85</v>
      </c>
      <c r="C51" s="8" t="s">
        <v>86</v>
      </c>
      <c r="D51" s="31" t="s">
        <v>111</v>
      </c>
      <c r="E51" s="15" t="s">
        <v>116</v>
      </c>
      <c r="F51" s="43" t="s">
        <v>153</v>
      </c>
    </row>
    <row r="52" spans="1:6" ht="15.5" x14ac:dyDescent="0.35">
      <c r="A52" s="9"/>
      <c r="B52" s="8" t="s">
        <v>87</v>
      </c>
      <c r="C52" s="8" t="s">
        <v>88</v>
      </c>
      <c r="D52" s="30" t="s">
        <v>110</v>
      </c>
      <c r="E52" s="15"/>
      <c r="F52" s="29"/>
    </row>
    <row r="53" spans="1:6" ht="16" thickBot="1" x14ac:dyDescent="0.4">
      <c r="A53" s="9"/>
      <c r="B53" s="8"/>
      <c r="C53" s="8" t="s">
        <v>89</v>
      </c>
      <c r="D53" s="30" t="s">
        <v>110</v>
      </c>
      <c r="E53" s="15"/>
      <c r="F53" s="29"/>
    </row>
    <row r="54" spans="1:6" ht="15.5" x14ac:dyDescent="0.35">
      <c r="A54" s="49" t="s">
        <v>90</v>
      </c>
      <c r="B54" s="4" t="s">
        <v>91</v>
      </c>
      <c r="C54" s="5" t="s">
        <v>92</v>
      </c>
      <c r="D54" s="30" t="s">
        <v>110</v>
      </c>
      <c r="E54" s="14"/>
      <c r="F54" s="29"/>
    </row>
    <row r="55" spans="1:6" ht="15.5" x14ac:dyDescent="0.35">
      <c r="A55" s="9"/>
      <c r="B55" s="8"/>
      <c r="C55" s="8" t="s">
        <v>93</v>
      </c>
      <c r="D55" s="30" t="s">
        <v>110</v>
      </c>
      <c r="E55" s="15"/>
      <c r="F55" s="29"/>
    </row>
    <row r="56" spans="1:6" ht="16" thickBot="1" x14ac:dyDescent="0.4">
      <c r="A56" s="9"/>
      <c r="B56" s="8"/>
      <c r="C56" s="8" t="s">
        <v>94</v>
      </c>
      <c r="D56" s="30" t="s">
        <v>110</v>
      </c>
      <c r="E56" s="15"/>
      <c r="F56" s="29"/>
    </row>
    <row r="57" spans="1:6" ht="87.5" x14ac:dyDescent="0.25">
      <c r="A57" s="50" t="s">
        <v>95</v>
      </c>
      <c r="B57" s="4" t="s">
        <v>96</v>
      </c>
      <c r="C57" s="19" t="s">
        <v>97</v>
      </c>
      <c r="D57" s="30" t="s">
        <v>110</v>
      </c>
      <c r="E57" s="14"/>
      <c r="F57" s="29"/>
    </row>
    <row r="58" spans="1:6" ht="51" x14ac:dyDescent="0.35">
      <c r="A58" s="9"/>
      <c r="B58" s="8" t="s">
        <v>98</v>
      </c>
      <c r="C58" s="8" t="s">
        <v>99</v>
      </c>
      <c r="D58" s="31" t="s">
        <v>111</v>
      </c>
      <c r="E58" s="36" t="s">
        <v>118</v>
      </c>
      <c r="F58" s="44" t="s">
        <v>153</v>
      </c>
    </row>
    <row r="59" spans="1:6" ht="51" x14ac:dyDescent="0.35">
      <c r="A59" s="9"/>
      <c r="B59" s="8" t="s">
        <v>100</v>
      </c>
      <c r="C59" s="8" t="s">
        <v>99</v>
      </c>
      <c r="D59" s="31" t="s">
        <v>111</v>
      </c>
      <c r="E59" s="36" t="s">
        <v>119</v>
      </c>
      <c r="F59" s="44" t="s">
        <v>153</v>
      </c>
    </row>
    <row r="60" spans="1:6" ht="51" x14ac:dyDescent="0.35">
      <c r="A60" s="9"/>
      <c r="B60" s="8" t="s">
        <v>101</v>
      </c>
      <c r="C60" s="8" t="s">
        <v>99</v>
      </c>
      <c r="D60" s="31" t="s">
        <v>111</v>
      </c>
      <c r="E60" s="36" t="s">
        <v>117</v>
      </c>
      <c r="F60" s="44" t="s">
        <v>153</v>
      </c>
    </row>
    <row r="61" spans="1:6" ht="51" x14ac:dyDescent="0.35">
      <c r="A61" s="9"/>
      <c r="B61" s="8" t="s">
        <v>102</v>
      </c>
      <c r="C61" s="8" t="s">
        <v>99</v>
      </c>
      <c r="D61" s="31" t="s">
        <v>111</v>
      </c>
      <c r="E61" s="36" t="s">
        <v>120</v>
      </c>
      <c r="F61" s="44" t="s">
        <v>153</v>
      </c>
    </row>
    <row r="62" spans="1:6" ht="15.5" x14ac:dyDescent="0.35">
      <c r="A62" s="9"/>
      <c r="B62" s="8" t="s">
        <v>103</v>
      </c>
      <c r="C62" s="8" t="s">
        <v>99</v>
      </c>
      <c r="D62" s="31" t="s">
        <v>111</v>
      </c>
      <c r="E62" s="15" t="s">
        <v>112</v>
      </c>
      <c r="F62" s="43" t="s">
        <v>153</v>
      </c>
    </row>
    <row r="63" spans="1:6" ht="50" customHeight="1" x14ac:dyDescent="0.35">
      <c r="A63" s="9"/>
      <c r="B63" s="8" t="s">
        <v>104</v>
      </c>
      <c r="C63" s="8" t="s">
        <v>99</v>
      </c>
      <c r="D63" s="31" t="s">
        <v>111</v>
      </c>
      <c r="E63" s="36" t="s">
        <v>121</v>
      </c>
      <c r="F63" s="44" t="s">
        <v>153</v>
      </c>
    </row>
    <row r="64" spans="1:6" ht="39" thickBot="1" x14ac:dyDescent="0.4">
      <c r="A64" s="9"/>
      <c r="B64" s="8" t="s">
        <v>105</v>
      </c>
      <c r="C64" s="8" t="s">
        <v>106</v>
      </c>
      <c r="D64" s="31" t="s">
        <v>111</v>
      </c>
      <c r="E64" s="37" t="s">
        <v>122</v>
      </c>
      <c r="F64" s="44" t="s">
        <v>153</v>
      </c>
    </row>
    <row r="65" spans="1:6" ht="63" thickBot="1" x14ac:dyDescent="0.3">
      <c r="A65" s="51" t="s">
        <v>107</v>
      </c>
      <c r="B65" s="10" t="s">
        <v>108</v>
      </c>
      <c r="C65" s="23" t="s">
        <v>109</v>
      </c>
      <c r="D65" s="31" t="s">
        <v>111</v>
      </c>
      <c r="E65" s="38" t="s">
        <v>143</v>
      </c>
      <c r="F65" s="44" t="s">
        <v>153</v>
      </c>
    </row>
    <row r="66" spans="1:6" ht="34.5" customHeight="1" thickBot="1" x14ac:dyDescent="0.3">
      <c r="A66" s="21" t="s">
        <v>123</v>
      </c>
      <c r="B66" s="22" t="s">
        <v>124</v>
      </c>
      <c r="C66" s="17"/>
      <c r="D66" s="31" t="s">
        <v>111</v>
      </c>
      <c r="E66" s="39" t="s">
        <v>127</v>
      </c>
      <c r="F66" s="45" t="s">
        <v>152</v>
      </c>
    </row>
    <row r="67" spans="1:6" ht="30.5" customHeight="1" thickBot="1" x14ac:dyDescent="0.3">
      <c r="A67" s="21" t="s">
        <v>128</v>
      </c>
      <c r="B67" s="22" t="s">
        <v>125</v>
      </c>
      <c r="C67" s="17"/>
      <c r="D67" s="31" t="s">
        <v>111</v>
      </c>
      <c r="E67" s="40" t="s">
        <v>126</v>
      </c>
      <c r="F67" s="45" t="s">
        <v>152</v>
      </c>
    </row>
    <row r="68" spans="1:6" ht="32" customHeight="1" thickBot="1" x14ac:dyDescent="0.3">
      <c r="A68" s="21" t="s">
        <v>155</v>
      </c>
      <c r="B68" s="22" t="s">
        <v>140</v>
      </c>
      <c r="C68" s="17"/>
      <c r="D68" s="31" t="s">
        <v>111</v>
      </c>
      <c r="E68" s="39" t="s">
        <v>133</v>
      </c>
      <c r="F68" s="46" t="s">
        <v>154</v>
      </c>
    </row>
    <row r="69" spans="1:6" ht="31" customHeight="1" thickBot="1" x14ac:dyDescent="0.3">
      <c r="A69" s="21" t="s">
        <v>158</v>
      </c>
      <c r="B69" s="22" t="s">
        <v>139</v>
      </c>
      <c r="C69" s="17"/>
      <c r="D69" s="31" t="s">
        <v>111</v>
      </c>
      <c r="E69" s="39" t="s">
        <v>132</v>
      </c>
      <c r="F69" s="45" t="s">
        <v>152</v>
      </c>
    </row>
    <row r="70" spans="1:6" ht="28" customHeight="1" thickBot="1" x14ac:dyDescent="0.3">
      <c r="A70" s="21" t="s">
        <v>156</v>
      </c>
      <c r="B70" s="22" t="s">
        <v>129</v>
      </c>
      <c r="C70" s="17"/>
      <c r="D70" s="31" t="s">
        <v>111</v>
      </c>
      <c r="E70" s="39" t="s">
        <v>159</v>
      </c>
      <c r="F70" s="45" t="s">
        <v>152</v>
      </c>
    </row>
    <row r="71" spans="1:6" ht="28" customHeight="1" thickBot="1" x14ac:dyDescent="0.3">
      <c r="A71" s="21" t="s">
        <v>157</v>
      </c>
      <c r="B71" s="22" t="s">
        <v>130</v>
      </c>
      <c r="C71" s="17"/>
      <c r="D71" s="31" t="s">
        <v>111</v>
      </c>
      <c r="E71" s="39" t="s">
        <v>131</v>
      </c>
      <c r="F71" s="45" t="s">
        <v>152</v>
      </c>
    </row>
    <row r="72" spans="1:6" ht="28" customHeight="1" thickBot="1" x14ac:dyDescent="0.3">
      <c r="A72" s="21" t="s">
        <v>134</v>
      </c>
      <c r="B72" s="22" t="s">
        <v>137</v>
      </c>
      <c r="C72" s="17"/>
      <c r="D72" s="31" t="s">
        <v>111</v>
      </c>
      <c r="E72" s="39" t="s">
        <v>136</v>
      </c>
      <c r="F72" s="45" t="s">
        <v>152</v>
      </c>
    </row>
    <row r="73" spans="1:6" ht="28" customHeight="1" thickBot="1" x14ac:dyDescent="0.3">
      <c r="A73" s="21" t="s">
        <v>135</v>
      </c>
      <c r="B73" s="22" t="s">
        <v>138</v>
      </c>
      <c r="C73" s="17"/>
      <c r="D73" s="31" t="s">
        <v>111</v>
      </c>
      <c r="E73" s="39" t="s">
        <v>141</v>
      </c>
      <c r="F73" s="44" t="s">
        <v>153</v>
      </c>
    </row>
    <row r="74" spans="1:6" ht="44" customHeight="1" thickBot="1" x14ac:dyDescent="0.3">
      <c r="A74" s="21" t="s">
        <v>160</v>
      </c>
      <c r="B74" s="22" t="s">
        <v>163</v>
      </c>
      <c r="C74" s="17" t="s">
        <v>161</v>
      </c>
      <c r="D74" s="31" t="s">
        <v>111</v>
      </c>
      <c r="E74" s="39" t="s">
        <v>162</v>
      </c>
      <c r="F74" s="44" t="s">
        <v>153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E13C9-866C-476B-9468-B4DAEFA812FC}">
  <dimension ref="A1:I5"/>
  <sheetViews>
    <sheetView topLeftCell="A10" workbookViewId="0">
      <selection activeCell="J2" sqref="J2"/>
    </sheetView>
  </sheetViews>
  <sheetFormatPr baseColWidth="10" defaultRowHeight="12.5" x14ac:dyDescent="0.25"/>
  <sheetData>
    <row r="1" spans="1:9" ht="13" x14ac:dyDescent="0.3">
      <c r="A1" s="25" t="s">
        <v>144</v>
      </c>
      <c r="B1" s="25" t="s">
        <v>145</v>
      </c>
      <c r="H1" s="25" t="s">
        <v>147</v>
      </c>
      <c r="I1" s="25" t="s">
        <v>145</v>
      </c>
    </row>
    <row r="2" spans="1:9" x14ac:dyDescent="0.25">
      <c r="A2" s="48" t="s">
        <v>110</v>
      </c>
      <c r="B2" s="26">
        <f xml:space="preserve"> COUNTIF( tests!D:D, "OK" )</f>
        <v>51</v>
      </c>
      <c r="H2" s="26" t="s">
        <v>148</v>
      </c>
      <c r="I2" s="26">
        <f xml:space="preserve"> COUNTIF( tests!F:F, "Critique" )</f>
        <v>13</v>
      </c>
    </row>
    <row r="3" spans="1:9" x14ac:dyDescent="0.25">
      <c r="A3" s="26" t="s">
        <v>111</v>
      </c>
      <c r="B3" s="26">
        <f xml:space="preserve"> COUNTIF( tests!D:D, "KO" )</f>
        <v>22</v>
      </c>
      <c r="H3" s="26" t="s">
        <v>149</v>
      </c>
      <c r="I3" s="26">
        <f xml:space="preserve"> COUNTIF( tests!F:F, "Majeure" )</f>
        <v>1</v>
      </c>
    </row>
    <row r="4" spans="1:9" ht="13" x14ac:dyDescent="0.3">
      <c r="A4" s="27" t="s">
        <v>146</v>
      </c>
      <c r="B4" s="26">
        <f>SUM(B2,B3)</f>
        <v>73</v>
      </c>
      <c r="H4" s="26" t="s">
        <v>150</v>
      </c>
      <c r="I4" s="26">
        <f xml:space="preserve"> COUNTIF( tests!F:F, "Mineure" )</f>
        <v>8</v>
      </c>
    </row>
    <row r="5" spans="1:9" ht="13" x14ac:dyDescent="0.3">
      <c r="H5" s="27" t="s">
        <v>146</v>
      </c>
      <c r="I5" s="26">
        <f>SUM(I2:L4)</f>
        <v>22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tests</vt:lpstr>
      <vt:lpstr>bilan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eyelis</dc:creator>
  <cp:lastModifiedBy>Maimouna SY</cp:lastModifiedBy>
  <dcterms:created xsi:type="dcterms:W3CDTF">2024-05-22T14:46:47Z</dcterms:created>
  <dcterms:modified xsi:type="dcterms:W3CDTF">2024-06-02T23:49:11Z</dcterms:modified>
</cp:coreProperties>
</file>