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yuqin001_e_ntu_edu_sg/Documents/Research/Experiment/Chapter 1/Data/Scaling test/ICP/"/>
    </mc:Choice>
  </mc:AlternateContent>
  <xr:revisionPtr revIDLastSave="231" documentId="8_{DC141D25-E9FA-49D1-B640-ED18F85D2933}" xr6:coauthVersionLast="47" xr6:coauthVersionMax="47" xr10:uidLastSave="{82A12B9E-1AC7-419C-BB16-8E2BCAE4304C}"/>
  <bookViews>
    <workbookView xWindow="-120" yWindow="-120" windowWidth="29040" windowHeight="15840" activeTab="3" xr2:uid="{C5DF7B01-0C9C-413F-A0D5-B3F520EAE96C}"/>
  </bookViews>
  <sheets>
    <sheet name="Conc. in Calib Units" sheetId="3" r:id="rId1"/>
    <sheet name="Sheet1" sheetId="10" r:id="rId2"/>
    <sheet name="SCEM" sheetId="11" r:id="rId3"/>
    <sheet name="CEM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2" l="1"/>
  <c r="M5" i="12"/>
  <c r="M6" i="12"/>
  <c r="M7" i="12"/>
  <c r="M8" i="12"/>
  <c r="M3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7" i="12"/>
  <c r="H17" i="12"/>
  <c r="I16" i="12"/>
  <c r="H16" i="12"/>
  <c r="K7" i="12" s="1"/>
  <c r="I15" i="12"/>
  <c r="H15" i="12"/>
  <c r="I14" i="12"/>
  <c r="H14" i="12"/>
  <c r="I13" i="12"/>
  <c r="H13" i="12"/>
  <c r="I12" i="12"/>
  <c r="H12" i="12"/>
  <c r="I11" i="12"/>
  <c r="H11" i="12"/>
  <c r="I8" i="12"/>
  <c r="H8" i="12"/>
  <c r="I7" i="12"/>
  <c r="H7" i="12"/>
  <c r="I6" i="12"/>
  <c r="H6" i="12"/>
  <c r="I5" i="12"/>
  <c r="H5" i="12"/>
  <c r="I4" i="12"/>
  <c r="H4" i="12"/>
  <c r="I3" i="12"/>
  <c r="H3" i="12"/>
  <c r="I2" i="12"/>
  <c r="H2" i="12"/>
  <c r="H3" i="11"/>
  <c r="H4" i="11"/>
  <c r="H5" i="11"/>
  <c r="H6" i="11"/>
  <c r="H7" i="11"/>
  <c r="H8" i="11"/>
  <c r="H20" i="11"/>
  <c r="K6" i="12" l="1"/>
  <c r="L6" i="12"/>
  <c r="L8" i="12"/>
  <c r="K8" i="12"/>
  <c r="L7" i="12"/>
  <c r="K3" i="12"/>
  <c r="K4" i="12"/>
  <c r="L3" i="12"/>
  <c r="K5" i="12"/>
  <c r="L4" i="12"/>
  <c r="L5" i="12"/>
  <c r="I8" i="11"/>
  <c r="I35" i="11"/>
  <c r="H35" i="11"/>
  <c r="I26" i="11"/>
  <c r="H26" i="11"/>
  <c r="I17" i="11"/>
  <c r="H17" i="11"/>
  <c r="I3" i="11"/>
  <c r="H2" i="11"/>
  <c r="I2" i="11"/>
  <c r="H34" i="11"/>
  <c r="I34" i="11"/>
  <c r="H33" i="11"/>
  <c r="I32" i="11"/>
  <c r="H31" i="11"/>
  <c r="H30" i="11"/>
  <c r="H29" i="11"/>
  <c r="I29" i="11"/>
  <c r="H25" i="11"/>
  <c r="I25" i="11"/>
  <c r="H24" i="11"/>
  <c r="H23" i="11"/>
  <c r="H22" i="11"/>
  <c r="I21" i="11"/>
  <c r="I20" i="11"/>
  <c r="H16" i="11"/>
  <c r="I16" i="11"/>
  <c r="H15" i="11"/>
  <c r="H14" i="11"/>
  <c r="H13" i="11"/>
  <c r="H12" i="11"/>
  <c r="H11" i="11"/>
  <c r="I11" i="11"/>
  <c r="I7" i="11"/>
  <c r="I6" i="11"/>
  <c r="I5" i="11"/>
  <c r="I4" i="11"/>
  <c r="L5" i="11" l="1"/>
  <c r="L7" i="11"/>
  <c r="L6" i="11"/>
  <c r="L8" i="11"/>
  <c r="L4" i="11"/>
  <c r="L3" i="11"/>
  <c r="M3" i="11"/>
  <c r="M7" i="11"/>
  <c r="M5" i="11"/>
  <c r="M4" i="11"/>
  <c r="M8" i="11"/>
  <c r="M6" i="11"/>
  <c r="K4" i="11"/>
  <c r="K5" i="11"/>
  <c r="K6" i="11"/>
  <c r="K7" i="11"/>
  <c r="K8" i="11"/>
  <c r="K3" i="11"/>
  <c r="I30" i="11"/>
  <c r="I12" i="11"/>
  <c r="H21" i="11"/>
  <c r="I22" i="11"/>
  <c r="I23" i="11"/>
  <c r="H32" i="11"/>
  <c r="I13" i="11"/>
  <c r="I31" i="11"/>
  <c r="I14" i="11"/>
  <c r="I15" i="11"/>
  <c r="I24" i="11"/>
  <c r="I33" i="11"/>
  <c r="O35" i="10" l="1"/>
  <c r="N35" i="10"/>
  <c r="F36" i="10"/>
  <c r="G36" i="10"/>
  <c r="O27" i="10"/>
  <c r="N27" i="10"/>
  <c r="F27" i="10"/>
  <c r="G27" i="10"/>
  <c r="O18" i="10"/>
  <c r="N18" i="10"/>
  <c r="F18" i="10"/>
  <c r="G18" i="10"/>
  <c r="N9" i="10"/>
  <c r="O9" i="10"/>
  <c r="G9" i="10"/>
  <c r="F9" i="10"/>
  <c r="O36" i="10"/>
  <c r="N36" i="10"/>
  <c r="O34" i="10"/>
  <c r="N34" i="10"/>
  <c r="O33" i="10"/>
  <c r="N33" i="10"/>
  <c r="O32" i="10"/>
  <c r="N32" i="10"/>
  <c r="O31" i="10"/>
  <c r="N31" i="10"/>
  <c r="O30" i="10"/>
  <c r="N30" i="10"/>
  <c r="O26" i="10"/>
  <c r="N26" i="10"/>
  <c r="O25" i="10"/>
  <c r="N25" i="10"/>
  <c r="O24" i="10"/>
  <c r="N24" i="10"/>
  <c r="O23" i="10"/>
  <c r="N23" i="10"/>
  <c r="O22" i="10"/>
  <c r="N22" i="10"/>
  <c r="O21" i="10"/>
  <c r="N21" i="10"/>
  <c r="O17" i="10"/>
  <c r="N17" i="10"/>
  <c r="O16" i="10"/>
  <c r="N16" i="10"/>
  <c r="O15" i="10"/>
  <c r="N15" i="10"/>
  <c r="O14" i="10"/>
  <c r="N14" i="10"/>
  <c r="O13" i="10"/>
  <c r="N13" i="10"/>
  <c r="O12" i="10"/>
  <c r="N12" i="10"/>
  <c r="O8" i="10"/>
  <c r="N8" i="10"/>
  <c r="O7" i="10"/>
  <c r="N7" i="10"/>
  <c r="O6" i="10"/>
  <c r="N6" i="10"/>
  <c r="O5" i="10"/>
  <c r="N5" i="10"/>
  <c r="O4" i="10"/>
  <c r="N4" i="10"/>
  <c r="O3" i="10"/>
  <c r="N3" i="10"/>
  <c r="G35" i="10"/>
  <c r="F35" i="10"/>
  <c r="G34" i="10"/>
  <c r="F34" i="10"/>
  <c r="G33" i="10"/>
  <c r="F33" i="10"/>
  <c r="G32" i="10"/>
  <c r="F32" i="10"/>
  <c r="G31" i="10"/>
  <c r="F31" i="10"/>
  <c r="G30" i="10"/>
  <c r="F30" i="10"/>
  <c r="G26" i="10"/>
  <c r="F26" i="10"/>
  <c r="G25" i="10"/>
  <c r="F25" i="10"/>
  <c r="G24" i="10"/>
  <c r="F24" i="10"/>
  <c r="G23" i="10"/>
  <c r="F23" i="10"/>
  <c r="G22" i="10"/>
  <c r="F22" i="10"/>
  <c r="G21" i="10"/>
  <c r="F21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8" i="10"/>
  <c r="F8" i="10"/>
  <c r="G7" i="10"/>
  <c r="F7" i="10"/>
  <c r="G6" i="10"/>
  <c r="F6" i="10"/>
  <c r="G5" i="10"/>
  <c r="F5" i="10"/>
  <c r="G4" i="10"/>
  <c r="F4" i="10"/>
  <c r="G3" i="10"/>
  <c r="F3" i="10"/>
</calcChain>
</file>

<file path=xl/sharedStrings.xml><?xml version="1.0" encoding="utf-8"?>
<sst xmlns="http://schemas.openxmlformats.org/spreadsheetml/2006/main" count="562" uniqueCount="173">
  <si>
    <t>10 ppm</t>
  </si>
  <si>
    <t>25/11/2024 2:21:23 pm</t>
  </si>
  <si>
    <t>25/11/2024 1:49:37 pm</t>
  </si>
  <si>
    <t>Mg 285.213
(mg/L)</t>
  </si>
  <si>
    <t>25/11/2024 2:06:06 pm</t>
  </si>
  <si>
    <t>51</t>
  </si>
  <si>
    <t>46</t>
  </si>
  <si>
    <t>25/11/2024 1:07:23 pm</t>
  </si>
  <si>
    <t>24</t>
  </si>
  <si>
    <t>25/11/2024 1:45:09 pm</t>
  </si>
  <si>
    <t>25/11/2024 1:10:20 pm</t>
  </si>
  <si>
    <t>25/11/2024 2:16:47 pm</t>
  </si>
  <si>
    <t>37</t>
  </si>
  <si>
    <t>25/11/2024 1:54:06 pm</t>
  </si>
  <si>
    <t>25/11/2024 1:32:50 pm</t>
  </si>
  <si>
    <t>26</t>
  </si>
  <si>
    <t>5 ppm</t>
  </si>
  <si>
    <t>25/11/2024 1:04:26 pm</t>
  </si>
  <si>
    <t>25/11/2024 1:25:12 pm</t>
  </si>
  <si>
    <t>25/11/2024 1:11:50 pm</t>
  </si>
  <si>
    <t>25/11/2024 2:03:09 pm</t>
  </si>
  <si>
    <t>2</t>
  </si>
  <si>
    <t>49</t>
  </si>
  <si>
    <t>Ca 317.933</t>
  </si>
  <si>
    <t>25/11/2024 12:59:56 pm</t>
  </si>
  <si>
    <t>56</t>
  </si>
  <si>
    <t>36</t>
  </si>
  <si>
    <t>25/11/2024 1:42:11 pm</t>
  </si>
  <si>
    <t>25/11/2024 1:51:07 pm</t>
  </si>
  <si>
    <t>Acquisition Time</t>
  </si>
  <si>
    <t>31</t>
  </si>
  <si>
    <t>38</t>
  </si>
  <si>
    <t>25/11/2024 1:58:38 pm</t>
  </si>
  <si>
    <t>25/11/2024 1:39:06 pm</t>
  </si>
  <si>
    <t>25/11/2024 2:07:38 pm</t>
  </si>
  <si>
    <t>33</t>
  </si>
  <si>
    <t>25/11/2024 2:00:09 pm</t>
  </si>
  <si>
    <t>25/11/2024 12:56:58 pm</t>
  </si>
  <si>
    <t>25/11/2024 1:43:40 pm</t>
  </si>
  <si>
    <t>25/11/2024 1:28:17 pm</t>
  </si>
  <si>
    <t>19</t>
  </si>
  <si>
    <t>10</t>
  </si>
  <si>
    <t>43</t>
  </si>
  <si>
    <t>QC Status</t>
  </si>
  <si>
    <t>16</t>
  </si>
  <si>
    <t>25/11/2024 2:22:54 pm</t>
  </si>
  <si>
    <t>13</t>
  </si>
  <si>
    <t>25/11/2024 12:50:56 pm</t>
  </si>
  <si>
    <t>25/11/2024 2:13:44 pm</t>
  </si>
  <si>
    <t>25/11/2024 1:26:44 pm</t>
  </si>
  <si>
    <t>25/11/2024 2:09:09 pm</t>
  </si>
  <si>
    <t>28</t>
  </si>
  <si>
    <t>25/11/2024 12:49:27 pm</t>
  </si>
  <si>
    <t>25/11/2024 1:23:44 pm</t>
  </si>
  <si>
    <t>29</t>
  </si>
  <si>
    <t>25/11/2024 12:53:58 pm</t>
  </si>
  <si>
    <t>25/11/2024 1:13:19 pm</t>
  </si>
  <si>
    <t xml:space="preserve"> </t>
  </si>
  <si>
    <t>25/11/2024 1:40:39 pm</t>
  </si>
  <si>
    <t>Ca 317.933
(mg/L)</t>
  </si>
  <si>
    <t>25/11/2024 2:12:12 pm</t>
  </si>
  <si>
    <t>25</t>
  </si>
  <si>
    <t>3</t>
  </si>
  <si>
    <t>21</t>
  </si>
  <si>
    <t>53</t>
  </si>
  <si>
    <t>27</t>
  </si>
  <si>
    <t>32</t>
  </si>
  <si>
    <t>8</t>
  </si>
  <si>
    <t>23</t>
  </si>
  <si>
    <t>Dataset File</t>
  </si>
  <si>
    <t>25/11/2024 1:48:07 pm</t>
  </si>
  <si>
    <t>25/11/2024 12:58:25 pm</t>
  </si>
  <si>
    <t>40</t>
  </si>
  <si>
    <t>25/11/2024 1:01:26 pm</t>
  </si>
  <si>
    <t>Calibration Curves</t>
  </si>
  <si>
    <t>45</t>
  </si>
  <si>
    <t>25/11/2024 2:01:39 pm</t>
  </si>
  <si>
    <t>25/11/2024 1:17:48 pm</t>
  </si>
  <si>
    <t>20241125yq</t>
  </si>
  <si>
    <t>52</t>
  </si>
  <si>
    <t>25/11/2024 1:05:54 pm</t>
  </si>
  <si>
    <t>47</t>
  </si>
  <si>
    <t>25/11/2024 12:45:01 pm</t>
  </si>
  <si>
    <t>25/11/2024 1:20:46 pm</t>
  </si>
  <si>
    <t>25/11/2024 1:22:16 pm</t>
  </si>
  <si>
    <t>25/11/2024 1:31:21 pm</t>
  </si>
  <si>
    <t>25/11/2024 12:52:26 pm</t>
  </si>
  <si>
    <t>34</t>
  </si>
  <si>
    <t>25/11/2024 1:34:23 pm</t>
  </si>
  <si>
    <t>25/11/2024 12:47:59 pm</t>
  </si>
  <si>
    <t>25/11/2024 2:10:41 pm</t>
  </si>
  <si>
    <t>R</t>
  </si>
  <si>
    <t>54</t>
  </si>
  <si>
    <t>1</t>
  </si>
  <si>
    <t>30</t>
  </si>
  <si>
    <t>17</t>
  </si>
  <si>
    <t>25/11/2024 2:15:15 pm</t>
  </si>
  <si>
    <t>25/11/2024 1:19:20 pm</t>
  </si>
  <si>
    <t>25/11/2024 2:19:50 pm</t>
  </si>
  <si>
    <t>11</t>
  </si>
  <si>
    <t>25/11/2024 2:18:18 pm</t>
  </si>
  <si>
    <t>blk</t>
  </si>
  <si>
    <t>9</t>
  </si>
  <si>
    <t>25/11/2024 1:57:08 pm</t>
  </si>
  <si>
    <t>39</t>
  </si>
  <si>
    <t>25/11/2024 1:37:32 pm</t>
  </si>
  <si>
    <t>50</t>
  </si>
  <si>
    <t>50 ppm</t>
  </si>
  <si>
    <t>44</t>
  </si>
  <si>
    <t>35</t>
  </si>
  <si>
    <t/>
  </si>
  <si>
    <t>20 ppm</t>
  </si>
  <si>
    <t>NYQ_CaMg</t>
  </si>
  <si>
    <t>42</t>
  </si>
  <si>
    <t>25/11/2024 12:46:28 pm</t>
  </si>
  <si>
    <t>Method File</t>
  </si>
  <si>
    <t>25/11/2024 1:52:36 pm</t>
  </si>
  <si>
    <t>25/11/2024 1:14:48 pm</t>
  </si>
  <si>
    <t>1 ppm</t>
  </si>
  <si>
    <t>25/11/2024 2:25:58 pm</t>
  </si>
  <si>
    <t>Sample Id</t>
  </si>
  <si>
    <t>4</t>
  </si>
  <si>
    <t>7</t>
  </si>
  <si>
    <t>25/11/2024 1:02:56 pm</t>
  </si>
  <si>
    <t>25/11/2024 2:24:26 pm</t>
  </si>
  <si>
    <t>6</t>
  </si>
  <si>
    <t>100 ppm</t>
  </si>
  <si>
    <t>20</t>
  </si>
  <si>
    <t>25/11/2024 1:55:36 pm</t>
  </si>
  <si>
    <t>25/11/2024 1:16:18 pm</t>
  </si>
  <si>
    <t>Mg 285.213</t>
  </si>
  <si>
    <t>25/11/2024 1:35:58 pm</t>
  </si>
  <si>
    <t>48</t>
  </si>
  <si>
    <t>5</t>
  </si>
  <si>
    <t>41</t>
  </si>
  <si>
    <t>25/11/2024 1:46:38 pm</t>
  </si>
  <si>
    <t>25/11/2024 1:29:49 pm</t>
  </si>
  <si>
    <t>55</t>
  </si>
  <si>
    <t>25/11/2024 2:04:39 pm</t>
  </si>
  <si>
    <t>25/11/2024 1:08:51 pm</t>
  </si>
  <si>
    <t>15</t>
  </si>
  <si>
    <t>HNO3</t>
  </si>
  <si>
    <t>22</t>
  </si>
  <si>
    <t>14</t>
  </si>
  <si>
    <t>12</t>
  </si>
  <si>
    <t>18</t>
  </si>
  <si>
    <t>Sample</t>
    <phoneticPr fontId="5" type="noConversion"/>
  </si>
  <si>
    <t>Time, h</t>
    <phoneticPr fontId="5" type="noConversion"/>
  </si>
  <si>
    <t>[Ca2+] after dilution, mg/L</t>
    <phoneticPr fontId="5" type="noConversion"/>
  </si>
  <si>
    <t>[Mg2+] after dilution, mg/L</t>
    <phoneticPr fontId="5" type="noConversion"/>
  </si>
  <si>
    <t>dilution ratio</t>
    <phoneticPr fontId="5" type="noConversion"/>
  </si>
  <si>
    <t>[Ca2+], mg/L</t>
    <phoneticPr fontId="5" type="noConversion"/>
  </si>
  <si>
    <t>[Mg2+], mg/L</t>
    <phoneticPr fontId="5" type="noConversion"/>
  </si>
  <si>
    <t>Electrode</t>
    <phoneticPr fontId="5" type="noConversion"/>
  </si>
  <si>
    <t>Salt</t>
    <phoneticPr fontId="5" type="noConversion"/>
  </si>
  <si>
    <t>Acid</t>
    <phoneticPr fontId="5" type="noConversion"/>
  </si>
  <si>
    <t>Base</t>
    <phoneticPr fontId="5" type="noConversion"/>
  </si>
  <si>
    <t>11.18 SCEM</t>
    <phoneticPr fontId="3" type="noConversion"/>
  </si>
  <si>
    <t>11.21 CEM</t>
    <phoneticPr fontId="3" type="noConversion"/>
  </si>
  <si>
    <t>Sample</t>
    <phoneticPr fontId="6" type="noConversion"/>
  </si>
  <si>
    <t>Time, h</t>
    <phoneticPr fontId="3" type="noConversion"/>
  </si>
  <si>
    <t>[Mg2+], mg/L</t>
  </si>
  <si>
    <t>[Ca2+], mg/L</t>
  </si>
  <si>
    <t>Reduction ratio of Mg</t>
    <phoneticPr fontId="6" type="noConversion"/>
  </si>
  <si>
    <t>Reduction ratio of Ca</t>
    <phoneticPr fontId="6" type="noConversion"/>
  </si>
  <si>
    <t>Scaling</t>
    <phoneticPr fontId="6" type="noConversion"/>
  </si>
  <si>
    <t>acid</t>
    <phoneticPr fontId="3" type="noConversion"/>
  </si>
  <si>
    <t>base</t>
    <phoneticPr fontId="3" type="noConversion"/>
  </si>
  <si>
    <t>brine</t>
    <phoneticPr fontId="3" type="noConversion"/>
  </si>
  <si>
    <t>V</t>
    <phoneticPr fontId="6" type="noConversion"/>
  </si>
  <si>
    <t>mMg, mg</t>
    <phoneticPr fontId="6" type="noConversion"/>
  </si>
  <si>
    <t>mCa, mg</t>
    <phoneticPr fontId="6" type="noConversion"/>
  </si>
  <si>
    <t>Electrode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</si>
</sst>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6" formatCode="0.0000"/>
    <numFmt numFmtId="188" formatCode="0.000000000"/>
    <numFmt numFmtId="194" formatCode="0.00_);[Red]\(0.00\)"/>
  </numFmts>
  <fonts count="7" x14ac:knownFonts="1">
    <font>
      <sz val="11"/>
      <color theme="1"/>
      <name val="宋体"/>
      <family val="2"/>
      <scheme val="minor"/>
    </font>
    <font>
      <sz val="8"/>
      <name val="Tahoma"/>
      <family val="2"/>
    </font>
    <font>
      <b/>
      <sz val="8"/>
      <color rgb="FF00000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</patternFill>
    </fill>
    <fill>
      <patternFill patternType="solid">
        <fgColor rgb="FFE3E3E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186" fontId="1" fillId="0" borderId="10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7" borderId="10" xfId="0" applyFont="1" applyFill="1" applyBorder="1" applyAlignment="1">
      <alignment horizontal="left" vertical="center"/>
    </xf>
    <xf numFmtId="186" fontId="1" fillId="8" borderId="11" xfId="0" applyNumberFormat="1" applyFont="1" applyFill="1" applyBorder="1" applyAlignment="1">
      <alignment horizontal="left" vertical="center"/>
    </xf>
    <xf numFmtId="0" fontId="1" fillId="8" borderId="1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/>
    </xf>
    <xf numFmtId="0" fontId="0" fillId="6" borderId="10" xfId="0" applyFill="1" applyBorder="1" applyAlignment="1">
      <alignment horizontal="left" vertical="top"/>
    </xf>
    <xf numFmtId="186" fontId="1" fillId="0" borderId="1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8" borderId="1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6" fontId="4" fillId="0" borderId="0" xfId="0" applyNumberFormat="1" applyFont="1" applyAlignment="1">
      <alignment horizontal="center" vertical="center"/>
    </xf>
    <xf numFmtId="186" fontId="4" fillId="0" borderId="2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4" fillId="0" borderId="5" xfId="0" applyFont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86" fontId="4" fillId="0" borderId="4" xfId="0" applyNumberFormat="1" applyFont="1" applyBorder="1" applyAlignment="1">
      <alignment horizontal="center" vertical="center"/>
    </xf>
    <xf numFmtId="186" fontId="4" fillId="0" borderId="6" xfId="0" applyNumberFormat="1" applyFont="1" applyBorder="1" applyAlignment="1">
      <alignment horizontal="center" vertical="center"/>
    </xf>
    <xf numFmtId="186" fontId="4" fillId="0" borderId="0" xfId="0" applyNumberFormat="1" applyFont="1" applyBorder="1" applyAlignment="1">
      <alignment horizontal="center" vertical="center"/>
    </xf>
    <xf numFmtId="0" fontId="0" fillId="10" borderId="4" xfId="0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0" fillId="0" borderId="0" xfId="0" applyBorder="1"/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88" fontId="4" fillId="0" borderId="0" xfId="0" applyNumberFormat="1" applyFont="1" applyAlignment="1">
      <alignment horizontal="center"/>
    </xf>
    <xf numFmtId="0" fontId="4" fillId="0" borderId="0" xfId="0" applyFont="1"/>
    <xf numFmtId="186" fontId="4" fillId="0" borderId="0" xfId="0" applyNumberFormat="1" applyFont="1" applyAlignment="1">
      <alignment horizontal="center"/>
    </xf>
    <xf numFmtId="194" fontId="4" fillId="4" borderId="0" xfId="0" applyNumberFormat="1" applyFont="1" applyFill="1" applyAlignment="1">
      <alignment horizontal="center"/>
    </xf>
    <xf numFmtId="194" fontId="0" fillId="0" borderId="0" xfId="0" applyNumberFormat="1"/>
    <xf numFmtId="194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D3B1-2D59-4F06-9BE9-2FD691E8CCDD}">
  <sheetPr>
    <tabColor theme="4" tint="-0.249977111117893"/>
    <outlinePr summaryBelow="0"/>
  </sheetPr>
  <dimension ref="A1:I71"/>
  <sheetViews>
    <sheetView zoomScaleNormal="100" workbookViewId="0">
      <selection activeCell="H65" sqref="H65:I71"/>
    </sheetView>
  </sheetViews>
  <sheetFormatPr defaultColWidth="9.125" defaultRowHeight="13.5" x14ac:dyDescent="0.15"/>
  <cols>
    <col min="1" max="1" width="5.75" customWidth="1"/>
    <col min="2" max="2" width="21.375" customWidth="1"/>
    <col min="3" max="3" width="2.875" customWidth="1"/>
    <col min="4" max="4" width="21.375" customWidth="1"/>
    <col min="5" max="9" width="10.75" customWidth="1"/>
  </cols>
  <sheetData>
    <row r="1" spans="1:9" ht="27" customHeight="1" x14ac:dyDescent="0.15">
      <c r="A1" s="9" t="s">
        <v>57</v>
      </c>
      <c r="B1" s="9" t="s">
        <v>120</v>
      </c>
      <c r="C1" s="9" t="s">
        <v>91</v>
      </c>
      <c r="D1" s="9" t="s">
        <v>29</v>
      </c>
      <c r="E1" s="9" t="s">
        <v>43</v>
      </c>
      <c r="F1" s="9" t="s">
        <v>69</v>
      </c>
      <c r="G1" s="9" t="s">
        <v>115</v>
      </c>
      <c r="H1" s="9" t="s">
        <v>59</v>
      </c>
      <c r="I1" s="9" t="s">
        <v>3</v>
      </c>
    </row>
    <row r="2" spans="1:9" x14ac:dyDescent="0.15">
      <c r="A2" s="2">
        <v>1</v>
      </c>
      <c r="B2" s="10" t="s">
        <v>141</v>
      </c>
      <c r="C2" s="5" t="s">
        <v>110</v>
      </c>
      <c r="D2" s="10" t="s">
        <v>82</v>
      </c>
      <c r="E2" s="10" t="s">
        <v>110</v>
      </c>
      <c r="F2" s="10" t="s">
        <v>78</v>
      </c>
      <c r="G2" s="10" t="s">
        <v>112</v>
      </c>
      <c r="H2" s="12">
        <v>0</v>
      </c>
      <c r="I2" s="12">
        <v>0</v>
      </c>
    </row>
    <row r="3" spans="1:9" x14ac:dyDescent="0.15">
      <c r="A3" s="2">
        <v>2</v>
      </c>
      <c r="B3" s="14" t="s">
        <v>118</v>
      </c>
      <c r="C3" s="8" t="s">
        <v>110</v>
      </c>
      <c r="D3" s="14" t="s">
        <v>114</v>
      </c>
      <c r="E3" s="14" t="s">
        <v>110</v>
      </c>
      <c r="F3" s="14" t="s">
        <v>78</v>
      </c>
      <c r="G3" s="14" t="s">
        <v>112</v>
      </c>
      <c r="H3" s="7">
        <v>1</v>
      </c>
      <c r="I3" s="7">
        <v>1</v>
      </c>
    </row>
    <row r="4" spans="1:9" x14ac:dyDescent="0.15">
      <c r="A4" s="2">
        <v>3</v>
      </c>
      <c r="B4" s="10" t="s">
        <v>16</v>
      </c>
      <c r="C4" s="5" t="s">
        <v>110</v>
      </c>
      <c r="D4" s="10" t="s">
        <v>89</v>
      </c>
      <c r="E4" s="10" t="s">
        <v>110</v>
      </c>
      <c r="F4" s="10" t="s">
        <v>78</v>
      </c>
      <c r="G4" s="10" t="s">
        <v>112</v>
      </c>
      <c r="H4" s="12">
        <v>5</v>
      </c>
      <c r="I4" s="12">
        <v>5</v>
      </c>
    </row>
    <row r="5" spans="1:9" x14ac:dyDescent="0.15">
      <c r="A5" s="2">
        <v>4</v>
      </c>
      <c r="B5" s="14" t="s">
        <v>0</v>
      </c>
      <c r="C5" s="8" t="s">
        <v>110</v>
      </c>
      <c r="D5" s="14" t="s">
        <v>52</v>
      </c>
      <c r="E5" s="14" t="s">
        <v>110</v>
      </c>
      <c r="F5" s="14" t="s">
        <v>78</v>
      </c>
      <c r="G5" s="14" t="s">
        <v>112</v>
      </c>
      <c r="H5" s="7">
        <v>10</v>
      </c>
      <c r="I5" s="7">
        <v>10</v>
      </c>
    </row>
    <row r="6" spans="1:9" x14ac:dyDescent="0.15">
      <c r="A6" s="2">
        <v>5</v>
      </c>
      <c r="B6" s="10" t="s">
        <v>111</v>
      </c>
      <c r="C6" s="5" t="s">
        <v>110</v>
      </c>
      <c r="D6" s="10" t="s">
        <v>47</v>
      </c>
      <c r="E6" s="10" t="s">
        <v>110</v>
      </c>
      <c r="F6" s="10" t="s">
        <v>78</v>
      </c>
      <c r="G6" s="10" t="s">
        <v>112</v>
      </c>
      <c r="H6" s="12">
        <v>20</v>
      </c>
      <c r="I6" s="12">
        <v>20</v>
      </c>
    </row>
    <row r="7" spans="1:9" x14ac:dyDescent="0.15">
      <c r="A7" s="2">
        <v>6</v>
      </c>
      <c r="B7" s="14" t="s">
        <v>107</v>
      </c>
      <c r="C7" s="8" t="s">
        <v>110</v>
      </c>
      <c r="D7" s="14" t="s">
        <v>86</v>
      </c>
      <c r="E7" s="14" t="s">
        <v>110</v>
      </c>
      <c r="F7" s="14" t="s">
        <v>78</v>
      </c>
      <c r="G7" s="14" t="s">
        <v>112</v>
      </c>
      <c r="H7" s="7">
        <v>50</v>
      </c>
      <c r="I7" s="7">
        <v>50</v>
      </c>
    </row>
    <row r="8" spans="1:9" x14ac:dyDescent="0.15">
      <c r="A8" s="1">
        <v>7</v>
      </c>
      <c r="B8" s="3" t="s">
        <v>126</v>
      </c>
      <c r="C8" s="13" t="s">
        <v>110</v>
      </c>
      <c r="D8" s="3" t="s">
        <v>55</v>
      </c>
      <c r="E8" s="3" t="s">
        <v>110</v>
      </c>
      <c r="F8" s="3" t="s">
        <v>78</v>
      </c>
      <c r="G8" s="3" t="s">
        <v>112</v>
      </c>
      <c r="H8" s="4">
        <v>100</v>
      </c>
      <c r="I8" s="4">
        <v>100</v>
      </c>
    </row>
    <row r="9" spans="1:9" ht="27" customHeight="1" x14ac:dyDescent="0.15">
      <c r="A9" s="9" t="s">
        <v>57</v>
      </c>
      <c r="B9" s="9" t="s">
        <v>120</v>
      </c>
      <c r="C9" s="9" t="s">
        <v>91</v>
      </c>
      <c r="D9" s="9" t="s">
        <v>29</v>
      </c>
      <c r="E9" s="9" t="s">
        <v>43</v>
      </c>
      <c r="F9" s="9" t="s">
        <v>69</v>
      </c>
      <c r="G9" s="9" t="s">
        <v>115</v>
      </c>
      <c r="H9" s="9" t="s">
        <v>23</v>
      </c>
      <c r="I9" s="9" t="s">
        <v>130</v>
      </c>
    </row>
    <row r="10" spans="1:9" x14ac:dyDescent="0.15">
      <c r="A10" s="1">
        <v>8</v>
      </c>
      <c r="B10" s="6" t="s">
        <v>74</v>
      </c>
      <c r="C10" s="1" t="s">
        <v>110</v>
      </c>
      <c r="D10" s="6" t="s">
        <v>55</v>
      </c>
      <c r="E10" s="6" t="s">
        <v>110</v>
      </c>
      <c r="F10" s="6" t="s">
        <v>110</v>
      </c>
      <c r="G10" s="6" t="s">
        <v>110</v>
      </c>
      <c r="H10" s="11"/>
      <c r="I10" s="11"/>
    </row>
    <row r="11" spans="1:9" ht="27" customHeight="1" x14ac:dyDescent="0.15">
      <c r="A11" s="9" t="s">
        <v>57</v>
      </c>
      <c r="B11" s="9" t="s">
        <v>120</v>
      </c>
      <c r="C11" s="9" t="s">
        <v>91</v>
      </c>
      <c r="D11" s="9" t="s">
        <v>29</v>
      </c>
      <c r="E11" s="9" t="s">
        <v>43</v>
      </c>
      <c r="F11" s="9" t="s">
        <v>69</v>
      </c>
      <c r="G11" s="9" t="s">
        <v>115</v>
      </c>
      <c r="H11" s="9" t="s">
        <v>59</v>
      </c>
      <c r="I11" s="9" t="s">
        <v>3</v>
      </c>
    </row>
    <row r="12" spans="1:9" x14ac:dyDescent="0.15">
      <c r="A12" s="2">
        <v>9</v>
      </c>
      <c r="B12" s="10" t="s">
        <v>101</v>
      </c>
      <c r="C12" s="5" t="s">
        <v>110</v>
      </c>
      <c r="D12" s="10" t="s">
        <v>37</v>
      </c>
      <c r="E12" s="10" t="s">
        <v>110</v>
      </c>
      <c r="F12" s="10" t="s">
        <v>78</v>
      </c>
      <c r="G12" s="10" t="s">
        <v>112</v>
      </c>
      <c r="H12" s="12">
        <v>4.3183861904325339E-3</v>
      </c>
      <c r="I12" s="12">
        <v>2.0352633152589351E-3</v>
      </c>
    </row>
    <row r="13" spans="1:9" x14ac:dyDescent="0.15">
      <c r="A13" s="2">
        <v>10</v>
      </c>
      <c r="B13" s="14" t="s">
        <v>93</v>
      </c>
      <c r="C13" s="8" t="s">
        <v>110</v>
      </c>
      <c r="D13" s="14" t="s">
        <v>71</v>
      </c>
      <c r="E13" s="14" t="s">
        <v>110</v>
      </c>
      <c r="F13" s="14" t="s">
        <v>78</v>
      </c>
      <c r="G13" s="14" t="s">
        <v>112</v>
      </c>
      <c r="H13" s="7">
        <v>0.31693307674072752</v>
      </c>
      <c r="I13" s="7">
        <v>5.7353588166851833E-3</v>
      </c>
    </row>
    <row r="14" spans="1:9" x14ac:dyDescent="0.15">
      <c r="A14" s="2">
        <v>11</v>
      </c>
      <c r="B14" s="10" t="s">
        <v>21</v>
      </c>
      <c r="C14" s="5" t="s">
        <v>110</v>
      </c>
      <c r="D14" s="10" t="s">
        <v>24</v>
      </c>
      <c r="E14" s="10" t="s">
        <v>110</v>
      </c>
      <c r="F14" s="10" t="s">
        <v>78</v>
      </c>
      <c r="G14" s="10" t="s">
        <v>112</v>
      </c>
      <c r="H14" s="12">
        <v>0.17050930781115525</v>
      </c>
      <c r="I14" s="12">
        <v>4.4789747660624116E-3</v>
      </c>
    </row>
    <row r="15" spans="1:9" x14ac:dyDescent="0.15">
      <c r="A15" s="2">
        <v>12</v>
      </c>
      <c r="B15" s="14" t="s">
        <v>62</v>
      </c>
      <c r="C15" s="8" t="s">
        <v>110</v>
      </c>
      <c r="D15" s="14" t="s">
        <v>73</v>
      </c>
      <c r="E15" s="14" t="s">
        <v>110</v>
      </c>
      <c r="F15" s="14" t="s">
        <v>78</v>
      </c>
      <c r="G15" s="14" t="s">
        <v>112</v>
      </c>
      <c r="H15" s="7">
        <v>0.15057388094378515</v>
      </c>
      <c r="I15" s="7">
        <v>4.601985688362416E-3</v>
      </c>
    </row>
    <row r="16" spans="1:9" x14ac:dyDescent="0.15">
      <c r="A16" s="2">
        <v>13</v>
      </c>
      <c r="B16" s="10" t="s">
        <v>121</v>
      </c>
      <c r="C16" s="5" t="s">
        <v>110</v>
      </c>
      <c r="D16" s="10" t="s">
        <v>123</v>
      </c>
      <c r="E16" s="10" t="s">
        <v>110</v>
      </c>
      <c r="F16" s="10" t="s">
        <v>78</v>
      </c>
      <c r="G16" s="10" t="s">
        <v>112</v>
      </c>
      <c r="H16" s="12">
        <v>0.11270345641107021</v>
      </c>
      <c r="I16" s="12">
        <v>6.1418937338472068E-3</v>
      </c>
    </row>
    <row r="17" spans="1:9" x14ac:dyDescent="0.15">
      <c r="A17" s="2">
        <v>14</v>
      </c>
      <c r="B17" s="14" t="s">
        <v>133</v>
      </c>
      <c r="C17" s="8" t="s">
        <v>110</v>
      </c>
      <c r="D17" s="14" t="s">
        <v>17</v>
      </c>
      <c r="E17" s="14" t="s">
        <v>110</v>
      </c>
      <c r="F17" s="14" t="s">
        <v>78</v>
      </c>
      <c r="G17" s="14" t="s">
        <v>112</v>
      </c>
      <c r="H17" s="7">
        <v>9.3511279063702935E-2</v>
      </c>
      <c r="I17" s="7">
        <v>1.0388325375985157E-2</v>
      </c>
    </row>
    <row r="18" spans="1:9" x14ac:dyDescent="0.15">
      <c r="A18" s="2">
        <v>15</v>
      </c>
      <c r="B18" s="10" t="s">
        <v>125</v>
      </c>
      <c r="C18" s="5" t="s">
        <v>110</v>
      </c>
      <c r="D18" s="10" t="s">
        <v>80</v>
      </c>
      <c r="E18" s="10" t="s">
        <v>110</v>
      </c>
      <c r="F18" s="10" t="s">
        <v>78</v>
      </c>
      <c r="G18" s="10" t="s">
        <v>112</v>
      </c>
      <c r="H18" s="12">
        <v>0.15868179760461129</v>
      </c>
      <c r="I18" s="12">
        <v>1.4806434897934187E-2</v>
      </c>
    </row>
    <row r="19" spans="1:9" x14ac:dyDescent="0.15">
      <c r="A19" s="2">
        <v>16</v>
      </c>
      <c r="B19" s="14" t="s">
        <v>122</v>
      </c>
      <c r="C19" s="8" t="s">
        <v>110</v>
      </c>
      <c r="D19" s="14" t="s">
        <v>7</v>
      </c>
      <c r="E19" s="14" t="s">
        <v>110</v>
      </c>
      <c r="F19" s="14" t="s">
        <v>78</v>
      </c>
      <c r="G19" s="14" t="s">
        <v>112</v>
      </c>
      <c r="H19" s="7">
        <v>0.20125473059360507</v>
      </c>
      <c r="I19" s="7">
        <v>2.0087347728479543E-2</v>
      </c>
    </row>
    <row r="20" spans="1:9" x14ac:dyDescent="0.15">
      <c r="A20" s="2">
        <v>17</v>
      </c>
      <c r="B20" s="10" t="s">
        <v>67</v>
      </c>
      <c r="C20" s="5" t="s">
        <v>110</v>
      </c>
      <c r="D20" s="10" t="s">
        <v>139</v>
      </c>
      <c r="E20" s="10" t="s">
        <v>110</v>
      </c>
      <c r="F20" s="10" t="s">
        <v>78</v>
      </c>
      <c r="G20" s="10" t="s">
        <v>112</v>
      </c>
      <c r="H20" s="12">
        <v>3.4988652102471263E-2</v>
      </c>
      <c r="I20" s="12">
        <v>3.6551281024168104E-3</v>
      </c>
    </row>
    <row r="21" spans="1:9" x14ac:dyDescent="0.15">
      <c r="A21" s="2">
        <v>18</v>
      </c>
      <c r="B21" s="14" t="s">
        <v>102</v>
      </c>
      <c r="C21" s="8" t="s">
        <v>110</v>
      </c>
      <c r="D21" s="14" t="s">
        <v>10</v>
      </c>
      <c r="E21" s="14" t="s">
        <v>110</v>
      </c>
      <c r="F21" s="14" t="s">
        <v>78</v>
      </c>
      <c r="G21" s="14" t="s">
        <v>112</v>
      </c>
      <c r="H21" s="7">
        <v>6.3709974995692184E-2</v>
      </c>
      <c r="I21" s="7">
        <v>8.177579785927468E-3</v>
      </c>
    </row>
    <row r="22" spans="1:9" x14ac:dyDescent="0.15">
      <c r="A22" s="2">
        <v>19</v>
      </c>
      <c r="B22" s="10" t="s">
        <v>41</v>
      </c>
      <c r="C22" s="5" t="s">
        <v>110</v>
      </c>
      <c r="D22" s="10" t="s">
        <v>19</v>
      </c>
      <c r="E22" s="10" t="s">
        <v>110</v>
      </c>
      <c r="F22" s="10" t="s">
        <v>78</v>
      </c>
      <c r="G22" s="10" t="s">
        <v>112</v>
      </c>
      <c r="H22" s="12">
        <v>9.8556121125044457E-2</v>
      </c>
      <c r="I22" s="12">
        <v>1.3393915865350008E-2</v>
      </c>
    </row>
    <row r="23" spans="1:9" x14ac:dyDescent="0.15">
      <c r="A23" s="2">
        <v>20</v>
      </c>
      <c r="B23" s="14" t="s">
        <v>99</v>
      </c>
      <c r="C23" s="8" t="s">
        <v>110</v>
      </c>
      <c r="D23" s="14" t="s">
        <v>56</v>
      </c>
      <c r="E23" s="14" t="s">
        <v>110</v>
      </c>
      <c r="F23" s="14" t="s">
        <v>78</v>
      </c>
      <c r="G23" s="14" t="s">
        <v>112</v>
      </c>
      <c r="H23" s="7">
        <v>0.18226295413235757</v>
      </c>
      <c r="I23" s="7">
        <v>2.8456490339723792E-2</v>
      </c>
    </row>
    <row r="24" spans="1:9" x14ac:dyDescent="0.15">
      <c r="A24" s="2">
        <v>21</v>
      </c>
      <c r="B24" s="10" t="s">
        <v>144</v>
      </c>
      <c r="C24" s="5" t="s">
        <v>110</v>
      </c>
      <c r="D24" s="10" t="s">
        <v>117</v>
      </c>
      <c r="E24" s="10" t="s">
        <v>110</v>
      </c>
      <c r="F24" s="10" t="s">
        <v>78</v>
      </c>
      <c r="G24" s="10" t="s">
        <v>112</v>
      </c>
      <c r="H24" s="12">
        <v>0.39896277386858325</v>
      </c>
      <c r="I24" s="12">
        <v>4.9039636192868795E-2</v>
      </c>
    </row>
    <row r="25" spans="1:9" x14ac:dyDescent="0.15">
      <c r="A25" s="2">
        <v>22</v>
      </c>
      <c r="B25" s="14" t="s">
        <v>46</v>
      </c>
      <c r="C25" s="8" t="s">
        <v>110</v>
      </c>
      <c r="D25" s="14" t="s">
        <v>129</v>
      </c>
      <c r="E25" s="14" t="s">
        <v>110</v>
      </c>
      <c r="F25" s="14" t="s">
        <v>78</v>
      </c>
      <c r="G25" s="14" t="s">
        <v>112</v>
      </c>
      <c r="H25" s="7">
        <v>0.71425784965449857</v>
      </c>
      <c r="I25" s="7">
        <v>5.8453954508960709E-2</v>
      </c>
    </row>
    <row r="26" spans="1:9" x14ac:dyDescent="0.15">
      <c r="A26" s="2">
        <v>23</v>
      </c>
      <c r="B26" s="10" t="s">
        <v>143</v>
      </c>
      <c r="C26" s="5" t="s">
        <v>110</v>
      </c>
      <c r="D26" s="10" t="s">
        <v>77</v>
      </c>
      <c r="E26" s="10" t="s">
        <v>110</v>
      </c>
      <c r="F26" s="10" t="s">
        <v>78</v>
      </c>
      <c r="G26" s="10" t="s">
        <v>112</v>
      </c>
      <c r="H26" s="12">
        <v>0.73055112819610823</v>
      </c>
      <c r="I26" s="12">
        <v>6.4210809692403503E-2</v>
      </c>
    </row>
    <row r="27" spans="1:9" x14ac:dyDescent="0.15">
      <c r="A27" s="2">
        <v>24</v>
      </c>
      <c r="B27" s="14" t="s">
        <v>101</v>
      </c>
      <c r="C27" s="8" t="s">
        <v>110</v>
      </c>
      <c r="D27" s="14" t="s">
        <v>97</v>
      </c>
      <c r="E27" s="14" t="s">
        <v>110</v>
      </c>
      <c r="F27" s="14" t="s">
        <v>78</v>
      </c>
      <c r="G27" s="14" t="s">
        <v>112</v>
      </c>
      <c r="H27" s="7">
        <v>-9.587182975725362E-5</v>
      </c>
      <c r="I27" s="7">
        <v>-1.0657803633316778E-4</v>
      </c>
    </row>
    <row r="28" spans="1:9" x14ac:dyDescent="0.15">
      <c r="A28" s="2">
        <v>25</v>
      </c>
      <c r="B28" s="10" t="s">
        <v>140</v>
      </c>
      <c r="C28" s="5" t="s">
        <v>110</v>
      </c>
      <c r="D28" s="10" t="s">
        <v>83</v>
      </c>
      <c r="E28" s="10" t="s">
        <v>110</v>
      </c>
      <c r="F28" s="10" t="s">
        <v>78</v>
      </c>
      <c r="G28" s="10" t="s">
        <v>112</v>
      </c>
      <c r="H28" s="12">
        <v>0.17884145166242679</v>
      </c>
      <c r="I28" s="12">
        <v>3.1118135147430053E-3</v>
      </c>
    </row>
    <row r="29" spans="1:9" x14ac:dyDescent="0.15">
      <c r="A29" s="2">
        <v>26</v>
      </c>
      <c r="B29" s="14" t="s">
        <v>44</v>
      </c>
      <c r="C29" s="8" t="s">
        <v>110</v>
      </c>
      <c r="D29" s="14" t="s">
        <v>84</v>
      </c>
      <c r="E29" s="14" t="s">
        <v>110</v>
      </c>
      <c r="F29" s="14" t="s">
        <v>78</v>
      </c>
      <c r="G29" s="14" t="s">
        <v>112</v>
      </c>
      <c r="H29" s="7">
        <v>0.55188091246016258</v>
      </c>
      <c r="I29" s="7">
        <v>4.2941500115078112E-3</v>
      </c>
    </row>
    <row r="30" spans="1:9" x14ac:dyDescent="0.15">
      <c r="A30" s="2">
        <v>27</v>
      </c>
      <c r="B30" s="10" t="s">
        <v>95</v>
      </c>
      <c r="C30" s="5" t="s">
        <v>110</v>
      </c>
      <c r="D30" s="10" t="s">
        <v>53</v>
      </c>
      <c r="E30" s="10" t="s">
        <v>110</v>
      </c>
      <c r="F30" s="10" t="s">
        <v>78</v>
      </c>
      <c r="G30" s="10" t="s">
        <v>112</v>
      </c>
      <c r="H30" s="12">
        <v>0.90668556065065375</v>
      </c>
      <c r="I30" s="12">
        <v>4.4158808668890107E-3</v>
      </c>
    </row>
    <row r="31" spans="1:9" x14ac:dyDescent="0.15">
      <c r="A31" s="2">
        <v>28</v>
      </c>
      <c r="B31" s="14" t="s">
        <v>145</v>
      </c>
      <c r="C31" s="8" t="s">
        <v>110</v>
      </c>
      <c r="D31" s="14" t="s">
        <v>18</v>
      </c>
      <c r="E31" s="14" t="s">
        <v>110</v>
      </c>
      <c r="F31" s="14" t="s">
        <v>78</v>
      </c>
      <c r="G31" s="14" t="s">
        <v>112</v>
      </c>
      <c r="H31" s="7">
        <v>1.4352968004749815</v>
      </c>
      <c r="I31" s="7">
        <v>4.3108257588363582E-3</v>
      </c>
    </row>
    <row r="32" spans="1:9" x14ac:dyDescent="0.15">
      <c r="A32" s="2">
        <v>29</v>
      </c>
      <c r="B32" s="10" t="s">
        <v>40</v>
      </c>
      <c r="C32" s="5" t="s">
        <v>110</v>
      </c>
      <c r="D32" s="10" t="s">
        <v>49</v>
      </c>
      <c r="E32" s="10" t="s">
        <v>110</v>
      </c>
      <c r="F32" s="10" t="s">
        <v>78</v>
      </c>
      <c r="G32" s="10" t="s">
        <v>112</v>
      </c>
      <c r="H32" s="12">
        <v>2.6406656985095389</v>
      </c>
      <c r="I32" s="12">
        <v>3.9096820052596966E-3</v>
      </c>
    </row>
    <row r="33" spans="1:9" x14ac:dyDescent="0.15">
      <c r="A33" s="2">
        <v>30</v>
      </c>
      <c r="B33" s="14" t="s">
        <v>127</v>
      </c>
      <c r="C33" s="8" t="s">
        <v>110</v>
      </c>
      <c r="D33" s="14" t="s">
        <v>39</v>
      </c>
      <c r="E33" s="14" t="s">
        <v>110</v>
      </c>
      <c r="F33" s="14" t="s">
        <v>78</v>
      </c>
      <c r="G33" s="14" t="s">
        <v>112</v>
      </c>
      <c r="H33" s="7">
        <v>4.7135406358909568</v>
      </c>
      <c r="I33" s="7">
        <v>3.7494595603205089E-3</v>
      </c>
    </row>
    <row r="34" spans="1:9" x14ac:dyDescent="0.15">
      <c r="A34" s="2">
        <v>31</v>
      </c>
      <c r="B34" s="10" t="s">
        <v>63</v>
      </c>
      <c r="C34" s="5" t="s">
        <v>110</v>
      </c>
      <c r="D34" s="10" t="s">
        <v>136</v>
      </c>
      <c r="E34" s="10" t="s">
        <v>110</v>
      </c>
      <c r="F34" s="10" t="s">
        <v>78</v>
      </c>
      <c r="G34" s="10" t="s">
        <v>112</v>
      </c>
      <c r="H34" s="12">
        <v>2.4807241405860214</v>
      </c>
      <c r="I34" s="12">
        <v>1.4632524631422136E-2</v>
      </c>
    </row>
    <row r="35" spans="1:9" x14ac:dyDescent="0.15">
      <c r="A35" s="2">
        <v>32</v>
      </c>
      <c r="B35" s="14" t="s">
        <v>142</v>
      </c>
      <c r="C35" s="8" t="s">
        <v>110</v>
      </c>
      <c r="D35" s="14" t="s">
        <v>85</v>
      </c>
      <c r="E35" s="14" t="s">
        <v>110</v>
      </c>
      <c r="F35" s="14" t="s">
        <v>78</v>
      </c>
      <c r="G35" s="14" t="s">
        <v>112</v>
      </c>
      <c r="H35" s="7">
        <v>0.11988353820062443</v>
      </c>
      <c r="I35" s="7">
        <v>3.7575041591562126E-3</v>
      </c>
    </row>
    <row r="36" spans="1:9" x14ac:dyDescent="0.15">
      <c r="A36" s="2">
        <v>33</v>
      </c>
      <c r="B36" s="10" t="s">
        <v>68</v>
      </c>
      <c r="C36" s="5" t="s">
        <v>110</v>
      </c>
      <c r="D36" s="10" t="s">
        <v>14</v>
      </c>
      <c r="E36" s="10" t="s">
        <v>110</v>
      </c>
      <c r="F36" s="10" t="s">
        <v>78</v>
      </c>
      <c r="G36" s="10" t="s">
        <v>112</v>
      </c>
      <c r="H36" s="12">
        <v>1.3966723477966692</v>
      </c>
      <c r="I36" s="12">
        <v>3.6514915649058038E-3</v>
      </c>
    </row>
    <row r="37" spans="1:9" x14ac:dyDescent="0.15">
      <c r="A37" s="2">
        <v>34</v>
      </c>
      <c r="B37" s="14" t="s">
        <v>8</v>
      </c>
      <c r="C37" s="8" t="s">
        <v>110</v>
      </c>
      <c r="D37" s="14" t="s">
        <v>88</v>
      </c>
      <c r="E37" s="14" t="s">
        <v>110</v>
      </c>
      <c r="F37" s="14" t="s">
        <v>78</v>
      </c>
      <c r="G37" s="14" t="s">
        <v>112</v>
      </c>
      <c r="H37" s="7">
        <v>2.400906779697431</v>
      </c>
      <c r="I37" s="7">
        <v>3.7937282079873562E-3</v>
      </c>
    </row>
    <row r="38" spans="1:9" x14ac:dyDescent="0.15">
      <c r="A38" s="2">
        <v>35</v>
      </c>
      <c r="B38" s="10" t="s">
        <v>61</v>
      </c>
      <c r="C38" s="5" t="s">
        <v>110</v>
      </c>
      <c r="D38" s="10" t="s">
        <v>131</v>
      </c>
      <c r="E38" s="10" t="s">
        <v>110</v>
      </c>
      <c r="F38" s="10" t="s">
        <v>78</v>
      </c>
      <c r="G38" s="10" t="s">
        <v>112</v>
      </c>
      <c r="H38" s="12">
        <v>3.8214455787047306</v>
      </c>
      <c r="I38" s="12">
        <v>4.2355310302997912E-3</v>
      </c>
    </row>
    <row r="39" spans="1:9" x14ac:dyDescent="0.15">
      <c r="A39" s="2">
        <v>36</v>
      </c>
      <c r="B39" s="14" t="s">
        <v>15</v>
      </c>
      <c r="C39" s="8" t="s">
        <v>110</v>
      </c>
      <c r="D39" s="14" t="s">
        <v>105</v>
      </c>
      <c r="E39" s="14" t="s">
        <v>110</v>
      </c>
      <c r="F39" s="14" t="s">
        <v>78</v>
      </c>
      <c r="G39" s="14" t="s">
        <v>112</v>
      </c>
      <c r="H39" s="7">
        <v>5.273336804718479</v>
      </c>
      <c r="I39" s="7">
        <v>7.7253106276356969E-3</v>
      </c>
    </row>
    <row r="40" spans="1:9" x14ac:dyDescent="0.15">
      <c r="A40" s="2">
        <v>37</v>
      </c>
      <c r="B40" s="10" t="s">
        <v>65</v>
      </c>
      <c r="C40" s="5" t="s">
        <v>110</v>
      </c>
      <c r="D40" s="10" t="s">
        <v>33</v>
      </c>
      <c r="E40" s="10" t="s">
        <v>110</v>
      </c>
      <c r="F40" s="10" t="s">
        <v>78</v>
      </c>
      <c r="G40" s="10" t="s">
        <v>112</v>
      </c>
      <c r="H40" s="12">
        <v>3.6027990020157374</v>
      </c>
      <c r="I40" s="12">
        <v>1.9919211045931879E-2</v>
      </c>
    </row>
    <row r="41" spans="1:9" x14ac:dyDescent="0.15">
      <c r="A41" s="2">
        <v>38</v>
      </c>
      <c r="B41" s="14" t="s">
        <v>51</v>
      </c>
      <c r="C41" s="8" t="s">
        <v>110</v>
      </c>
      <c r="D41" s="14" t="s">
        <v>58</v>
      </c>
      <c r="E41" s="14" t="s">
        <v>110</v>
      </c>
      <c r="F41" s="14" t="s">
        <v>78</v>
      </c>
      <c r="G41" s="14" t="s">
        <v>112</v>
      </c>
      <c r="H41" s="7">
        <v>1.8084313023977767</v>
      </c>
      <c r="I41" s="7">
        <v>1.964823950565257E-2</v>
      </c>
    </row>
    <row r="42" spans="1:9" x14ac:dyDescent="0.15">
      <c r="A42" s="2">
        <v>39</v>
      </c>
      <c r="B42" s="10" t="s">
        <v>101</v>
      </c>
      <c r="C42" s="5" t="s">
        <v>110</v>
      </c>
      <c r="D42" s="10" t="s">
        <v>27</v>
      </c>
      <c r="E42" s="10" t="s">
        <v>110</v>
      </c>
      <c r="F42" s="10" t="s">
        <v>78</v>
      </c>
      <c r="G42" s="10" t="s">
        <v>112</v>
      </c>
      <c r="H42" s="12">
        <v>2.8279538358857255E-5</v>
      </c>
      <c r="I42" s="12">
        <v>-1.3984103700344453E-4</v>
      </c>
    </row>
    <row r="43" spans="1:9" x14ac:dyDescent="0.15">
      <c r="A43" s="2">
        <v>40</v>
      </c>
      <c r="B43" s="14" t="s">
        <v>54</v>
      </c>
      <c r="C43" s="8" t="s">
        <v>110</v>
      </c>
      <c r="D43" s="14" t="s">
        <v>38</v>
      </c>
      <c r="E43" s="14" t="s">
        <v>110</v>
      </c>
      <c r="F43" s="14" t="s">
        <v>78</v>
      </c>
      <c r="G43" s="14" t="s">
        <v>112</v>
      </c>
      <c r="H43" s="7">
        <v>-0.14181287540499884</v>
      </c>
      <c r="I43" s="7">
        <v>-1.0465877447135724E-2</v>
      </c>
    </row>
    <row r="44" spans="1:9" x14ac:dyDescent="0.15">
      <c r="A44" s="2">
        <v>41</v>
      </c>
      <c r="B44" s="10" t="s">
        <v>94</v>
      </c>
      <c r="C44" s="5" t="s">
        <v>110</v>
      </c>
      <c r="D44" s="10" t="s">
        <v>9</v>
      </c>
      <c r="E44" s="10" t="s">
        <v>110</v>
      </c>
      <c r="F44" s="10" t="s">
        <v>78</v>
      </c>
      <c r="G44" s="10" t="s">
        <v>112</v>
      </c>
      <c r="H44" s="12">
        <v>-0.14072674833819593</v>
      </c>
      <c r="I44" s="12">
        <v>-1.0063332289968231E-2</v>
      </c>
    </row>
    <row r="45" spans="1:9" x14ac:dyDescent="0.15">
      <c r="A45" s="2">
        <v>42</v>
      </c>
      <c r="B45" s="14" t="s">
        <v>30</v>
      </c>
      <c r="C45" s="8" t="s">
        <v>110</v>
      </c>
      <c r="D45" s="14" t="s">
        <v>135</v>
      </c>
      <c r="E45" s="14" t="s">
        <v>110</v>
      </c>
      <c r="F45" s="14" t="s">
        <v>78</v>
      </c>
      <c r="G45" s="14" t="s">
        <v>112</v>
      </c>
      <c r="H45" s="7">
        <v>-0.12622813422260992</v>
      </c>
      <c r="I45" s="7">
        <v>-8.7976889897496743E-3</v>
      </c>
    </row>
    <row r="46" spans="1:9" x14ac:dyDescent="0.15">
      <c r="A46" s="2">
        <v>43</v>
      </c>
      <c r="B46" s="10" t="s">
        <v>66</v>
      </c>
      <c r="C46" s="5" t="s">
        <v>110</v>
      </c>
      <c r="D46" s="10" t="s">
        <v>70</v>
      </c>
      <c r="E46" s="10" t="s">
        <v>110</v>
      </c>
      <c r="F46" s="10" t="s">
        <v>78</v>
      </c>
      <c r="G46" s="10" t="s">
        <v>112</v>
      </c>
      <c r="H46" s="12">
        <v>-0.13643518049416228</v>
      </c>
      <c r="I46" s="12">
        <v>-9.8189918494369661E-3</v>
      </c>
    </row>
    <row r="47" spans="1:9" x14ac:dyDescent="0.15">
      <c r="A47" s="2">
        <v>44</v>
      </c>
      <c r="B47" s="14" t="s">
        <v>35</v>
      </c>
      <c r="C47" s="8" t="s">
        <v>110</v>
      </c>
      <c r="D47" s="14" t="s">
        <v>2</v>
      </c>
      <c r="E47" s="14" t="s">
        <v>110</v>
      </c>
      <c r="F47" s="14" t="s">
        <v>78</v>
      </c>
      <c r="G47" s="14" t="s">
        <v>112</v>
      </c>
      <c r="H47" s="7">
        <v>-0.13836839891472683</v>
      </c>
      <c r="I47" s="7">
        <v>-9.7549934273846416E-3</v>
      </c>
    </row>
    <row r="48" spans="1:9" x14ac:dyDescent="0.15">
      <c r="A48" s="2">
        <v>45</v>
      </c>
      <c r="B48" s="10" t="s">
        <v>87</v>
      </c>
      <c r="C48" s="5" t="s">
        <v>110</v>
      </c>
      <c r="D48" s="10" t="s">
        <v>28</v>
      </c>
      <c r="E48" s="10" t="s">
        <v>110</v>
      </c>
      <c r="F48" s="10" t="s">
        <v>78</v>
      </c>
      <c r="G48" s="10" t="s">
        <v>112</v>
      </c>
      <c r="H48" s="12">
        <v>-0.13709557424348348</v>
      </c>
      <c r="I48" s="12">
        <v>-9.6803932793478892E-3</v>
      </c>
    </row>
    <row r="49" spans="1:9" x14ac:dyDescent="0.15">
      <c r="A49" s="2">
        <v>46</v>
      </c>
      <c r="B49" s="14" t="s">
        <v>109</v>
      </c>
      <c r="C49" s="8" t="s">
        <v>110</v>
      </c>
      <c r="D49" s="14" t="s">
        <v>116</v>
      </c>
      <c r="E49" s="14" t="s">
        <v>110</v>
      </c>
      <c r="F49" s="14" t="s">
        <v>78</v>
      </c>
      <c r="G49" s="14" t="s">
        <v>112</v>
      </c>
      <c r="H49" s="7">
        <v>-0.13816265205671455</v>
      </c>
      <c r="I49" s="7">
        <v>-9.819206520396714E-3</v>
      </c>
    </row>
    <row r="50" spans="1:9" x14ac:dyDescent="0.15">
      <c r="A50" s="2">
        <v>47</v>
      </c>
      <c r="B50" s="10" t="s">
        <v>26</v>
      </c>
      <c r="C50" s="5" t="s">
        <v>110</v>
      </c>
      <c r="D50" s="10" t="s">
        <v>13</v>
      </c>
      <c r="E50" s="10" t="s">
        <v>110</v>
      </c>
      <c r="F50" s="10" t="s">
        <v>78</v>
      </c>
      <c r="G50" s="10" t="s">
        <v>112</v>
      </c>
      <c r="H50" s="12">
        <v>-0.10687086310889209</v>
      </c>
      <c r="I50" s="12">
        <v>1.0189751692383569E-2</v>
      </c>
    </row>
    <row r="51" spans="1:9" x14ac:dyDescent="0.15">
      <c r="A51" s="2">
        <v>48</v>
      </c>
      <c r="B51" s="14" t="s">
        <v>12</v>
      </c>
      <c r="C51" s="8" t="s">
        <v>110</v>
      </c>
      <c r="D51" s="14" t="s">
        <v>128</v>
      </c>
      <c r="E51" s="14" t="s">
        <v>110</v>
      </c>
      <c r="F51" s="14" t="s">
        <v>78</v>
      </c>
      <c r="G51" s="14" t="s">
        <v>112</v>
      </c>
      <c r="H51" s="7">
        <v>-9.5430106368678644E-2</v>
      </c>
      <c r="I51" s="7">
        <v>3.9712830277106669E-2</v>
      </c>
    </row>
    <row r="52" spans="1:9" x14ac:dyDescent="0.15">
      <c r="A52" s="2">
        <v>49</v>
      </c>
      <c r="B52" s="10" t="s">
        <v>31</v>
      </c>
      <c r="C52" s="5" t="s">
        <v>110</v>
      </c>
      <c r="D52" s="10" t="s">
        <v>103</v>
      </c>
      <c r="E52" s="10" t="s">
        <v>110</v>
      </c>
      <c r="F52" s="10" t="s">
        <v>78</v>
      </c>
      <c r="G52" s="10" t="s">
        <v>112</v>
      </c>
      <c r="H52" s="12">
        <v>-8.7133318073792432E-2</v>
      </c>
      <c r="I52" s="12">
        <v>4.0636886513446997E-2</v>
      </c>
    </row>
    <row r="53" spans="1:9" x14ac:dyDescent="0.15">
      <c r="A53" s="2">
        <v>50</v>
      </c>
      <c r="B53" s="14" t="s">
        <v>104</v>
      </c>
      <c r="C53" s="8" t="s">
        <v>110</v>
      </c>
      <c r="D53" s="14" t="s">
        <v>32</v>
      </c>
      <c r="E53" s="14" t="s">
        <v>110</v>
      </c>
      <c r="F53" s="14" t="s">
        <v>78</v>
      </c>
      <c r="G53" s="14" t="s">
        <v>112</v>
      </c>
      <c r="H53" s="7">
        <v>-9.8013689660798708E-2</v>
      </c>
      <c r="I53" s="7">
        <v>3.6069392046123215E-2</v>
      </c>
    </row>
    <row r="54" spans="1:9" x14ac:dyDescent="0.15">
      <c r="A54" s="2">
        <v>51</v>
      </c>
      <c r="B54" s="10" t="s">
        <v>72</v>
      </c>
      <c r="C54" s="5" t="s">
        <v>110</v>
      </c>
      <c r="D54" s="10" t="s">
        <v>36</v>
      </c>
      <c r="E54" s="10" t="s">
        <v>110</v>
      </c>
      <c r="F54" s="10" t="s">
        <v>78</v>
      </c>
      <c r="G54" s="10" t="s">
        <v>112</v>
      </c>
      <c r="H54" s="12">
        <v>-9.3179366300876934E-2</v>
      </c>
      <c r="I54" s="12">
        <v>2.9876536290892982E-2</v>
      </c>
    </row>
    <row r="55" spans="1:9" x14ac:dyDescent="0.15">
      <c r="A55" s="2">
        <v>52</v>
      </c>
      <c r="B55" s="14" t="s">
        <v>134</v>
      </c>
      <c r="C55" s="8" t="s">
        <v>110</v>
      </c>
      <c r="D55" s="14" t="s">
        <v>76</v>
      </c>
      <c r="E55" s="14" t="s">
        <v>110</v>
      </c>
      <c r="F55" s="14" t="s">
        <v>78</v>
      </c>
      <c r="G55" s="14" t="s">
        <v>112</v>
      </c>
      <c r="H55" s="7">
        <v>-8.9510138608624557E-2</v>
      </c>
      <c r="I55" s="7">
        <v>2.4580020982070117E-2</v>
      </c>
    </row>
    <row r="56" spans="1:9" x14ac:dyDescent="0.15">
      <c r="A56" s="2">
        <v>53</v>
      </c>
      <c r="B56" s="10" t="s">
        <v>113</v>
      </c>
      <c r="C56" s="5" t="s">
        <v>110</v>
      </c>
      <c r="D56" s="10" t="s">
        <v>20</v>
      </c>
      <c r="E56" s="10" t="s">
        <v>110</v>
      </c>
      <c r="F56" s="10" t="s">
        <v>78</v>
      </c>
      <c r="G56" s="10" t="s">
        <v>112</v>
      </c>
      <c r="H56" s="12">
        <v>-9.9054982013016032E-2</v>
      </c>
      <c r="I56" s="12">
        <v>1.7516371536583999E-2</v>
      </c>
    </row>
    <row r="57" spans="1:9" x14ac:dyDescent="0.15">
      <c r="A57" s="2">
        <v>54</v>
      </c>
      <c r="B57" s="14" t="s">
        <v>101</v>
      </c>
      <c r="C57" s="8" t="s">
        <v>110</v>
      </c>
      <c r="D57" s="14" t="s">
        <v>138</v>
      </c>
      <c r="E57" s="14" t="s">
        <v>110</v>
      </c>
      <c r="F57" s="14" t="s">
        <v>78</v>
      </c>
      <c r="G57" s="14" t="s">
        <v>112</v>
      </c>
      <c r="H57" s="7">
        <v>-1.5190175165463457E-3</v>
      </c>
      <c r="I57" s="7">
        <v>-2.7983458145418723E-4</v>
      </c>
    </row>
    <row r="58" spans="1:9" x14ac:dyDescent="0.15">
      <c r="A58" s="2">
        <v>55</v>
      </c>
      <c r="B58" s="10" t="s">
        <v>42</v>
      </c>
      <c r="C58" s="5" t="s">
        <v>110</v>
      </c>
      <c r="D58" s="10" t="s">
        <v>4</v>
      </c>
      <c r="E58" s="10" t="s">
        <v>110</v>
      </c>
      <c r="F58" s="10" t="s">
        <v>78</v>
      </c>
      <c r="G58" s="10" t="s">
        <v>112</v>
      </c>
      <c r="H58" s="12">
        <v>19.294188482807009</v>
      </c>
      <c r="I58" s="12">
        <v>62.774025950706147</v>
      </c>
    </row>
    <row r="59" spans="1:9" x14ac:dyDescent="0.15">
      <c r="A59" s="2">
        <v>56</v>
      </c>
      <c r="B59" s="14" t="s">
        <v>108</v>
      </c>
      <c r="C59" s="8" t="s">
        <v>110</v>
      </c>
      <c r="D59" s="14" t="s">
        <v>34</v>
      </c>
      <c r="E59" s="14" t="s">
        <v>110</v>
      </c>
      <c r="F59" s="14" t="s">
        <v>78</v>
      </c>
      <c r="G59" s="14" t="s">
        <v>112</v>
      </c>
      <c r="H59" s="7">
        <v>19.487050489430359</v>
      </c>
      <c r="I59" s="7">
        <v>63.448143752999556</v>
      </c>
    </row>
    <row r="60" spans="1:9" x14ac:dyDescent="0.15">
      <c r="A60" s="2">
        <v>57</v>
      </c>
      <c r="B60" s="10" t="s">
        <v>75</v>
      </c>
      <c r="C60" s="5" t="s">
        <v>110</v>
      </c>
      <c r="D60" s="10" t="s">
        <v>50</v>
      </c>
      <c r="E60" s="10" t="s">
        <v>110</v>
      </c>
      <c r="F60" s="10" t="s">
        <v>78</v>
      </c>
      <c r="G60" s="10" t="s">
        <v>112</v>
      </c>
      <c r="H60" s="12">
        <v>19.302350520275279</v>
      </c>
      <c r="I60" s="12">
        <v>63.148907682149662</v>
      </c>
    </row>
    <row r="61" spans="1:9" x14ac:dyDescent="0.15">
      <c r="A61" s="2">
        <v>58</v>
      </c>
      <c r="B61" s="14" t="s">
        <v>6</v>
      </c>
      <c r="C61" s="8" t="s">
        <v>110</v>
      </c>
      <c r="D61" s="14" t="s">
        <v>90</v>
      </c>
      <c r="E61" s="14" t="s">
        <v>110</v>
      </c>
      <c r="F61" s="14" t="s">
        <v>78</v>
      </c>
      <c r="G61" s="14" t="s">
        <v>112</v>
      </c>
      <c r="H61" s="7">
        <v>19.430374143069034</v>
      </c>
      <c r="I61" s="7">
        <v>63.854708599873618</v>
      </c>
    </row>
    <row r="62" spans="1:9" x14ac:dyDescent="0.15">
      <c r="A62" s="2">
        <v>59</v>
      </c>
      <c r="B62" s="10" t="s">
        <v>81</v>
      </c>
      <c r="C62" s="5" t="s">
        <v>110</v>
      </c>
      <c r="D62" s="10" t="s">
        <v>60</v>
      </c>
      <c r="E62" s="10" t="s">
        <v>110</v>
      </c>
      <c r="F62" s="10" t="s">
        <v>78</v>
      </c>
      <c r="G62" s="10" t="s">
        <v>112</v>
      </c>
      <c r="H62" s="12">
        <v>19.292389338255084</v>
      </c>
      <c r="I62" s="12">
        <v>63.734806830363169</v>
      </c>
    </row>
    <row r="63" spans="1:9" x14ac:dyDescent="0.15">
      <c r="A63" s="2">
        <v>60</v>
      </c>
      <c r="B63" s="14" t="s">
        <v>132</v>
      </c>
      <c r="C63" s="8" t="s">
        <v>110</v>
      </c>
      <c r="D63" s="14" t="s">
        <v>48</v>
      </c>
      <c r="E63" s="14" t="s">
        <v>110</v>
      </c>
      <c r="F63" s="14" t="s">
        <v>78</v>
      </c>
      <c r="G63" s="14" t="s">
        <v>112</v>
      </c>
      <c r="H63" s="7">
        <v>18.842164140757617</v>
      </c>
      <c r="I63" s="7">
        <v>63.386305696202612</v>
      </c>
    </row>
    <row r="64" spans="1:9" x14ac:dyDescent="0.15">
      <c r="A64" s="2">
        <v>61</v>
      </c>
      <c r="B64" s="10" t="s">
        <v>22</v>
      </c>
      <c r="C64" s="5" t="s">
        <v>110</v>
      </c>
      <c r="D64" s="10" t="s">
        <v>96</v>
      </c>
      <c r="E64" s="10" t="s">
        <v>110</v>
      </c>
      <c r="F64" s="10" t="s">
        <v>78</v>
      </c>
      <c r="G64" s="10" t="s">
        <v>112</v>
      </c>
      <c r="H64" s="12">
        <v>18.289872418421655</v>
      </c>
      <c r="I64" s="12">
        <v>61.710887212041094</v>
      </c>
    </row>
    <row r="65" spans="1:9" x14ac:dyDescent="0.15">
      <c r="A65" s="2">
        <v>62</v>
      </c>
      <c r="B65" s="14" t="s">
        <v>106</v>
      </c>
      <c r="C65" s="8" t="s">
        <v>110</v>
      </c>
      <c r="D65" s="14" t="s">
        <v>11</v>
      </c>
      <c r="E65" s="14" t="s">
        <v>110</v>
      </c>
      <c r="F65" s="14" t="s">
        <v>78</v>
      </c>
      <c r="G65" s="14" t="s">
        <v>112</v>
      </c>
      <c r="H65" s="7">
        <v>19.540203003750268</v>
      </c>
      <c r="I65" s="7">
        <v>63.556253411283102</v>
      </c>
    </row>
    <row r="66" spans="1:9" x14ac:dyDescent="0.15">
      <c r="A66" s="2">
        <v>63</v>
      </c>
      <c r="B66" s="10" t="s">
        <v>5</v>
      </c>
      <c r="C66" s="5" t="s">
        <v>110</v>
      </c>
      <c r="D66" s="10" t="s">
        <v>100</v>
      </c>
      <c r="E66" s="10" t="s">
        <v>110</v>
      </c>
      <c r="F66" s="10" t="s">
        <v>78</v>
      </c>
      <c r="G66" s="10" t="s">
        <v>112</v>
      </c>
      <c r="H66" s="12">
        <v>19.152951885629893</v>
      </c>
      <c r="I66" s="12">
        <v>62.773253484217157</v>
      </c>
    </row>
    <row r="67" spans="1:9" x14ac:dyDescent="0.15">
      <c r="A67" s="2">
        <v>64</v>
      </c>
      <c r="B67" s="14" t="s">
        <v>79</v>
      </c>
      <c r="C67" s="8" t="s">
        <v>110</v>
      </c>
      <c r="D67" s="14" t="s">
        <v>98</v>
      </c>
      <c r="E67" s="14" t="s">
        <v>110</v>
      </c>
      <c r="F67" s="14" t="s">
        <v>78</v>
      </c>
      <c r="G67" s="14" t="s">
        <v>112</v>
      </c>
      <c r="H67" s="7">
        <v>19.078543143168122</v>
      </c>
      <c r="I67" s="7">
        <v>62.570100030666616</v>
      </c>
    </row>
    <row r="68" spans="1:9" x14ac:dyDescent="0.15">
      <c r="A68" s="2">
        <v>65</v>
      </c>
      <c r="B68" s="10" t="s">
        <v>64</v>
      </c>
      <c r="C68" s="5" t="s">
        <v>110</v>
      </c>
      <c r="D68" s="10" t="s">
        <v>1</v>
      </c>
      <c r="E68" s="10" t="s">
        <v>110</v>
      </c>
      <c r="F68" s="10" t="s">
        <v>78</v>
      </c>
      <c r="G68" s="10" t="s">
        <v>112</v>
      </c>
      <c r="H68" s="12">
        <v>18.51737354559803</v>
      </c>
      <c r="I68" s="12">
        <v>60.931147723627966</v>
      </c>
    </row>
    <row r="69" spans="1:9" x14ac:dyDescent="0.15">
      <c r="A69" s="2">
        <v>66</v>
      </c>
      <c r="B69" s="14" t="s">
        <v>92</v>
      </c>
      <c r="C69" s="8" t="s">
        <v>110</v>
      </c>
      <c r="D69" s="14" t="s">
        <v>45</v>
      </c>
      <c r="E69" s="14" t="s">
        <v>110</v>
      </c>
      <c r="F69" s="14" t="s">
        <v>78</v>
      </c>
      <c r="G69" s="14" t="s">
        <v>112</v>
      </c>
      <c r="H69" s="7">
        <v>17.834201351894603</v>
      </c>
      <c r="I69" s="7">
        <v>58.274017302305623</v>
      </c>
    </row>
    <row r="70" spans="1:9" x14ac:dyDescent="0.15">
      <c r="A70" s="2">
        <v>67</v>
      </c>
      <c r="B70" s="10" t="s">
        <v>137</v>
      </c>
      <c r="C70" s="5" t="s">
        <v>110</v>
      </c>
      <c r="D70" s="10" t="s">
        <v>124</v>
      </c>
      <c r="E70" s="10" t="s">
        <v>110</v>
      </c>
      <c r="F70" s="10" t="s">
        <v>78</v>
      </c>
      <c r="G70" s="10" t="s">
        <v>112</v>
      </c>
      <c r="H70" s="12">
        <v>17.579947325081303</v>
      </c>
      <c r="I70" s="12">
        <v>53.927870650531077</v>
      </c>
    </row>
    <row r="71" spans="1:9" x14ac:dyDescent="0.15">
      <c r="A71" s="2">
        <v>68</v>
      </c>
      <c r="B71" s="14" t="s">
        <v>25</v>
      </c>
      <c r="C71" s="8" t="s">
        <v>110</v>
      </c>
      <c r="D71" s="14" t="s">
        <v>119</v>
      </c>
      <c r="E71" s="14" t="s">
        <v>110</v>
      </c>
      <c r="F71" s="14" t="s">
        <v>78</v>
      </c>
      <c r="G71" s="14" t="s">
        <v>112</v>
      </c>
      <c r="H71" s="7">
        <v>16.341914604159154</v>
      </c>
      <c r="I71" s="7">
        <v>42.420381814144456</v>
      </c>
    </row>
  </sheetData>
  <phoneticPr fontId="3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F954-72EE-403D-8B57-0AC72B1D76B4}">
  <sheetPr>
    <tabColor theme="4" tint="0.59999389629810485"/>
  </sheetPr>
  <dimension ref="A1:O36"/>
  <sheetViews>
    <sheetView workbookViewId="0">
      <selection activeCell="N30" sqref="N30:O36"/>
    </sheetView>
  </sheetViews>
  <sheetFormatPr defaultRowHeight="13.5" x14ac:dyDescent="0.15"/>
  <cols>
    <col min="3" max="4" width="23.75" bestFit="1" customWidth="1"/>
    <col min="5" max="5" width="11.25" bestFit="1" customWidth="1"/>
    <col min="6" max="7" width="12.375" bestFit="1" customWidth="1"/>
    <col min="11" max="12" width="23.75" bestFit="1" customWidth="1"/>
    <col min="13" max="13" width="11.25" bestFit="1" customWidth="1"/>
    <col min="14" max="15" width="12.375" bestFit="1" customWidth="1"/>
  </cols>
  <sheetData>
    <row r="1" spans="1:15" x14ac:dyDescent="0.15">
      <c r="A1" s="33" t="s">
        <v>157</v>
      </c>
      <c r="B1" s="33"/>
      <c r="C1" s="33"/>
      <c r="D1" s="33"/>
      <c r="E1" s="33"/>
      <c r="F1" s="33"/>
      <c r="G1" s="33"/>
      <c r="I1" s="33" t="s">
        <v>158</v>
      </c>
      <c r="J1" s="33"/>
      <c r="K1" s="33"/>
      <c r="L1" s="33"/>
      <c r="M1" s="33"/>
      <c r="N1" s="33"/>
      <c r="O1" s="33"/>
    </row>
    <row r="2" spans="1:15" ht="14.25" x14ac:dyDescent="0.15">
      <c r="A2" s="15" t="s">
        <v>146</v>
      </c>
      <c r="B2" s="16" t="s">
        <v>147</v>
      </c>
      <c r="C2" s="16" t="s">
        <v>148</v>
      </c>
      <c r="D2" s="16" t="s">
        <v>149</v>
      </c>
      <c r="E2" s="16" t="s">
        <v>150</v>
      </c>
      <c r="F2" s="17" t="s">
        <v>151</v>
      </c>
      <c r="G2" s="18" t="s">
        <v>152</v>
      </c>
      <c r="I2" s="15" t="s">
        <v>146</v>
      </c>
      <c r="J2" s="16" t="s">
        <v>147</v>
      </c>
      <c r="K2" s="16" t="s">
        <v>148</v>
      </c>
      <c r="L2" s="16" t="s">
        <v>149</v>
      </c>
      <c r="M2" s="16" t="s">
        <v>150</v>
      </c>
      <c r="N2" s="17" t="s">
        <v>151</v>
      </c>
      <c r="O2" s="18" t="s">
        <v>152</v>
      </c>
    </row>
    <row r="3" spans="1:15" ht="14.25" x14ac:dyDescent="0.15">
      <c r="A3" s="19" t="s">
        <v>153</v>
      </c>
      <c r="B3" s="20">
        <v>0</v>
      </c>
      <c r="C3" s="21">
        <v>0</v>
      </c>
      <c r="D3" s="21">
        <v>0</v>
      </c>
      <c r="E3" s="20">
        <v>30</v>
      </c>
      <c r="F3" s="21">
        <f>C3*E3</f>
        <v>0</v>
      </c>
      <c r="G3" s="22">
        <f>D3*E3</f>
        <v>0</v>
      </c>
      <c r="I3" s="19" t="s">
        <v>153</v>
      </c>
      <c r="J3" s="20">
        <v>0</v>
      </c>
      <c r="K3" s="21">
        <v>0</v>
      </c>
      <c r="L3" s="21">
        <v>0</v>
      </c>
      <c r="M3" s="20">
        <v>30</v>
      </c>
      <c r="N3" s="21">
        <f>K3*M3</f>
        <v>0</v>
      </c>
      <c r="O3" s="22">
        <f>L3*M3</f>
        <v>0</v>
      </c>
    </row>
    <row r="4" spans="1:15" ht="14.25" x14ac:dyDescent="0.15">
      <c r="A4" s="19"/>
      <c r="B4" s="20">
        <v>0.5</v>
      </c>
      <c r="C4" s="21">
        <v>0</v>
      </c>
      <c r="D4" s="21">
        <v>0</v>
      </c>
      <c r="E4" s="20">
        <v>30</v>
      </c>
      <c r="F4" s="21">
        <f t="shared" ref="F4:F9" si="0">C4*E4</f>
        <v>0</v>
      </c>
      <c r="G4" s="22">
        <f t="shared" ref="G4:G9" si="1">D4*E4</f>
        <v>0</v>
      </c>
      <c r="I4" s="19"/>
      <c r="J4" s="20">
        <v>0.5</v>
      </c>
      <c r="K4" s="21">
        <v>0</v>
      </c>
      <c r="L4" s="21">
        <v>0</v>
      </c>
      <c r="M4" s="20">
        <v>30</v>
      </c>
      <c r="N4" s="21">
        <f t="shared" ref="N4:N9" si="2">K4*M4</f>
        <v>0</v>
      </c>
      <c r="O4" s="22">
        <f t="shared" ref="O4:O9" si="3">L4*M4</f>
        <v>0</v>
      </c>
    </row>
    <row r="5" spans="1:15" ht="14.25" x14ac:dyDescent="0.15">
      <c r="A5" s="19"/>
      <c r="B5" s="20">
        <v>1</v>
      </c>
      <c r="C5" s="21">
        <v>0</v>
      </c>
      <c r="D5" s="21">
        <v>0</v>
      </c>
      <c r="E5" s="20">
        <v>30</v>
      </c>
      <c r="F5" s="21">
        <f t="shared" si="0"/>
        <v>0</v>
      </c>
      <c r="G5" s="22">
        <f t="shared" si="1"/>
        <v>0</v>
      </c>
      <c r="I5" s="19"/>
      <c r="J5" s="20">
        <v>1</v>
      </c>
      <c r="K5" s="21">
        <v>0</v>
      </c>
      <c r="L5" s="21">
        <v>0</v>
      </c>
      <c r="M5" s="20">
        <v>30</v>
      </c>
      <c r="N5" s="21">
        <f t="shared" si="2"/>
        <v>0</v>
      </c>
      <c r="O5" s="22">
        <f t="shared" si="3"/>
        <v>0</v>
      </c>
    </row>
    <row r="6" spans="1:15" ht="14.25" x14ac:dyDescent="0.15">
      <c r="A6" s="19"/>
      <c r="B6" s="20">
        <v>2</v>
      </c>
      <c r="C6" s="21">
        <v>0</v>
      </c>
      <c r="D6" s="21">
        <v>0</v>
      </c>
      <c r="E6" s="20">
        <v>30</v>
      </c>
      <c r="F6" s="21">
        <f t="shared" si="0"/>
        <v>0</v>
      </c>
      <c r="G6" s="22">
        <f t="shared" si="1"/>
        <v>0</v>
      </c>
      <c r="I6" s="19"/>
      <c r="J6" s="20">
        <v>2</v>
      </c>
      <c r="K6" s="21">
        <v>0</v>
      </c>
      <c r="L6" s="21">
        <v>0</v>
      </c>
      <c r="M6" s="20">
        <v>30</v>
      </c>
      <c r="N6" s="21">
        <f t="shared" si="2"/>
        <v>0</v>
      </c>
      <c r="O6" s="22">
        <f t="shared" si="3"/>
        <v>0</v>
      </c>
    </row>
    <row r="7" spans="1:15" ht="14.25" x14ac:dyDescent="0.15">
      <c r="A7" s="19"/>
      <c r="B7" s="20">
        <v>4</v>
      </c>
      <c r="C7" s="21">
        <v>0</v>
      </c>
      <c r="D7" s="21">
        <v>0</v>
      </c>
      <c r="E7" s="20">
        <v>30</v>
      </c>
      <c r="F7" s="21">
        <f t="shared" si="0"/>
        <v>0</v>
      </c>
      <c r="G7" s="22">
        <f t="shared" si="1"/>
        <v>0</v>
      </c>
      <c r="I7" s="19"/>
      <c r="J7" s="20">
        <v>4</v>
      </c>
      <c r="K7" s="21">
        <v>0</v>
      </c>
      <c r="L7" s="21">
        <v>0</v>
      </c>
      <c r="M7" s="20">
        <v>30</v>
      </c>
      <c r="N7" s="21">
        <f t="shared" si="2"/>
        <v>0</v>
      </c>
      <c r="O7" s="22">
        <f t="shared" si="3"/>
        <v>0</v>
      </c>
    </row>
    <row r="8" spans="1:15" ht="14.25" x14ac:dyDescent="0.15">
      <c r="A8" s="19"/>
      <c r="B8" s="20">
        <v>6</v>
      </c>
      <c r="C8" s="21">
        <v>0</v>
      </c>
      <c r="D8" s="21">
        <v>0</v>
      </c>
      <c r="E8" s="20">
        <v>30</v>
      </c>
      <c r="F8" s="21">
        <f>C8*E8</f>
        <v>0</v>
      </c>
      <c r="G8" s="22">
        <f>D8*E8</f>
        <v>0</v>
      </c>
      <c r="I8" s="19"/>
      <c r="J8" s="20">
        <v>6</v>
      </c>
      <c r="K8" s="21">
        <v>0</v>
      </c>
      <c r="L8" s="21">
        <v>0</v>
      </c>
      <c r="M8" s="20">
        <v>30</v>
      </c>
      <c r="N8" s="21">
        <f>K8*M8</f>
        <v>0</v>
      </c>
      <c r="O8" s="22">
        <f>L8*M8</f>
        <v>0</v>
      </c>
    </row>
    <row r="9" spans="1:15" ht="14.25" x14ac:dyDescent="0.15">
      <c r="A9" s="19"/>
      <c r="B9" s="20">
        <v>9</v>
      </c>
      <c r="C9" s="21">
        <v>0</v>
      </c>
      <c r="D9" s="21">
        <v>0</v>
      </c>
      <c r="E9" s="20">
        <v>30</v>
      </c>
      <c r="F9" s="21">
        <f>C9*E9</f>
        <v>0</v>
      </c>
      <c r="G9" s="22">
        <f>D9*E9</f>
        <v>0</v>
      </c>
      <c r="I9" s="19"/>
      <c r="J9" s="20">
        <v>9</v>
      </c>
      <c r="K9" s="21">
        <v>0</v>
      </c>
      <c r="L9" s="21">
        <v>0</v>
      </c>
      <c r="M9" s="20">
        <v>30</v>
      </c>
      <c r="N9" s="21">
        <f>K9*M9</f>
        <v>0</v>
      </c>
      <c r="O9" s="22">
        <f>L9*M9</f>
        <v>0</v>
      </c>
    </row>
    <row r="10" spans="1:15" x14ac:dyDescent="0.15">
      <c r="A10" s="23"/>
      <c r="G10" s="24"/>
      <c r="I10" s="23"/>
      <c r="O10" s="24"/>
    </row>
    <row r="11" spans="1:15" ht="14.25" x14ac:dyDescent="0.15">
      <c r="A11" s="25" t="s">
        <v>146</v>
      </c>
      <c r="B11" s="20" t="s">
        <v>147</v>
      </c>
      <c r="C11" s="20" t="s">
        <v>148</v>
      </c>
      <c r="D11" s="20" t="s">
        <v>149</v>
      </c>
      <c r="E11" s="20" t="s">
        <v>150</v>
      </c>
      <c r="F11" s="26" t="s">
        <v>151</v>
      </c>
      <c r="G11" s="27" t="s">
        <v>152</v>
      </c>
      <c r="I11" s="25" t="s">
        <v>146</v>
      </c>
      <c r="J11" s="20" t="s">
        <v>147</v>
      </c>
      <c r="K11" s="20" t="s">
        <v>148</v>
      </c>
      <c r="L11" s="20" t="s">
        <v>149</v>
      </c>
      <c r="M11" s="20" t="s">
        <v>150</v>
      </c>
      <c r="N11" s="26" t="s">
        <v>151</v>
      </c>
      <c r="O11" s="27" t="s">
        <v>152</v>
      </c>
    </row>
    <row r="12" spans="1:15" ht="14.25" x14ac:dyDescent="0.15">
      <c r="A12" s="19" t="s">
        <v>154</v>
      </c>
      <c r="B12" s="20">
        <v>0</v>
      </c>
      <c r="C12" s="21">
        <v>19.294188482807009</v>
      </c>
      <c r="D12" s="21">
        <v>62.774025950706147</v>
      </c>
      <c r="E12" s="20">
        <v>40</v>
      </c>
      <c r="F12" s="21">
        <f>C12*E12</f>
        <v>771.76753931228041</v>
      </c>
      <c r="G12" s="22">
        <f>D12*E12</f>
        <v>2510.9610380282456</v>
      </c>
      <c r="I12" s="19" t="s">
        <v>154</v>
      </c>
      <c r="J12" s="20">
        <v>0</v>
      </c>
      <c r="K12" s="21">
        <v>19.540203003750268</v>
      </c>
      <c r="L12" s="21">
        <v>63.556253411283102</v>
      </c>
      <c r="M12" s="20">
        <v>40</v>
      </c>
      <c r="N12" s="21">
        <f>K12*M12</f>
        <v>781.60812015001068</v>
      </c>
      <c r="O12" s="22">
        <f>L12*M12</f>
        <v>2542.2501364513241</v>
      </c>
    </row>
    <row r="13" spans="1:15" ht="14.25" x14ac:dyDescent="0.15">
      <c r="A13" s="19"/>
      <c r="B13" s="20">
        <v>0.5</v>
      </c>
      <c r="C13" s="21">
        <v>19.487050489430359</v>
      </c>
      <c r="D13" s="21">
        <v>63.448143752999556</v>
      </c>
      <c r="E13" s="20">
        <v>40</v>
      </c>
      <c r="F13" s="21">
        <f t="shared" ref="F13:F17" si="4">C13*E13</f>
        <v>779.48201957721437</v>
      </c>
      <c r="G13" s="22">
        <f t="shared" ref="G13:G17" si="5">D13*E13</f>
        <v>2537.9257501199822</v>
      </c>
      <c r="I13" s="19"/>
      <c r="J13" s="20">
        <v>0.5</v>
      </c>
      <c r="K13" s="21">
        <v>19.152951885629893</v>
      </c>
      <c r="L13" s="21">
        <v>62.773253484217157</v>
      </c>
      <c r="M13" s="20">
        <v>40</v>
      </c>
      <c r="N13" s="21">
        <f t="shared" ref="N13:N18" si="6">K13*M13</f>
        <v>766.11807542519568</v>
      </c>
      <c r="O13" s="22">
        <f t="shared" ref="O13:O18" si="7">L13*M13</f>
        <v>2510.9301393686865</v>
      </c>
    </row>
    <row r="14" spans="1:15" ht="14.25" x14ac:dyDescent="0.15">
      <c r="A14" s="19"/>
      <c r="B14" s="20">
        <v>1</v>
      </c>
      <c r="C14" s="21">
        <v>19.302350520275279</v>
      </c>
      <c r="D14" s="21">
        <v>63.148907682149662</v>
      </c>
      <c r="E14" s="20">
        <v>40</v>
      </c>
      <c r="F14" s="21">
        <f t="shared" si="4"/>
        <v>772.09402081101121</v>
      </c>
      <c r="G14" s="22">
        <f t="shared" si="5"/>
        <v>2525.9563072859864</v>
      </c>
      <c r="I14" s="19"/>
      <c r="J14" s="20">
        <v>1</v>
      </c>
      <c r="K14" s="21">
        <v>19.078543143168122</v>
      </c>
      <c r="L14" s="21">
        <v>62.570100030666616</v>
      </c>
      <c r="M14" s="20">
        <v>40</v>
      </c>
      <c r="N14" s="21">
        <f t="shared" si="6"/>
        <v>763.14172572672487</v>
      </c>
      <c r="O14" s="22">
        <f t="shared" si="7"/>
        <v>2502.8040012266647</v>
      </c>
    </row>
    <row r="15" spans="1:15" ht="14.25" x14ac:dyDescent="0.15">
      <c r="A15" s="19"/>
      <c r="B15" s="20">
        <v>2</v>
      </c>
      <c r="C15" s="21">
        <v>19.430374143069034</v>
      </c>
      <c r="D15" s="21">
        <v>63.854708599873618</v>
      </c>
      <c r="E15" s="20">
        <v>40</v>
      </c>
      <c r="F15" s="21">
        <f t="shared" si="4"/>
        <v>777.21496572276135</v>
      </c>
      <c r="G15" s="22">
        <f t="shared" si="5"/>
        <v>2554.1883439949447</v>
      </c>
      <c r="I15" s="19"/>
      <c r="J15" s="20">
        <v>2</v>
      </c>
      <c r="K15" s="21">
        <v>18.51737354559803</v>
      </c>
      <c r="L15" s="21">
        <v>60.931147723627966</v>
      </c>
      <c r="M15" s="20">
        <v>40</v>
      </c>
      <c r="N15" s="21">
        <f t="shared" si="6"/>
        <v>740.69494182392123</v>
      </c>
      <c r="O15" s="22">
        <f t="shared" si="7"/>
        <v>2437.2459089451186</v>
      </c>
    </row>
    <row r="16" spans="1:15" ht="14.25" x14ac:dyDescent="0.15">
      <c r="A16" s="19"/>
      <c r="B16" s="20">
        <v>4</v>
      </c>
      <c r="C16" s="21">
        <v>19.292389338255084</v>
      </c>
      <c r="D16" s="21">
        <v>63.734806830363169</v>
      </c>
      <c r="E16" s="20">
        <v>40</v>
      </c>
      <c r="F16" s="21">
        <f t="shared" si="4"/>
        <v>771.69557353020332</v>
      </c>
      <c r="G16" s="22">
        <f t="shared" si="5"/>
        <v>2549.3922732145265</v>
      </c>
      <c r="I16" s="19"/>
      <c r="J16" s="20">
        <v>4</v>
      </c>
      <c r="K16" s="21">
        <v>17.834201351894603</v>
      </c>
      <c r="L16" s="21">
        <v>58.274017302305623</v>
      </c>
      <c r="M16" s="20">
        <v>40</v>
      </c>
      <c r="N16" s="21">
        <f t="shared" si="6"/>
        <v>713.36805407578413</v>
      </c>
      <c r="O16" s="22">
        <f t="shared" si="7"/>
        <v>2330.9606920922251</v>
      </c>
    </row>
    <row r="17" spans="1:15" ht="14.25" x14ac:dyDescent="0.15">
      <c r="A17" s="19"/>
      <c r="B17" s="20">
        <v>6</v>
      </c>
      <c r="C17" s="21">
        <v>18.842164140757617</v>
      </c>
      <c r="D17" s="21">
        <v>63.386305696202612</v>
      </c>
      <c r="E17" s="20">
        <v>40</v>
      </c>
      <c r="F17" s="21">
        <f t="shared" si="4"/>
        <v>753.6865656303047</v>
      </c>
      <c r="G17" s="22">
        <f t="shared" si="5"/>
        <v>2535.4522278481045</v>
      </c>
      <c r="I17" s="19"/>
      <c r="J17" s="20">
        <v>6</v>
      </c>
      <c r="K17" s="21">
        <v>17.579947325081303</v>
      </c>
      <c r="L17" s="21">
        <v>53.927870650531077</v>
      </c>
      <c r="M17" s="20">
        <v>40</v>
      </c>
      <c r="N17" s="21">
        <f t="shared" si="6"/>
        <v>703.19789300325215</v>
      </c>
      <c r="O17" s="22">
        <f t="shared" si="7"/>
        <v>2157.1148260212431</v>
      </c>
    </row>
    <row r="18" spans="1:15" ht="14.25" x14ac:dyDescent="0.15">
      <c r="A18" s="19"/>
      <c r="B18" s="20">
        <v>9</v>
      </c>
      <c r="C18" s="21">
        <v>18.289872418421655</v>
      </c>
      <c r="D18" s="21">
        <v>61.710887212041094</v>
      </c>
      <c r="E18" s="20">
        <v>40</v>
      </c>
      <c r="F18" s="21">
        <f t="shared" ref="F18" si="8">C18*E18</f>
        <v>731.59489673686619</v>
      </c>
      <c r="G18" s="22">
        <f t="shared" ref="G18" si="9">D18*E18</f>
        <v>2468.4354884816439</v>
      </c>
      <c r="I18" s="19"/>
      <c r="J18" s="20">
        <v>9</v>
      </c>
      <c r="K18" s="21">
        <v>16.341914604159154</v>
      </c>
      <c r="L18" s="21">
        <v>42.420381814144456</v>
      </c>
      <c r="M18" s="20">
        <v>40</v>
      </c>
      <c r="N18" s="21">
        <f t="shared" si="6"/>
        <v>653.67658416636618</v>
      </c>
      <c r="O18" s="22">
        <f t="shared" si="7"/>
        <v>1696.8152725657783</v>
      </c>
    </row>
    <row r="19" spans="1:15" x14ac:dyDescent="0.15">
      <c r="A19" s="36"/>
      <c r="B19" s="36"/>
      <c r="C19" s="36"/>
      <c r="D19" s="36"/>
      <c r="E19" s="36"/>
      <c r="F19" s="36"/>
      <c r="G19" s="36"/>
      <c r="I19" s="23"/>
      <c r="M19" s="36"/>
      <c r="N19" s="36"/>
      <c r="O19" s="36"/>
    </row>
    <row r="20" spans="1:15" ht="14.25" x14ac:dyDescent="0.15">
      <c r="A20" s="25" t="s">
        <v>146</v>
      </c>
      <c r="B20" s="34" t="s">
        <v>147</v>
      </c>
      <c r="C20" s="34" t="s">
        <v>148</v>
      </c>
      <c r="D20" s="34" t="s">
        <v>149</v>
      </c>
      <c r="E20" s="34" t="s">
        <v>150</v>
      </c>
      <c r="F20" s="35" t="s">
        <v>151</v>
      </c>
      <c r="G20" s="27" t="s">
        <v>152</v>
      </c>
      <c r="I20" s="25" t="s">
        <v>146</v>
      </c>
      <c r="J20" s="20" t="s">
        <v>147</v>
      </c>
      <c r="K20" s="20" t="s">
        <v>148</v>
      </c>
      <c r="L20" s="20" t="s">
        <v>149</v>
      </c>
      <c r="M20" s="34" t="s">
        <v>150</v>
      </c>
      <c r="N20" s="35" t="s">
        <v>151</v>
      </c>
      <c r="O20" s="27" t="s">
        <v>152</v>
      </c>
    </row>
    <row r="21" spans="1:15" ht="14.25" x14ac:dyDescent="0.15">
      <c r="A21" s="19" t="s">
        <v>155</v>
      </c>
      <c r="B21" s="20">
        <v>0</v>
      </c>
      <c r="C21" s="21">
        <v>0.31693307674072752</v>
      </c>
      <c r="D21" s="21">
        <v>5.7353588166851833E-3</v>
      </c>
      <c r="E21" s="20">
        <v>5</v>
      </c>
      <c r="F21" s="21">
        <f>C21*E21</f>
        <v>1.5846653837036375</v>
      </c>
      <c r="G21" s="22">
        <f>D21*E21</f>
        <v>2.8676794083425917E-2</v>
      </c>
      <c r="I21" s="19" t="s">
        <v>155</v>
      </c>
      <c r="J21" s="20">
        <v>0</v>
      </c>
      <c r="K21" s="21">
        <v>3.4988652102471263E-2</v>
      </c>
      <c r="L21" s="21">
        <v>3.6551281024168104E-3</v>
      </c>
      <c r="M21" s="20">
        <v>5</v>
      </c>
      <c r="N21" s="21">
        <f>K21*M21</f>
        <v>0.17494326051235631</v>
      </c>
      <c r="O21" s="22">
        <f>L21*M21</f>
        <v>1.8275640512084051E-2</v>
      </c>
    </row>
    <row r="22" spans="1:15" ht="14.25" x14ac:dyDescent="0.15">
      <c r="A22" s="19"/>
      <c r="B22" s="20">
        <v>0.5</v>
      </c>
      <c r="C22" s="21">
        <v>0.17050930781115525</v>
      </c>
      <c r="D22" s="21">
        <v>4.4789747660624116E-3</v>
      </c>
      <c r="E22" s="20">
        <v>5</v>
      </c>
      <c r="F22" s="21">
        <f t="shared" ref="F22:F26" si="10">C22*E22</f>
        <v>0.85254653905577626</v>
      </c>
      <c r="G22" s="22">
        <f t="shared" ref="G22:G26" si="11">D22*E22</f>
        <v>2.2394873830312058E-2</v>
      </c>
      <c r="I22" s="19"/>
      <c r="J22" s="20">
        <v>0.5</v>
      </c>
      <c r="K22" s="21">
        <v>6.3709974995692184E-2</v>
      </c>
      <c r="L22" s="21">
        <v>8.177579785927468E-3</v>
      </c>
      <c r="M22" s="20">
        <v>5</v>
      </c>
      <c r="N22" s="21">
        <f t="shared" ref="N22:N27" si="12">K22*M22</f>
        <v>0.31854987497846093</v>
      </c>
      <c r="O22" s="22">
        <f t="shared" ref="O22:O27" si="13">L22*M22</f>
        <v>4.0887898929637338E-2</v>
      </c>
    </row>
    <row r="23" spans="1:15" ht="14.25" x14ac:dyDescent="0.15">
      <c r="A23" s="19"/>
      <c r="B23" s="20">
        <v>1</v>
      </c>
      <c r="C23" s="21">
        <v>0.15057388094378515</v>
      </c>
      <c r="D23" s="21">
        <v>4.601985688362416E-3</v>
      </c>
      <c r="E23" s="20">
        <v>5</v>
      </c>
      <c r="F23" s="21">
        <f t="shared" si="10"/>
        <v>0.75286940471892572</v>
      </c>
      <c r="G23" s="22">
        <f t="shared" si="11"/>
        <v>2.3009928441812079E-2</v>
      </c>
      <c r="I23" s="19"/>
      <c r="J23" s="20">
        <v>1</v>
      </c>
      <c r="K23" s="21">
        <v>9.8556121125044457E-2</v>
      </c>
      <c r="L23" s="21">
        <v>1.3393915865350008E-2</v>
      </c>
      <c r="M23" s="20">
        <v>5</v>
      </c>
      <c r="N23" s="21">
        <f t="shared" si="12"/>
        <v>0.4927806056252223</v>
      </c>
      <c r="O23" s="22">
        <f t="shared" si="13"/>
        <v>6.6969579326750045E-2</v>
      </c>
    </row>
    <row r="24" spans="1:15" ht="14.25" x14ac:dyDescent="0.15">
      <c r="A24" s="19"/>
      <c r="B24" s="20">
        <v>2</v>
      </c>
      <c r="C24" s="21">
        <v>0.11270345641107021</v>
      </c>
      <c r="D24" s="21">
        <v>6.1418937338472068E-3</v>
      </c>
      <c r="E24" s="20">
        <v>5</v>
      </c>
      <c r="F24" s="21">
        <f t="shared" si="10"/>
        <v>0.56351728205535112</v>
      </c>
      <c r="G24" s="22">
        <f t="shared" si="11"/>
        <v>3.0709468669236035E-2</v>
      </c>
      <c r="I24" s="19"/>
      <c r="J24" s="20">
        <v>2</v>
      </c>
      <c r="K24" s="21">
        <v>0.18226295413235757</v>
      </c>
      <c r="L24" s="21">
        <v>2.8456490339723792E-2</v>
      </c>
      <c r="M24" s="20">
        <v>5</v>
      </c>
      <c r="N24" s="21">
        <f t="shared" si="12"/>
        <v>0.9113147706617879</v>
      </c>
      <c r="O24" s="22">
        <f t="shared" si="13"/>
        <v>0.14228245169861897</v>
      </c>
    </row>
    <row r="25" spans="1:15" ht="14.25" x14ac:dyDescent="0.15">
      <c r="A25" s="19"/>
      <c r="B25" s="20">
        <v>4</v>
      </c>
      <c r="C25" s="21">
        <v>9.3511279063702935E-2</v>
      </c>
      <c r="D25" s="21">
        <v>1.0388325375985157E-2</v>
      </c>
      <c r="E25" s="20">
        <v>5</v>
      </c>
      <c r="F25" s="21">
        <f t="shared" si="10"/>
        <v>0.46755639531851467</v>
      </c>
      <c r="G25" s="22">
        <f t="shared" si="11"/>
        <v>5.1941626879925783E-2</v>
      </c>
      <c r="I25" s="19"/>
      <c r="J25" s="20">
        <v>4</v>
      </c>
      <c r="K25" s="21">
        <v>0.39896277386858325</v>
      </c>
      <c r="L25" s="21">
        <v>4.9039636192868795E-2</v>
      </c>
      <c r="M25" s="20">
        <v>5</v>
      </c>
      <c r="N25" s="21">
        <f t="shared" si="12"/>
        <v>1.9948138693429163</v>
      </c>
      <c r="O25" s="22">
        <f t="shared" si="13"/>
        <v>0.24519818096434398</v>
      </c>
    </row>
    <row r="26" spans="1:15" ht="14.25" x14ac:dyDescent="0.15">
      <c r="A26" s="19"/>
      <c r="B26" s="20">
        <v>6</v>
      </c>
      <c r="C26" s="21">
        <v>0.15868179760461129</v>
      </c>
      <c r="D26" s="21">
        <v>1.4806434897934187E-2</v>
      </c>
      <c r="E26" s="20">
        <v>5</v>
      </c>
      <c r="F26" s="21">
        <f t="shared" si="10"/>
        <v>0.79340898802305648</v>
      </c>
      <c r="G26" s="22">
        <f t="shared" si="11"/>
        <v>7.4032174489670935E-2</v>
      </c>
      <c r="I26" s="19"/>
      <c r="J26" s="20">
        <v>6</v>
      </c>
      <c r="K26" s="21">
        <v>0.71425784965449857</v>
      </c>
      <c r="L26" s="21">
        <v>5.8453954508960709E-2</v>
      </c>
      <c r="M26" s="20">
        <v>5</v>
      </c>
      <c r="N26" s="21">
        <f t="shared" si="12"/>
        <v>3.5712892482724929</v>
      </c>
      <c r="O26" s="22">
        <f t="shared" si="13"/>
        <v>0.29226977254480357</v>
      </c>
    </row>
    <row r="27" spans="1:15" ht="14.25" x14ac:dyDescent="0.15">
      <c r="A27" s="19"/>
      <c r="B27" s="20">
        <v>9</v>
      </c>
      <c r="C27" s="21">
        <v>0.20125473059360507</v>
      </c>
      <c r="D27" s="21">
        <v>2.0087347728479543E-2</v>
      </c>
      <c r="E27" s="20">
        <v>5</v>
      </c>
      <c r="F27" s="21">
        <f t="shared" ref="F27" si="14">C27*E27</f>
        <v>1.0062736529680254</v>
      </c>
      <c r="G27" s="22">
        <f t="shared" ref="G27" si="15">D27*E27</f>
        <v>0.10043673864239772</v>
      </c>
      <c r="I27" s="19"/>
      <c r="J27" s="20">
        <v>9</v>
      </c>
      <c r="K27" s="21">
        <v>0.73055112819610823</v>
      </c>
      <c r="L27" s="21">
        <v>6.4210809692403503E-2</v>
      </c>
      <c r="M27" s="20">
        <v>5</v>
      </c>
      <c r="N27" s="21">
        <f t="shared" si="12"/>
        <v>3.6527556409805411</v>
      </c>
      <c r="O27" s="22">
        <f t="shared" si="13"/>
        <v>0.32105404846201752</v>
      </c>
    </row>
    <row r="28" spans="1:15" x14ac:dyDescent="0.15">
      <c r="A28" s="23"/>
      <c r="G28" s="24"/>
      <c r="I28" s="23"/>
      <c r="O28" s="24"/>
    </row>
    <row r="29" spans="1:15" ht="14.25" x14ac:dyDescent="0.15">
      <c r="A29" s="25" t="s">
        <v>146</v>
      </c>
      <c r="B29" s="20" t="s">
        <v>147</v>
      </c>
      <c r="C29" s="20" t="s">
        <v>148</v>
      </c>
      <c r="D29" s="20" t="s">
        <v>149</v>
      </c>
      <c r="E29" s="20" t="s">
        <v>150</v>
      </c>
      <c r="F29" s="26" t="s">
        <v>151</v>
      </c>
      <c r="G29" s="27" t="s">
        <v>152</v>
      </c>
      <c r="I29" s="25" t="s">
        <v>146</v>
      </c>
      <c r="J29" s="20" t="s">
        <v>147</v>
      </c>
      <c r="K29" s="20" t="s">
        <v>148</v>
      </c>
      <c r="L29" s="20" t="s">
        <v>149</v>
      </c>
      <c r="M29" s="20" t="s">
        <v>150</v>
      </c>
      <c r="N29" s="26" t="s">
        <v>151</v>
      </c>
      <c r="O29" s="27" t="s">
        <v>152</v>
      </c>
    </row>
    <row r="30" spans="1:15" ht="14.25" x14ac:dyDescent="0.15">
      <c r="A30" s="19" t="s">
        <v>156</v>
      </c>
      <c r="B30" s="20">
        <v>0</v>
      </c>
      <c r="C30" s="21">
        <v>0.17884145166242679</v>
      </c>
      <c r="D30" s="21">
        <v>3.1118135147430053E-3</v>
      </c>
      <c r="E30" s="20">
        <v>10</v>
      </c>
      <c r="F30" s="21">
        <f>C30*E30</f>
        <v>1.788414516624268</v>
      </c>
      <c r="G30" s="22">
        <f>D30*E30</f>
        <v>3.1118135147430052E-2</v>
      </c>
      <c r="I30" s="19" t="s">
        <v>156</v>
      </c>
      <c r="J30" s="20">
        <v>0</v>
      </c>
      <c r="K30" s="21">
        <v>0.11988353820062443</v>
      </c>
      <c r="L30" s="21">
        <v>3.7575041591562126E-3</v>
      </c>
      <c r="M30" s="20">
        <v>10</v>
      </c>
      <c r="N30" s="21">
        <f>K30*M30</f>
        <v>1.1988353820062443</v>
      </c>
      <c r="O30" s="22">
        <f>L30*M30</f>
        <v>3.7575041591562122E-2</v>
      </c>
    </row>
    <row r="31" spans="1:15" ht="14.25" x14ac:dyDescent="0.15">
      <c r="A31" s="19"/>
      <c r="B31" s="20">
        <v>0.5</v>
      </c>
      <c r="C31" s="21">
        <v>0.55188091246016258</v>
      </c>
      <c r="D31" s="21">
        <v>4.2941500115078112E-3</v>
      </c>
      <c r="E31" s="20">
        <v>10</v>
      </c>
      <c r="F31" s="21">
        <f t="shared" ref="F31:F36" si="16">C31*E31</f>
        <v>5.518809124601626</v>
      </c>
      <c r="G31" s="22">
        <f t="shared" ref="G31:G36" si="17">D31*E31</f>
        <v>4.2941500115078114E-2</v>
      </c>
      <c r="I31" s="19"/>
      <c r="J31" s="20">
        <v>0.5</v>
      </c>
      <c r="K31" s="21">
        <v>1.3966723477966692</v>
      </c>
      <c r="L31" s="21">
        <v>3.6514915649058038E-3</v>
      </c>
      <c r="M31" s="20">
        <v>10</v>
      </c>
      <c r="N31" s="21">
        <f t="shared" ref="N31:N36" si="18">K31*M31</f>
        <v>13.966723477966692</v>
      </c>
      <c r="O31" s="22">
        <f t="shared" ref="O31:O36" si="19">L31*M31</f>
        <v>3.6514915649058038E-2</v>
      </c>
    </row>
    <row r="32" spans="1:15" ht="14.25" x14ac:dyDescent="0.15">
      <c r="A32" s="19"/>
      <c r="B32" s="20">
        <v>1</v>
      </c>
      <c r="C32" s="21">
        <v>0.90668556065065375</v>
      </c>
      <c r="D32" s="21">
        <v>4.4158808668890107E-3</v>
      </c>
      <c r="E32" s="20">
        <v>10</v>
      </c>
      <c r="F32" s="21">
        <f t="shared" si="16"/>
        <v>9.0668556065065378</v>
      </c>
      <c r="G32" s="22">
        <f t="shared" si="17"/>
        <v>4.4158808668890104E-2</v>
      </c>
      <c r="I32" s="19"/>
      <c r="J32" s="20">
        <v>1</v>
      </c>
      <c r="K32" s="21">
        <v>2.400906779697431</v>
      </c>
      <c r="L32" s="21">
        <v>3.7937282079873562E-3</v>
      </c>
      <c r="M32" s="20">
        <v>10</v>
      </c>
      <c r="N32" s="21">
        <f t="shared" si="18"/>
        <v>24.00906779697431</v>
      </c>
      <c r="O32" s="22">
        <f t="shared" si="19"/>
        <v>3.7937282079873562E-2</v>
      </c>
    </row>
    <row r="33" spans="1:15" ht="14.25" x14ac:dyDescent="0.15">
      <c r="A33" s="19"/>
      <c r="B33" s="20">
        <v>2</v>
      </c>
      <c r="C33" s="21">
        <v>1.4352968004749815</v>
      </c>
      <c r="D33" s="21">
        <v>4.3108257588363582E-3</v>
      </c>
      <c r="E33" s="20">
        <v>10</v>
      </c>
      <c r="F33" s="21">
        <f t="shared" si="16"/>
        <v>14.352968004749815</v>
      </c>
      <c r="G33" s="22">
        <f t="shared" si="17"/>
        <v>4.3108257588363584E-2</v>
      </c>
      <c r="I33" s="19"/>
      <c r="J33" s="20">
        <v>2</v>
      </c>
      <c r="K33" s="21">
        <v>3.8214455787047306</v>
      </c>
      <c r="L33" s="21">
        <v>4.2355310302997912E-3</v>
      </c>
      <c r="M33" s="20">
        <v>10</v>
      </c>
      <c r="N33" s="21">
        <f t="shared" si="18"/>
        <v>38.214455787047307</v>
      </c>
      <c r="O33" s="22">
        <f t="shared" si="19"/>
        <v>4.2355310302997912E-2</v>
      </c>
    </row>
    <row r="34" spans="1:15" ht="14.25" x14ac:dyDescent="0.15">
      <c r="A34" s="19"/>
      <c r="B34" s="20">
        <v>4</v>
      </c>
      <c r="C34" s="21">
        <v>2.6406656985095389</v>
      </c>
      <c r="D34" s="21">
        <v>3.9096820052596966E-3</v>
      </c>
      <c r="E34" s="20">
        <v>10</v>
      </c>
      <c r="F34" s="21">
        <f t="shared" si="16"/>
        <v>26.406656985095388</v>
      </c>
      <c r="G34" s="22">
        <f t="shared" si="17"/>
        <v>3.9096820052596966E-2</v>
      </c>
      <c r="I34" s="19"/>
      <c r="J34" s="20">
        <v>4</v>
      </c>
      <c r="K34" s="21">
        <v>5.273336804718479</v>
      </c>
      <c r="L34" s="21">
        <v>7.7253106276356969E-3</v>
      </c>
      <c r="M34" s="20">
        <v>10</v>
      </c>
      <c r="N34" s="21">
        <f t="shared" si="18"/>
        <v>52.73336804718479</v>
      </c>
      <c r="O34" s="22">
        <f t="shared" si="19"/>
        <v>7.7253106276356967E-2</v>
      </c>
    </row>
    <row r="35" spans="1:15" ht="14.25" x14ac:dyDescent="0.15">
      <c r="A35" s="19"/>
      <c r="B35" s="34">
        <v>6</v>
      </c>
      <c r="C35" s="32">
        <v>4.7135406358909568</v>
      </c>
      <c r="D35" s="32">
        <v>3.7494595603205089E-3</v>
      </c>
      <c r="E35" s="20">
        <v>10</v>
      </c>
      <c r="F35" s="32">
        <f>C35*E35</f>
        <v>47.13540635890957</v>
      </c>
      <c r="G35" s="32">
        <f>D35*E35</f>
        <v>3.7494595603205089E-2</v>
      </c>
      <c r="I35" s="19"/>
      <c r="J35" s="34">
        <v>6</v>
      </c>
      <c r="K35" s="32">
        <v>3.6027990020157374</v>
      </c>
      <c r="L35" s="32">
        <v>1.9919211045931879E-2</v>
      </c>
      <c r="M35" s="20">
        <v>10</v>
      </c>
      <c r="N35" s="32">
        <f t="shared" ref="N35" si="20">K35*M35</f>
        <v>36.027990020157375</v>
      </c>
      <c r="O35" s="32">
        <f t="shared" ref="O35" si="21">L35*M35</f>
        <v>0.19919211045931878</v>
      </c>
    </row>
    <row r="36" spans="1:15" ht="14.25" x14ac:dyDescent="0.15">
      <c r="A36" s="28"/>
      <c r="B36" s="29">
        <v>9</v>
      </c>
      <c r="C36" s="30">
        <v>2.4807241405860214</v>
      </c>
      <c r="D36" s="30">
        <v>1.4632524631422136E-2</v>
      </c>
      <c r="E36" s="20">
        <v>10</v>
      </c>
      <c r="F36" s="30">
        <f>C36*E36</f>
        <v>24.807241405860214</v>
      </c>
      <c r="G36" s="31">
        <f>D36*E36</f>
        <v>0.14632524631422136</v>
      </c>
      <c r="I36" s="28"/>
      <c r="J36" s="29">
        <v>9</v>
      </c>
      <c r="K36" s="30">
        <v>1.8084313023977767</v>
      </c>
      <c r="L36" s="30">
        <v>1.964823950565257E-2</v>
      </c>
      <c r="M36" s="20">
        <v>10</v>
      </c>
      <c r="N36" s="30">
        <f t="shared" si="18"/>
        <v>18.084313023977767</v>
      </c>
      <c r="O36" s="31">
        <f t="shared" si="19"/>
        <v>0.1964823950565257</v>
      </c>
    </row>
  </sheetData>
  <mergeCells count="10">
    <mergeCell ref="I21:I27"/>
    <mergeCell ref="A21:A27"/>
    <mergeCell ref="A1:G1"/>
    <mergeCell ref="I1:O1"/>
    <mergeCell ref="A3:A9"/>
    <mergeCell ref="A30:A36"/>
    <mergeCell ref="I3:I9"/>
    <mergeCell ref="I30:I36"/>
    <mergeCell ref="I12:I18"/>
    <mergeCell ref="A12:A1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DB8E-FA8F-4D0E-88E3-5BE7CECD8037}">
  <dimension ref="A1:N35"/>
  <sheetViews>
    <sheetView workbookViewId="0">
      <selection activeCell="N9" sqref="N9"/>
    </sheetView>
  </sheetViews>
  <sheetFormatPr defaultRowHeight="14.25" x14ac:dyDescent="0.2"/>
  <cols>
    <col min="1" max="1" width="9" style="44"/>
    <col min="2" max="2" width="9.125" style="44" bestFit="1" customWidth="1"/>
    <col min="3" max="3" width="12.75" style="44" bestFit="1" customWidth="1"/>
    <col min="4" max="4" width="12.5" style="44" bestFit="1" customWidth="1"/>
    <col min="5" max="5" width="9" style="44"/>
    <col min="6" max="6" width="10.625" style="44" bestFit="1" customWidth="1"/>
    <col min="7" max="7" width="9" style="44"/>
    <col min="8" max="8" width="15.5" style="44" bestFit="1" customWidth="1"/>
    <col min="9" max="9" width="12.875" style="44" bestFit="1" customWidth="1"/>
    <col min="10" max="10" width="22.625" customWidth="1"/>
    <col min="11" max="11" width="22.625" style="44" customWidth="1"/>
    <col min="12" max="12" width="19.625" style="44" bestFit="1" customWidth="1"/>
    <col min="13" max="13" width="13.75" customWidth="1"/>
    <col min="14" max="14" width="9" style="44"/>
  </cols>
  <sheetData>
    <row r="1" spans="1:14" x14ac:dyDescent="0.2">
      <c r="A1" s="20" t="s">
        <v>159</v>
      </c>
      <c r="B1" s="20" t="s">
        <v>160</v>
      </c>
      <c r="C1" s="37" t="s">
        <v>162</v>
      </c>
      <c r="D1" s="37" t="s">
        <v>161</v>
      </c>
      <c r="E1" s="38"/>
      <c r="F1" s="41" t="s">
        <v>169</v>
      </c>
      <c r="G1" s="38"/>
      <c r="H1" s="42" t="s">
        <v>171</v>
      </c>
      <c r="I1" s="42" t="s">
        <v>170</v>
      </c>
      <c r="K1" s="39" t="s">
        <v>164</v>
      </c>
      <c r="L1" s="39" t="s">
        <v>163</v>
      </c>
      <c r="M1" s="39" t="s">
        <v>165</v>
      </c>
    </row>
    <row r="2" spans="1:14" x14ac:dyDescent="0.2">
      <c r="A2" s="40" t="s">
        <v>172</v>
      </c>
      <c r="B2" s="20">
        <v>0</v>
      </c>
      <c r="C2" s="22">
        <v>0</v>
      </c>
      <c r="D2" s="21">
        <v>0</v>
      </c>
      <c r="E2" s="38"/>
      <c r="F2" s="38">
        <v>0.4</v>
      </c>
      <c r="G2" s="38"/>
      <c r="H2" s="38">
        <f>C2*F2</f>
        <v>0</v>
      </c>
      <c r="I2" s="38">
        <f>D2*F2</f>
        <v>0</v>
      </c>
      <c r="K2" s="38">
        <v>0</v>
      </c>
      <c r="L2" s="38">
        <v>0</v>
      </c>
      <c r="N2" s="38"/>
    </row>
    <row r="3" spans="1:14" x14ac:dyDescent="0.2">
      <c r="A3" s="40"/>
      <c r="B3" s="20">
        <v>0.5</v>
      </c>
      <c r="C3" s="22">
        <v>0</v>
      </c>
      <c r="D3" s="21">
        <v>0</v>
      </c>
      <c r="E3" s="38"/>
      <c r="F3" s="38">
        <v>0.4</v>
      </c>
      <c r="G3" s="38"/>
      <c r="H3" s="38">
        <f t="shared" ref="H3:H8" si="0">C3*F3</f>
        <v>0</v>
      </c>
      <c r="I3" s="38">
        <f>D3*F3</f>
        <v>0</v>
      </c>
      <c r="K3" s="38">
        <f>((H$11+H$20+H$29)-(H12+H21+H30))/(H$11+H$20+H$29)*100</f>
        <v>0.31932785303088496</v>
      </c>
      <c r="L3" s="38">
        <f>((I$11+I$20+I$29)-(I12+I21+I30))/(I$11+I$20+I$29)*100</f>
        <v>0.53123270031004166</v>
      </c>
      <c r="M3" s="48">
        <f>(H$11+H$20+H$29+I$11+I$20+I$29)-(H12+H21+H30+I12+I21+I30)</f>
        <v>6.4023625075860764</v>
      </c>
      <c r="N3" s="38"/>
    </row>
    <row r="4" spans="1:14" x14ac:dyDescent="0.2">
      <c r="A4" s="40"/>
      <c r="B4" s="20">
        <v>1</v>
      </c>
      <c r="C4" s="22">
        <v>0</v>
      </c>
      <c r="D4" s="21">
        <v>0</v>
      </c>
      <c r="E4" s="38"/>
      <c r="F4" s="38">
        <v>0.4</v>
      </c>
      <c r="G4" s="38"/>
      <c r="H4" s="38">
        <f t="shared" si="0"/>
        <v>0</v>
      </c>
      <c r="I4" s="38">
        <f>D4*F4</f>
        <v>0</v>
      </c>
      <c r="K4" s="38">
        <f t="shared" ref="K4:L8" si="1">((H$11+H$20+H$29)-(H13+H22+H31))/(H$11+H$20+H$29)*100</f>
        <v>1.2241122137477884</v>
      </c>
      <c r="L4" s="38">
        <f t="shared" si="1"/>
        <v>1.4103223890504351</v>
      </c>
      <c r="M4" s="48">
        <f t="shared" ref="M4:M8" si="2">(H$11+H$20+H$29+I$11+I$20+I$29)-(H13+H22+H31+I13+I22+I31)</f>
        <v>18.179035173004422</v>
      </c>
      <c r="N4" s="38"/>
    </row>
    <row r="5" spans="1:14" x14ac:dyDescent="0.2">
      <c r="A5" s="40"/>
      <c r="B5" s="20">
        <v>2</v>
      </c>
      <c r="C5" s="22">
        <v>0</v>
      </c>
      <c r="D5" s="21">
        <v>0</v>
      </c>
      <c r="E5" s="38"/>
      <c r="F5" s="38">
        <v>0.4</v>
      </c>
      <c r="G5" s="38"/>
      <c r="H5" s="38">
        <f t="shared" si="0"/>
        <v>0</v>
      </c>
      <c r="I5" s="38">
        <f>D5*F5</f>
        <v>0</v>
      </c>
      <c r="K5" s="38">
        <f t="shared" si="1"/>
        <v>1.4250060183188464</v>
      </c>
      <c r="L5" s="38">
        <f t="shared" si="1"/>
        <v>1.1374550448791785</v>
      </c>
      <c r="M5" s="48">
        <f t="shared" si="2"/>
        <v>16.036508292780582</v>
      </c>
      <c r="N5" s="38"/>
    </row>
    <row r="6" spans="1:14" x14ac:dyDescent="0.2">
      <c r="A6" s="40"/>
      <c r="B6" s="20">
        <v>4</v>
      </c>
      <c r="C6" s="22">
        <v>0</v>
      </c>
      <c r="D6" s="21">
        <v>0</v>
      </c>
      <c r="E6" s="38"/>
      <c r="F6" s="38">
        <v>0.4</v>
      </c>
      <c r="G6" s="38"/>
      <c r="H6" s="38">
        <f t="shared" si="0"/>
        <v>0</v>
      </c>
      <c r="I6" s="38">
        <f>D6*F6</f>
        <v>0</v>
      </c>
      <c r="K6" s="38">
        <f t="shared" si="1"/>
        <v>1.5534919602314246</v>
      </c>
      <c r="L6" s="38">
        <f t="shared" si="1"/>
        <v>2.9778547140622909</v>
      </c>
      <c r="M6" s="48">
        <f t="shared" si="2"/>
        <v>35.14600202220322</v>
      </c>
      <c r="N6" s="38"/>
    </row>
    <row r="7" spans="1:14" x14ac:dyDescent="0.2">
      <c r="A7" s="40"/>
      <c r="B7" s="20">
        <v>6</v>
      </c>
      <c r="C7" s="22">
        <v>0</v>
      </c>
      <c r="D7" s="21">
        <v>0</v>
      </c>
      <c r="E7" s="38"/>
      <c r="F7" s="38">
        <v>0.4</v>
      </c>
      <c r="G7" s="38"/>
      <c r="H7" s="38">
        <f t="shared" si="0"/>
        <v>0</v>
      </c>
      <c r="I7" s="38">
        <f>D7*F7</f>
        <v>0</v>
      </c>
      <c r="K7" s="38">
        <f t="shared" si="1"/>
        <v>2.7080120203883422</v>
      </c>
      <c r="L7" s="38">
        <f t="shared" si="1"/>
        <v>5.153942209507405</v>
      </c>
      <c r="M7" s="48">
        <f t="shared" si="2"/>
        <v>60.889779042960527</v>
      </c>
      <c r="N7" s="38"/>
    </row>
    <row r="8" spans="1:14" x14ac:dyDescent="0.2">
      <c r="A8" s="40"/>
      <c r="B8" s="20">
        <v>9</v>
      </c>
      <c r="C8" s="22">
        <v>0</v>
      </c>
      <c r="D8" s="21">
        <v>0</v>
      </c>
      <c r="F8" s="38">
        <v>0.4</v>
      </c>
      <c r="H8" s="38">
        <f t="shared" si="0"/>
        <v>0</v>
      </c>
      <c r="I8" s="38">
        <f>D8*F8</f>
        <v>0</v>
      </c>
      <c r="K8" s="38">
        <f t="shared" si="1"/>
        <v>10.56128922941055</v>
      </c>
      <c r="L8" s="38">
        <f t="shared" si="1"/>
        <v>10.132698393643553</v>
      </c>
      <c r="M8" s="48">
        <f t="shared" si="2"/>
        <v>136.15797951034392</v>
      </c>
      <c r="N8" s="38"/>
    </row>
    <row r="9" spans="1:14" x14ac:dyDescent="0.2">
      <c r="A9" s="20"/>
      <c r="B9" s="20"/>
      <c r="C9" s="20"/>
      <c r="D9" s="20"/>
      <c r="E9" s="38"/>
      <c r="F9" s="38"/>
      <c r="G9" s="38"/>
      <c r="H9" s="38"/>
      <c r="I9" s="38"/>
      <c r="K9" s="38"/>
      <c r="L9" s="38"/>
      <c r="N9" s="38"/>
    </row>
    <row r="10" spans="1:14" x14ac:dyDescent="0.2">
      <c r="A10" s="20" t="s">
        <v>159</v>
      </c>
      <c r="B10" s="20" t="s">
        <v>160</v>
      </c>
      <c r="C10" s="37" t="s">
        <v>162</v>
      </c>
      <c r="D10" s="37" t="s">
        <v>161</v>
      </c>
      <c r="E10" s="38"/>
      <c r="F10" s="38"/>
      <c r="G10" s="38"/>
      <c r="H10" s="38"/>
      <c r="I10" s="38"/>
      <c r="K10" s="38"/>
      <c r="L10" s="38"/>
      <c r="N10" s="38"/>
    </row>
    <row r="11" spans="1:14" x14ac:dyDescent="0.2">
      <c r="A11" s="40" t="s">
        <v>168</v>
      </c>
      <c r="B11" s="20">
        <v>0</v>
      </c>
      <c r="C11" s="21">
        <v>781.76753931227995</v>
      </c>
      <c r="D11" s="21">
        <v>2540.9610380282502</v>
      </c>
      <c r="E11" s="38"/>
      <c r="F11" s="38">
        <v>0.4</v>
      </c>
      <c r="G11" s="38"/>
      <c r="H11" s="38">
        <f>C11*F11</f>
        <v>312.70701572491203</v>
      </c>
      <c r="I11" s="38">
        <f>D11*F11</f>
        <v>1016.3844152113002</v>
      </c>
      <c r="K11" s="38"/>
      <c r="L11" s="38"/>
      <c r="N11" s="38"/>
    </row>
    <row r="12" spans="1:14" x14ac:dyDescent="0.2">
      <c r="A12" s="40"/>
      <c r="B12" s="20">
        <v>0.5</v>
      </c>
      <c r="C12" s="21">
        <v>779.48201957721437</v>
      </c>
      <c r="D12" s="21">
        <v>2537.9257501199822</v>
      </c>
      <c r="E12" s="38"/>
      <c r="F12" s="38">
        <v>0.39835000000000004</v>
      </c>
      <c r="G12" s="38"/>
      <c r="H12" s="43">
        <f>C12*F12</f>
        <v>310.50666249858335</v>
      </c>
      <c r="I12" s="38">
        <f>D12*F12</f>
        <v>1010.982722560295</v>
      </c>
      <c r="K12" s="38"/>
      <c r="L12" s="38"/>
      <c r="N12" s="38"/>
    </row>
    <row r="13" spans="1:14" x14ac:dyDescent="0.2">
      <c r="A13" s="40"/>
      <c r="B13" s="20">
        <v>1</v>
      </c>
      <c r="C13" s="21">
        <v>772.09402081101121</v>
      </c>
      <c r="D13" s="21">
        <v>2525.9563072859864</v>
      </c>
      <c r="E13" s="38"/>
      <c r="F13" s="38">
        <v>0.3967</v>
      </c>
      <c r="G13" s="38"/>
      <c r="H13" s="38">
        <f>C13*F13</f>
        <v>306.28969805572814</v>
      </c>
      <c r="I13" s="38">
        <f>D13*F13</f>
        <v>1002.0468671003508</v>
      </c>
      <c r="K13" s="38"/>
      <c r="L13" s="38"/>
      <c r="N13" s="38"/>
    </row>
    <row r="14" spans="1:14" x14ac:dyDescent="0.2">
      <c r="A14" s="40"/>
      <c r="B14" s="20">
        <v>2</v>
      </c>
      <c r="C14" s="21">
        <v>771.81496572276103</v>
      </c>
      <c r="D14" s="21">
        <v>2554.1883439949447</v>
      </c>
      <c r="E14" s="38"/>
      <c r="F14" s="38">
        <v>0.39340000000000003</v>
      </c>
      <c r="G14" s="38"/>
      <c r="H14" s="38">
        <f>C14*F14</f>
        <v>303.63200751533424</v>
      </c>
      <c r="I14" s="38">
        <f>D14*F14</f>
        <v>1004.8176945276114</v>
      </c>
      <c r="K14" s="38"/>
      <c r="L14" s="38"/>
      <c r="N14" s="38"/>
    </row>
    <row r="15" spans="1:14" x14ac:dyDescent="0.2">
      <c r="A15" s="40"/>
      <c r="B15" s="20">
        <v>4</v>
      </c>
      <c r="C15" s="21">
        <v>771.69557353020332</v>
      </c>
      <c r="D15" s="21">
        <v>2549.3922732145265</v>
      </c>
      <c r="E15" s="38"/>
      <c r="F15" s="38">
        <v>0.38680000000000003</v>
      </c>
      <c r="G15" s="38"/>
      <c r="H15" s="38">
        <f>C15*F15</f>
        <v>298.4918478414827</v>
      </c>
      <c r="I15" s="38">
        <f>D15*F15</f>
        <v>986.104931279379</v>
      </c>
      <c r="K15" s="38"/>
      <c r="L15" s="38"/>
      <c r="N15" s="38"/>
    </row>
    <row r="16" spans="1:14" x14ac:dyDescent="0.2">
      <c r="A16" s="40"/>
      <c r="B16" s="20">
        <v>6</v>
      </c>
      <c r="C16" s="21">
        <v>753.6865656303047</v>
      </c>
      <c r="D16" s="21">
        <v>2535.4522278481045</v>
      </c>
      <c r="E16" s="38"/>
      <c r="F16" s="38">
        <v>0.38020000000000004</v>
      </c>
      <c r="G16" s="38"/>
      <c r="H16" s="43">
        <f>C16*F16</f>
        <v>286.55163225264187</v>
      </c>
      <c r="I16" s="38">
        <f>D16*F16</f>
        <v>963.97893702784938</v>
      </c>
      <c r="K16" s="38"/>
      <c r="L16" s="38"/>
      <c r="N16" s="38"/>
    </row>
    <row r="17" spans="1:14" x14ac:dyDescent="0.2">
      <c r="A17" s="40"/>
      <c r="B17" s="20">
        <v>9</v>
      </c>
      <c r="C17" s="44">
        <v>731.59489673686619</v>
      </c>
      <c r="D17" s="44">
        <v>2468.4354884816439</v>
      </c>
      <c r="F17" s="38">
        <v>0.37</v>
      </c>
      <c r="H17" s="43">
        <f>C17*F17</f>
        <v>270.69011179264049</v>
      </c>
      <c r="I17" s="38">
        <f>D17*F17</f>
        <v>913.32113073820824</v>
      </c>
      <c r="K17" s="38"/>
      <c r="L17" s="38"/>
      <c r="N17" s="38"/>
    </row>
    <row r="18" spans="1:14" x14ac:dyDescent="0.2">
      <c r="A18" s="20"/>
      <c r="B18" s="20"/>
      <c r="C18" s="20"/>
      <c r="D18" s="20"/>
      <c r="E18" s="38"/>
      <c r="F18" s="20"/>
      <c r="G18" s="20"/>
      <c r="H18" s="38"/>
      <c r="I18" s="20"/>
      <c r="K18" s="38"/>
      <c r="L18" s="38"/>
      <c r="N18" s="38"/>
    </row>
    <row r="19" spans="1:14" x14ac:dyDescent="0.2">
      <c r="A19" s="20" t="s">
        <v>159</v>
      </c>
      <c r="B19" s="20" t="s">
        <v>160</v>
      </c>
      <c r="C19" s="37" t="s">
        <v>162</v>
      </c>
      <c r="D19" s="37" t="s">
        <v>161</v>
      </c>
      <c r="E19" s="38"/>
      <c r="F19" s="20"/>
      <c r="G19" s="20"/>
      <c r="H19" s="38"/>
      <c r="I19" s="20"/>
      <c r="K19" s="38"/>
      <c r="L19" s="38"/>
      <c r="N19" s="38"/>
    </row>
    <row r="20" spans="1:14" x14ac:dyDescent="0.2">
      <c r="A20" s="40" t="s">
        <v>166</v>
      </c>
      <c r="B20" s="20">
        <v>0</v>
      </c>
      <c r="C20" s="21">
        <v>1.5846653837036375</v>
      </c>
      <c r="D20" s="21">
        <v>2.8676794083425917E-2</v>
      </c>
      <c r="E20" s="38"/>
      <c r="F20" s="20">
        <v>0.4</v>
      </c>
      <c r="G20" s="20"/>
      <c r="H20" s="38">
        <f>C20*F20</f>
        <v>0.63386615348145503</v>
      </c>
      <c r="I20" s="38">
        <f>D20*F20</f>
        <v>1.1470717633370368E-2</v>
      </c>
      <c r="K20" s="38"/>
      <c r="L20" s="38"/>
      <c r="N20" s="38"/>
    </row>
    <row r="21" spans="1:14" x14ac:dyDescent="0.2">
      <c r="A21" s="40"/>
      <c r="B21" s="20">
        <v>0.5</v>
      </c>
      <c r="C21" s="21">
        <v>0.85254653905577626</v>
      </c>
      <c r="D21" s="21">
        <v>2.2394873830312058E-2</v>
      </c>
      <c r="E21" s="38"/>
      <c r="F21" s="20">
        <v>0.39980000000000004</v>
      </c>
      <c r="G21" s="20"/>
      <c r="H21" s="43">
        <f>C21*F21</f>
        <v>0.34084810631449941</v>
      </c>
      <c r="I21" s="38">
        <f>D21*F21</f>
        <v>8.9534705573587614E-3</v>
      </c>
      <c r="K21" s="38"/>
      <c r="L21" s="38"/>
      <c r="N21" s="38"/>
    </row>
    <row r="22" spans="1:14" x14ac:dyDescent="0.2">
      <c r="A22" s="40"/>
      <c r="B22" s="20">
        <v>1</v>
      </c>
      <c r="C22" s="21">
        <v>0.75286940471892572</v>
      </c>
      <c r="D22" s="21">
        <v>2.3009928441812079E-2</v>
      </c>
      <c r="E22" s="38"/>
      <c r="F22" s="20">
        <v>0.39960000000000001</v>
      </c>
      <c r="G22" s="20"/>
      <c r="H22" s="38">
        <f>C22*F22</f>
        <v>0.3008466141256827</v>
      </c>
      <c r="I22" s="38">
        <f>D22*F22</f>
        <v>9.194767405348107E-3</v>
      </c>
      <c r="K22" s="38"/>
      <c r="L22" s="38"/>
      <c r="N22" s="38"/>
    </row>
    <row r="23" spans="1:14" x14ac:dyDescent="0.2">
      <c r="A23" s="40"/>
      <c r="B23" s="20">
        <v>2</v>
      </c>
      <c r="C23" s="21">
        <v>0.56351728205535112</v>
      </c>
      <c r="D23" s="21">
        <v>3.0709468669236035E-2</v>
      </c>
      <c r="E23" s="38"/>
      <c r="F23" s="20">
        <v>0.3992</v>
      </c>
      <c r="G23" s="20"/>
      <c r="H23" s="38">
        <f>C23*F23</f>
        <v>0.22495609899649616</v>
      </c>
      <c r="I23" s="38">
        <f>D23*F23</f>
        <v>1.2259219892759025E-2</v>
      </c>
      <c r="K23" s="38"/>
      <c r="L23" s="38"/>
      <c r="N23" s="38"/>
    </row>
    <row r="24" spans="1:14" x14ac:dyDescent="0.2">
      <c r="A24" s="40"/>
      <c r="B24" s="20">
        <v>4</v>
      </c>
      <c r="C24" s="21">
        <v>0.46755639531851467</v>
      </c>
      <c r="D24" s="21">
        <v>5.1941626879925783E-2</v>
      </c>
      <c r="E24" s="38"/>
      <c r="F24" s="20">
        <v>0.39840000000000003</v>
      </c>
      <c r="G24" s="20"/>
      <c r="H24" s="38">
        <f>C24*F24</f>
        <v>0.18627446789489627</v>
      </c>
      <c r="I24" s="38">
        <f>D24*F24</f>
        <v>2.0693544148962434E-2</v>
      </c>
      <c r="K24" s="38"/>
      <c r="L24" s="38"/>
      <c r="N24" s="38"/>
    </row>
    <row r="25" spans="1:14" x14ac:dyDescent="0.2">
      <c r="A25" s="40"/>
      <c r="B25" s="20">
        <v>6</v>
      </c>
      <c r="C25" s="21">
        <v>0.79340898802305648</v>
      </c>
      <c r="D25" s="21">
        <v>7.4032174489670935E-2</v>
      </c>
      <c r="E25" s="38"/>
      <c r="F25" s="20">
        <v>0.39760000000000001</v>
      </c>
      <c r="G25" s="20"/>
      <c r="H25" s="43">
        <f>C25*F25</f>
        <v>0.31545941363796726</v>
      </c>
      <c r="I25" s="38">
        <f>D25*F25</f>
        <v>2.9435192577093164E-2</v>
      </c>
      <c r="K25" s="38"/>
      <c r="L25" s="38"/>
      <c r="N25" s="38"/>
    </row>
    <row r="26" spans="1:14" x14ac:dyDescent="0.2">
      <c r="A26" s="40"/>
      <c r="B26" s="20">
        <v>9</v>
      </c>
      <c r="C26" s="45">
        <v>1.0062736529680254</v>
      </c>
      <c r="D26" s="45">
        <v>0.10043673864239772</v>
      </c>
      <c r="F26" s="20">
        <v>0.39640000000000003</v>
      </c>
      <c r="H26" s="43">
        <f>C26*F26</f>
        <v>0.39888687603652528</v>
      </c>
      <c r="I26" s="38">
        <f>D26*F26</f>
        <v>3.981312319784646E-2</v>
      </c>
      <c r="K26" s="38"/>
      <c r="L26" s="38"/>
      <c r="N26" s="38"/>
    </row>
    <row r="27" spans="1:14" x14ac:dyDescent="0.2">
      <c r="A27" s="20"/>
      <c r="B27" s="20"/>
      <c r="C27" s="20"/>
      <c r="D27" s="20"/>
      <c r="E27" s="38"/>
      <c r="F27" s="20"/>
      <c r="G27" s="20"/>
      <c r="H27" s="38"/>
      <c r="I27" s="20"/>
      <c r="K27" s="38"/>
      <c r="L27" s="38"/>
      <c r="N27" s="38"/>
    </row>
    <row r="28" spans="1:14" x14ac:dyDescent="0.2">
      <c r="A28" s="20" t="s">
        <v>159</v>
      </c>
      <c r="B28" s="20" t="s">
        <v>160</v>
      </c>
      <c r="C28" s="37" t="s">
        <v>162</v>
      </c>
      <c r="D28" s="37" t="s">
        <v>161</v>
      </c>
      <c r="E28" s="38"/>
      <c r="F28" s="20"/>
      <c r="G28" s="20"/>
      <c r="H28" s="38"/>
      <c r="I28" s="20"/>
      <c r="K28" s="38"/>
      <c r="L28" s="38"/>
      <c r="N28" s="38"/>
    </row>
    <row r="29" spans="1:14" x14ac:dyDescent="0.2">
      <c r="A29" s="40" t="s">
        <v>167</v>
      </c>
      <c r="B29" s="20">
        <v>0</v>
      </c>
      <c r="C29" s="21">
        <v>1.788414516624268</v>
      </c>
      <c r="D29" s="21">
        <v>3.1118135147430052E-2</v>
      </c>
      <c r="E29" s="38"/>
      <c r="F29" s="38">
        <v>0.4</v>
      </c>
      <c r="G29" s="20"/>
      <c r="H29" s="38">
        <f>C29*F29</f>
        <v>0.71536580664970728</v>
      </c>
      <c r="I29" s="38">
        <f>D29*F29</f>
        <v>1.2447254058972021E-2</v>
      </c>
      <c r="K29" s="38"/>
      <c r="L29" s="38"/>
      <c r="N29" s="38"/>
    </row>
    <row r="30" spans="1:14" x14ac:dyDescent="0.2">
      <c r="A30" s="40"/>
      <c r="B30" s="20">
        <v>0.5</v>
      </c>
      <c r="C30" s="21">
        <v>5.518809124601626</v>
      </c>
      <c r="D30" s="21">
        <v>4.2941500115078114E-2</v>
      </c>
      <c r="E30" s="38"/>
      <c r="F30" s="38">
        <v>0.3997</v>
      </c>
      <c r="G30" s="20"/>
      <c r="H30" s="43">
        <f>C30*F30</f>
        <v>2.2058680071032697</v>
      </c>
      <c r="I30" s="38">
        <f>D30*F30</f>
        <v>1.7163717595996723E-2</v>
      </c>
      <c r="K30" s="38"/>
      <c r="L30" s="38"/>
      <c r="N30" s="38"/>
    </row>
    <row r="31" spans="1:14" x14ac:dyDescent="0.2">
      <c r="A31" s="40"/>
      <c r="B31" s="20">
        <v>1</v>
      </c>
      <c r="C31" s="21">
        <v>9.0668556065065378</v>
      </c>
      <c r="D31" s="21">
        <v>4.4158808668890104E-2</v>
      </c>
      <c r="E31" s="38"/>
      <c r="F31" s="38">
        <v>0.39939999999999998</v>
      </c>
      <c r="G31" s="20"/>
      <c r="H31" s="38">
        <f>C31*F31</f>
        <v>3.6213021292387109</v>
      </c>
      <c r="I31" s="38">
        <f>D31*F31</f>
        <v>1.7637028182354707E-2</v>
      </c>
      <c r="K31" s="38"/>
      <c r="L31" s="38"/>
      <c r="N31" s="38"/>
    </row>
    <row r="32" spans="1:14" x14ac:dyDescent="0.2">
      <c r="A32" s="40"/>
      <c r="B32" s="20">
        <v>2</v>
      </c>
      <c r="C32" s="21">
        <v>14.352968004749815</v>
      </c>
      <c r="D32" s="21">
        <v>4.3108257588363584E-2</v>
      </c>
      <c r="E32" s="38"/>
      <c r="F32" s="38">
        <v>0.39880000000000004</v>
      </c>
      <c r="G32" s="20"/>
      <c r="H32" s="38">
        <f>C32*F32</f>
        <v>5.7239636402942269</v>
      </c>
      <c r="I32" s="38">
        <f>D32*F32</f>
        <v>1.7191573126239399E-2</v>
      </c>
      <c r="K32" s="38"/>
      <c r="L32" s="38"/>
      <c r="N32" s="38"/>
    </row>
    <row r="33" spans="1:14" x14ac:dyDescent="0.2">
      <c r="A33" s="40"/>
      <c r="B33" s="20">
        <v>4</v>
      </c>
      <c r="C33" s="21">
        <v>26.406656985095388</v>
      </c>
      <c r="D33" s="21">
        <v>3.9096820052596966E-2</v>
      </c>
      <c r="E33" s="38"/>
      <c r="F33" s="38">
        <v>0.39760000000000001</v>
      </c>
      <c r="G33" s="20"/>
      <c r="H33" s="38">
        <f>C33*F33</f>
        <v>10.499286817273926</v>
      </c>
      <c r="I33" s="38">
        <f>D33*F33</f>
        <v>1.5544895652912553E-2</v>
      </c>
      <c r="K33" s="38"/>
      <c r="L33" s="38"/>
      <c r="N33" s="38"/>
    </row>
    <row r="34" spans="1:14" x14ac:dyDescent="0.2">
      <c r="A34" s="40"/>
      <c r="B34" s="20">
        <v>6</v>
      </c>
      <c r="C34" s="21">
        <v>47.13540635890957</v>
      </c>
      <c r="D34" s="21">
        <v>3.7494595603205089E-2</v>
      </c>
      <c r="E34" s="20"/>
      <c r="F34" s="38">
        <v>0.39640000000000003</v>
      </c>
      <c r="G34" s="20"/>
      <c r="H34" s="43">
        <f>C34*F34</f>
        <v>18.684475080671756</v>
      </c>
      <c r="I34" s="38">
        <f>D34*F34</f>
        <v>1.4862857697110498E-2</v>
      </c>
      <c r="K34" s="38"/>
      <c r="L34" s="38"/>
      <c r="N34" s="38"/>
    </row>
    <row r="35" spans="1:14" x14ac:dyDescent="0.2">
      <c r="A35" s="40"/>
      <c r="B35" s="20">
        <v>9</v>
      </c>
      <c r="C35" s="44">
        <v>24.807241405860214</v>
      </c>
      <c r="D35" s="44">
        <v>0.14632524631422136</v>
      </c>
      <c r="F35" s="38">
        <v>0.39500000000000002</v>
      </c>
      <c r="H35" s="43">
        <f>C35*F35</f>
        <v>9.7988603553147851</v>
      </c>
      <c r="I35" s="38">
        <f>D35*F35</f>
        <v>5.7798472294117442E-2</v>
      </c>
      <c r="K35" s="38"/>
      <c r="L35" s="38"/>
      <c r="N35" s="38"/>
    </row>
  </sheetData>
  <mergeCells count="4">
    <mergeCell ref="A2:A8"/>
    <mergeCell ref="A11:A17"/>
    <mergeCell ref="A20:A26"/>
    <mergeCell ref="A29:A3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223D-FA8B-4358-8403-907FC59CAB3D}">
  <dimension ref="A1:M35"/>
  <sheetViews>
    <sheetView tabSelected="1" workbookViewId="0">
      <selection activeCell="J13" sqref="J13"/>
    </sheetView>
  </sheetViews>
  <sheetFormatPr defaultRowHeight="14.25" x14ac:dyDescent="0.2"/>
  <cols>
    <col min="1" max="1" width="9" style="44"/>
    <col min="2" max="2" width="9.125" style="44" bestFit="1" customWidth="1"/>
    <col min="3" max="3" width="12.75" style="44" bestFit="1" customWidth="1"/>
    <col min="4" max="4" width="12.5" style="44" bestFit="1" customWidth="1"/>
    <col min="5" max="5" width="6.375" style="44" customWidth="1"/>
    <col min="6" max="6" width="10.625" style="44" bestFit="1" customWidth="1"/>
    <col min="7" max="7" width="6.625" style="44" customWidth="1"/>
    <col min="8" max="8" width="15.5" style="44" bestFit="1" customWidth="1"/>
    <col min="9" max="9" width="12.875" style="44" bestFit="1" customWidth="1"/>
    <col min="10" max="10" width="22.625" customWidth="1"/>
    <col min="11" max="11" width="22.625" style="44" customWidth="1"/>
    <col min="12" max="12" width="19.625" style="44" bestFit="1" customWidth="1"/>
    <col min="13" max="13" width="13.75" style="47" customWidth="1"/>
  </cols>
  <sheetData>
    <row r="1" spans="1:13" x14ac:dyDescent="0.2">
      <c r="A1" s="20" t="s">
        <v>159</v>
      </c>
      <c r="B1" s="20" t="s">
        <v>160</v>
      </c>
      <c r="C1" s="37" t="s">
        <v>162</v>
      </c>
      <c r="D1" s="37" t="s">
        <v>161</v>
      </c>
      <c r="E1" s="38"/>
      <c r="F1" s="41" t="s">
        <v>169</v>
      </c>
      <c r="G1" s="38"/>
      <c r="H1" s="42" t="s">
        <v>171</v>
      </c>
      <c r="I1" s="42" t="s">
        <v>170</v>
      </c>
      <c r="K1" s="39" t="s">
        <v>164</v>
      </c>
      <c r="L1" s="39" t="s">
        <v>163</v>
      </c>
      <c r="M1" s="46" t="s">
        <v>165</v>
      </c>
    </row>
    <row r="2" spans="1:13" x14ac:dyDescent="0.2">
      <c r="A2" s="40" t="s">
        <v>172</v>
      </c>
      <c r="B2" s="20">
        <v>0</v>
      </c>
      <c r="C2" s="22">
        <v>0</v>
      </c>
      <c r="D2" s="21">
        <v>0</v>
      </c>
      <c r="E2" s="38"/>
      <c r="F2" s="38">
        <v>0.4</v>
      </c>
      <c r="G2" s="38"/>
      <c r="H2" s="38">
        <f>C2*F2</f>
        <v>0</v>
      </c>
      <c r="I2" s="38">
        <f>D2*F2</f>
        <v>0</v>
      </c>
      <c r="K2" s="38">
        <v>0</v>
      </c>
      <c r="L2" s="38">
        <v>0</v>
      </c>
    </row>
    <row r="3" spans="1:13" x14ac:dyDescent="0.2">
      <c r="A3" s="40"/>
      <c r="B3" s="20">
        <v>0.5</v>
      </c>
      <c r="C3" s="22">
        <v>0</v>
      </c>
      <c r="D3" s="21">
        <v>0</v>
      </c>
      <c r="E3" s="38"/>
      <c r="F3" s="38">
        <v>0.4</v>
      </c>
      <c r="G3" s="38"/>
      <c r="H3" s="38">
        <f t="shared" ref="H3:H8" si="0">C3*F3</f>
        <v>0</v>
      </c>
      <c r="I3" s="38">
        <f>D3*F3</f>
        <v>0</v>
      </c>
      <c r="K3" s="38">
        <f>((H$11+H$20+H$29)-(H12+H21+H30))/(H$11+H$20+H$29)*100</f>
        <v>0.7342981238684565</v>
      </c>
      <c r="L3" s="38">
        <f>((I$11+I$20+I$29)-(I12+I21+I30))/(I$11+I$20+I$29)*100</f>
        <v>1.6385155766463717</v>
      </c>
      <c r="M3" s="48">
        <f>(H$11+H$20+H$29+I$11+I$20+I$29)-(H12+H21+H30+I12+I21+I30)</f>
        <v>18.962200399303356</v>
      </c>
    </row>
    <row r="4" spans="1:13" x14ac:dyDescent="0.2">
      <c r="A4" s="40"/>
      <c r="B4" s="20">
        <v>1</v>
      </c>
      <c r="C4" s="22">
        <v>0</v>
      </c>
      <c r="D4" s="21">
        <v>0</v>
      </c>
      <c r="E4" s="38"/>
      <c r="F4" s="38">
        <v>0.4</v>
      </c>
      <c r="G4" s="38"/>
      <c r="H4" s="38">
        <f t="shared" si="0"/>
        <v>0</v>
      </c>
      <c r="I4" s="38">
        <f>D4*F4</f>
        <v>0</v>
      </c>
      <c r="K4" s="38">
        <f t="shared" ref="K4:L8" si="1">((H$11+H$20+H$29)-(H13+H22+H31))/(H$11+H$20+H$29)*100</f>
        <v>0.2133830022543351</v>
      </c>
      <c r="L4" s="38">
        <f t="shared" si="1"/>
        <v>2.3618453575166627</v>
      </c>
      <c r="M4" s="48">
        <f t="shared" ref="M4:M8" si="2">(H$11+H$20+H$29+I$11+I$20+I$29)-(H13+H22+H31+I13+I22+I31)</f>
        <v>24.686434485492555</v>
      </c>
    </row>
    <row r="5" spans="1:13" x14ac:dyDescent="0.2">
      <c r="A5" s="40"/>
      <c r="B5" s="20">
        <v>2</v>
      </c>
      <c r="C5" s="22">
        <v>0</v>
      </c>
      <c r="D5" s="21">
        <v>0</v>
      </c>
      <c r="E5" s="38"/>
      <c r="F5" s="38">
        <v>0.4</v>
      </c>
      <c r="G5" s="38"/>
      <c r="H5" s="38">
        <f t="shared" si="0"/>
        <v>0</v>
      </c>
      <c r="I5" s="38">
        <f>D5*F5</f>
        <v>0</v>
      </c>
      <c r="K5" s="38">
        <f t="shared" si="1"/>
        <v>1.9794990116371827</v>
      </c>
      <c r="L5" s="38">
        <f t="shared" si="1"/>
        <v>5.7070396045573082</v>
      </c>
      <c r="M5" s="48">
        <f t="shared" si="2"/>
        <v>64.235811401053297</v>
      </c>
    </row>
    <row r="6" spans="1:13" x14ac:dyDescent="0.2">
      <c r="A6" s="40"/>
      <c r="B6" s="20">
        <v>4</v>
      </c>
      <c r="C6" s="22">
        <v>0</v>
      </c>
      <c r="D6" s="21">
        <v>0</v>
      </c>
      <c r="E6" s="38"/>
      <c r="F6" s="38">
        <v>0.4</v>
      </c>
      <c r="G6" s="38"/>
      <c r="H6" s="38">
        <f t="shared" si="0"/>
        <v>0</v>
      </c>
      <c r="I6" s="38">
        <f>D6*F6</f>
        <v>0</v>
      </c>
      <c r="K6" s="38">
        <f t="shared" si="1"/>
        <v>4.9491805759799519</v>
      </c>
      <c r="L6" s="38">
        <f t="shared" si="1"/>
        <v>11.326173653433415</v>
      </c>
      <c r="M6" s="48">
        <f t="shared" si="2"/>
        <v>130.67887158113854</v>
      </c>
    </row>
    <row r="7" spans="1:13" x14ac:dyDescent="0.2">
      <c r="A7" s="40"/>
      <c r="B7" s="20">
        <v>6</v>
      </c>
      <c r="C7" s="22">
        <v>0</v>
      </c>
      <c r="D7" s="21">
        <v>0</v>
      </c>
      <c r="E7" s="38"/>
      <c r="F7" s="38">
        <v>0.4</v>
      </c>
      <c r="G7" s="38"/>
      <c r="H7" s="38">
        <f t="shared" si="0"/>
        <v>0</v>
      </c>
      <c r="I7" s="38">
        <f>D7*F7</f>
        <v>0</v>
      </c>
      <c r="K7" s="38">
        <f t="shared" si="1"/>
        <v>9.6220234447772501</v>
      </c>
      <c r="L7" s="38">
        <f t="shared" si="1"/>
        <v>19.332072219167816</v>
      </c>
      <c r="M7" s="48">
        <f t="shared" si="2"/>
        <v>226.72765253401667</v>
      </c>
    </row>
    <row r="8" spans="1:13" x14ac:dyDescent="0.2">
      <c r="A8" s="40"/>
      <c r="B8" s="20">
        <v>9</v>
      </c>
      <c r="C8" s="22">
        <v>0</v>
      </c>
      <c r="D8" s="21">
        <v>0</v>
      </c>
      <c r="F8" s="38">
        <v>0.4</v>
      </c>
      <c r="H8" s="38">
        <f t="shared" si="0"/>
        <v>0</v>
      </c>
      <c r="I8" s="38">
        <f>D8*F8</f>
        <v>0</v>
      </c>
      <c r="K8" s="38">
        <f t="shared" si="1"/>
        <v>20.032764324327371</v>
      </c>
      <c r="L8" s="38">
        <f t="shared" si="1"/>
        <v>38.242433208411143</v>
      </c>
      <c r="M8" s="48">
        <f t="shared" si="2"/>
        <v>451.63703502807607</v>
      </c>
    </row>
    <row r="9" spans="1:13" x14ac:dyDescent="0.2">
      <c r="A9" s="20"/>
      <c r="B9" s="20"/>
      <c r="C9" s="20"/>
      <c r="D9" s="20"/>
      <c r="E9" s="38"/>
      <c r="F9" s="38"/>
      <c r="G9" s="38"/>
      <c r="H9" s="38"/>
      <c r="I9" s="38"/>
      <c r="K9" s="38"/>
      <c r="L9" s="38"/>
    </row>
    <row r="10" spans="1:13" x14ac:dyDescent="0.2">
      <c r="A10" s="20" t="s">
        <v>159</v>
      </c>
      <c r="B10" s="20" t="s">
        <v>160</v>
      </c>
      <c r="C10" s="37" t="s">
        <v>162</v>
      </c>
      <c r="D10" s="37" t="s">
        <v>161</v>
      </c>
      <c r="E10" s="38"/>
      <c r="F10" s="41" t="s">
        <v>169</v>
      </c>
      <c r="G10" s="38"/>
      <c r="H10" s="42" t="s">
        <v>171</v>
      </c>
      <c r="I10" s="42" t="s">
        <v>170</v>
      </c>
      <c r="K10" s="38"/>
      <c r="L10" s="38"/>
    </row>
    <row r="11" spans="1:13" x14ac:dyDescent="0.2">
      <c r="A11" s="40" t="s">
        <v>168</v>
      </c>
      <c r="B11" s="20">
        <v>0</v>
      </c>
      <c r="C11" s="21">
        <v>781.60812015001068</v>
      </c>
      <c r="D11" s="21">
        <v>2542.2501364513241</v>
      </c>
      <c r="E11" s="38"/>
      <c r="F11" s="38">
        <v>0.4</v>
      </c>
      <c r="G11" s="38"/>
      <c r="H11" s="38">
        <f>C11*F11</f>
        <v>312.64324806000428</v>
      </c>
      <c r="I11" s="38">
        <f>D11*F11</f>
        <v>1016.9000545805297</v>
      </c>
      <c r="K11" s="38"/>
      <c r="L11" s="38"/>
    </row>
    <row r="12" spans="1:13" x14ac:dyDescent="0.2">
      <c r="A12" s="40"/>
      <c r="B12" s="20">
        <v>0.5</v>
      </c>
      <c r="C12" s="21">
        <v>766.11807542519568</v>
      </c>
      <c r="D12" s="21">
        <v>2510.9301393686865</v>
      </c>
      <c r="E12" s="38"/>
      <c r="F12" s="38">
        <v>0.39835000000000004</v>
      </c>
      <c r="G12" s="38"/>
      <c r="H12" s="43">
        <f>C12*F12</f>
        <v>305.18313534562674</v>
      </c>
      <c r="I12" s="38">
        <f>D12*F12</f>
        <v>1000.2290210175164</v>
      </c>
      <c r="K12" s="38"/>
      <c r="L12" s="38"/>
    </row>
    <row r="13" spans="1:13" x14ac:dyDescent="0.2">
      <c r="A13" s="40"/>
      <c r="B13" s="20">
        <v>1</v>
      </c>
      <c r="C13" s="21">
        <v>763.14172572672487</v>
      </c>
      <c r="D13" s="21">
        <v>2502.8040012266647</v>
      </c>
      <c r="E13" s="38"/>
      <c r="F13" s="38">
        <v>0.3967</v>
      </c>
      <c r="G13" s="38"/>
      <c r="H13" s="38">
        <f>C13*F13</f>
        <v>302.73832259579177</v>
      </c>
      <c r="I13" s="38">
        <f>D13*F13</f>
        <v>992.86234728661793</v>
      </c>
      <c r="K13" s="38"/>
      <c r="L13" s="38"/>
    </row>
    <row r="14" spans="1:13" x14ac:dyDescent="0.2">
      <c r="A14" s="40"/>
      <c r="B14" s="20">
        <v>2</v>
      </c>
      <c r="C14" s="21">
        <v>740.69494182392123</v>
      </c>
      <c r="D14" s="21">
        <v>2437.2459089451186</v>
      </c>
      <c r="E14" s="38"/>
      <c r="F14" s="38">
        <v>0.39340000000000003</v>
      </c>
      <c r="G14" s="38"/>
      <c r="H14" s="38">
        <f>C14*F14</f>
        <v>291.38939011353062</v>
      </c>
      <c r="I14" s="38">
        <f>D14*F14</f>
        <v>958.81254057900969</v>
      </c>
      <c r="K14" s="38"/>
      <c r="L14" s="38"/>
    </row>
    <row r="15" spans="1:13" x14ac:dyDescent="0.2">
      <c r="A15" s="40"/>
      <c r="B15" s="20">
        <v>4</v>
      </c>
      <c r="C15" s="21">
        <v>713.36805407578413</v>
      </c>
      <c r="D15" s="21">
        <v>2330.9606920922251</v>
      </c>
      <c r="E15" s="38"/>
      <c r="F15" s="38">
        <v>0.38680000000000003</v>
      </c>
      <c r="G15" s="38"/>
      <c r="H15" s="38">
        <f>C15*F15</f>
        <v>275.93076331651332</v>
      </c>
      <c r="I15" s="38">
        <f>D15*F15</f>
        <v>901.61559570127281</v>
      </c>
      <c r="K15" s="38"/>
      <c r="L15" s="38"/>
    </row>
    <row r="16" spans="1:13" x14ac:dyDescent="0.2">
      <c r="A16" s="40"/>
      <c r="B16" s="20">
        <v>6</v>
      </c>
      <c r="C16" s="21">
        <v>703.19789300325215</v>
      </c>
      <c r="D16" s="21">
        <v>2157.1148260212431</v>
      </c>
      <c r="E16" s="38"/>
      <c r="F16" s="38">
        <v>0.38020000000000004</v>
      </c>
      <c r="G16" s="38"/>
      <c r="H16" s="43">
        <f>C16*F16</f>
        <v>267.35583891983651</v>
      </c>
      <c r="I16" s="38">
        <f>D16*F16</f>
        <v>820.13505685327664</v>
      </c>
      <c r="K16" s="38"/>
      <c r="L16" s="38"/>
    </row>
    <row r="17" spans="1:12" x14ac:dyDescent="0.2">
      <c r="A17" s="40"/>
      <c r="B17" s="20">
        <v>9</v>
      </c>
      <c r="C17" s="44">
        <v>653.67658416636618</v>
      </c>
      <c r="D17" s="44">
        <v>1696.8152725657783</v>
      </c>
      <c r="F17" s="38">
        <v>0.37</v>
      </c>
      <c r="H17" s="43">
        <f>C17*F17</f>
        <v>241.86033614155548</v>
      </c>
      <c r="I17" s="38">
        <f>D17*F17</f>
        <v>627.82165084933797</v>
      </c>
      <c r="K17" s="38"/>
      <c r="L17" s="38"/>
    </row>
    <row r="18" spans="1:12" x14ac:dyDescent="0.2">
      <c r="A18" s="20"/>
      <c r="B18" s="20"/>
      <c r="C18" s="20"/>
      <c r="D18" s="20"/>
      <c r="E18" s="38"/>
      <c r="F18" s="20"/>
      <c r="G18" s="20"/>
      <c r="H18" s="38"/>
      <c r="I18" s="20"/>
      <c r="K18" s="38"/>
      <c r="L18" s="38"/>
    </row>
    <row r="19" spans="1:12" x14ac:dyDescent="0.2">
      <c r="A19" s="20" t="s">
        <v>159</v>
      </c>
      <c r="B19" s="20" t="s">
        <v>160</v>
      </c>
      <c r="C19" s="37" t="s">
        <v>162</v>
      </c>
      <c r="D19" s="37" t="s">
        <v>161</v>
      </c>
      <c r="E19" s="38"/>
      <c r="F19" s="41" t="s">
        <v>169</v>
      </c>
      <c r="G19" s="38"/>
      <c r="H19" s="42" t="s">
        <v>171</v>
      </c>
      <c r="I19" s="42" t="s">
        <v>170</v>
      </c>
      <c r="K19" s="38"/>
      <c r="L19" s="38"/>
    </row>
    <row r="20" spans="1:12" x14ac:dyDescent="0.2">
      <c r="A20" s="40" t="s">
        <v>166</v>
      </c>
      <c r="B20" s="20">
        <v>0</v>
      </c>
      <c r="C20" s="21">
        <v>0.17494326051235631</v>
      </c>
      <c r="D20" s="21">
        <v>1.8275640512084051E-2</v>
      </c>
      <c r="E20" s="38"/>
      <c r="F20" s="20">
        <v>0.4</v>
      </c>
      <c r="G20" s="20"/>
      <c r="H20" s="38">
        <f>C20*F20</f>
        <v>6.9977304204942525E-2</v>
      </c>
      <c r="I20" s="38">
        <f>D20*F20</f>
        <v>7.3102562048336208E-3</v>
      </c>
      <c r="K20" s="38"/>
      <c r="L20" s="38"/>
    </row>
    <row r="21" spans="1:12" x14ac:dyDescent="0.2">
      <c r="A21" s="40"/>
      <c r="B21" s="20">
        <v>0.5</v>
      </c>
      <c r="C21" s="21">
        <v>0.31854987497846093</v>
      </c>
      <c r="D21" s="21">
        <v>4.0887898929637338E-2</v>
      </c>
      <c r="E21" s="38"/>
      <c r="F21" s="20">
        <v>0.39980000000000004</v>
      </c>
      <c r="G21" s="20"/>
      <c r="H21" s="43">
        <f>C21*F21</f>
        <v>0.12735624001638871</v>
      </c>
      <c r="I21" s="38">
        <f>D21*F21</f>
        <v>1.634698199206901E-2</v>
      </c>
      <c r="K21" s="38"/>
      <c r="L21" s="38"/>
    </row>
    <row r="22" spans="1:12" x14ac:dyDescent="0.2">
      <c r="A22" s="40"/>
      <c r="B22" s="20">
        <v>1</v>
      </c>
      <c r="C22" s="21">
        <v>0.4927806056252223</v>
      </c>
      <c r="D22" s="21">
        <v>6.6969579326750045E-2</v>
      </c>
      <c r="E22" s="38"/>
      <c r="F22" s="20">
        <v>0.39960000000000001</v>
      </c>
      <c r="G22" s="20"/>
      <c r="H22" s="38">
        <f>C22*F22</f>
        <v>0.19691513000783883</v>
      </c>
      <c r="I22" s="38">
        <f>D22*F22</f>
        <v>2.6761043898969317E-2</v>
      </c>
      <c r="K22" s="38"/>
      <c r="L22" s="38"/>
    </row>
    <row r="23" spans="1:12" x14ac:dyDescent="0.2">
      <c r="A23" s="40"/>
      <c r="B23" s="20">
        <v>2</v>
      </c>
      <c r="C23" s="21">
        <v>0.9113147706617879</v>
      </c>
      <c r="D23" s="21">
        <v>0.14228245169861897</v>
      </c>
      <c r="E23" s="38"/>
      <c r="F23" s="20">
        <v>0.3992</v>
      </c>
      <c r="G23" s="20"/>
      <c r="H23" s="38">
        <f>C23*F23</f>
        <v>0.36379685644818571</v>
      </c>
      <c r="I23" s="38">
        <f>D23*F23</f>
        <v>5.6799154718088697E-2</v>
      </c>
      <c r="K23" s="38"/>
      <c r="L23" s="38"/>
    </row>
    <row r="24" spans="1:12" x14ac:dyDescent="0.2">
      <c r="A24" s="40"/>
      <c r="B24" s="20">
        <v>4</v>
      </c>
      <c r="C24" s="21">
        <v>1.9948138693429163</v>
      </c>
      <c r="D24" s="21">
        <v>0.24519818096434398</v>
      </c>
      <c r="E24" s="38"/>
      <c r="F24" s="20">
        <v>0.39840000000000003</v>
      </c>
      <c r="G24" s="20"/>
      <c r="H24" s="38">
        <f>C24*F24</f>
        <v>0.79473384554621795</v>
      </c>
      <c r="I24" s="38">
        <f>D24*F24</f>
        <v>9.7686955296194644E-2</v>
      </c>
      <c r="K24" s="38"/>
      <c r="L24" s="38"/>
    </row>
    <row r="25" spans="1:12" x14ac:dyDescent="0.2">
      <c r="A25" s="40"/>
      <c r="B25" s="20">
        <v>6</v>
      </c>
      <c r="C25" s="21">
        <v>3.5712892482724929</v>
      </c>
      <c r="D25" s="21">
        <v>0.29226977254480357</v>
      </c>
      <c r="E25" s="38"/>
      <c r="F25" s="20">
        <v>0.39760000000000001</v>
      </c>
      <c r="G25" s="20"/>
      <c r="H25" s="43">
        <f>C25*F25</f>
        <v>1.4199446051131432</v>
      </c>
      <c r="I25" s="38">
        <f>D25*F25</f>
        <v>0.11620646156381391</v>
      </c>
      <c r="K25" s="38"/>
      <c r="L25" s="38"/>
    </row>
    <row r="26" spans="1:12" x14ac:dyDescent="0.2">
      <c r="A26" s="40"/>
      <c r="B26" s="20">
        <v>9</v>
      </c>
      <c r="C26" s="45">
        <v>3.6527556409805411</v>
      </c>
      <c r="D26" s="45">
        <v>0.32105404846201752</v>
      </c>
      <c r="F26" s="20">
        <v>0.39640000000000003</v>
      </c>
      <c r="H26" s="43">
        <f>C26*F26</f>
        <v>1.4479523360846867</v>
      </c>
      <c r="I26" s="38">
        <f>D26*F26</f>
        <v>0.12726582481034376</v>
      </c>
      <c r="K26" s="38"/>
      <c r="L26" s="38"/>
    </row>
    <row r="27" spans="1:12" x14ac:dyDescent="0.2">
      <c r="A27" s="20"/>
      <c r="B27" s="20"/>
      <c r="C27" s="20"/>
      <c r="D27" s="20"/>
      <c r="E27" s="38"/>
      <c r="F27" s="20"/>
      <c r="G27" s="20"/>
      <c r="H27" s="38"/>
      <c r="I27" s="20"/>
      <c r="K27" s="38"/>
      <c r="L27" s="38"/>
    </row>
    <row r="28" spans="1:12" x14ac:dyDescent="0.2">
      <c r="A28" s="20" t="s">
        <v>159</v>
      </c>
      <c r="B28" s="20" t="s">
        <v>160</v>
      </c>
      <c r="C28" s="37" t="s">
        <v>162</v>
      </c>
      <c r="D28" s="37" t="s">
        <v>161</v>
      </c>
      <c r="E28" s="38"/>
      <c r="F28" s="41" t="s">
        <v>169</v>
      </c>
      <c r="G28" s="38"/>
      <c r="H28" s="42" t="s">
        <v>171</v>
      </c>
      <c r="I28" s="42" t="s">
        <v>170</v>
      </c>
      <c r="K28" s="38"/>
      <c r="L28" s="38"/>
    </row>
    <row r="29" spans="1:12" x14ac:dyDescent="0.2">
      <c r="A29" s="40" t="s">
        <v>167</v>
      </c>
      <c r="B29" s="20">
        <v>0</v>
      </c>
      <c r="C29" s="21">
        <v>1.1988353820062443</v>
      </c>
      <c r="D29" s="21">
        <v>3.7575041591562122E-2</v>
      </c>
      <c r="E29" s="38"/>
      <c r="F29" s="38">
        <v>0.4</v>
      </c>
      <c r="G29" s="20"/>
      <c r="H29" s="38">
        <f>C29*F29</f>
        <v>0.47953415280249773</v>
      </c>
      <c r="I29" s="38">
        <f>D29*F29</f>
        <v>1.503001663662485E-2</v>
      </c>
      <c r="K29" s="38"/>
      <c r="L29" s="38"/>
    </row>
    <row r="30" spans="1:12" x14ac:dyDescent="0.2">
      <c r="A30" s="40"/>
      <c r="B30" s="20">
        <v>0.5</v>
      </c>
      <c r="C30" s="21">
        <v>13.966723477966692</v>
      </c>
      <c r="D30" s="21">
        <v>3.6514915649058038E-2</v>
      </c>
      <c r="E30" s="38"/>
      <c r="F30" s="38">
        <v>0.3997</v>
      </c>
      <c r="G30" s="20"/>
      <c r="H30" s="43">
        <f>C30*F30</f>
        <v>5.5824993741432865</v>
      </c>
      <c r="I30" s="38">
        <f>D30*F30</f>
        <v>1.4595011784928499E-2</v>
      </c>
      <c r="K30" s="38"/>
      <c r="L30" s="38"/>
    </row>
    <row r="31" spans="1:12" x14ac:dyDescent="0.2">
      <c r="A31" s="40"/>
      <c r="B31" s="20">
        <v>1</v>
      </c>
      <c r="C31" s="21">
        <v>24.00906779697431</v>
      </c>
      <c r="D31" s="21">
        <v>3.7937282079873562E-2</v>
      </c>
      <c r="E31" s="38"/>
      <c r="F31" s="38">
        <v>0.39939999999999998</v>
      </c>
      <c r="G31" s="20"/>
      <c r="H31" s="38">
        <f>C31*F31</f>
        <v>9.5892216781115387</v>
      </c>
      <c r="I31" s="38">
        <f>D31*F31</f>
        <v>1.51521504627015E-2</v>
      </c>
      <c r="K31" s="38"/>
      <c r="L31" s="38"/>
    </row>
    <row r="32" spans="1:12" x14ac:dyDescent="0.2">
      <c r="A32" s="40"/>
      <c r="B32" s="20">
        <v>2</v>
      </c>
      <c r="C32" s="21">
        <v>38.214455787047307</v>
      </c>
      <c r="D32" s="21">
        <v>4.2355310302997912E-2</v>
      </c>
      <c r="E32" s="38"/>
      <c r="F32" s="38">
        <v>0.39880000000000004</v>
      </c>
      <c r="G32" s="20"/>
      <c r="H32" s="38">
        <f>C32*F32</f>
        <v>15.239924967874467</v>
      </c>
      <c r="I32" s="38">
        <f>D32*F32</f>
        <v>1.689129774883557E-2</v>
      </c>
      <c r="K32" s="38"/>
      <c r="L32" s="38"/>
    </row>
    <row r="33" spans="1:12" x14ac:dyDescent="0.2">
      <c r="A33" s="40"/>
      <c r="B33" s="20">
        <v>4</v>
      </c>
      <c r="C33" s="21">
        <v>52.73336804718479</v>
      </c>
      <c r="D33" s="21">
        <v>7.7253106276356967E-2</v>
      </c>
      <c r="E33" s="38"/>
      <c r="F33" s="38">
        <v>0.39760000000000001</v>
      </c>
      <c r="G33" s="20"/>
      <c r="H33" s="38">
        <f>C33*F33</f>
        <v>20.966787135560672</v>
      </c>
      <c r="I33" s="38">
        <f>D33*F33</f>
        <v>3.0715835055479531E-2</v>
      </c>
      <c r="K33" s="38"/>
      <c r="L33" s="38"/>
    </row>
    <row r="34" spans="1:12" x14ac:dyDescent="0.2">
      <c r="A34" s="40"/>
      <c r="B34" s="20">
        <v>6</v>
      </c>
      <c r="C34" s="21">
        <v>36.027990020157375</v>
      </c>
      <c r="D34" s="21">
        <v>0.19919211045931878</v>
      </c>
      <c r="E34" s="20"/>
      <c r="F34" s="38">
        <v>0.39640000000000003</v>
      </c>
      <c r="G34" s="20"/>
      <c r="H34" s="43">
        <f>C34*F34</f>
        <v>14.281495243990385</v>
      </c>
      <c r="I34" s="38">
        <f>D34*F34</f>
        <v>7.8959752586073975E-2</v>
      </c>
      <c r="K34" s="38"/>
      <c r="L34" s="38"/>
    </row>
    <row r="35" spans="1:12" x14ac:dyDescent="0.2">
      <c r="A35" s="40"/>
      <c r="B35" s="20">
        <v>9</v>
      </c>
      <c r="C35" s="44">
        <v>18.084313023977767</v>
      </c>
      <c r="D35" s="44">
        <v>0.1964823950565257</v>
      </c>
      <c r="F35" s="38">
        <v>0.39500000000000002</v>
      </c>
      <c r="H35" s="43">
        <f>C35*F35</f>
        <v>7.1433036444712181</v>
      </c>
      <c r="I35" s="38">
        <f>D35*F35</f>
        <v>7.7610546047327658E-2</v>
      </c>
      <c r="K35" s="38"/>
      <c r="L35" s="38"/>
    </row>
  </sheetData>
  <mergeCells count="4">
    <mergeCell ref="A2:A8"/>
    <mergeCell ref="A11:A17"/>
    <mergeCell ref="A20:A26"/>
    <mergeCell ref="A29:A35"/>
  </mergeCells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Conc. in Calib Units</vt:lpstr>
      <vt:lpstr>Sheet1</vt:lpstr>
      <vt:lpstr>SCEM</vt:lpstr>
      <vt:lpstr>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 Ni</dc:creator>
  <cp:lastModifiedBy>#NI YUQIN#</cp:lastModifiedBy>
  <dcterms:created xsi:type="dcterms:W3CDTF">2024-11-28T04:05:04Z</dcterms:created>
  <dcterms:modified xsi:type="dcterms:W3CDTF">2024-11-28T07:09:17Z</dcterms:modified>
</cp:coreProperties>
</file>